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3.xml" ContentType="application/vnd.openxmlformats-officedocument.drawing+xml"/>
  <Override PartName="/xl/worksheets/sheet27.xml" ContentType="application/vnd.openxmlformats-officedocument.spreadsheetml.worksheet+xml"/>
  <Override PartName="/xl/drawings/drawing24.xml" ContentType="application/vnd.openxmlformats-officedocument.drawing+xml"/>
  <Override PartName="/xl/worksheets/sheet28.xml" ContentType="application/vnd.openxmlformats-officedocument.spreadsheetml.worksheet+xml"/>
  <Override PartName="/xl/drawings/drawing25.xml" ContentType="application/vnd.openxmlformats-officedocument.drawing+xml"/>
  <Override PartName="/xl/worksheets/sheet29.xml" ContentType="application/vnd.openxmlformats-officedocument.spreadsheetml.worksheet+xml"/>
  <Override PartName="/xl/drawings/drawing26.xml" ContentType="application/vnd.openxmlformats-officedocument.drawing+xml"/>
  <Override PartName="/xl/worksheets/sheet30.xml" ContentType="application/vnd.openxmlformats-officedocument.spreadsheetml.worksheet+xml"/>
  <Override PartName="/xl/drawings/drawing27.xml" ContentType="application/vnd.openxmlformats-officedocument.drawing+xml"/>
  <Override PartName="/xl/worksheets/sheet31.xml" ContentType="application/vnd.openxmlformats-officedocument.spreadsheetml.worksheet+xml"/>
  <Override PartName="/xl/drawings/drawing28.xml" ContentType="application/vnd.openxmlformats-officedocument.drawing+xml"/>
  <Override PartName="/xl/worksheets/sheet32.xml" ContentType="application/vnd.openxmlformats-officedocument.spreadsheetml.worksheet+xml"/>
  <Override PartName="/xl/drawings/drawing29.xml" ContentType="application/vnd.openxmlformats-officedocument.drawing+xml"/>
  <Override PartName="/xl/worksheets/sheet33.xml" ContentType="application/vnd.openxmlformats-officedocument.spreadsheetml.worksheet+xml"/>
  <Override PartName="/xl/drawings/drawing30.xml" ContentType="application/vnd.openxmlformats-officedocument.drawing+xml"/>
  <Override PartName="/xl/worksheets/sheet34.xml" ContentType="application/vnd.openxmlformats-officedocument.spreadsheetml.worksheet+xml"/>
  <Override PartName="/xl/drawings/drawing31.xml" ContentType="application/vnd.openxmlformats-officedocument.drawing+xml"/>
  <Override PartName="/xl/worksheets/sheet35.xml" ContentType="application/vnd.openxmlformats-officedocument.spreadsheetml.worksheet+xml"/>
  <Override PartName="/xl/drawings/drawing32.xml" ContentType="application/vnd.openxmlformats-officedocument.drawing+xml"/>
  <Override PartName="/xl/worksheets/sheet36.xml" ContentType="application/vnd.openxmlformats-officedocument.spreadsheetml.worksheet+xml"/>
  <Override PartName="/xl/drawings/drawing33.xml" ContentType="application/vnd.openxmlformats-officedocument.drawing+xml"/>
  <Override PartName="/xl/worksheets/sheet37.xml" ContentType="application/vnd.openxmlformats-officedocument.spreadsheetml.worksheet+xml"/>
  <Override PartName="/xl/drawings/drawing3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tabRatio="837" activeTab="5"/>
  </bookViews>
  <sheets>
    <sheet name="tav1.1.1a 1994" sheetId="1" r:id="rId1"/>
    <sheet name="tav1.1.1b 1994" sheetId="2" r:id="rId2"/>
    <sheet name="tav1.1.1c 1994" sheetId="3" r:id="rId3"/>
    <sheet name="tav1.1.1d 1994" sheetId="4" r:id="rId4"/>
    <sheet name="tav1.1.2a 1994" sheetId="5" r:id="rId5"/>
    <sheet name="tav1.1.2b 1994" sheetId="6" r:id="rId6"/>
    <sheet name="tav1.1.2c 1994" sheetId="7" r:id="rId7"/>
    <sheet name="tav1.1.2d 1994" sheetId="8" r:id="rId8"/>
    <sheet name="tav1.1.3a 1994" sheetId="9" r:id="rId9"/>
    <sheet name="tav1.1.3b 1994" sheetId="10" r:id="rId10"/>
    <sheet name="tav1.1.3c 1994" sheetId="11" r:id="rId11"/>
    <sheet name="tav1.3.1 1997" sheetId="12" r:id="rId12"/>
    <sheet name="tav1.1.3d 1994" sheetId="13" r:id="rId13"/>
    <sheet name="tav1.3.1 1998" sheetId="14" r:id="rId14"/>
    <sheet name="tav1.3.1 1999" sheetId="15" r:id="rId15"/>
    <sheet name="tav1.3.1 2000" sheetId="16" r:id="rId16"/>
    <sheet name="tav1.3.1 2001" sheetId="17" r:id="rId17"/>
    <sheet name="tav1.3.2 1997" sheetId="18" r:id="rId18"/>
    <sheet name="tav1.3.2 1998" sheetId="19" r:id="rId19"/>
    <sheet name="tav1.3.2 1999" sheetId="20" r:id="rId20"/>
    <sheet name="tav1.3.2 2000" sheetId="21" r:id="rId21"/>
    <sheet name="tav1.3.2 2001" sheetId="22" r:id="rId22"/>
    <sheet name="tav1.3.3 1997" sheetId="23" r:id="rId23"/>
    <sheet name="tav1.3.3 1998" sheetId="24" r:id="rId24"/>
    <sheet name="tav1.3.3 1999" sheetId="25" r:id="rId25"/>
    <sheet name="tav1.3.3 2000" sheetId="26" r:id="rId26"/>
    <sheet name="tav1.3.3 2001" sheetId="27" r:id="rId27"/>
    <sheet name="tav1.3.4 1997" sheetId="28" r:id="rId28"/>
    <sheet name="tav1.3.4 1998" sheetId="29" r:id="rId29"/>
    <sheet name="tav1.3.4 1999" sheetId="30" r:id="rId30"/>
    <sheet name="tav1.3.4 2000" sheetId="31" r:id="rId31"/>
    <sheet name="tav1.3.4 2001" sheetId="32" r:id="rId32"/>
    <sheet name="tav1.3.5 1997" sheetId="33" r:id="rId33"/>
    <sheet name="tav1.3.5 1998" sheetId="34" r:id="rId34"/>
    <sheet name="tav1.3.5 1999" sheetId="35" r:id="rId35"/>
    <sheet name="tav1.3.5 2000" sheetId="36" r:id="rId36"/>
    <sheet name="tav1.3.5 2001" sheetId="37" r:id="rId37"/>
  </sheets>
  <definedNames>
    <definedName name="_xlnm.Print_Area" localSheetId="0">'tav1.1.1a 1994'!$A$1:$M$47</definedName>
    <definedName name="_xlnm.Print_Area" localSheetId="1">'tav1.1.1b 1994'!$A$1:$M$48</definedName>
    <definedName name="_xlnm.Print_Area" localSheetId="2">'tav1.1.1c 1994'!$A$1:$M$47</definedName>
    <definedName name="_xlnm.Print_Area" localSheetId="3">'tav1.1.1d 1994'!$A$1:$I$47</definedName>
    <definedName name="_xlnm.Print_Area" localSheetId="4">'tav1.1.2a 1994'!$A$1:$M$47</definedName>
    <definedName name="_xlnm.Print_Area" localSheetId="5">'tav1.1.2b 1994'!$A$1:$M$48</definedName>
    <definedName name="_xlnm.Print_Area" localSheetId="6">'tav1.1.2c 1994'!$A$1:$K$47</definedName>
    <definedName name="_xlnm.Print_Area" localSheetId="7">'tav1.1.2d 1994'!$A$1:$I$48</definedName>
    <definedName name="_xlnm.Print_Area" localSheetId="8">'tav1.1.3a 1994'!$A$1:$M$47</definedName>
    <definedName name="_xlnm.Print_Area" localSheetId="9">'tav1.1.3b 1994'!$A$1:$M$47</definedName>
    <definedName name="_xlnm.Print_Area" localSheetId="10">'tav1.1.3c 1994'!$A$1:$K$48</definedName>
    <definedName name="_xlnm.Print_Area" localSheetId="12">'tav1.1.3d 1994'!$A$1:$I$47</definedName>
    <definedName name="_xlnm.Print_Area" localSheetId="11">'tav1.3.1 1997'!$A$1:$H$72</definedName>
    <definedName name="_xlnm.Print_Area" localSheetId="13">'tav1.3.1 1998'!$A$1:$H$72</definedName>
    <definedName name="_xlnm.Print_Area" localSheetId="14">'tav1.3.1 1999'!$A$1:$H$72</definedName>
    <definedName name="_xlnm.Print_Area" localSheetId="17">'tav1.3.2 1997'!$A$1:$L$41</definedName>
    <definedName name="_xlnm.Print_Area" localSheetId="18">'tav1.3.2 1998'!$A$1:$L$41</definedName>
    <definedName name="_xlnm.Print_Area" localSheetId="22">'tav1.3.3 1997'!$A$1:$L$41</definedName>
    <definedName name="_xlnm.Print_Area" localSheetId="23">'tav1.3.3 1998'!$A$1:$L$41</definedName>
    <definedName name="_xlnm.Print_Area" localSheetId="27">'tav1.3.4 1997'!$A$1:$L$43</definedName>
    <definedName name="_xlnm.Print_Area" localSheetId="28">'tav1.3.4 1998'!$A$1:$L$43</definedName>
    <definedName name="_xlnm.Print_Area" localSheetId="32">'tav1.3.5 1997'!$A$1:$L$42</definedName>
    <definedName name="_xlnm.Print_Area" localSheetId="33">'tav1.3.5 1998'!$A$1:$L$42</definedName>
  </definedNames>
  <calcPr fullCalcOnLoad="1"/>
</workbook>
</file>

<file path=xl/sharedStrings.xml><?xml version="1.0" encoding="utf-8"?>
<sst xmlns="http://schemas.openxmlformats.org/spreadsheetml/2006/main" count="2530" uniqueCount="254">
  <si>
    <t>REGIONI E
RIPARTIZIONI</t>
  </si>
  <si>
    <t>(a)</t>
  </si>
  <si>
    <t>(b)</t>
  </si>
  <si>
    <t xml:space="preserve">Piemonte                       </t>
  </si>
  <si>
    <t xml:space="preserve">Valle d'Aosta                  </t>
  </si>
  <si>
    <t xml:space="preserve">Lombardia                      </t>
  </si>
  <si>
    <t xml:space="preserve">Trentino-Alto Adige            </t>
  </si>
  <si>
    <t>Bolzano-Bozen</t>
  </si>
  <si>
    <t>Trento</t>
  </si>
  <si>
    <t xml:space="preserve">Veneto                         </t>
  </si>
  <si>
    <t xml:space="preserve">Friuli-Venezia Giulia          </t>
  </si>
  <si>
    <t xml:space="preserve">Liguria                        </t>
  </si>
  <si>
    <t xml:space="preserve">Emilia-Romagna                 </t>
  </si>
  <si>
    <t xml:space="preserve">Toscana                        </t>
  </si>
  <si>
    <t xml:space="preserve">Umbria                         </t>
  </si>
  <si>
    <t xml:space="preserve">Marche                         </t>
  </si>
  <si>
    <t xml:space="preserve">Lazio                          </t>
  </si>
  <si>
    <t xml:space="preserve">Abruzzo                        </t>
  </si>
  <si>
    <t xml:space="preserve">Molise                         </t>
  </si>
  <si>
    <t xml:space="preserve">Campania                       </t>
  </si>
  <si>
    <t xml:space="preserve">Puglia                         </t>
  </si>
  <si>
    <t xml:space="preserve">Basilicata                     </t>
  </si>
  <si>
    <t xml:space="preserve">Calabria                       </t>
  </si>
  <si>
    <t xml:space="preserve">Sicilia                        </t>
  </si>
  <si>
    <t xml:space="preserve">Sardegna                       </t>
  </si>
  <si>
    <t xml:space="preserve">Nord-Ovest             </t>
  </si>
  <si>
    <t xml:space="preserve">Nord-Est          </t>
  </si>
  <si>
    <t xml:space="preserve">Nord                        </t>
  </si>
  <si>
    <t xml:space="preserve">Centro                        </t>
  </si>
  <si>
    <t xml:space="preserve">Meridione             </t>
  </si>
  <si>
    <t xml:space="preserve">Isole                  </t>
  </si>
  <si>
    <t>Sud</t>
  </si>
  <si>
    <t xml:space="preserve">ITALIA                       </t>
  </si>
  <si>
    <t xml:space="preserve">Tavola 1.1.1 -  </t>
  </si>
  <si>
    <t xml:space="preserve">Tavola 1.1.2 -  </t>
  </si>
  <si>
    <t xml:space="preserve">Tavola 1.1.3 -  </t>
  </si>
  <si>
    <r>
      <t xml:space="preserve">MALATTIE CRONICHE - </t>
    </r>
    <r>
      <rPr>
        <i/>
        <sz val="7"/>
        <rFont val="Arial"/>
        <family val="2"/>
      </rPr>
      <t>CHRONIC DISEASES</t>
    </r>
  </si>
  <si>
    <r>
      <t xml:space="preserve">Malattie
allergiche 
</t>
    </r>
    <r>
      <rPr>
        <i/>
        <sz val="7"/>
        <rFont val="Arial"/>
        <family val="2"/>
      </rPr>
      <t>Allergic
diseases</t>
    </r>
  </si>
  <si>
    <r>
      <t xml:space="preserve">Diabete
</t>
    </r>
    <r>
      <rPr>
        <i/>
        <sz val="7"/>
        <rFont val="Arial"/>
        <family val="2"/>
      </rPr>
      <t>Diabetes</t>
    </r>
  </si>
  <si>
    <r>
      <t xml:space="preserve">Cataratta
</t>
    </r>
    <r>
      <rPr>
        <i/>
        <sz val="7"/>
        <rFont val="Arial"/>
        <family val="2"/>
      </rPr>
      <t>Cataract</t>
    </r>
  </si>
  <si>
    <r>
      <t xml:space="preserve">Ipertensione arteriosa
</t>
    </r>
    <r>
      <rPr>
        <i/>
        <sz val="7"/>
        <rFont val="Arial"/>
        <family val="2"/>
      </rPr>
      <t>Hypertension</t>
    </r>
  </si>
  <si>
    <r>
      <t xml:space="preserve">Angina
pectoris
</t>
    </r>
    <r>
      <rPr>
        <i/>
        <sz val="7"/>
        <rFont val="Arial"/>
        <family val="2"/>
      </rPr>
      <t>Angina
pectoris</t>
    </r>
  </si>
  <si>
    <r>
      <t xml:space="preserve">Altri disturbi
del cuore
</t>
    </r>
    <r>
      <rPr>
        <i/>
        <sz val="7"/>
        <rFont val="Arial"/>
        <family val="2"/>
      </rPr>
      <t xml:space="preserve">Other heart
diseases </t>
    </r>
  </si>
  <si>
    <r>
      <t xml:space="preserve">Trombosi
Embolia
Emorragia
cerebrale
</t>
    </r>
    <r>
      <rPr>
        <i/>
        <sz val="7"/>
        <rFont val="Arial"/>
        <family val="2"/>
      </rPr>
      <t>Thrombosis
Embolism
Cerebral
haemorrhage</t>
    </r>
  </si>
  <si>
    <r>
      <t xml:space="preserve">Bronchite
cronica
Enfisema 
</t>
    </r>
    <r>
      <rPr>
        <i/>
        <sz val="7"/>
        <rFont val="Arial"/>
        <family val="2"/>
      </rPr>
      <t>Chronic
bronchitis
Emphysema
...</t>
    </r>
  </si>
  <si>
    <r>
      <t xml:space="preserve">Asma
bronchiale
</t>
    </r>
    <r>
      <rPr>
        <i/>
        <sz val="7"/>
        <rFont val="Arial"/>
        <family val="2"/>
      </rPr>
      <t>Bronchial
asthma</t>
    </r>
  </si>
  <si>
    <r>
      <t xml:space="preserve">Artrosi
Artrite
</t>
    </r>
    <r>
      <rPr>
        <i/>
        <sz val="7"/>
        <rFont val="Arial"/>
        <family val="2"/>
      </rPr>
      <t>Arthrosis
Arthritis</t>
    </r>
  </si>
  <si>
    <r>
      <t xml:space="preserve">Osteoporosi
</t>
    </r>
    <r>
      <rPr>
        <i/>
        <sz val="7"/>
        <rFont val="Arial"/>
        <family val="2"/>
      </rPr>
      <t>Osteoporosis</t>
    </r>
  </si>
  <si>
    <r>
      <t xml:space="preserve">Ernia
addominale
</t>
    </r>
    <r>
      <rPr>
        <i/>
        <sz val="7"/>
        <rFont val="Arial"/>
        <family val="2"/>
      </rPr>
      <t>Abdominal 
hernia</t>
    </r>
  </si>
  <si>
    <r>
      <t xml:space="preserve">Ulcera gastrica
o duodenale
</t>
    </r>
    <r>
      <rPr>
        <i/>
        <sz val="7"/>
        <rFont val="Arial"/>
        <family val="2"/>
      </rPr>
      <t>Gastric or
duodenal ulcer</t>
    </r>
  </si>
  <si>
    <r>
      <t xml:space="preserve">Calcolosi del
fegato e delle
vie biliari
</t>
    </r>
    <r>
      <rPr>
        <i/>
        <sz val="7"/>
        <rFont val="Arial"/>
        <family val="2"/>
      </rPr>
      <t>Lithiasis of liver
and bile ducts</t>
    </r>
  </si>
  <si>
    <r>
      <t xml:space="preserve">Cirrosi
epatica
</t>
    </r>
    <r>
      <rPr>
        <i/>
        <sz val="7"/>
        <rFont val="Arial"/>
        <family val="2"/>
      </rPr>
      <t>Hepatic 
cirrhosis</t>
    </r>
  </si>
  <si>
    <r>
      <t xml:space="preserve">Calcolosi
renale
</t>
    </r>
    <r>
      <rPr>
        <i/>
        <sz val="7"/>
        <rFont val="Arial"/>
        <family val="2"/>
      </rPr>
      <t>Renal 
lithiasis</t>
    </r>
  </si>
  <si>
    <r>
      <t xml:space="preserve">Ipertrofia della
prostata
</t>
    </r>
    <r>
      <rPr>
        <i/>
        <sz val="7"/>
        <rFont val="Arial"/>
        <family val="2"/>
      </rPr>
      <t>Prostate gland 
hypertrophy</t>
    </r>
  </si>
  <si>
    <r>
      <t xml:space="preserve">Cancro
(inclusi linfoma, leucemia)
</t>
    </r>
    <r>
      <rPr>
        <i/>
        <sz val="7"/>
        <rFont val="Arial"/>
        <family val="2"/>
      </rPr>
      <t>Cancer
(also lynphoma,  leukaemia)</t>
    </r>
  </si>
  <si>
    <r>
      <t xml:space="preserve">Disturbi nervosi
(Perdita di memoria, Parkinson...)
</t>
    </r>
    <r>
      <rPr>
        <i/>
        <sz val="7"/>
        <rFont val="Arial"/>
        <family val="2"/>
      </rPr>
      <t>Nervous disorders
(memory loss, Parkinson, ...)</t>
    </r>
    <r>
      <rPr>
        <sz val="7"/>
        <rFont val="Arial"/>
        <family val="2"/>
      </rPr>
      <t xml:space="preserve">  </t>
    </r>
  </si>
  <si>
    <r>
      <t xml:space="preserve">Paralisi e paresi
</t>
    </r>
    <r>
      <rPr>
        <i/>
        <sz val="7"/>
        <rFont val="Arial"/>
        <family val="2"/>
      </rPr>
      <t>Paralysis and paresis</t>
    </r>
  </si>
  <si>
    <r>
      <t xml:space="preserve">Emicrania
</t>
    </r>
    <r>
      <rPr>
        <i/>
        <sz val="7"/>
        <rFont val="Arial"/>
        <family val="2"/>
      </rPr>
      <t xml:space="preserve">Migraine headaches </t>
    </r>
  </si>
  <si>
    <r>
      <t xml:space="preserve">Tavola 1.1.1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 </t>
    </r>
  </si>
  <si>
    <r>
      <t xml:space="preserve">Tavola 1.1.2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 </t>
    </r>
  </si>
  <si>
    <r>
      <t xml:space="preserve">Tavola 1.1.3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 </t>
    </r>
  </si>
  <si>
    <t xml:space="preserve"> Table 1.1.1 -  </t>
  </si>
  <si>
    <r>
      <t xml:space="preserve"> Table 1.1.1 </t>
    </r>
    <r>
      <rPr>
        <i/>
        <sz val="9"/>
        <rFont val="Arial"/>
        <family val="2"/>
      </rPr>
      <t>continue</t>
    </r>
    <r>
      <rPr>
        <b/>
        <i/>
        <sz val="9"/>
        <rFont val="Arial"/>
        <family val="2"/>
      </rPr>
      <t xml:space="preserve"> -  </t>
    </r>
  </si>
  <si>
    <t xml:space="preserve"> Table 1.1.2 -  </t>
  </si>
  <si>
    <r>
      <t xml:space="preserve"> Table 1.1.2 </t>
    </r>
    <r>
      <rPr>
        <i/>
        <sz val="9"/>
        <rFont val="Arial"/>
        <family val="2"/>
      </rPr>
      <t>continue</t>
    </r>
    <r>
      <rPr>
        <b/>
        <i/>
        <sz val="9"/>
        <rFont val="Arial"/>
        <family val="2"/>
      </rPr>
      <t xml:space="preserve"> -  </t>
    </r>
  </si>
  <si>
    <t xml:space="preserve"> Table 1.1.3 -  </t>
  </si>
  <si>
    <r>
      <t xml:space="preserve"> Table 1.1.3 </t>
    </r>
    <r>
      <rPr>
        <i/>
        <sz val="9"/>
        <rFont val="Arial"/>
        <family val="2"/>
      </rPr>
      <t>continue</t>
    </r>
    <r>
      <rPr>
        <b/>
        <i/>
        <sz val="9"/>
        <rFont val="Arial"/>
        <family val="2"/>
      </rPr>
      <t xml:space="preserve"> -  </t>
    </r>
  </si>
  <si>
    <r>
      <t xml:space="preserve">Infarto
del miocardio
</t>
    </r>
    <r>
      <rPr>
        <i/>
        <sz val="7"/>
        <rFont val="Arial"/>
        <family val="2"/>
      </rPr>
      <t xml:space="preserve">Myocardium
infarct </t>
    </r>
  </si>
  <si>
    <t>Tavola 1.3.1 - Notifiche di Aids per classe di età, sesso e regione - Anno 1997</t>
  </si>
  <si>
    <t>Table 1.3.1 - Notifications of Aids by age group, sex and region  - Year 1997</t>
  </si>
  <si>
    <t>REGIONI E RIPARTIZIONI</t>
  </si>
  <si>
    <t>0-24</t>
  </si>
  <si>
    <t>25-29</t>
  </si>
  <si>
    <t>30-34</t>
  </si>
  <si>
    <t>35-39</t>
  </si>
  <si>
    <t>40-44</t>
  </si>
  <si>
    <t>Piemonte</t>
  </si>
  <si>
    <t>Valle d'Aosta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</si>
  <si>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</si>
  <si>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</si>
  <si>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</si>
  <si>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</si>
  <si>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</si>
  <si>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</si>
  <si>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</si>
  <si>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</si>
  <si>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</si>
  <si>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</si>
  <si>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</si>
  <si>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</si>
  <si>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</si>
  <si>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</si>
  <si>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</si>
  <si>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</si>
  <si>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</si>
  <si>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</si>
  <si>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Nord-Ovest</t>
  </si>
  <si>
    <t>Nord-Est</t>
  </si>
  <si>
    <t>Nord</t>
  </si>
  <si>
    <t>Centro</t>
  </si>
  <si>
    <t>Meridione</t>
  </si>
  <si>
    <t>Isole</t>
  </si>
  <si>
    <t>ITALIA</t>
  </si>
  <si>
    <t xml:space="preserve">Fonte: Istituto Superiore di Sanità. </t>
  </si>
  <si>
    <t>Source: Istituto Superiore di Sanità.</t>
  </si>
  <si>
    <t>Tavola 1.3.1 - Notifiche di Aids per classe di età, sesso e regione - Anno 1998</t>
  </si>
  <si>
    <t>Table 1.3.1 - Notifications of Aids by age group, sex and region  - Year 1998</t>
  </si>
  <si>
    <t>0</t>
  </si>
  <si>
    <t>1</t>
  </si>
  <si>
    <t>3</t>
  </si>
  <si>
    <t>4</t>
  </si>
  <si>
    <t>11</t>
  </si>
  <si>
    <t>9</t>
  </si>
  <si>
    <t>2</t>
  </si>
  <si>
    <t>5</t>
  </si>
  <si>
    <t>Tavola 1.3.1 - Notifiche di Aids per classe di età, sesso e regione - Anno 1999</t>
  </si>
  <si>
    <t>Table 1.3.1 - Notifications of Aids by age group, sex and region  - Year 1999</t>
  </si>
  <si>
    <t>6</t>
  </si>
  <si>
    <t>Tavola 1.3.1 - Notifiche di Aids per classe di età, sesso e regione di residenza - Anno 2000</t>
  </si>
  <si>
    <t>Table 1.3.1 - Notifications of Aids by age group, sex and region of residence - Year 2000</t>
  </si>
  <si>
    <t>Tavola 1.3.1 - Notifiche di Aids per classe di età, sesso e regione di residenza - Anno 2001</t>
  </si>
  <si>
    <t>Table 1.3.1 - Notifications of Aids by age group, sex and region of residence - Year 2001</t>
  </si>
  <si>
    <t xml:space="preserve">Nord-ovest </t>
  </si>
  <si>
    <t>Nord-est</t>
  </si>
  <si>
    <t xml:space="preserve">Nord </t>
  </si>
  <si>
    <t>Mezzogiorno</t>
  </si>
  <si>
    <t xml:space="preserve">ITALIA </t>
  </si>
  <si>
    <t xml:space="preserve">Tavola 1.3.2 - </t>
  </si>
  <si>
    <t xml:space="preserve">Table 1.3.2 - </t>
  </si>
  <si>
    <t>0-14</t>
  </si>
  <si>
    <t>15-24</t>
  </si>
  <si>
    <t>25-64</t>
  </si>
  <si>
    <t>M</t>
  </si>
  <si>
    <t>F</t>
  </si>
  <si>
    <t xml:space="preserve">Campania </t>
  </si>
  <si>
    <t>Fonte: Ministero della Sanità.</t>
  </si>
  <si>
    <t>Source: Ministry of Health.</t>
  </si>
  <si>
    <t>(a) Fonte: Ministero della Sanità</t>
  </si>
  <si>
    <t>(a) Source: Ministry of Health</t>
  </si>
  <si>
    <t>5,7</t>
  </si>
  <si>
    <t>6,4</t>
  </si>
  <si>
    <t>5,1</t>
  </si>
  <si>
    <t>2,4</t>
  </si>
  <si>
    <t>3,7</t>
  </si>
  <si>
    <t>1,7</t>
  </si>
  <si>
    <t>0,4</t>
  </si>
  <si>
    <t>3,5</t>
  </si>
  <si>
    <t>2,7</t>
  </si>
  <si>
    <t>2,8</t>
  </si>
  <si>
    <t>5,8</t>
  </si>
  <si>
    <t>3,3</t>
  </si>
  <si>
    <t>2,5</t>
  </si>
  <si>
    <t>4,4</t>
  </si>
  <si>
    <t>1,9</t>
  </si>
  <si>
    <t>3,2</t>
  </si>
  <si>
    <t>1,4</t>
  </si>
  <si>
    <t>0,2</t>
  </si>
  <si>
    <t>2,9</t>
  </si>
  <si>
    <t>1,3</t>
  </si>
  <si>
    <t>2,1</t>
  </si>
  <si>
    <t>2,6</t>
  </si>
  <si>
    <t>0,9</t>
  </si>
  <si>
    <t>5,2</t>
  </si>
  <si>
    <t>1,5</t>
  </si>
  <si>
    <t>1,6</t>
  </si>
  <si>
    <t>4,9</t>
  </si>
  <si>
    <t>0,6</t>
  </si>
  <si>
    <t>3,9</t>
  </si>
  <si>
    <t>1,8</t>
  </si>
  <si>
    <t>6,9</t>
  </si>
  <si>
    <t>1,2</t>
  </si>
  <si>
    <t>8,7</t>
  </si>
  <si>
    <t>6,6</t>
  </si>
  <si>
    <t>2,2</t>
  </si>
  <si>
    <t>5,5</t>
  </si>
  <si>
    <t>3,4</t>
  </si>
  <si>
    <t>9,4</t>
  </si>
  <si>
    <t>9,6</t>
  </si>
  <si>
    <t>3,6</t>
  </si>
  <si>
    <t>8,1</t>
  </si>
  <si>
    <t>4,7</t>
  </si>
  <si>
    <t>2,3</t>
  </si>
  <si>
    <t>0,3</t>
  </si>
  <si>
    <t>0,7</t>
  </si>
  <si>
    <t>0,8</t>
  </si>
  <si>
    <t>6,1</t>
  </si>
  <si>
    <t>0,5</t>
  </si>
  <si>
    <t>5,6</t>
  </si>
  <si>
    <t>1,1</t>
  </si>
  <si>
    <t>9,7</t>
  </si>
  <si>
    <t>7,9</t>
  </si>
  <si>
    <t>6,5</t>
  </si>
  <si>
    <t>17,4</t>
  </si>
  <si>
    <t>11,3</t>
  </si>
  <si>
    <t>5,9</t>
  </si>
  <si>
    <t>7,5</t>
  </si>
  <si>
    <t>7,7</t>
  </si>
  <si>
    <t>23,6</t>
  </si>
  <si>
    <t>13,5</t>
  </si>
  <si>
    <t>4,1</t>
  </si>
  <si>
    <t>7,1</t>
  </si>
  <si>
    <t>3,8</t>
  </si>
  <si>
    <t>0,1</t>
  </si>
  <si>
    <t>5,3</t>
  </si>
  <si>
    <t>3,1</t>
  </si>
  <si>
    <t>8,8</t>
  </si>
  <si>
    <t>4,6</t>
  </si>
  <si>
    <t>4,2</t>
  </si>
  <si>
    <t>10,1</t>
  </si>
  <si>
    <t>16,9</t>
  </si>
  <si>
    <t>6,7</t>
  </si>
  <si>
    <t>4,8</t>
  </si>
  <si>
    <t>7,2</t>
  </si>
  <si>
    <t>9,1</t>
  </si>
  <si>
    <t>4,3</t>
  </si>
  <si>
    <t>7,6</t>
  </si>
  <si>
    <t>5,4</t>
  </si>
  <si>
    <t>6,3</t>
  </si>
  <si>
    <t>4,5</t>
  </si>
  <si>
    <t>10,3</t>
  </si>
  <si>
    <t>8,6</t>
  </si>
  <si>
    <t>25,2</t>
  </si>
  <si>
    <t>15,3</t>
  </si>
  <si>
    <t>8,5</t>
  </si>
  <si>
    <t>42,6</t>
  </si>
  <si>
    <t>23,1</t>
  </si>
  <si>
    <t>10,6</t>
  </si>
  <si>
    <t>14,1</t>
  </si>
  <si>
    <t>10,7</t>
  </si>
  <si>
    <t>7,8</t>
  </si>
  <si>
    <t>6,8</t>
  </si>
  <si>
    <t>6,2</t>
  </si>
  <si>
    <t>7,4</t>
  </si>
  <si>
    <t>23,8</t>
  </si>
  <si>
    <t>16,7</t>
  </si>
  <si>
    <t>Table 1.3.3 -</t>
  </si>
  <si>
    <t>Tavola 1.3.4 -</t>
  </si>
  <si>
    <t>Table 1.3.4 -</t>
  </si>
  <si>
    <t xml:space="preserve">Tavola 1.3.5 - </t>
  </si>
  <si>
    <t xml:space="preserve">Table 1.3.5 - </t>
  </si>
  <si>
    <r>
      <t xml:space="preserve">CLASSI DI ETÀ - </t>
    </r>
    <r>
      <rPr>
        <i/>
        <sz val="7"/>
        <rFont val="Arial"/>
        <family val="2"/>
      </rPr>
      <t>AGE GROUPS</t>
    </r>
  </si>
  <si>
    <r>
      <t xml:space="preserve">45 e oltre
</t>
    </r>
    <r>
      <rPr>
        <i/>
        <sz val="7"/>
        <rFont val="Arial"/>
        <family val="2"/>
      </rPr>
      <t>45 and over</t>
    </r>
  </si>
  <si>
    <r>
      <t xml:space="preserve">Totale
</t>
    </r>
    <r>
      <rPr>
        <i/>
        <sz val="7"/>
        <rFont val="Arial"/>
        <family val="2"/>
      </rPr>
      <t>Total</t>
    </r>
  </si>
  <si>
    <r>
      <t xml:space="preserve">MASCHI - </t>
    </r>
    <r>
      <rPr>
        <i/>
        <sz val="7"/>
        <rFont val="Arial"/>
        <family val="2"/>
      </rPr>
      <t>MALES</t>
    </r>
  </si>
  <si>
    <r>
      <t xml:space="preserve">Tasso per 100.000 abitanti
</t>
    </r>
    <r>
      <rPr>
        <i/>
        <sz val="7"/>
        <rFont val="Arial"/>
        <family val="2"/>
      </rPr>
      <t>Rate per 100.000 inhabitants</t>
    </r>
  </si>
  <si>
    <r>
      <t xml:space="preserve">FEMMINE - </t>
    </r>
    <r>
      <rPr>
        <i/>
        <sz val="7"/>
        <rFont val="Arial"/>
        <family val="2"/>
      </rPr>
      <t>FEMALES</t>
    </r>
  </si>
  <si>
    <r>
      <t xml:space="preserve">REGIONI E
RIPARTIZIONI
</t>
    </r>
    <r>
      <rPr>
        <i/>
        <sz val="7"/>
        <rFont val="Arial"/>
        <family val="2"/>
      </rPr>
      <t>REGIONS AND
GEOGRAPHICAL
AREAS</t>
    </r>
  </si>
  <si>
    <r>
      <t xml:space="preserve">Classi di età - </t>
    </r>
    <r>
      <rPr>
        <i/>
        <sz val="7"/>
        <rFont val="Arial"/>
        <family val="2"/>
      </rPr>
      <t>Age groups</t>
    </r>
  </si>
  <si>
    <r>
      <t xml:space="preserve">Maschi - </t>
    </r>
    <r>
      <rPr>
        <i/>
        <sz val="7"/>
        <rFont val="Arial"/>
        <family val="2"/>
      </rPr>
      <t>Males</t>
    </r>
  </si>
  <si>
    <r>
      <t xml:space="preserve">Femmine - </t>
    </r>
    <r>
      <rPr>
        <i/>
        <sz val="7"/>
        <rFont val="Arial"/>
        <family val="2"/>
      </rPr>
      <t>Females</t>
    </r>
  </si>
  <si>
    <r>
      <t xml:space="preserve">Tasso per
100.000
abitanti
</t>
    </r>
    <r>
      <rPr>
        <i/>
        <sz val="7"/>
        <rFont val="Arial"/>
        <family val="2"/>
      </rPr>
      <t>Rate per
100.000
inhabitants</t>
    </r>
  </si>
  <si>
    <r>
      <t xml:space="preserve">65 e oltre
</t>
    </r>
    <r>
      <rPr>
        <i/>
        <sz val="7"/>
        <rFont val="Arial"/>
        <family val="2"/>
      </rPr>
      <t>65 and over</t>
    </r>
  </si>
  <si>
    <r>
      <t>Tavola 1.3.3</t>
    </r>
    <r>
      <rPr>
        <sz val="9"/>
        <rFont val="Arial"/>
        <family val="2"/>
      </rPr>
      <t xml:space="preserve"> - </t>
    </r>
  </si>
  <si>
    <r>
      <t xml:space="preserve">REGIONI E 
RIPARTIZIONI
</t>
    </r>
    <r>
      <rPr>
        <i/>
        <sz val="7"/>
        <rFont val="Arial"/>
        <family val="2"/>
      </rPr>
      <t>REGIONS AND
GEOGRAPHICAL
AREAS</t>
    </r>
  </si>
</sst>
</file>

<file path=xl/styles.xml><?xml version="1.0" encoding="utf-8"?>
<styleSheet xmlns="http://schemas.openxmlformats.org/spreadsheetml/2006/main">
  <numFmts count="3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#,##0.0"/>
    <numFmt numFmtId="180" formatCode="0.00000"/>
    <numFmt numFmtId="181" formatCode="0.0000"/>
    <numFmt numFmtId="182" formatCode="0.000"/>
    <numFmt numFmtId="183" formatCode="0.0000000"/>
    <numFmt numFmtId="184" formatCode="0.000000"/>
    <numFmt numFmtId="185" formatCode="0.00000000"/>
    <numFmt numFmtId="186" formatCode="_-* #,##0.00_-;\-* #,##0.00_-;_-* &quot;-&quot;_-;_-@_-"/>
    <numFmt numFmtId="187" formatCode="#,##0.000"/>
    <numFmt numFmtId="188" formatCode="#,##0_ ;\-#,##0\ "/>
    <numFmt numFmtId="189" formatCode="_-* #,##0.0_-;\-* #,##0.0_-;_-* &quot;-&quot;_-;_-@_-"/>
    <numFmt numFmtId="190" formatCode="#,##0.00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b/>
      <i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i/>
      <sz val="7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4" fillId="0" borderId="0" xfId="0" applyFont="1" applyAlignment="1">
      <alignment vertical="top"/>
    </xf>
    <xf numFmtId="170" fontId="4" fillId="0" borderId="0" xfId="0" applyNumberFormat="1" applyFont="1" applyAlignment="1">
      <alignment vertical="top"/>
    </xf>
    <xf numFmtId="170" fontId="4" fillId="0" borderId="0" xfId="0" applyNumberFormat="1" applyFont="1" applyAlignment="1">
      <alignment horizontal="center" vertical="top"/>
    </xf>
    <xf numFmtId="170" fontId="5" fillId="0" borderId="0" xfId="0" applyNumberFormat="1" applyFont="1" applyAlignment="1">
      <alignment vertical="top"/>
    </xf>
    <xf numFmtId="0" fontId="4" fillId="0" borderId="1" xfId="0" applyFont="1" applyBorder="1" applyAlignment="1">
      <alignment vertical="top"/>
    </xf>
    <xf numFmtId="170" fontId="6" fillId="0" borderId="0" xfId="0" applyNumberFormat="1" applyFont="1" applyAlignment="1">
      <alignment/>
    </xf>
    <xf numFmtId="0" fontId="6" fillId="0" borderId="0" xfId="0" applyFont="1" applyAlignment="1">
      <alignment/>
    </xf>
    <xf numFmtId="170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70" fontId="6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170" fontId="7" fillId="0" borderId="0" xfId="0" applyNumberFormat="1" applyFont="1" applyAlignment="1">
      <alignment horizontal="right"/>
    </xf>
    <xf numFmtId="170" fontId="7" fillId="0" borderId="0" xfId="0" applyNumberFormat="1" applyFont="1" applyAlignment="1">
      <alignment/>
    </xf>
    <xf numFmtId="170" fontId="6" fillId="0" borderId="0" xfId="0" applyNumberFormat="1" applyFont="1" applyAlignment="1">
      <alignment horizontal="left" vertical="center"/>
    </xf>
    <xf numFmtId="170" fontId="8" fillId="0" borderId="0" xfId="0" applyNumberFormat="1" applyFont="1" applyAlignment="1">
      <alignment horizontal="right"/>
    </xf>
    <xf numFmtId="170" fontId="8" fillId="0" borderId="0" xfId="0" applyNumberFormat="1" applyFont="1" applyAlignment="1">
      <alignment/>
    </xf>
    <xf numFmtId="0" fontId="8" fillId="0" borderId="1" xfId="0" applyFont="1" applyBorder="1" applyAlignment="1">
      <alignment/>
    </xf>
    <xf numFmtId="170" fontId="8" fillId="0" borderId="1" xfId="0" applyNumberFormat="1" applyFont="1" applyBorder="1" applyAlignment="1">
      <alignment horizontal="right"/>
    </xf>
    <xf numFmtId="170" fontId="4" fillId="0" borderId="1" xfId="0" applyNumberFormat="1" applyFont="1" applyBorder="1" applyAlignment="1">
      <alignment vertical="top"/>
    </xf>
    <xf numFmtId="170" fontId="4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6" fillId="0" borderId="0" xfId="0" applyFont="1" applyAlignment="1">
      <alignment horizontal="right"/>
    </xf>
    <xf numFmtId="170" fontId="4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170" fontId="6" fillId="0" borderId="1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 vertical="center"/>
    </xf>
    <xf numFmtId="1" fontId="4" fillId="0" borderId="0" xfId="18" applyNumberFormat="1" applyFont="1" applyAlignment="1">
      <alignment vertical="top"/>
      <protection/>
    </xf>
    <xf numFmtId="1" fontId="1" fillId="0" borderId="0" xfId="18" applyNumberFormat="1" applyFont="1" applyAlignment="1">
      <alignment vertical="top"/>
      <protection/>
    </xf>
    <xf numFmtId="1" fontId="8" fillId="0" borderId="0" xfId="18" applyNumberFormat="1" applyFont="1" applyAlignment="1">
      <alignment vertical="top"/>
      <protection/>
    </xf>
    <xf numFmtId="1" fontId="5" fillId="0" borderId="0" xfId="18" applyNumberFormat="1" applyFont="1" applyAlignment="1">
      <alignment vertical="top"/>
      <protection/>
    </xf>
    <xf numFmtId="1" fontId="2" fillId="0" borderId="0" xfId="18" applyNumberFormat="1" applyFont="1" applyAlignment="1">
      <alignment vertical="top"/>
      <protection/>
    </xf>
    <xf numFmtId="1" fontId="7" fillId="0" borderId="0" xfId="18" applyNumberFormat="1" applyFont="1" applyAlignment="1">
      <alignment vertical="top"/>
      <protection/>
    </xf>
    <xf numFmtId="1" fontId="9" fillId="0" borderId="0" xfId="18" applyNumberFormat="1" applyFont="1">
      <alignment/>
      <protection/>
    </xf>
    <xf numFmtId="1" fontId="9" fillId="0" borderId="1" xfId="18" applyNumberFormat="1" applyFont="1" applyBorder="1">
      <alignment/>
      <protection/>
    </xf>
    <xf numFmtId="1" fontId="6" fillId="0" borderId="1" xfId="18" applyNumberFormat="1" applyFont="1" applyBorder="1" applyAlignment="1">
      <alignment horizontal="right" vertical="center" wrapText="1"/>
      <protection/>
    </xf>
    <xf numFmtId="1" fontId="6" fillId="0" borderId="0" xfId="18" applyNumberFormat="1" applyFont="1" applyAlignment="1">
      <alignment vertical="center" wrapText="1"/>
      <protection/>
    </xf>
    <xf numFmtId="179" fontId="6" fillId="0" borderId="3" xfId="18" applyNumberFormat="1" applyFont="1" applyBorder="1" applyAlignment="1">
      <alignment horizontal="center" vertical="center"/>
      <protection/>
    </xf>
    <xf numFmtId="1" fontId="6" fillId="0" borderId="0" xfId="18" applyNumberFormat="1" applyFont="1">
      <alignment/>
      <protection/>
    </xf>
    <xf numFmtId="3" fontId="6" fillId="0" borderId="0" xfId="18" applyNumberFormat="1" applyFont="1" applyAlignment="1">
      <alignment/>
      <protection/>
    </xf>
    <xf numFmtId="3" fontId="6" fillId="0" borderId="0" xfId="18" applyNumberFormat="1" applyFont="1" applyAlignment="1">
      <alignment horizontal="right"/>
      <protection/>
    </xf>
    <xf numFmtId="3" fontId="7" fillId="0" borderId="0" xfId="18" applyNumberFormat="1" applyFont="1" applyAlignment="1">
      <alignment/>
      <protection/>
    </xf>
    <xf numFmtId="3" fontId="7" fillId="0" borderId="0" xfId="18" applyNumberFormat="1" applyFont="1" applyAlignment="1">
      <alignment horizontal="right"/>
      <protection/>
    </xf>
    <xf numFmtId="3" fontId="7" fillId="0" borderId="0" xfId="18" applyNumberFormat="1" applyFont="1">
      <alignment/>
      <protection/>
    </xf>
    <xf numFmtId="3" fontId="8" fillId="0" borderId="0" xfId="18" applyNumberFormat="1" applyFont="1">
      <alignment/>
      <protection/>
    </xf>
    <xf numFmtId="3" fontId="8" fillId="0" borderId="0" xfId="18" applyNumberFormat="1" applyFont="1" applyAlignment="1">
      <alignment horizontal="right"/>
      <protection/>
    </xf>
    <xf numFmtId="3" fontId="8" fillId="0" borderId="0" xfId="18" applyNumberFormat="1" applyFont="1" applyAlignment="1">
      <alignment/>
      <protection/>
    </xf>
    <xf numFmtId="1" fontId="6" fillId="0" borderId="0" xfId="18" applyNumberFormat="1" applyFont="1" applyBorder="1" applyAlignment="1">
      <alignment vertical="center" wrapText="1"/>
      <protection/>
    </xf>
    <xf numFmtId="179" fontId="6" fillId="0" borderId="0" xfId="18" applyNumberFormat="1" applyFont="1" applyBorder="1" applyAlignment="1">
      <alignment vertical="center"/>
      <protection/>
    </xf>
    <xf numFmtId="1" fontId="6" fillId="0" borderId="0" xfId="18" applyNumberFormat="1" applyFont="1" applyAlignment="1">
      <alignment vertical="center"/>
      <protection/>
    </xf>
    <xf numFmtId="179" fontId="6" fillId="0" borderId="0" xfId="18" applyNumberFormat="1" applyFont="1" applyBorder="1" applyAlignment="1">
      <alignment horizontal="center" vertical="center"/>
      <protection/>
    </xf>
    <xf numFmtId="1" fontId="6" fillId="0" borderId="0" xfId="18" applyNumberFormat="1" applyFont="1" applyBorder="1" applyAlignment="1">
      <alignment vertical="center"/>
      <protection/>
    </xf>
    <xf numFmtId="1" fontId="6" fillId="0" borderId="1" xfId="18" applyNumberFormat="1" applyFont="1" applyBorder="1" applyAlignment="1">
      <alignment vertical="center" wrapText="1"/>
      <protection/>
    </xf>
    <xf numFmtId="179" fontId="6" fillId="0" borderId="1" xfId="18" applyNumberFormat="1" applyFont="1" applyBorder="1" applyAlignment="1">
      <alignment vertical="center"/>
      <protection/>
    </xf>
    <xf numFmtId="1" fontId="0" fillId="0" borderId="0" xfId="18" applyNumberFormat="1" applyFont="1">
      <alignment/>
      <protection/>
    </xf>
    <xf numFmtId="1" fontId="7" fillId="0" borderId="0" xfId="18" applyNumberFormat="1" applyFont="1">
      <alignment/>
      <protection/>
    </xf>
    <xf numFmtId="1" fontId="4" fillId="0" borderId="0" xfId="18" applyNumberFormat="1" applyFont="1" applyAlignment="1">
      <alignment/>
      <protection/>
    </xf>
    <xf numFmtId="1" fontId="10" fillId="0" borderId="0" xfId="18" applyNumberFormat="1" applyFont="1" applyAlignment="1">
      <alignment vertical="top"/>
      <protection/>
    </xf>
    <xf numFmtId="1" fontId="6" fillId="0" borderId="0" xfId="18" applyNumberFormat="1" applyFont="1" applyAlignment="1">
      <alignment vertical="top"/>
      <protection/>
    </xf>
    <xf numFmtId="1" fontId="6" fillId="0" borderId="1" xfId="18" applyNumberFormat="1" applyFont="1" applyBorder="1" applyAlignment="1">
      <alignment vertical="top"/>
      <protection/>
    </xf>
    <xf numFmtId="4" fontId="6" fillId="0" borderId="0" xfId="18" applyNumberFormat="1" applyFont="1" applyBorder="1" applyAlignment="1">
      <alignment vertical="center"/>
      <protection/>
    </xf>
    <xf numFmtId="3" fontId="4" fillId="0" borderId="0" xfId="0" applyNumberFormat="1" applyFont="1" applyAlignment="1">
      <alignment vertical="top"/>
    </xf>
    <xf numFmtId="3" fontId="4" fillId="0" borderId="0" xfId="0" applyNumberFormat="1" applyFont="1" applyAlignment="1">
      <alignment horizontal="centerContinuous" vertical="top"/>
    </xf>
    <xf numFmtId="3" fontId="5" fillId="0" borderId="0" xfId="0" applyNumberFormat="1" applyFont="1" applyAlignment="1">
      <alignment vertical="top"/>
    </xf>
    <xf numFmtId="3" fontId="5" fillId="0" borderId="0" xfId="0" applyNumberFormat="1" applyFont="1" applyAlignment="1">
      <alignment horizontal="centerContinuous" vertical="top"/>
    </xf>
    <xf numFmtId="0" fontId="5" fillId="0" borderId="0" xfId="0" applyFont="1" applyAlignment="1">
      <alignment vertical="top"/>
    </xf>
    <xf numFmtId="3" fontId="4" fillId="0" borderId="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1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 horizontal="center"/>
    </xf>
    <xf numFmtId="49" fontId="6" fillId="0" borderId="0" xfId="17" applyNumberFormat="1" applyFont="1" applyAlignment="1">
      <alignment/>
    </xf>
    <xf numFmtId="179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49" fontId="7" fillId="0" borderId="0" xfId="17" applyNumberFormat="1" applyFont="1" applyAlignment="1">
      <alignment/>
    </xf>
    <xf numFmtId="179" fontId="7" fillId="0" borderId="0" xfId="0" applyNumberFormat="1" applyFont="1" applyAlignment="1">
      <alignment/>
    </xf>
    <xf numFmtId="3" fontId="12" fillId="0" borderId="0" xfId="0" applyNumberFormat="1" applyFont="1" applyAlignment="1" applyProtection="1">
      <alignment/>
      <protection locked="0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49" fontId="7" fillId="0" borderId="0" xfId="17" applyNumberFormat="1" applyFont="1" applyBorder="1" applyAlignment="1">
      <alignment/>
    </xf>
    <xf numFmtId="49" fontId="8" fillId="0" borderId="0" xfId="17" applyNumberFormat="1" applyFont="1" applyAlignment="1">
      <alignment/>
    </xf>
    <xf numFmtId="179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49" fontId="6" fillId="0" borderId="1" xfId="17" applyNumberFormat="1" applyFont="1" applyBorder="1" applyAlignment="1">
      <alignment/>
    </xf>
    <xf numFmtId="3" fontId="6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 vertical="center"/>
    </xf>
    <xf numFmtId="170" fontId="5" fillId="0" borderId="0" xfId="0" applyNumberFormat="1" applyFont="1" applyAlignment="1">
      <alignment horizontal="center" vertical="top"/>
    </xf>
    <xf numFmtId="179" fontId="6" fillId="0" borderId="0" xfId="19" applyNumberFormat="1" applyFont="1" applyAlignment="1">
      <alignment horizontal="right"/>
      <protection/>
    </xf>
    <xf numFmtId="179" fontId="7" fillId="0" borderId="0" xfId="19" applyNumberFormat="1" applyFont="1" applyAlignment="1">
      <alignment horizontal="right"/>
      <protection/>
    </xf>
    <xf numFmtId="179" fontId="8" fillId="0" borderId="0" xfId="19" applyNumberFormat="1" applyFont="1" applyAlignment="1">
      <alignment horizontal="right"/>
      <protection/>
    </xf>
    <xf numFmtId="3" fontId="8" fillId="0" borderId="0" xfId="0" applyNumberFormat="1" applyFont="1" applyBorder="1" applyAlignment="1">
      <alignment/>
    </xf>
    <xf numFmtId="49" fontId="6" fillId="0" borderId="0" xfId="17" applyNumberFormat="1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vertical="top"/>
    </xf>
    <xf numFmtId="49" fontId="6" fillId="0" borderId="0" xfId="0" applyNumberFormat="1" applyFont="1" applyBorder="1" applyAlignment="1">
      <alignment horizontal="right" vertical="top"/>
    </xf>
    <xf numFmtId="49" fontId="6" fillId="0" borderId="1" xfId="0" applyNumberFormat="1" applyFont="1" applyBorder="1" applyAlignment="1">
      <alignment horizontal="right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179" fontId="6" fillId="0" borderId="0" xfId="0" applyNumberFormat="1" applyFont="1" applyBorder="1" applyAlignment="1">
      <alignment/>
    </xf>
    <xf numFmtId="17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79" fontId="8" fillId="0" borderId="0" xfId="0" applyNumberFormat="1" applyFont="1" applyBorder="1" applyAlignment="1">
      <alignment/>
    </xf>
    <xf numFmtId="1" fontId="6" fillId="0" borderId="1" xfId="0" applyNumberFormat="1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170" fontId="6" fillId="0" borderId="2" xfId="0" applyNumberFormat="1" applyFont="1" applyBorder="1" applyAlignment="1">
      <alignment horizontal="right" vertical="center" wrapText="1"/>
    </xf>
    <xf numFmtId="170" fontId="7" fillId="0" borderId="2" xfId="0" applyNumberFormat="1" applyFont="1" applyBorder="1" applyAlignment="1">
      <alignment horizontal="right" vertical="center"/>
    </xf>
    <xf numFmtId="170" fontId="6" fillId="0" borderId="1" xfId="0" applyNumberFormat="1" applyFont="1" applyBorder="1" applyAlignment="1">
      <alignment horizontal="right" vertical="center" wrapText="1"/>
    </xf>
    <xf numFmtId="170" fontId="7" fillId="0" borderId="1" xfId="0" applyNumberFormat="1" applyFont="1" applyBorder="1" applyAlignment="1">
      <alignment horizontal="right" vertical="center" wrapText="1"/>
    </xf>
    <xf numFmtId="170" fontId="7" fillId="0" borderId="1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170" fontId="6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/>
    </xf>
    <xf numFmtId="1" fontId="6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9" fontId="6" fillId="0" borderId="3" xfId="18" applyNumberFormat="1" applyFont="1" applyBorder="1" applyAlignment="1">
      <alignment horizontal="center" vertical="center"/>
      <protection/>
    </xf>
    <xf numFmtId="0" fontId="0" fillId="0" borderId="3" xfId="0" applyBorder="1" applyAlignment="1">
      <alignment/>
    </xf>
    <xf numFmtId="179" fontId="6" fillId="0" borderId="0" xfId="18" applyNumberFormat="1" applyFont="1" applyBorder="1" applyAlignment="1">
      <alignment horizontal="center" vertical="center"/>
      <protection/>
    </xf>
    <xf numFmtId="0" fontId="0" fillId="0" borderId="0" xfId="0" applyAlignment="1">
      <alignment/>
    </xf>
    <xf numFmtId="1" fontId="6" fillId="0" borderId="3" xfId="0" applyNumberFormat="1" applyFont="1" applyBorder="1" applyAlignment="1">
      <alignment vertical="center" wrapText="1"/>
    </xf>
    <xf numFmtId="0" fontId="0" fillId="0" borderId="1" xfId="0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6" fillId="0" borderId="3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6" fillId="0" borderId="3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</cellXfs>
  <cellStyles count="10">
    <cellStyle name="Normal" xfId="0"/>
    <cellStyle name="Comma" xfId="15"/>
    <cellStyle name="Migliaia (0)_camporese 2" xfId="16"/>
    <cellStyle name="Comma [0]" xfId="17"/>
    <cellStyle name="Normale_inftavole95" xfId="18"/>
    <cellStyle name="Normale_malattie infettive-tav1-2-2" xfId="19"/>
    <cellStyle name="Percent" xfId="20"/>
    <cellStyle name="Currency" xfId="21"/>
    <cellStyle name="Valuta (0)_camporese 2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0</xdr:rowOff>
    </xdr:from>
    <xdr:to>
      <xdr:col>12</xdr:col>
      <xdr:colOff>352425</xdr:colOff>
      <xdr:row>1</xdr:row>
      <xdr:rowOff>152400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800100" y="0"/>
          <a:ext cx="492442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Persone con malattie croniche per tipo di malattia, sesso e regione - Maschi - Anno 1994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(quozienti per 100 persone e standardizzati)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</a:t>
          </a:r>
        </a:p>
      </xdr:txBody>
    </xdr:sp>
    <xdr:clientData/>
  </xdr:twoCellAnchor>
  <xdr:twoCellAnchor>
    <xdr:from>
      <xdr:col>0</xdr:col>
      <xdr:colOff>771525</xdr:colOff>
      <xdr:row>2</xdr:row>
      <xdr:rowOff>0</xdr:rowOff>
    </xdr:from>
    <xdr:to>
      <xdr:col>12</xdr:col>
      <xdr:colOff>333375</xdr:colOff>
      <xdr:row>4</xdr:row>
      <xdr:rowOff>0</xdr:rowOff>
    </xdr:to>
    <xdr:sp>
      <xdr:nvSpPr>
        <xdr:cNvPr id="2" name="Testo 1"/>
        <xdr:cNvSpPr txBox="1">
          <a:spLocks noChangeArrowheads="1"/>
        </xdr:cNvSpPr>
      </xdr:nvSpPr>
      <xdr:spPr>
        <a:xfrm>
          <a:off x="771525" y="342900"/>
          <a:ext cx="49339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1" u="none" baseline="0">
              <a:latin typeface="Arial"/>
              <a:ea typeface="Arial"/>
              <a:cs typeface="Arial"/>
            </a:rPr>
            <a:t>People reporting chronic conditions by disease, sex  and region - Males - Year 1994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(quotients per hundred and standardized quotients)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</a:t>
          </a:r>
        </a:p>
      </xdr:txBody>
    </xdr:sp>
    <xdr:clientData/>
  </xdr:twoCellAnchor>
  <xdr:twoCellAnchor>
    <xdr:from>
      <xdr:col>0</xdr:col>
      <xdr:colOff>9525</xdr:colOff>
      <xdr:row>39</xdr:row>
      <xdr:rowOff>104775</xdr:rowOff>
    </xdr:from>
    <xdr:to>
      <xdr:col>12</xdr:col>
      <xdr:colOff>381000</xdr:colOff>
      <xdr:row>46</xdr:row>
      <xdr:rowOff>0</xdr:rowOff>
    </xdr:to>
    <xdr:sp>
      <xdr:nvSpPr>
        <xdr:cNvPr id="3" name="Testo 1"/>
        <xdr:cNvSpPr txBox="1">
          <a:spLocks noChangeArrowheads="1"/>
        </xdr:cNvSpPr>
      </xdr:nvSpPr>
      <xdr:spPr>
        <a:xfrm>
          <a:off x="9525" y="5686425"/>
          <a:ext cx="5743575" cy="1028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Quozienti per 100 persone. 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(a)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Rates per hundred people.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(b) Tassi standardizzati con classi di età decennali della popolazione residente italiana al Censimento 1991. 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(b)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Standardized rates by ten year age classes of  Italian  resident population - Census 1991 .                                                                                                                                                                                               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        Fonte: ISTAT 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Source: ISTAT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0</xdr:row>
      <xdr:rowOff>0</xdr:rowOff>
    </xdr:from>
    <xdr:to>
      <xdr:col>12</xdr:col>
      <xdr:colOff>352425</xdr:colOff>
      <xdr:row>1</xdr:row>
      <xdr:rowOff>152400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200150" y="0"/>
          <a:ext cx="452437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Persone con malattie croniche per tipo di malattia, sesso e regione - Totale - Anno 1994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(quozienti per 100 persone e standardizzati)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</a:t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12</xdr:col>
      <xdr:colOff>352425</xdr:colOff>
      <xdr:row>4</xdr:row>
      <xdr:rowOff>0</xdr:rowOff>
    </xdr:to>
    <xdr:sp>
      <xdr:nvSpPr>
        <xdr:cNvPr id="2" name="Testo 1"/>
        <xdr:cNvSpPr txBox="1">
          <a:spLocks noChangeArrowheads="1"/>
        </xdr:cNvSpPr>
      </xdr:nvSpPr>
      <xdr:spPr>
        <a:xfrm>
          <a:off x="1295400" y="342900"/>
          <a:ext cx="442912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1" u="none" baseline="0">
              <a:latin typeface="Arial"/>
              <a:ea typeface="Arial"/>
              <a:cs typeface="Arial"/>
            </a:rPr>
            <a:t>People reporting chronic conditions by disease, sex  and region - Total - Year 1994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(quotients per hundred and standardized quotients)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</a:t>
          </a:r>
        </a:p>
      </xdr:txBody>
    </xdr:sp>
    <xdr:clientData/>
  </xdr:twoCellAnchor>
  <xdr:twoCellAnchor>
    <xdr:from>
      <xdr:col>0</xdr:col>
      <xdr:colOff>9525</xdr:colOff>
      <xdr:row>39</xdr:row>
      <xdr:rowOff>66675</xdr:rowOff>
    </xdr:from>
    <xdr:to>
      <xdr:col>12</xdr:col>
      <xdr:colOff>381000</xdr:colOff>
      <xdr:row>45</xdr:row>
      <xdr:rowOff>123825</xdr:rowOff>
    </xdr:to>
    <xdr:sp>
      <xdr:nvSpPr>
        <xdr:cNvPr id="3" name="Testo 1"/>
        <xdr:cNvSpPr txBox="1">
          <a:spLocks noChangeArrowheads="1"/>
        </xdr:cNvSpPr>
      </xdr:nvSpPr>
      <xdr:spPr>
        <a:xfrm>
          <a:off x="9525" y="6115050"/>
          <a:ext cx="5743575" cy="1028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Quozienti per 100 persone. 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(a)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Rates per hundred people.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(b) Tassi standardizzati con classi di età decennali della popolazione residente italiana al Censimento 1991. 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(b)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Standardized rates by ten year age classes of  Italian  resident population - Census 1991 .                                                                                                                                                                                               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        Fonte: ISTAT 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Source: ISTAT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0</xdr:rowOff>
    </xdr:from>
    <xdr:to>
      <xdr:col>11</xdr:col>
      <xdr:colOff>38100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076325" y="0"/>
          <a:ext cx="4600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Malattie croniche delle persone che le hanno dichiarate per sesso e regione di residenza (rapporti per 1.000 persone e standardizzati) - Femmine - Anno 1994
 </a:t>
          </a:r>
        </a:p>
      </xdr:txBody>
    </xdr:sp>
    <xdr:clientData/>
  </xdr:twoCellAnchor>
  <xdr:twoCellAnchor>
    <xdr:from>
      <xdr:col>1</xdr:col>
      <xdr:colOff>209550</xdr:colOff>
      <xdr:row>0</xdr:row>
      <xdr:rowOff>0</xdr:rowOff>
    </xdr:from>
    <xdr:to>
      <xdr:col>11</xdr:col>
      <xdr:colOff>19050</xdr:colOff>
      <xdr:row>0</xdr:row>
      <xdr:rowOff>0</xdr:rowOff>
    </xdr:to>
    <xdr:sp>
      <xdr:nvSpPr>
        <xdr:cNvPr id="2" name="Testo 1"/>
        <xdr:cNvSpPr txBox="1">
          <a:spLocks noChangeArrowheads="1"/>
        </xdr:cNvSpPr>
      </xdr:nvSpPr>
      <xdr:spPr>
        <a:xfrm>
          <a:off x="1181100" y="0"/>
          <a:ext cx="4476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1" u="none" baseline="0">
              <a:latin typeface="Arial"/>
              <a:ea typeface="Arial"/>
              <a:cs typeface="Arial"/>
            </a:rPr>
            <a:t>Chronic declared conditions by  sex and  region of residence (quotients per hundred and standardized quotients) - Female - Year 1994 
 </a:t>
          </a:r>
        </a:p>
      </xdr:txBody>
    </xdr:sp>
    <xdr:clientData/>
  </xdr:twoCellAnchor>
  <xdr:twoCellAnchor>
    <xdr:from>
      <xdr:col>1</xdr:col>
      <xdr:colOff>104775</xdr:colOff>
      <xdr:row>0</xdr:row>
      <xdr:rowOff>0</xdr:rowOff>
    </xdr:from>
    <xdr:to>
      <xdr:col>10</xdr:col>
      <xdr:colOff>428625</xdr:colOff>
      <xdr:row>1</xdr:row>
      <xdr:rowOff>152400</xdr:rowOff>
    </xdr:to>
    <xdr:sp>
      <xdr:nvSpPr>
        <xdr:cNvPr id="3" name="Testo 1"/>
        <xdr:cNvSpPr txBox="1">
          <a:spLocks noChangeArrowheads="1"/>
        </xdr:cNvSpPr>
      </xdr:nvSpPr>
      <xdr:spPr>
        <a:xfrm>
          <a:off x="1076325" y="0"/>
          <a:ext cx="452437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Persone con malattie croniche per tipo di malattia, sesso e regione - Totale - Anno 1994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(quozienti per 100 persone e standardizzati)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</a:t>
          </a:r>
        </a:p>
      </xdr:txBody>
    </xdr:sp>
    <xdr:clientData/>
  </xdr:twoCellAnchor>
  <xdr:twoCellAnchor>
    <xdr:from>
      <xdr:col>1</xdr:col>
      <xdr:colOff>200025</xdr:colOff>
      <xdr:row>2</xdr:row>
      <xdr:rowOff>0</xdr:rowOff>
    </xdr:from>
    <xdr:to>
      <xdr:col>10</xdr:col>
      <xdr:colOff>438150</xdr:colOff>
      <xdr:row>4</xdr:row>
      <xdr:rowOff>0</xdr:rowOff>
    </xdr:to>
    <xdr:sp>
      <xdr:nvSpPr>
        <xdr:cNvPr id="4" name="Testo 1"/>
        <xdr:cNvSpPr txBox="1">
          <a:spLocks noChangeArrowheads="1"/>
        </xdr:cNvSpPr>
      </xdr:nvSpPr>
      <xdr:spPr>
        <a:xfrm>
          <a:off x="1171575" y="342900"/>
          <a:ext cx="44386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1" u="none" baseline="0">
              <a:latin typeface="Arial"/>
              <a:ea typeface="Arial"/>
              <a:cs typeface="Arial"/>
            </a:rPr>
            <a:t>People reporting chronic conditions by disease, sex  and region - Total - Year 1994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(quotients per hundred and standardized quotients)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</a:t>
          </a:r>
        </a:p>
      </xdr:txBody>
    </xdr:sp>
    <xdr:clientData/>
  </xdr:twoCellAnchor>
  <xdr:twoCellAnchor>
    <xdr:from>
      <xdr:col>0</xdr:col>
      <xdr:colOff>19050</xdr:colOff>
      <xdr:row>39</xdr:row>
      <xdr:rowOff>66675</xdr:rowOff>
    </xdr:from>
    <xdr:to>
      <xdr:col>11</xdr:col>
      <xdr:colOff>0</xdr:colOff>
      <xdr:row>45</xdr:row>
      <xdr:rowOff>123825</xdr:rowOff>
    </xdr:to>
    <xdr:sp>
      <xdr:nvSpPr>
        <xdr:cNvPr id="5" name="Testo 1"/>
        <xdr:cNvSpPr txBox="1">
          <a:spLocks noChangeArrowheads="1"/>
        </xdr:cNvSpPr>
      </xdr:nvSpPr>
      <xdr:spPr>
        <a:xfrm>
          <a:off x="19050" y="5772150"/>
          <a:ext cx="5619750" cy="1028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Quozienti per 100 persone. 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(a)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Rates per hundred people.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(b) Tassi standardizzati con classi di età decennali della popolazione residente italiana al Censimento 1991. 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(b)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Standardized rates by ten year age classes of  Italian  resident population - Census 1991 .                                                                                                                                                                                               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        Fonte: ISTAT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Source: ISTAT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0</xdr:row>
      <xdr:rowOff>0</xdr:rowOff>
    </xdr:from>
    <xdr:to>
      <xdr:col>8</xdr:col>
      <xdr:colOff>571500</xdr:colOff>
      <xdr:row>1</xdr:row>
      <xdr:rowOff>152400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285875" y="0"/>
          <a:ext cx="452437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Persone con malattie croniche per tipo di malattia, sesso e regione - Totale - Anno 1994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(quozienti per 100 persone e standardizzati)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419100</xdr:colOff>
      <xdr:row>2</xdr:row>
      <xdr:rowOff>0</xdr:rowOff>
    </xdr:from>
    <xdr:to>
      <xdr:col>8</xdr:col>
      <xdr:colOff>561975</xdr:colOff>
      <xdr:row>4</xdr:row>
      <xdr:rowOff>0</xdr:rowOff>
    </xdr:to>
    <xdr:sp>
      <xdr:nvSpPr>
        <xdr:cNvPr id="2" name="Testo 1"/>
        <xdr:cNvSpPr txBox="1">
          <a:spLocks noChangeArrowheads="1"/>
        </xdr:cNvSpPr>
      </xdr:nvSpPr>
      <xdr:spPr>
        <a:xfrm>
          <a:off x="1390650" y="342900"/>
          <a:ext cx="441007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1" u="none" baseline="0">
              <a:latin typeface="Arial"/>
              <a:ea typeface="Arial"/>
              <a:cs typeface="Arial"/>
            </a:rPr>
            <a:t>People reporting chronic conditions by disease, sex  and region - Total - Year 1994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(quotients per hundred and standardized quotients)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</a:t>
          </a:r>
        </a:p>
      </xdr:txBody>
    </xdr:sp>
    <xdr:clientData/>
  </xdr:twoCellAnchor>
  <xdr:twoCellAnchor>
    <xdr:from>
      <xdr:col>0</xdr:col>
      <xdr:colOff>19050</xdr:colOff>
      <xdr:row>39</xdr:row>
      <xdr:rowOff>66675</xdr:rowOff>
    </xdr:from>
    <xdr:to>
      <xdr:col>9</xdr:col>
      <xdr:colOff>0</xdr:colOff>
      <xdr:row>45</xdr:row>
      <xdr:rowOff>123825</xdr:rowOff>
    </xdr:to>
    <xdr:sp>
      <xdr:nvSpPr>
        <xdr:cNvPr id="3" name="Testo 1"/>
        <xdr:cNvSpPr txBox="1">
          <a:spLocks noChangeArrowheads="1"/>
        </xdr:cNvSpPr>
      </xdr:nvSpPr>
      <xdr:spPr>
        <a:xfrm>
          <a:off x="19050" y="5772150"/>
          <a:ext cx="5829300" cy="1028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Quozienti per 100 persone. 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(a)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Rates per hundred people.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(b) Tassi standardizzati con classi di età decennali della popolazione residente italiana al Censimento 1991. 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(b)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Standardized rates by ten year age classes of  Italian  resident population - Census 1991 .                                                                                                                                                                                               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        Fonte: ISTAT 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Source: ISTAT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70</xdr:row>
      <xdr:rowOff>28575</xdr:rowOff>
    </xdr:from>
    <xdr:to>
      <xdr:col>7</xdr:col>
      <xdr:colOff>619125</xdr:colOff>
      <xdr:row>72</xdr:row>
      <xdr:rowOff>66675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19050" y="7867650"/>
          <a:ext cx="545782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Fonte: Istituto Superiore di Sanità. 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Source: Istituto Superiore di Sanità.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70</xdr:row>
      <xdr:rowOff>28575</xdr:rowOff>
    </xdr:from>
    <xdr:to>
      <xdr:col>7</xdr:col>
      <xdr:colOff>619125</xdr:colOff>
      <xdr:row>72</xdr:row>
      <xdr:rowOff>66675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19050" y="7867650"/>
          <a:ext cx="545782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Fonte: Istituto Superiore di Sanità. 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Source: Istituto Superiore di Sanità.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15</xdr:col>
      <xdr:colOff>352425</xdr:colOff>
      <xdr:row>0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981075" y="0"/>
          <a:ext cx="5915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Notifiche di malattie infettive per diagnosi  classe di età, sesso e regione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- Anno 1997- Diagnosi: epatite A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333375</xdr:colOff>
      <xdr:row>0</xdr:row>
      <xdr:rowOff>0</xdr:rowOff>
    </xdr:to>
    <xdr:sp>
      <xdr:nvSpPr>
        <xdr:cNvPr id="2" name="Testo 7"/>
        <xdr:cNvSpPr txBox="1">
          <a:spLocks noChangeArrowheads="1"/>
        </xdr:cNvSpPr>
      </xdr:nvSpPr>
      <xdr:spPr>
        <a:xfrm>
          <a:off x="981075" y="0"/>
          <a:ext cx="5895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Notifications of infectious diseases  by age group, sex and region - Year 1997 - Diagnosis: A hepatitis</a:t>
          </a:r>
        </a:p>
      </xdr:txBody>
    </xdr:sp>
    <xdr:clientData/>
  </xdr:twoCellAnchor>
  <xdr:twoCellAnchor>
    <xdr:from>
      <xdr:col>0</xdr:col>
      <xdr:colOff>800100</xdr:colOff>
      <xdr:row>0</xdr:row>
      <xdr:rowOff>0</xdr:rowOff>
    </xdr:from>
    <xdr:to>
      <xdr:col>11</xdr:col>
      <xdr:colOff>390525</xdr:colOff>
      <xdr:row>2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800100" y="0"/>
          <a:ext cx="465772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Notifiche di epatite A per classe di età, sesso e regione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(tassi per 100.000 abitanti)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752475</xdr:colOff>
      <xdr:row>2</xdr:row>
      <xdr:rowOff>0</xdr:rowOff>
    </xdr:from>
    <xdr:to>
      <xdr:col>11</xdr:col>
      <xdr:colOff>390525</xdr:colOff>
      <xdr:row>3</xdr:row>
      <xdr:rowOff>133350</xdr:rowOff>
    </xdr:to>
    <xdr:sp>
      <xdr:nvSpPr>
        <xdr:cNvPr id="4" name="Testo 7"/>
        <xdr:cNvSpPr txBox="1">
          <a:spLocks noChangeArrowheads="1"/>
        </xdr:cNvSpPr>
      </xdr:nvSpPr>
      <xdr:spPr>
        <a:xfrm>
          <a:off x="752475" y="342900"/>
          <a:ext cx="47053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1" u="none" baseline="0">
              <a:latin typeface="Arial"/>
              <a:ea typeface="Arial"/>
              <a:cs typeface="Arial"/>
            </a:rPr>
            <a:t>Notifications of A hepatitis by age group, sex and region - Year 1997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(rates per 100.000 inhabitants)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>
          <a:off x="971550" y="1200150"/>
          <a:ext cx="819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6" name="Line 6"/>
        <xdr:cNvSpPr>
          <a:spLocks/>
        </xdr:cNvSpPr>
      </xdr:nvSpPr>
      <xdr:spPr>
        <a:xfrm>
          <a:off x="1828800" y="1200150"/>
          <a:ext cx="781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2647950" y="1200150"/>
          <a:ext cx="781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8" name="Line 8"/>
        <xdr:cNvSpPr>
          <a:spLocks/>
        </xdr:cNvSpPr>
      </xdr:nvSpPr>
      <xdr:spPr>
        <a:xfrm>
          <a:off x="3467100" y="1200150"/>
          <a:ext cx="781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9" name="Line 9"/>
        <xdr:cNvSpPr>
          <a:spLocks/>
        </xdr:cNvSpPr>
      </xdr:nvSpPr>
      <xdr:spPr>
        <a:xfrm>
          <a:off x="4286250" y="1200150"/>
          <a:ext cx="781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15</xdr:col>
      <xdr:colOff>352425</xdr:colOff>
      <xdr:row>0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981075" y="0"/>
          <a:ext cx="6210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Notifiche di malattie infettive per diagnosi  classe di età, sesso e regione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- Anno 1997- Diagnosi: epatite A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333375</xdr:colOff>
      <xdr:row>0</xdr:row>
      <xdr:rowOff>0</xdr:rowOff>
    </xdr:to>
    <xdr:sp>
      <xdr:nvSpPr>
        <xdr:cNvPr id="2" name="Testo 7"/>
        <xdr:cNvSpPr txBox="1">
          <a:spLocks noChangeArrowheads="1"/>
        </xdr:cNvSpPr>
      </xdr:nvSpPr>
      <xdr:spPr>
        <a:xfrm>
          <a:off x="981075" y="0"/>
          <a:ext cx="6191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Notifications of infectious diseases  by age group, sex and region - Year 1997 - Diagnosis: A hepatitis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971550" y="1200150"/>
          <a:ext cx="857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1866900" y="1200150"/>
          <a:ext cx="819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>
          <a:off x="2724150" y="1200150"/>
          <a:ext cx="819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6" name="Line 6"/>
        <xdr:cNvSpPr>
          <a:spLocks/>
        </xdr:cNvSpPr>
      </xdr:nvSpPr>
      <xdr:spPr>
        <a:xfrm>
          <a:off x="3581400" y="1200150"/>
          <a:ext cx="819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4438650" y="1200150"/>
          <a:ext cx="819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800100</xdr:colOff>
      <xdr:row>0</xdr:row>
      <xdr:rowOff>0</xdr:rowOff>
    </xdr:from>
    <xdr:to>
      <xdr:col>11</xdr:col>
      <xdr:colOff>466725</xdr:colOff>
      <xdr:row>2</xdr:row>
      <xdr:rowOff>0</xdr:rowOff>
    </xdr:to>
    <xdr:sp>
      <xdr:nvSpPr>
        <xdr:cNvPr id="8" name="Testo 7"/>
        <xdr:cNvSpPr txBox="1">
          <a:spLocks noChangeArrowheads="1"/>
        </xdr:cNvSpPr>
      </xdr:nvSpPr>
      <xdr:spPr>
        <a:xfrm>
          <a:off x="800100" y="0"/>
          <a:ext cx="492442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Notifiche di epatite A per classe di età, sesso e regione - Anno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(tassi per 100.000 abitanti)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752475</xdr:colOff>
      <xdr:row>2</xdr:row>
      <xdr:rowOff>0</xdr:rowOff>
    </xdr:from>
    <xdr:to>
      <xdr:col>11</xdr:col>
      <xdr:colOff>466725</xdr:colOff>
      <xdr:row>3</xdr:row>
      <xdr:rowOff>133350</xdr:rowOff>
    </xdr:to>
    <xdr:sp>
      <xdr:nvSpPr>
        <xdr:cNvPr id="9" name="Testo 7"/>
        <xdr:cNvSpPr txBox="1">
          <a:spLocks noChangeArrowheads="1"/>
        </xdr:cNvSpPr>
      </xdr:nvSpPr>
      <xdr:spPr>
        <a:xfrm>
          <a:off x="752475" y="342900"/>
          <a:ext cx="49720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1" u="none" baseline="0">
              <a:latin typeface="Arial"/>
              <a:ea typeface="Arial"/>
              <a:cs typeface="Arial"/>
            </a:rPr>
            <a:t>Notifications of A hepatitis by age group, sex and region - Year 1998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(rates per 100.000 inhabitants)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981075" y="0"/>
          <a:ext cx="4829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Notifiche di malattie infettive per diagnosi  classe di età, sesso e regione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- Anno 1997- Diagnosi: epatite A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" name="Testo 7"/>
        <xdr:cNvSpPr txBox="1">
          <a:spLocks noChangeArrowheads="1"/>
        </xdr:cNvSpPr>
      </xdr:nvSpPr>
      <xdr:spPr>
        <a:xfrm>
          <a:off x="981075" y="0"/>
          <a:ext cx="4829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Notifications of infectious diseases  by age group, sex and region - Year 1997 - Diagnosis: A hepatitis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971550" y="12001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1866900" y="120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>
          <a:off x="2724150" y="120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6" name="Line 6"/>
        <xdr:cNvSpPr>
          <a:spLocks/>
        </xdr:cNvSpPr>
      </xdr:nvSpPr>
      <xdr:spPr>
        <a:xfrm>
          <a:off x="3581400" y="120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4438650" y="120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39</xdr:row>
      <xdr:rowOff>28575</xdr:rowOff>
    </xdr:from>
    <xdr:to>
      <xdr:col>11</xdr:col>
      <xdr:colOff>495300</xdr:colOff>
      <xdr:row>41</xdr:row>
      <xdr:rowOff>104775</xdr:rowOff>
    </xdr:to>
    <xdr:sp>
      <xdr:nvSpPr>
        <xdr:cNvPr id="8" name="Testo 1"/>
        <xdr:cNvSpPr txBox="1">
          <a:spLocks noChangeArrowheads="1"/>
        </xdr:cNvSpPr>
      </xdr:nvSpPr>
      <xdr:spPr>
        <a:xfrm>
          <a:off x="19050" y="5248275"/>
          <a:ext cx="57340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Fonte: Ministero della Salute.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Source: Ministry of Health.</a:t>
          </a:r>
        </a:p>
      </xdr:txBody>
    </xdr:sp>
    <xdr:clientData/>
  </xdr:twoCellAnchor>
  <xdr:twoCellAnchor>
    <xdr:from>
      <xdr:col>0</xdr:col>
      <xdr:colOff>790575</xdr:colOff>
      <xdr:row>2</xdr:row>
      <xdr:rowOff>9525</xdr:rowOff>
    </xdr:from>
    <xdr:to>
      <xdr:col>11</xdr:col>
      <xdr:colOff>485775</xdr:colOff>
      <xdr:row>3</xdr:row>
      <xdr:rowOff>142875</xdr:rowOff>
    </xdr:to>
    <xdr:sp>
      <xdr:nvSpPr>
        <xdr:cNvPr id="9" name="Testo 7"/>
        <xdr:cNvSpPr txBox="1">
          <a:spLocks noChangeArrowheads="1"/>
        </xdr:cNvSpPr>
      </xdr:nvSpPr>
      <xdr:spPr>
        <a:xfrm>
          <a:off x="790575" y="352425"/>
          <a:ext cx="49530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1" u="none" baseline="0">
              <a:latin typeface="Arial"/>
              <a:ea typeface="Arial"/>
              <a:cs typeface="Arial"/>
            </a:rPr>
            <a:t>Notifications of A hepatitis by age group, sex and region - Year 1999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(rates per 100.000 inhabitants)</a:t>
          </a:r>
        </a:p>
      </xdr:txBody>
    </xdr:sp>
    <xdr:clientData/>
  </xdr:twoCellAnchor>
  <xdr:twoCellAnchor>
    <xdr:from>
      <xdr:col>0</xdr:col>
      <xdr:colOff>771525</xdr:colOff>
      <xdr:row>0</xdr:row>
      <xdr:rowOff>9525</xdr:rowOff>
    </xdr:from>
    <xdr:to>
      <xdr:col>11</xdr:col>
      <xdr:colOff>476250</xdr:colOff>
      <xdr:row>2</xdr:row>
      <xdr:rowOff>9525</xdr:rowOff>
    </xdr:to>
    <xdr:sp>
      <xdr:nvSpPr>
        <xdr:cNvPr id="10" name="Testo 7"/>
        <xdr:cNvSpPr txBox="1">
          <a:spLocks noChangeArrowheads="1"/>
        </xdr:cNvSpPr>
      </xdr:nvSpPr>
      <xdr:spPr>
        <a:xfrm>
          <a:off x="771525" y="9525"/>
          <a:ext cx="496252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Notifiche di epatite A per classe di età, sesso e regione - Anno 1999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(tassi per 100.000 abitanti)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981075" y="0"/>
          <a:ext cx="4829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Notifiche di malattie infettive per diagnosi  classe di età, sesso e regione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- Anno 1997- Diagnosi: epatite A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" name="Testo 7"/>
        <xdr:cNvSpPr txBox="1">
          <a:spLocks noChangeArrowheads="1"/>
        </xdr:cNvSpPr>
      </xdr:nvSpPr>
      <xdr:spPr>
        <a:xfrm>
          <a:off x="981075" y="0"/>
          <a:ext cx="4829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Notifications of infectious diseases  by age group, sex and region - Year 1997 - Diagnosis: A hepatitis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971550" y="12001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1866900" y="120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>
          <a:off x="2724150" y="120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6" name="Line 6"/>
        <xdr:cNvSpPr>
          <a:spLocks/>
        </xdr:cNvSpPr>
      </xdr:nvSpPr>
      <xdr:spPr>
        <a:xfrm>
          <a:off x="3581400" y="120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4438650" y="120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39</xdr:row>
      <xdr:rowOff>28575</xdr:rowOff>
    </xdr:from>
    <xdr:to>
      <xdr:col>11</xdr:col>
      <xdr:colOff>495300</xdr:colOff>
      <xdr:row>41</xdr:row>
      <xdr:rowOff>104775</xdr:rowOff>
    </xdr:to>
    <xdr:sp>
      <xdr:nvSpPr>
        <xdr:cNvPr id="8" name="Testo 1"/>
        <xdr:cNvSpPr txBox="1">
          <a:spLocks noChangeArrowheads="1"/>
        </xdr:cNvSpPr>
      </xdr:nvSpPr>
      <xdr:spPr>
        <a:xfrm>
          <a:off x="19050" y="5248275"/>
          <a:ext cx="57340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Fonte: Ministero della Salute.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Source: Ministry of Health.</a:t>
          </a:r>
        </a:p>
      </xdr:txBody>
    </xdr:sp>
    <xdr:clientData/>
  </xdr:twoCellAnchor>
  <xdr:twoCellAnchor>
    <xdr:from>
      <xdr:col>0</xdr:col>
      <xdr:colOff>752475</xdr:colOff>
      <xdr:row>2</xdr:row>
      <xdr:rowOff>0</xdr:rowOff>
    </xdr:from>
    <xdr:to>
      <xdr:col>11</xdr:col>
      <xdr:colOff>466725</xdr:colOff>
      <xdr:row>3</xdr:row>
      <xdr:rowOff>133350</xdr:rowOff>
    </xdr:to>
    <xdr:sp>
      <xdr:nvSpPr>
        <xdr:cNvPr id="9" name="Testo 7"/>
        <xdr:cNvSpPr txBox="1">
          <a:spLocks noChangeArrowheads="1"/>
        </xdr:cNvSpPr>
      </xdr:nvSpPr>
      <xdr:spPr>
        <a:xfrm>
          <a:off x="752475" y="342900"/>
          <a:ext cx="49720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1" u="none" baseline="0">
              <a:latin typeface="Arial"/>
              <a:ea typeface="Arial"/>
              <a:cs typeface="Arial"/>
            </a:rPr>
            <a:t>Notifications of A hepatitis by age group, sex and region - Year 2000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(rates per 100.000 inhabitants)</a:t>
          </a:r>
        </a:p>
      </xdr:txBody>
    </xdr:sp>
    <xdr:clientData/>
  </xdr:twoCellAnchor>
  <xdr:twoCellAnchor>
    <xdr:from>
      <xdr:col>0</xdr:col>
      <xdr:colOff>771525</xdr:colOff>
      <xdr:row>0</xdr:row>
      <xdr:rowOff>9525</xdr:rowOff>
    </xdr:from>
    <xdr:to>
      <xdr:col>11</xdr:col>
      <xdr:colOff>438150</xdr:colOff>
      <xdr:row>2</xdr:row>
      <xdr:rowOff>9525</xdr:rowOff>
    </xdr:to>
    <xdr:sp>
      <xdr:nvSpPr>
        <xdr:cNvPr id="10" name="Testo 7"/>
        <xdr:cNvSpPr txBox="1">
          <a:spLocks noChangeArrowheads="1"/>
        </xdr:cNvSpPr>
      </xdr:nvSpPr>
      <xdr:spPr>
        <a:xfrm>
          <a:off x="771525" y="9525"/>
          <a:ext cx="492442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Notifiche di epatite A per classe di età, sesso e regione -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(tassi per 100.000 abitanti)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981075" y="0"/>
          <a:ext cx="4829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Notifiche di malattie infettive per diagnosi  classe di età, sesso e regione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- Anno 1997- Diagnosi: epatite A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" name="Testo 7"/>
        <xdr:cNvSpPr txBox="1">
          <a:spLocks noChangeArrowheads="1"/>
        </xdr:cNvSpPr>
      </xdr:nvSpPr>
      <xdr:spPr>
        <a:xfrm>
          <a:off x="981075" y="0"/>
          <a:ext cx="4829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Notifications of infectious diseases  by age group, sex and region - Year 1997 - Diagnosis: A hepatitis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971550" y="12001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1866900" y="120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>
          <a:off x="2724150" y="120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6" name="Line 6"/>
        <xdr:cNvSpPr>
          <a:spLocks/>
        </xdr:cNvSpPr>
      </xdr:nvSpPr>
      <xdr:spPr>
        <a:xfrm>
          <a:off x="3581400" y="120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4438650" y="120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39</xdr:row>
      <xdr:rowOff>28575</xdr:rowOff>
    </xdr:from>
    <xdr:to>
      <xdr:col>11</xdr:col>
      <xdr:colOff>495300</xdr:colOff>
      <xdr:row>41</xdr:row>
      <xdr:rowOff>104775</xdr:rowOff>
    </xdr:to>
    <xdr:sp>
      <xdr:nvSpPr>
        <xdr:cNvPr id="8" name="Testo 1"/>
        <xdr:cNvSpPr txBox="1">
          <a:spLocks noChangeArrowheads="1"/>
        </xdr:cNvSpPr>
      </xdr:nvSpPr>
      <xdr:spPr>
        <a:xfrm>
          <a:off x="19050" y="5248275"/>
          <a:ext cx="57340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Fonte: Ministero della Salute.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Source: Ministry of Health.</a:t>
          </a:r>
        </a:p>
      </xdr:txBody>
    </xdr:sp>
    <xdr:clientData/>
  </xdr:twoCellAnchor>
  <xdr:twoCellAnchor>
    <xdr:from>
      <xdr:col>0</xdr:col>
      <xdr:colOff>723900</xdr:colOff>
      <xdr:row>2</xdr:row>
      <xdr:rowOff>9525</xdr:rowOff>
    </xdr:from>
    <xdr:to>
      <xdr:col>11</xdr:col>
      <xdr:colOff>485775</xdr:colOff>
      <xdr:row>3</xdr:row>
      <xdr:rowOff>142875</xdr:rowOff>
    </xdr:to>
    <xdr:sp>
      <xdr:nvSpPr>
        <xdr:cNvPr id="9" name="Testo 7"/>
        <xdr:cNvSpPr txBox="1">
          <a:spLocks noChangeArrowheads="1"/>
        </xdr:cNvSpPr>
      </xdr:nvSpPr>
      <xdr:spPr>
        <a:xfrm>
          <a:off x="723900" y="352425"/>
          <a:ext cx="50196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1" u="none" baseline="0">
              <a:latin typeface="Arial"/>
              <a:ea typeface="Arial"/>
              <a:cs typeface="Arial"/>
            </a:rPr>
            <a:t>Notifications of A hepatitis by age group, sex and region - Year 2001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(rates per 100.000 inhabitants)</a:t>
          </a:r>
        </a:p>
      </xdr:txBody>
    </xdr:sp>
    <xdr:clientData/>
  </xdr:twoCellAnchor>
  <xdr:twoCellAnchor>
    <xdr:from>
      <xdr:col>0</xdr:col>
      <xdr:colOff>771525</xdr:colOff>
      <xdr:row>0</xdr:row>
      <xdr:rowOff>19050</xdr:rowOff>
    </xdr:from>
    <xdr:to>
      <xdr:col>11</xdr:col>
      <xdr:colOff>476250</xdr:colOff>
      <xdr:row>2</xdr:row>
      <xdr:rowOff>19050</xdr:rowOff>
    </xdr:to>
    <xdr:sp>
      <xdr:nvSpPr>
        <xdr:cNvPr id="10" name="Testo 7"/>
        <xdr:cNvSpPr txBox="1">
          <a:spLocks noChangeArrowheads="1"/>
        </xdr:cNvSpPr>
      </xdr:nvSpPr>
      <xdr:spPr>
        <a:xfrm>
          <a:off x="771525" y="19050"/>
          <a:ext cx="496252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Notifiche di epatite A per classe di età, sesso e regione - Anno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(tassi per 100.000 abitanti)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0</xdr:row>
      <xdr:rowOff>0</xdr:rowOff>
    </xdr:from>
    <xdr:to>
      <xdr:col>12</xdr:col>
      <xdr:colOff>371475</xdr:colOff>
      <xdr:row>1</xdr:row>
      <xdr:rowOff>152400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200150" y="0"/>
          <a:ext cx="454342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Persone con malattie croniche per tipo di malattia, sesso e regione - Maschi - Anno 1994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(quozienti per 100 persone e standardizzati)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</a:t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12</xdr:col>
      <xdr:colOff>352425</xdr:colOff>
      <xdr:row>4</xdr:row>
      <xdr:rowOff>0</xdr:rowOff>
    </xdr:to>
    <xdr:sp>
      <xdr:nvSpPr>
        <xdr:cNvPr id="2" name="Testo 1"/>
        <xdr:cNvSpPr txBox="1">
          <a:spLocks noChangeArrowheads="1"/>
        </xdr:cNvSpPr>
      </xdr:nvSpPr>
      <xdr:spPr>
        <a:xfrm>
          <a:off x="1295400" y="342900"/>
          <a:ext cx="442912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1" u="none" baseline="0">
              <a:latin typeface="Arial"/>
              <a:ea typeface="Arial"/>
              <a:cs typeface="Arial"/>
            </a:rPr>
            <a:t>People reporting chronic conditions by disease, sex  and region - Males - Year 1994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(quotients per hundred and standardized quotients)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</a:t>
          </a:r>
        </a:p>
      </xdr:txBody>
    </xdr:sp>
    <xdr:clientData/>
  </xdr:twoCellAnchor>
  <xdr:twoCellAnchor>
    <xdr:from>
      <xdr:col>0</xdr:col>
      <xdr:colOff>0</xdr:colOff>
      <xdr:row>39</xdr:row>
      <xdr:rowOff>57150</xdr:rowOff>
    </xdr:from>
    <xdr:to>
      <xdr:col>12</xdr:col>
      <xdr:colOff>371475</xdr:colOff>
      <xdr:row>45</xdr:row>
      <xdr:rowOff>95250</xdr:rowOff>
    </xdr:to>
    <xdr:sp>
      <xdr:nvSpPr>
        <xdr:cNvPr id="3" name="Testo 1"/>
        <xdr:cNvSpPr txBox="1">
          <a:spLocks noChangeArrowheads="1"/>
        </xdr:cNvSpPr>
      </xdr:nvSpPr>
      <xdr:spPr>
        <a:xfrm>
          <a:off x="0" y="6105525"/>
          <a:ext cx="5743575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Quozienti per 100 persone. 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(a)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Rates per hundred people.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(b) Tassi standardizzati con classi di età decennali della popolazione residente italiana al Censimento 1991. 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(b)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Standardized rates by ten year age classes of  Italian  resident population - Census 1991 .                                                                                                                                                                                               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        Fonte: ISTAT 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Source: ISTAT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0</xdr:rowOff>
    </xdr:from>
    <xdr:to>
      <xdr:col>15</xdr:col>
      <xdr:colOff>400050</xdr:colOff>
      <xdr:row>0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1257300" y="0"/>
          <a:ext cx="5638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Notifiche di malattie infettive per diagnosi  classe di età, sesso e regione  - Anno 1997 - Diagnosi: epatite B</a:t>
          </a:r>
        </a:p>
      </xdr:txBody>
    </xdr:sp>
    <xdr:clientData/>
  </xdr:twoCellAnchor>
  <xdr:twoCellAnchor>
    <xdr:from>
      <xdr:col>1</xdr:col>
      <xdr:colOff>285750</xdr:colOff>
      <xdr:row>0</xdr:row>
      <xdr:rowOff>0</xdr:rowOff>
    </xdr:from>
    <xdr:to>
      <xdr:col>15</xdr:col>
      <xdr:colOff>390525</xdr:colOff>
      <xdr:row>0</xdr:row>
      <xdr:rowOff>0</xdr:rowOff>
    </xdr:to>
    <xdr:sp>
      <xdr:nvSpPr>
        <xdr:cNvPr id="2" name="Testo 7"/>
        <xdr:cNvSpPr txBox="1">
          <a:spLocks noChangeArrowheads="1"/>
        </xdr:cNvSpPr>
      </xdr:nvSpPr>
      <xdr:spPr>
        <a:xfrm>
          <a:off x="1257300" y="0"/>
          <a:ext cx="5629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Notifications of infectious diseases  by age group, sex and region - Year 1997 - Diagnosis: B hepatitis</a:t>
          </a:r>
        </a:p>
      </xdr:txBody>
    </xdr:sp>
    <xdr:clientData/>
  </xdr:twoCellAnchor>
  <xdr:twoCellAnchor>
    <xdr:from>
      <xdr:col>1</xdr:col>
      <xdr:colOff>38100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1009650" y="1200150"/>
          <a:ext cx="781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1828800" y="1200150"/>
          <a:ext cx="781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>
          <a:off x="2647950" y="1200150"/>
          <a:ext cx="781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6" name="Line 6"/>
        <xdr:cNvSpPr>
          <a:spLocks/>
        </xdr:cNvSpPr>
      </xdr:nvSpPr>
      <xdr:spPr>
        <a:xfrm>
          <a:off x="3467100" y="1200150"/>
          <a:ext cx="781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4286250" y="1200150"/>
          <a:ext cx="781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8" name="Line 8"/>
        <xdr:cNvSpPr>
          <a:spLocks/>
        </xdr:cNvSpPr>
      </xdr:nvSpPr>
      <xdr:spPr>
        <a:xfrm>
          <a:off x="971550" y="1200150"/>
          <a:ext cx="819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" name="Line 9"/>
        <xdr:cNvSpPr>
          <a:spLocks/>
        </xdr:cNvSpPr>
      </xdr:nvSpPr>
      <xdr:spPr>
        <a:xfrm>
          <a:off x="1828800" y="1200150"/>
          <a:ext cx="781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0" name="Line 10"/>
        <xdr:cNvSpPr>
          <a:spLocks/>
        </xdr:cNvSpPr>
      </xdr:nvSpPr>
      <xdr:spPr>
        <a:xfrm>
          <a:off x="2647950" y="1200150"/>
          <a:ext cx="781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1" name="Line 11"/>
        <xdr:cNvSpPr>
          <a:spLocks/>
        </xdr:cNvSpPr>
      </xdr:nvSpPr>
      <xdr:spPr>
        <a:xfrm>
          <a:off x="3467100" y="1200150"/>
          <a:ext cx="781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2" name="Line 12"/>
        <xdr:cNvSpPr>
          <a:spLocks/>
        </xdr:cNvSpPr>
      </xdr:nvSpPr>
      <xdr:spPr>
        <a:xfrm>
          <a:off x="4286250" y="1200150"/>
          <a:ext cx="781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781050</xdr:colOff>
      <xdr:row>0</xdr:row>
      <xdr:rowOff>0</xdr:rowOff>
    </xdr:from>
    <xdr:to>
      <xdr:col>11</xdr:col>
      <xdr:colOff>409575</xdr:colOff>
      <xdr:row>2</xdr:row>
      <xdr:rowOff>0</xdr:rowOff>
    </xdr:to>
    <xdr:sp>
      <xdr:nvSpPr>
        <xdr:cNvPr id="13" name="Testo 7"/>
        <xdr:cNvSpPr txBox="1">
          <a:spLocks noChangeArrowheads="1"/>
        </xdr:cNvSpPr>
      </xdr:nvSpPr>
      <xdr:spPr>
        <a:xfrm>
          <a:off x="781050" y="0"/>
          <a:ext cx="469582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Notifiche di epatite B per classe di età, sesso e regione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(tassi per 100.000 abitanti)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742950</xdr:colOff>
      <xdr:row>2</xdr:row>
      <xdr:rowOff>0</xdr:rowOff>
    </xdr:from>
    <xdr:to>
      <xdr:col>11</xdr:col>
      <xdr:colOff>371475</xdr:colOff>
      <xdr:row>3</xdr:row>
      <xdr:rowOff>133350</xdr:rowOff>
    </xdr:to>
    <xdr:sp>
      <xdr:nvSpPr>
        <xdr:cNvPr id="14" name="Testo 7"/>
        <xdr:cNvSpPr txBox="1">
          <a:spLocks noChangeArrowheads="1"/>
        </xdr:cNvSpPr>
      </xdr:nvSpPr>
      <xdr:spPr>
        <a:xfrm>
          <a:off x="742950" y="342900"/>
          <a:ext cx="469582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1" u="none" baseline="0">
              <a:latin typeface="Arial"/>
              <a:ea typeface="Arial"/>
              <a:cs typeface="Arial"/>
            </a:rPr>
            <a:t>Notifications of B hepatitis by age group, sex and region - Year 1997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(rates per 100.000 inhabitants)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0</xdr:rowOff>
    </xdr:from>
    <xdr:to>
      <xdr:col>15</xdr:col>
      <xdr:colOff>400050</xdr:colOff>
      <xdr:row>0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1257300" y="0"/>
          <a:ext cx="5934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Notifiche di malattie infettive per diagnosi  classe di età, sesso e regione  - Anno 1997 - Diagnosi: epatite B</a:t>
          </a:r>
        </a:p>
      </xdr:txBody>
    </xdr:sp>
    <xdr:clientData/>
  </xdr:twoCellAnchor>
  <xdr:twoCellAnchor>
    <xdr:from>
      <xdr:col>1</xdr:col>
      <xdr:colOff>285750</xdr:colOff>
      <xdr:row>0</xdr:row>
      <xdr:rowOff>0</xdr:rowOff>
    </xdr:from>
    <xdr:to>
      <xdr:col>15</xdr:col>
      <xdr:colOff>390525</xdr:colOff>
      <xdr:row>0</xdr:row>
      <xdr:rowOff>0</xdr:rowOff>
    </xdr:to>
    <xdr:sp>
      <xdr:nvSpPr>
        <xdr:cNvPr id="2" name="Testo 7"/>
        <xdr:cNvSpPr txBox="1">
          <a:spLocks noChangeArrowheads="1"/>
        </xdr:cNvSpPr>
      </xdr:nvSpPr>
      <xdr:spPr>
        <a:xfrm>
          <a:off x="1257300" y="0"/>
          <a:ext cx="5924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Notifications of infectious diseases  by age group, sex and region - Year 1997 - Diagnosis: B hepatitis</a:t>
          </a:r>
        </a:p>
      </xdr:txBody>
    </xdr:sp>
    <xdr:clientData/>
  </xdr:twoCellAnchor>
  <xdr:twoCellAnchor>
    <xdr:from>
      <xdr:col>1</xdr:col>
      <xdr:colOff>38100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1009650" y="1200150"/>
          <a:ext cx="819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1866900" y="1200150"/>
          <a:ext cx="819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>
          <a:off x="2724150" y="1200150"/>
          <a:ext cx="819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6" name="Line 6"/>
        <xdr:cNvSpPr>
          <a:spLocks/>
        </xdr:cNvSpPr>
      </xdr:nvSpPr>
      <xdr:spPr>
        <a:xfrm>
          <a:off x="3581400" y="1200150"/>
          <a:ext cx="819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4438650" y="1200150"/>
          <a:ext cx="819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8" name="Line 8"/>
        <xdr:cNvSpPr>
          <a:spLocks/>
        </xdr:cNvSpPr>
      </xdr:nvSpPr>
      <xdr:spPr>
        <a:xfrm>
          <a:off x="971550" y="1200150"/>
          <a:ext cx="857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" name="Line 9"/>
        <xdr:cNvSpPr>
          <a:spLocks/>
        </xdr:cNvSpPr>
      </xdr:nvSpPr>
      <xdr:spPr>
        <a:xfrm>
          <a:off x="1866900" y="1200150"/>
          <a:ext cx="819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0" name="Line 10"/>
        <xdr:cNvSpPr>
          <a:spLocks/>
        </xdr:cNvSpPr>
      </xdr:nvSpPr>
      <xdr:spPr>
        <a:xfrm>
          <a:off x="2724150" y="1200150"/>
          <a:ext cx="819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1" name="Line 11"/>
        <xdr:cNvSpPr>
          <a:spLocks/>
        </xdr:cNvSpPr>
      </xdr:nvSpPr>
      <xdr:spPr>
        <a:xfrm>
          <a:off x="3581400" y="1200150"/>
          <a:ext cx="819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2" name="Line 12"/>
        <xdr:cNvSpPr>
          <a:spLocks/>
        </xdr:cNvSpPr>
      </xdr:nvSpPr>
      <xdr:spPr>
        <a:xfrm>
          <a:off x="4438650" y="1200150"/>
          <a:ext cx="819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771525</xdr:colOff>
      <xdr:row>0</xdr:row>
      <xdr:rowOff>0</xdr:rowOff>
    </xdr:from>
    <xdr:to>
      <xdr:col>11</xdr:col>
      <xdr:colOff>485775</xdr:colOff>
      <xdr:row>2</xdr:row>
      <xdr:rowOff>0</xdr:rowOff>
    </xdr:to>
    <xdr:sp>
      <xdr:nvSpPr>
        <xdr:cNvPr id="13" name="Testo 7"/>
        <xdr:cNvSpPr txBox="1">
          <a:spLocks noChangeArrowheads="1"/>
        </xdr:cNvSpPr>
      </xdr:nvSpPr>
      <xdr:spPr>
        <a:xfrm>
          <a:off x="771525" y="0"/>
          <a:ext cx="49720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Notifiche di epatite B per classe di età, sesso e regione - Anno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(tassi per 100.000 abitanti)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762000</xdr:colOff>
      <xdr:row>1</xdr:row>
      <xdr:rowOff>152400</xdr:rowOff>
    </xdr:from>
    <xdr:to>
      <xdr:col>11</xdr:col>
      <xdr:colOff>495300</xdr:colOff>
      <xdr:row>3</xdr:row>
      <xdr:rowOff>123825</xdr:rowOff>
    </xdr:to>
    <xdr:sp>
      <xdr:nvSpPr>
        <xdr:cNvPr id="14" name="Testo 7"/>
        <xdr:cNvSpPr txBox="1">
          <a:spLocks noChangeArrowheads="1"/>
        </xdr:cNvSpPr>
      </xdr:nvSpPr>
      <xdr:spPr>
        <a:xfrm>
          <a:off x="762000" y="323850"/>
          <a:ext cx="49911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1" u="none" baseline="0">
              <a:latin typeface="Arial"/>
              <a:ea typeface="Arial"/>
              <a:cs typeface="Arial"/>
            </a:rPr>
            <a:t>Notifications of B hepatitis by age group, sex and region - Year 1998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(rates per 100.000 inhabitants)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1257300" y="0"/>
          <a:ext cx="4552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Notifiche di malattie infettive per diagnosi  classe di età, sesso e regione  - Anno 1997 - Diagnosi: epatite B</a:t>
          </a:r>
        </a:p>
      </xdr:txBody>
    </xdr:sp>
    <xdr:clientData/>
  </xdr:twoCellAnchor>
  <xdr:twoCellAnchor>
    <xdr:from>
      <xdr:col>1</xdr:col>
      <xdr:colOff>285750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" name="Testo 7"/>
        <xdr:cNvSpPr txBox="1">
          <a:spLocks noChangeArrowheads="1"/>
        </xdr:cNvSpPr>
      </xdr:nvSpPr>
      <xdr:spPr>
        <a:xfrm>
          <a:off x="1257300" y="0"/>
          <a:ext cx="4552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Notifications of infectious diseases  by age group, sex and region - Year 1997 - Diagnosis: B hepatitis</a:t>
          </a:r>
        </a:p>
      </xdr:txBody>
    </xdr:sp>
    <xdr:clientData/>
  </xdr:twoCellAnchor>
  <xdr:twoCellAnchor>
    <xdr:from>
      <xdr:col>0</xdr:col>
      <xdr:colOff>19050</xdr:colOff>
      <xdr:row>39</xdr:row>
      <xdr:rowOff>0</xdr:rowOff>
    </xdr:from>
    <xdr:to>
      <xdr:col>11</xdr:col>
      <xdr:colOff>495300</xdr:colOff>
      <xdr:row>39</xdr:row>
      <xdr:rowOff>0</xdr:rowOff>
    </xdr:to>
    <xdr:sp>
      <xdr:nvSpPr>
        <xdr:cNvPr id="3" name="Testo 1"/>
        <xdr:cNvSpPr txBox="1">
          <a:spLocks noChangeArrowheads="1"/>
        </xdr:cNvSpPr>
      </xdr:nvSpPr>
      <xdr:spPr>
        <a:xfrm>
          <a:off x="19050" y="5219700"/>
          <a:ext cx="5734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Fonte: Ministero della Sanità.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Source: Ministry of Health.</a:t>
          </a:r>
        </a:p>
      </xdr:txBody>
    </xdr:sp>
    <xdr:clientData/>
  </xdr:twoCellAnchor>
  <xdr:twoCellAnchor>
    <xdr:from>
      <xdr:col>0</xdr:col>
      <xdr:colOff>19050</xdr:colOff>
      <xdr:row>39</xdr:row>
      <xdr:rowOff>28575</xdr:rowOff>
    </xdr:from>
    <xdr:to>
      <xdr:col>11</xdr:col>
      <xdr:colOff>495300</xdr:colOff>
      <xdr:row>41</xdr:row>
      <xdr:rowOff>104775</xdr:rowOff>
    </xdr:to>
    <xdr:sp>
      <xdr:nvSpPr>
        <xdr:cNvPr id="4" name="Testo 1"/>
        <xdr:cNvSpPr txBox="1">
          <a:spLocks noChangeArrowheads="1"/>
        </xdr:cNvSpPr>
      </xdr:nvSpPr>
      <xdr:spPr>
        <a:xfrm>
          <a:off x="19050" y="5248275"/>
          <a:ext cx="57340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Fonte: Ministero della Salute.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Source: Ministry of Health.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>
          <a:off x="971550" y="12001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6" name="Line 6"/>
        <xdr:cNvSpPr>
          <a:spLocks/>
        </xdr:cNvSpPr>
      </xdr:nvSpPr>
      <xdr:spPr>
        <a:xfrm>
          <a:off x="1866900" y="120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2724150" y="120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8" name="Line 8"/>
        <xdr:cNvSpPr>
          <a:spLocks/>
        </xdr:cNvSpPr>
      </xdr:nvSpPr>
      <xdr:spPr>
        <a:xfrm>
          <a:off x="3581400" y="120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9" name="Line 9"/>
        <xdr:cNvSpPr>
          <a:spLocks/>
        </xdr:cNvSpPr>
      </xdr:nvSpPr>
      <xdr:spPr>
        <a:xfrm>
          <a:off x="4438650" y="120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762000</xdr:colOff>
      <xdr:row>0</xdr:row>
      <xdr:rowOff>9525</xdr:rowOff>
    </xdr:from>
    <xdr:to>
      <xdr:col>11</xdr:col>
      <xdr:colOff>485775</xdr:colOff>
      <xdr:row>2</xdr:row>
      <xdr:rowOff>9525</xdr:rowOff>
    </xdr:to>
    <xdr:sp>
      <xdr:nvSpPr>
        <xdr:cNvPr id="10" name="Testo 7"/>
        <xdr:cNvSpPr txBox="1">
          <a:spLocks noChangeArrowheads="1"/>
        </xdr:cNvSpPr>
      </xdr:nvSpPr>
      <xdr:spPr>
        <a:xfrm>
          <a:off x="762000" y="9525"/>
          <a:ext cx="498157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Notifiche di epatite B per classe di età, sesso e regione - Anno 1999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(tassi per 100.000 abitanti)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771525</xdr:colOff>
      <xdr:row>2</xdr:row>
      <xdr:rowOff>0</xdr:rowOff>
    </xdr:from>
    <xdr:to>
      <xdr:col>11</xdr:col>
      <xdr:colOff>504825</xdr:colOff>
      <xdr:row>3</xdr:row>
      <xdr:rowOff>133350</xdr:rowOff>
    </xdr:to>
    <xdr:sp>
      <xdr:nvSpPr>
        <xdr:cNvPr id="11" name="Testo 7"/>
        <xdr:cNvSpPr txBox="1">
          <a:spLocks noChangeArrowheads="1"/>
        </xdr:cNvSpPr>
      </xdr:nvSpPr>
      <xdr:spPr>
        <a:xfrm>
          <a:off x="771525" y="342900"/>
          <a:ext cx="49911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1" u="none" baseline="0">
              <a:latin typeface="Arial"/>
              <a:ea typeface="Arial"/>
              <a:cs typeface="Arial"/>
            </a:rPr>
            <a:t>Notifications of B hepatitis by age group, sex and region - Year 1999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(rates per 100.000 inhabitants)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1257300" y="0"/>
          <a:ext cx="4552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Notifiche di malattie infettive per diagnosi  classe di età, sesso e regione  - Anno 1997 - Diagnosi: epatite B</a:t>
          </a:r>
        </a:p>
      </xdr:txBody>
    </xdr:sp>
    <xdr:clientData/>
  </xdr:twoCellAnchor>
  <xdr:twoCellAnchor>
    <xdr:from>
      <xdr:col>1</xdr:col>
      <xdr:colOff>285750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" name="Testo 7"/>
        <xdr:cNvSpPr txBox="1">
          <a:spLocks noChangeArrowheads="1"/>
        </xdr:cNvSpPr>
      </xdr:nvSpPr>
      <xdr:spPr>
        <a:xfrm>
          <a:off x="1257300" y="0"/>
          <a:ext cx="4552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Notifications of infectious diseases  by age group, sex and region - Year 1997 - Diagnosis: B hepatitis</a:t>
          </a:r>
        </a:p>
      </xdr:txBody>
    </xdr:sp>
    <xdr:clientData/>
  </xdr:twoCellAnchor>
  <xdr:twoCellAnchor>
    <xdr:from>
      <xdr:col>0</xdr:col>
      <xdr:colOff>19050</xdr:colOff>
      <xdr:row>39</xdr:row>
      <xdr:rowOff>0</xdr:rowOff>
    </xdr:from>
    <xdr:to>
      <xdr:col>11</xdr:col>
      <xdr:colOff>495300</xdr:colOff>
      <xdr:row>39</xdr:row>
      <xdr:rowOff>0</xdr:rowOff>
    </xdr:to>
    <xdr:sp>
      <xdr:nvSpPr>
        <xdr:cNvPr id="3" name="Testo 1"/>
        <xdr:cNvSpPr txBox="1">
          <a:spLocks noChangeArrowheads="1"/>
        </xdr:cNvSpPr>
      </xdr:nvSpPr>
      <xdr:spPr>
        <a:xfrm>
          <a:off x="19050" y="5219700"/>
          <a:ext cx="5734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Fonte: Ministero della Sanità.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Source: Ministry of Health.</a:t>
          </a:r>
        </a:p>
      </xdr:txBody>
    </xdr:sp>
    <xdr:clientData/>
  </xdr:twoCellAnchor>
  <xdr:twoCellAnchor>
    <xdr:from>
      <xdr:col>0</xdr:col>
      <xdr:colOff>19050</xdr:colOff>
      <xdr:row>39</xdr:row>
      <xdr:rowOff>28575</xdr:rowOff>
    </xdr:from>
    <xdr:to>
      <xdr:col>11</xdr:col>
      <xdr:colOff>495300</xdr:colOff>
      <xdr:row>41</xdr:row>
      <xdr:rowOff>104775</xdr:rowOff>
    </xdr:to>
    <xdr:sp>
      <xdr:nvSpPr>
        <xdr:cNvPr id="4" name="Testo 1"/>
        <xdr:cNvSpPr txBox="1">
          <a:spLocks noChangeArrowheads="1"/>
        </xdr:cNvSpPr>
      </xdr:nvSpPr>
      <xdr:spPr>
        <a:xfrm>
          <a:off x="19050" y="5248275"/>
          <a:ext cx="57340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Fonte: Ministero della Salute.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Source: Ministry of Health.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>
          <a:off x="971550" y="12001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6" name="Line 6"/>
        <xdr:cNvSpPr>
          <a:spLocks/>
        </xdr:cNvSpPr>
      </xdr:nvSpPr>
      <xdr:spPr>
        <a:xfrm>
          <a:off x="1866900" y="120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2724150" y="120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8" name="Line 8"/>
        <xdr:cNvSpPr>
          <a:spLocks/>
        </xdr:cNvSpPr>
      </xdr:nvSpPr>
      <xdr:spPr>
        <a:xfrm>
          <a:off x="3581400" y="120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9" name="Line 9"/>
        <xdr:cNvSpPr>
          <a:spLocks/>
        </xdr:cNvSpPr>
      </xdr:nvSpPr>
      <xdr:spPr>
        <a:xfrm>
          <a:off x="4438650" y="120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781050</xdr:colOff>
      <xdr:row>0</xdr:row>
      <xdr:rowOff>0</xdr:rowOff>
    </xdr:from>
    <xdr:to>
      <xdr:col>11</xdr:col>
      <xdr:colOff>485775</xdr:colOff>
      <xdr:row>2</xdr:row>
      <xdr:rowOff>0</xdr:rowOff>
    </xdr:to>
    <xdr:sp>
      <xdr:nvSpPr>
        <xdr:cNvPr id="10" name="Testo 7"/>
        <xdr:cNvSpPr txBox="1">
          <a:spLocks noChangeArrowheads="1"/>
        </xdr:cNvSpPr>
      </xdr:nvSpPr>
      <xdr:spPr>
        <a:xfrm>
          <a:off x="781050" y="0"/>
          <a:ext cx="496252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Notifiche di epatite B per classe di età, sesso e regione -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(tassi per 100.000 abitanti)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762000</xdr:colOff>
      <xdr:row>2</xdr:row>
      <xdr:rowOff>0</xdr:rowOff>
    </xdr:from>
    <xdr:to>
      <xdr:col>11</xdr:col>
      <xdr:colOff>466725</xdr:colOff>
      <xdr:row>3</xdr:row>
      <xdr:rowOff>133350</xdr:rowOff>
    </xdr:to>
    <xdr:sp>
      <xdr:nvSpPr>
        <xdr:cNvPr id="11" name="Testo 7"/>
        <xdr:cNvSpPr txBox="1">
          <a:spLocks noChangeArrowheads="1"/>
        </xdr:cNvSpPr>
      </xdr:nvSpPr>
      <xdr:spPr>
        <a:xfrm>
          <a:off x="762000" y="342900"/>
          <a:ext cx="496252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1" u="none" baseline="0">
              <a:latin typeface="Arial"/>
              <a:ea typeface="Arial"/>
              <a:cs typeface="Arial"/>
            </a:rPr>
            <a:t>Notifications of B hepatitis by age group, sex and region - Year 2000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(rates per 100.000 inhabitants)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1257300" y="0"/>
          <a:ext cx="4552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Notifiche di malattie infettive per diagnosi  classe di età, sesso e regione  - Anno 1997 - Diagnosi: epatite B</a:t>
          </a:r>
        </a:p>
      </xdr:txBody>
    </xdr:sp>
    <xdr:clientData/>
  </xdr:twoCellAnchor>
  <xdr:twoCellAnchor>
    <xdr:from>
      <xdr:col>1</xdr:col>
      <xdr:colOff>285750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" name="Testo 7"/>
        <xdr:cNvSpPr txBox="1">
          <a:spLocks noChangeArrowheads="1"/>
        </xdr:cNvSpPr>
      </xdr:nvSpPr>
      <xdr:spPr>
        <a:xfrm>
          <a:off x="1257300" y="0"/>
          <a:ext cx="4552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Notifications of infectious diseases  by age group, sex and region - Year 1997 - Diagnosis: B hepatitis</a:t>
          </a:r>
        </a:p>
      </xdr:txBody>
    </xdr:sp>
    <xdr:clientData/>
  </xdr:twoCellAnchor>
  <xdr:twoCellAnchor>
    <xdr:from>
      <xdr:col>0</xdr:col>
      <xdr:colOff>19050</xdr:colOff>
      <xdr:row>39</xdr:row>
      <xdr:rowOff>0</xdr:rowOff>
    </xdr:from>
    <xdr:to>
      <xdr:col>11</xdr:col>
      <xdr:colOff>495300</xdr:colOff>
      <xdr:row>39</xdr:row>
      <xdr:rowOff>0</xdr:rowOff>
    </xdr:to>
    <xdr:sp>
      <xdr:nvSpPr>
        <xdr:cNvPr id="3" name="Testo 1"/>
        <xdr:cNvSpPr txBox="1">
          <a:spLocks noChangeArrowheads="1"/>
        </xdr:cNvSpPr>
      </xdr:nvSpPr>
      <xdr:spPr>
        <a:xfrm>
          <a:off x="19050" y="5219700"/>
          <a:ext cx="5734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Fonte: Ministero della Sanità.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Source: Ministry of Health.</a:t>
          </a:r>
        </a:p>
      </xdr:txBody>
    </xdr:sp>
    <xdr:clientData/>
  </xdr:twoCellAnchor>
  <xdr:twoCellAnchor>
    <xdr:from>
      <xdr:col>0</xdr:col>
      <xdr:colOff>19050</xdr:colOff>
      <xdr:row>39</xdr:row>
      <xdr:rowOff>28575</xdr:rowOff>
    </xdr:from>
    <xdr:to>
      <xdr:col>11</xdr:col>
      <xdr:colOff>495300</xdr:colOff>
      <xdr:row>41</xdr:row>
      <xdr:rowOff>104775</xdr:rowOff>
    </xdr:to>
    <xdr:sp>
      <xdr:nvSpPr>
        <xdr:cNvPr id="4" name="Testo 1"/>
        <xdr:cNvSpPr txBox="1">
          <a:spLocks noChangeArrowheads="1"/>
        </xdr:cNvSpPr>
      </xdr:nvSpPr>
      <xdr:spPr>
        <a:xfrm>
          <a:off x="19050" y="5248275"/>
          <a:ext cx="57340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Fonte: Ministero della Salute.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Source: Ministry of Health.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>
          <a:off x="971550" y="12001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6" name="Line 6"/>
        <xdr:cNvSpPr>
          <a:spLocks/>
        </xdr:cNvSpPr>
      </xdr:nvSpPr>
      <xdr:spPr>
        <a:xfrm>
          <a:off x="1866900" y="120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2724150" y="120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8" name="Line 8"/>
        <xdr:cNvSpPr>
          <a:spLocks/>
        </xdr:cNvSpPr>
      </xdr:nvSpPr>
      <xdr:spPr>
        <a:xfrm>
          <a:off x="3581400" y="120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9" name="Line 9"/>
        <xdr:cNvSpPr>
          <a:spLocks/>
        </xdr:cNvSpPr>
      </xdr:nvSpPr>
      <xdr:spPr>
        <a:xfrm>
          <a:off x="4438650" y="120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781050</xdr:colOff>
      <xdr:row>0</xdr:row>
      <xdr:rowOff>0</xdr:rowOff>
    </xdr:from>
    <xdr:to>
      <xdr:col>11</xdr:col>
      <xdr:colOff>504825</xdr:colOff>
      <xdr:row>2</xdr:row>
      <xdr:rowOff>0</xdr:rowOff>
    </xdr:to>
    <xdr:sp>
      <xdr:nvSpPr>
        <xdr:cNvPr id="10" name="Testo 7"/>
        <xdr:cNvSpPr txBox="1">
          <a:spLocks noChangeArrowheads="1"/>
        </xdr:cNvSpPr>
      </xdr:nvSpPr>
      <xdr:spPr>
        <a:xfrm>
          <a:off x="781050" y="0"/>
          <a:ext cx="498157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Notifiche di epatite B per classe di età, sesso e regione - Anno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(tassi per 100.000 abitanti)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781050</xdr:colOff>
      <xdr:row>2</xdr:row>
      <xdr:rowOff>9525</xdr:rowOff>
    </xdr:from>
    <xdr:to>
      <xdr:col>11</xdr:col>
      <xdr:colOff>523875</xdr:colOff>
      <xdr:row>3</xdr:row>
      <xdr:rowOff>142875</xdr:rowOff>
    </xdr:to>
    <xdr:sp>
      <xdr:nvSpPr>
        <xdr:cNvPr id="11" name="Testo 7"/>
        <xdr:cNvSpPr txBox="1">
          <a:spLocks noChangeArrowheads="1"/>
        </xdr:cNvSpPr>
      </xdr:nvSpPr>
      <xdr:spPr>
        <a:xfrm>
          <a:off x="781050" y="352425"/>
          <a:ext cx="500062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1" u="none" baseline="0">
              <a:latin typeface="Arial"/>
              <a:ea typeface="Arial"/>
              <a:cs typeface="Arial"/>
            </a:rPr>
            <a:t>Notifications of B hepatitis by age group, sex and region - Year 2001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(rates per 100.000 inhabitants)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0</xdr:rowOff>
    </xdr:from>
    <xdr:to>
      <xdr:col>15</xdr:col>
      <xdr:colOff>438150</xdr:colOff>
      <xdr:row>0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1409700" y="0"/>
          <a:ext cx="5534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Notifiche di malattie infettive per diagnosi  classe di età, sesso e regione  - Anno 1997- Diagnosi:Salmonellosi</a:t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15</xdr:col>
      <xdr:colOff>247650</xdr:colOff>
      <xdr:row>0</xdr:row>
      <xdr:rowOff>0</xdr:rowOff>
    </xdr:to>
    <xdr:sp>
      <xdr:nvSpPr>
        <xdr:cNvPr id="2" name="Testo 7"/>
        <xdr:cNvSpPr txBox="1">
          <a:spLocks noChangeArrowheads="1"/>
        </xdr:cNvSpPr>
      </xdr:nvSpPr>
      <xdr:spPr>
        <a:xfrm>
          <a:off x="1400175" y="0"/>
          <a:ext cx="5353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Notifications of infectious diseases  by age group, sex and region - Year 1997 - Diagnosis: Salmonellosis</a:t>
          </a:r>
        </a:p>
      </xdr:txBody>
    </xdr:sp>
    <xdr:clientData/>
  </xdr:twoCellAnchor>
  <xdr:twoCellAnchor>
    <xdr:from>
      <xdr:col>1</xdr:col>
      <xdr:colOff>38100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1009650" y="1200150"/>
          <a:ext cx="781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1828800" y="1200150"/>
          <a:ext cx="781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>
          <a:off x="2647950" y="1200150"/>
          <a:ext cx="781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6" name="Line 6"/>
        <xdr:cNvSpPr>
          <a:spLocks/>
        </xdr:cNvSpPr>
      </xdr:nvSpPr>
      <xdr:spPr>
        <a:xfrm>
          <a:off x="3467100" y="1200150"/>
          <a:ext cx="781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4286250" y="1200150"/>
          <a:ext cx="781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8" name="Line 8"/>
        <xdr:cNvSpPr>
          <a:spLocks/>
        </xdr:cNvSpPr>
      </xdr:nvSpPr>
      <xdr:spPr>
        <a:xfrm>
          <a:off x="971550" y="1200150"/>
          <a:ext cx="819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" name="Line 9"/>
        <xdr:cNvSpPr>
          <a:spLocks/>
        </xdr:cNvSpPr>
      </xdr:nvSpPr>
      <xdr:spPr>
        <a:xfrm>
          <a:off x="1828800" y="1200150"/>
          <a:ext cx="781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0" name="Line 10"/>
        <xdr:cNvSpPr>
          <a:spLocks/>
        </xdr:cNvSpPr>
      </xdr:nvSpPr>
      <xdr:spPr>
        <a:xfrm>
          <a:off x="2647950" y="1200150"/>
          <a:ext cx="781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1" name="Line 11"/>
        <xdr:cNvSpPr>
          <a:spLocks/>
        </xdr:cNvSpPr>
      </xdr:nvSpPr>
      <xdr:spPr>
        <a:xfrm>
          <a:off x="3467100" y="1200150"/>
          <a:ext cx="781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2" name="Line 12"/>
        <xdr:cNvSpPr>
          <a:spLocks/>
        </xdr:cNvSpPr>
      </xdr:nvSpPr>
      <xdr:spPr>
        <a:xfrm>
          <a:off x="4286250" y="1200150"/>
          <a:ext cx="781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781050</xdr:colOff>
      <xdr:row>0</xdr:row>
      <xdr:rowOff>9525</xdr:rowOff>
    </xdr:from>
    <xdr:to>
      <xdr:col>11</xdr:col>
      <xdr:colOff>419100</xdr:colOff>
      <xdr:row>2</xdr:row>
      <xdr:rowOff>9525</xdr:rowOff>
    </xdr:to>
    <xdr:sp>
      <xdr:nvSpPr>
        <xdr:cNvPr id="13" name="Testo 7"/>
        <xdr:cNvSpPr txBox="1">
          <a:spLocks noChangeArrowheads="1"/>
        </xdr:cNvSpPr>
      </xdr:nvSpPr>
      <xdr:spPr>
        <a:xfrm>
          <a:off x="781050" y="9525"/>
          <a:ext cx="47053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Notifiche di salmonellosi non tifoidee per classe di età, sesso e regione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(tassi per 100.000 abitanti)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781050</xdr:colOff>
      <xdr:row>2</xdr:row>
      <xdr:rowOff>9525</xdr:rowOff>
    </xdr:from>
    <xdr:to>
      <xdr:col>11</xdr:col>
      <xdr:colOff>400050</xdr:colOff>
      <xdr:row>3</xdr:row>
      <xdr:rowOff>142875</xdr:rowOff>
    </xdr:to>
    <xdr:sp>
      <xdr:nvSpPr>
        <xdr:cNvPr id="14" name="Testo 7"/>
        <xdr:cNvSpPr txBox="1">
          <a:spLocks noChangeArrowheads="1"/>
        </xdr:cNvSpPr>
      </xdr:nvSpPr>
      <xdr:spPr>
        <a:xfrm>
          <a:off x="781050" y="352425"/>
          <a:ext cx="46863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1" u="none" baseline="0">
              <a:latin typeface="Arial"/>
              <a:ea typeface="Arial"/>
              <a:cs typeface="Arial"/>
            </a:rPr>
            <a:t>Notifications of salmonellosis by age group, sex and region - Year 1997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(rates per 100.000 inhabitants)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0</xdr:rowOff>
    </xdr:from>
    <xdr:to>
      <xdr:col>15</xdr:col>
      <xdr:colOff>438150</xdr:colOff>
      <xdr:row>0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1428750" y="0"/>
          <a:ext cx="581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Notifiche di malattie infettive per diagnosi  classe di età, sesso e regione  - Anno 1997- Diagnosi:Salmonellosi</a:t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15</xdr:col>
      <xdr:colOff>247650</xdr:colOff>
      <xdr:row>0</xdr:row>
      <xdr:rowOff>0</xdr:rowOff>
    </xdr:to>
    <xdr:sp>
      <xdr:nvSpPr>
        <xdr:cNvPr id="2" name="Testo 7"/>
        <xdr:cNvSpPr txBox="1">
          <a:spLocks noChangeArrowheads="1"/>
        </xdr:cNvSpPr>
      </xdr:nvSpPr>
      <xdr:spPr>
        <a:xfrm>
          <a:off x="1419225" y="0"/>
          <a:ext cx="5629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Notifications of infectious diseases  by age group, sex and region - Year 1997 - Diagnosis: Salmonellosis</a:t>
          </a:r>
        </a:p>
      </xdr:txBody>
    </xdr:sp>
    <xdr:clientData/>
  </xdr:twoCellAnchor>
  <xdr:twoCellAnchor>
    <xdr:from>
      <xdr:col>1</xdr:col>
      <xdr:colOff>38100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1009650" y="1200150"/>
          <a:ext cx="819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1866900" y="1200150"/>
          <a:ext cx="819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>
          <a:off x="2724150" y="1200150"/>
          <a:ext cx="819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6" name="Line 6"/>
        <xdr:cNvSpPr>
          <a:spLocks/>
        </xdr:cNvSpPr>
      </xdr:nvSpPr>
      <xdr:spPr>
        <a:xfrm>
          <a:off x="3581400" y="1200150"/>
          <a:ext cx="819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4438650" y="1200150"/>
          <a:ext cx="819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8" name="Line 8"/>
        <xdr:cNvSpPr>
          <a:spLocks/>
        </xdr:cNvSpPr>
      </xdr:nvSpPr>
      <xdr:spPr>
        <a:xfrm>
          <a:off x="971550" y="1200150"/>
          <a:ext cx="857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" name="Line 9"/>
        <xdr:cNvSpPr>
          <a:spLocks/>
        </xdr:cNvSpPr>
      </xdr:nvSpPr>
      <xdr:spPr>
        <a:xfrm>
          <a:off x="1866900" y="1200150"/>
          <a:ext cx="819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0" name="Line 10"/>
        <xdr:cNvSpPr>
          <a:spLocks/>
        </xdr:cNvSpPr>
      </xdr:nvSpPr>
      <xdr:spPr>
        <a:xfrm>
          <a:off x="2724150" y="1200150"/>
          <a:ext cx="819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1" name="Line 11"/>
        <xdr:cNvSpPr>
          <a:spLocks/>
        </xdr:cNvSpPr>
      </xdr:nvSpPr>
      <xdr:spPr>
        <a:xfrm>
          <a:off x="3581400" y="1200150"/>
          <a:ext cx="819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2" name="Line 12"/>
        <xdr:cNvSpPr>
          <a:spLocks/>
        </xdr:cNvSpPr>
      </xdr:nvSpPr>
      <xdr:spPr>
        <a:xfrm>
          <a:off x="4438650" y="1200150"/>
          <a:ext cx="819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752475</xdr:colOff>
      <xdr:row>0</xdr:row>
      <xdr:rowOff>9525</xdr:rowOff>
    </xdr:from>
    <xdr:to>
      <xdr:col>11</xdr:col>
      <xdr:colOff>485775</xdr:colOff>
      <xdr:row>2</xdr:row>
      <xdr:rowOff>9525</xdr:rowOff>
    </xdr:to>
    <xdr:sp>
      <xdr:nvSpPr>
        <xdr:cNvPr id="13" name="Testo 7"/>
        <xdr:cNvSpPr txBox="1">
          <a:spLocks noChangeArrowheads="1"/>
        </xdr:cNvSpPr>
      </xdr:nvSpPr>
      <xdr:spPr>
        <a:xfrm>
          <a:off x="752475" y="9525"/>
          <a:ext cx="49911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Notifiche di salmonellosi non tifoidee per classe di età, sesso e regione - Anno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(tassi per 100.000 abitanti)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781050</xdr:colOff>
      <xdr:row>2</xdr:row>
      <xdr:rowOff>9525</xdr:rowOff>
    </xdr:from>
    <xdr:to>
      <xdr:col>11</xdr:col>
      <xdr:colOff>438150</xdr:colOff>
      <xdr:row>3</xdr:row>
      <xdr:rowOff>142875</xdr:rowOff>
    </xdr:to>
    <xdr:sp>
      <xdr:nvSpPr>
        <xdr:cNvPr id="14" name="Testo 7"/>
        <xdr:cNvSpPr txBox="1">
          <a:spLocks noChangeArrowheads="1"/>
        </xdr:cNvSpPr>
      </xdr:nvSpPr>
      <xdr:spPr>
        <a:xfrm>
          <a:off x="781050" y="352425"/>
          <a:ext cx="49149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1" u="none" baseline="0">
              <a:latin typeface="Arial"/>
              <a:ea typeface="Arial"/>
              <a:cs typeface="Arial"/>
            </a:rPr>
            <a:t>Notifications of salmonellosis by age group, sex and region - Year 1998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(rates per 100.000 inhabitants)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1428750" y="0"/>
          <a:ext cx="438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Notifiche di malattie infettive per diagnosi  classe di età, sesso e regione  - Anno 1997- Diagnosi:Salmonellosi</a:t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" name="Testo 7"/>
        <xdr:cNvSpPr txBox="1">
          <a:spLocks noChangeArrowheads="1"/>
        </xdr:cNvSpPr>
      </xdr:nvSpPr>
      <xdr:spPr>
        <a:xfrm>
          <a:off x="1419225" y="0"/>
          <a:ext cx="439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Notifications of infectious diseases  by age group, sex and region - Year 1997 - Diagnosis: Salmonellosis</a:t>
          </a:r>
        </a:p>
      </xdr:txBody>
    </xdr:sp>
    <xdr:clientData/>
  </xdr:twoCellAnchor>
  <xdr:twoCellAnchor>
    <xdr:from>
      <xdr:col>0</xdr:col>
      <xdr:colOff>19050</xdr:colOff>
      <xdr:row>39</xdr:row>
      <xdr:rowOff>0</xdr:rowOff>
    </xdr:from>
    <xdr:to>
      <xdr:col>11</xdr:col>
      <xdr:colOff>495300</xdr:colOff>
      <xdr:row>39</xdr:row>
      <xdr:rowOff>0</xdr:rowOff>
    </xdr:to>
    <xdr:sp>
      <xdr:nvSpPr>
        <xdr:cNvPr id="3" name="Testo 1"/>
        <xdr:cNvSpPr txBox="1">
          <a:spLocks noChangeArrowheads="1"/>
        </xdr:cNvSpPr>
      </xdr:nvSpPr>
      <xdr:spPr>
        <a:xfrm>
          <a:off x="19050" y="5219700"/>
          <a:ext cx="5734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Fonte: Ministero della Sanità.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Source: Ministry of Health.</a:t>
          </a:r>
        </a:p>
      </xdr:txBody>
    </xdr:sp>
    <xdr:clientData/>
  </xdr:twoCellAnchor>
  <xdr:twoCellAnchor>
    <xdr:from>
      <xdr:col>0</xdr:col>
      <xdr:colOff>19050</xdr:colOff>
      <xdr:row>39</xdr:row>
      <xdr:rowOff>28575</xdr:rowOff>
    </xdr:from>
    <xdr:to>
      <xdr:col>11</xdr:col>
      <xdr:colOff>495300</xdr:colOff>
      <xdr:row>41</xdr:row>
      <xdr:rowOff>104775</xdr:rowOff>
    </xdr:to>
    <xdr:sp>
      <xdr:nvSpPr>
        <xdr:cNvPr id="4" name="Testo 1"/>
        <xdr:cNvSpPr txBox="1">
          <a:spLocks noChangeArrowheads="1"/>
        </xdr:cNvSpPr>
      </xdr:nvSpPr>
      <xdr:spPr>
        <a:xfrm>
          <a:off x="19050" y="5248275"/>
          <a:ext cx="57340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Fonte: Ministero della Salute.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Source: Ministry of Health.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>
          <a:off x="971550" y="12001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6" name="Line 6"/>
        <xdr:cNvSpPr>
          <a:spLocks/>
        </xdr:cNvSpPr>
      </xdr:nvSpPr>
      <xdr:spPr>
        <a:xfrm>
          <a:off x="1866900" y="120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2724150" y="120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8" name="Line 8"/>
        <xdr:cNvSpPr>
          <a:spLocks/>
        </xdr:cNvSpPr>
      </xdr:nvSpPr>
      <xdr:spPr>
        <a:xfrm>
          <a:off x="3581400" y="120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9" name="Line 9"/>
        <xdr:cNvSpPr>
          <a:spLocks/>
        </xdr:cNvSpPr>
      </xdr:nvSpPr>
      <xdr:spPr>
        <a:xfrm>
          <a:off x="4438650" y="120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781050</xdr:colOff>
      <xdr:row>0</xdr:row>
      <xdr:rowOff>19050</xdr:rowOff>
    </xdr:from>
    <xdr:to>
      <xdr:col>11</xdr:col>
      <xdr:colOff>485775</xdr:colOff>
      <xdr:row>2</xdr:row>
      <xdr:rowOff>19050</xdr:rowOff>
    </xdr:to>
    <xdr:sp>
      <xdr:nvSpPr>
        <xdr:cNvPr id="10" name="Testo 7"/>
        <xdr:cNvSpPr txBox="1">
          <a:spLocks noChangeArrowheads="1"/>
        </xdr:cNvSpPr>
      </xdr:nvSpPr>
      <xdr:spPr>
        <a:xfrm>
          <a:off x="781050" y="19050"/>
          <a:ext cx="496252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Notifiche di salmonellosi non tifoidee per classe di età, sesso e regione - Anno 1999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(tassi per 100.000 abitanti)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781050</xdr:colOff>
      <xdr:row>2</xdr:row>
      <xdr:rowOff>9525</xdr:rowOff>
    </xdr:from>
    <xdr:to>
      <xdr:col>11</xdr:col>
      <xdr:colOff>438150</xdr:colOff>
      <xdr:row>3</xdr:row>
      <xdr:rowOff>142875</xdr:rowOff>
    </xdr:to>
    <xdr:sp>
      <xdr:nvSpPr>
        <xdr:cNvPr id="11" name="Testo 7"/>
        <xdr:cNvSpPr txBox="1">
          <a:spLocks noChangeArrowheads="1"/>
        </xdr:cNvSpPr>
      </xdr:nvSpPr>
      <xdr:spPr>
        <a:xfrm>
          <a:off x="781050" y="352425"/>
          <a:ext cx="49149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1" u="none" baseline="0">
              <a:latin typeface="Arial"/>
              <a:ea typeface="Arial"/>
              <a:cs typeface="Arial"/>
            </a:rPr>
            <a:t>Notifications of salmonellosis by age group, sex and region - Year 1999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(rates per 100.000 inhabitants)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1428750" y="0"/>
          <a:ext cx="438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Notifiche di malattie infettive per diagnosi  classe di età, sesso e regione  - Anno 1997- Diagnosi:Salmonellosi</a:t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" name="Testo 7"/>
        <xdr:cNvSpPr txBox="1">
          <a:spLocks noChangeArrowheads="1"/>
        </xdr:cNvSpPr>
      </xdr:nvSpPr>
      <xdr:spPr>
        <a:xfrm>
          <a:off x="1419225" y="0"/>
          <a:ext cx="439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Notifications of infectious diseases  by age group, sex and region - Year 1997 - Diagnosis: Salmonellosis</a:t>
          </a:r>
        </a:p>
      </xdr:txBody>
    </xdr:sp>
    <xdr:clientData/>
  </xdr:twoCellAnchor>
  <xdr:twoCellAnchor>
    <xdr:from>
      <xdr:col>0</xdr:col>
      <xdr:colOff>19050</xdr:colOff>
      <xdr:row>39</xdr:row>
      <xdr:rowOff>0</xdr:rowOff>
    </xdr:from>
    <xdr:to>
      <xdr:col>11</xdr:col>
      <xdr:colOff>495300</xdr:colOff>
      <xdr:row>39</xdr:row>
      <xdr:rowOff>0</xdr:rowOff>
    </xdr:to>
    <xdr:sp>
      <xdr:nvSpPr>
        <xdr:cNvPr id="3" name="Testo 1"/>
        <xdr:cNvSpPr txBox="1">
          <a:spLocks noChangeArrowheads="1"/>
        </xdr:cNvSpPr>
      </xdr:nvSpPr>
      <xdr:spPr>
        <a:xfrm>
          <a:off x="19050" y="5219700"/>
          <a:ext cx="5734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Fonte: Ministero della Sanità.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Source: Ministry of Health.</a:t>
          </a:r>
        </a:p>
      </xdr:txBody>
    </xdr:sp>
    <xdr:clientData/>
  </xdr:twoCellAnchor>
  <xdr:twoCellAnchor>
    <xdr:from>
      <xdr:col>0</xdr:col>
      <xdr:colOff>19050</xdr:colOff>
      <xdr:row>39</xdr:row>
      <xdr:rowOff>28575</xdr:rowOff>
    </xdr:from>
    <xdr:to>
      <xdr:col>11</xdr:col>
      <xdr:colOff>495300</xdr:colOff>
      <xdr:row>41</xdr:row>
      <xdr:rowOff>104775</xdr:rowOff>
    </xdr:to>
    <xdr:sp>
      <xdr:nvSpPr>
        <xdr:cNvPr id="4" name="Testo 1"/>
        <xdr:cNvSpPr txBox="1">
          <a:spLocks noChangeArrowheads="1"/>
        </xdr:cNvSpPr>
      </xdr:nvSpPr>
      <xdr:spPr>
        <a:xfrm>
          <a:off x="19050" y="5248275"/>
          <a:ext cx="57340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Fonte: Ministero della Salute.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Source: Ministry of Health.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>
          <a:off x="971550" y="12001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6" name="Line 6"/>
        <xdr:cNvSpPr>
          <a:spLocks/>
        </xdr:cNvSpPr>
      </xdr:nvSpPr>
      <xdr:spPr>
        <a:xfrm>
          <a:off x="1866900" y="120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2724150" y="120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8" name="Line 8"/>
        <xdr:cNvSpPr>
          <a:spLocks/>
        </xdr:cNvSpPr>
      </xdr:nvSpPr>
      <xdr:spPr>
        <a:xfrm>
          <a:off x="3581400" y="120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9" name="Line 9"/>
        <xdr:cNvSpPr>
          <a:spLocks/>
        </xdr:cNvSpPr>
      </xdr:nvSpPr>
      <xdr:spPr>
        <a:xfrm>
          <a:off x="4438650" y="120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781050</xdr:colOff>
      <xdr:row>0</xdr:row>
      <xdr:rowOff>19050</xdr:rowOff>
    </xdr:from>
    <xdr:to>
      <xdr:col>11</xdr:col>
      <xdr:colOff>485775</xdr:colOff>
      <xdr:row>2</xdr:row>
      <xdr:rowOff>19050</xdr:rowOff>
    </xdr:to>
    <xdr:sp>
      <xdr:nvSpPr>
        <xdr:cNvPr id="10" name="Testo 7"/>
        <xdr:cNvSpPr txBox="1">
          <a:spLocks noChangeArrowheads="1"/>
        </xdr:cNvSpPr>
      </xdr:nvSpPr>
      <xdr:spPr>
        <a:xfrm>
          <a:off x="781050" y="19050"/>
          <a:ext cx="496252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Notifiche di salmonellosi non tifoidee per classe di età, sesso e regione -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(tassi per 100.000 abitanti)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781050</xdr:colOff>
      <xdr:row>2</xdr:row>
      <xdr:rowOff>9525</xdr:rowOff>
    </xdr:from>
    <xdr:to>
      <xdr:col>11</xdr:col>
      <xdr:colOff>438150</xdr:colOff>
      <xdr:row>3</xdr:row>
      <xdr:rowOff>142875</xdr:rowOff>
    </xdr:to>
    <xdr:sp>
      <xdr:nvSpPr>
        <xdr:cNvPr id="11" name="Testo 7"/>
        <xdr:cNvSpPr txBox="1">
          <a:spLocks noChangeArrowheads="1"/>
        </xdr:cNvSpPr>
      </xdr:nvSpPr>
      <xdr:spPr>
        <a:xfrm>
          <a:off x="781050" y="352425"/>
          <a:ext cx="49149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1" u="none" baseline="0">
              <a:latin typeface="Arial"/>
              <a:ea typeface="Arial"/>
              <a:cs typeface="Arial"/>
            </a:rPr>
            <a:t>Notifications of salmonellosis by age group, sex and region - Year 2000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(rates per 100.000 inhabitants)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1428750" y="0"/>
          <a:ext cx="438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Notifiche di malattie infettive per diagnosi  classe di età, sesso e regione  - Anno 1997- Diagnosi:Salmonellosi</a:t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" name="Testo 7"/>
        <xdr:cNvSpPr txBox="1">
          <a:spLocks noChangeArrowheads="1"/>
        </xdr:cNvSpPr>
      </xdr:nvSpPr>
      <xdr:spPr>
        <a:xfrm>
          <a:off x="1419225" y="0"/>
          <a:ext cx="439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Notifications of infectious diseases  by age group, sex and region - Year 1997 - Diagnosis: Salmonellosis</a:t>
          </a:r>
        </a:p>
      </xdr:txBody>
    </xdr:sp>
    <xdr:clientData/>
  </xdr:twoCellAnchor>
  <xdr:twoCellAnchor>
    <xdr:from>
      <xdr:col>0</xdr:col>
      <xdr:colOff>19050</xdr:colOff>
      <xdr:row>39</xdr:row>
      <xdr:rowOff>0</xdr:rowOff>
    </xdr:from>
    <xdr:to>
      <xdr:col>11</xdr:col>
      <xdr:colOff>495300</xdr:colOff>
      <xdr:row>39</xdr:row>
      <xdr:rowOff>0</xdr:rowOff>
    </xdr:to>
    <xdr:sp>
      <xdr:nvSpPr>
        <xdr:cNvPr id="3" name="Testo 1"/>
        <xdr:cNvSpPr txBox="1">
          <a:spLocks noChangeArrowheads="1"/>
        </xdr:cNvSpPr>
      </xdr:nvSpPr>
      <xdr:spPr>
        <a:xfrm>
          <a:off x="19050" y="5219700"/>
          <a:ext cx="5734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Fonte: Ministero della Sanità.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Source: Ministry of Health.</a:t>
          </a:r>
        </a:p>
      </xdr:txBody>
    </xdr:sp>
    <xdr:clientData/>
  </xdr:twoCellAnchor>
  <xdr:twoCellAnchor>
    <xdr:from>
      <xdr:col>0</xdr:col>
      <xdr:colOff>19050</xdr:colOff>
      <xdr:row>39</xdr:row>
      <xdr:rowOff>28575</xdr:rowOff>
    </xdr:from>
    <xdr:to>
      <xdr:col>11</xdr:col>
      <xdr:colOff>495300</xdr:colOff>
      <xdr:row>41</xdr:row>
      <xdr:rowOff>104775</xdr:rowOff>
    </xdr:to>
    <xdr:sp>
      <xdr:nvSpPr>
        <xdr:cNvPr id="4" name="Testo 1"/>
        <xdr:cNvSpPr txBox="1">
          <a:spLocks noChangeArrowheads="1"/>
        </xdr:cNvSpPr>
      </xdr:nvSpPr>
      <xdr:spPr>
        <a:xfrm>
          <a:off x="19050" y="5248275"/>
          <a:ext cx="57340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Fonte: Ministero della Salute.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Source: Ministry of Health.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>
          <a:off x="971550" y="12001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6" name="Line 6"/>
        <xdr:cNvSpPr>
          <a:spLocks/>
        </xdr:cNvSpPr>
      </xdr:nvSpPr>
      <xdr:spPr>
        <a:xfrm>
          <a:off x="1866900" y="120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2724150" y="120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8" name="Line 8"/>
        <xdr:cNvSpPr>
          <a:spLocks/>
        </xdr:cNvSpPr>
      </xdr:nvSpPr>
      <xdr:spPr>
        <a:xfrm>
          <a:off x="3581400" y="120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9" name="Line 9"/>
        <xdr:cNvSpPr>
          <a:spLocks/>
        </xdr:cNvSpPr>
      </xdr:nvSpPr>
      <xdr:spPr>
        <a:xfrm>
          <a:off x="4438650" y="120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781050</xdr:colOff>
      <xdr:row>0</xdr:row>
      <xdr:rowOff>19050</xdr:rowOff>
    </xdr:from>
    <xdr:to>
      <xdr:col>11</xdr:col>
      <xdr:colOff>485775</xdr:colOff>
      <xdr:row>2</xdr:row>
      <xdr:rowOff>19050</xdr:rowOff>
    </xdr:to>
    <xdr:sp>
      <xdr:nvSpPr>
        <xdr:cNvPr id="10" name="Testo 7"/>
        <xdr:cNvSpPr txBox="1">
          <a:spLocks noChangeArrowheads="1"/>
        </xdr:cNvSpPr>
      </xdr:nvSpPr>
      <xdr:spPr>
        <a:xfrm>
          <a:off x="781050" y="19050"/>
          <a:ext cx="496252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Notifiche di salmonellosi non tifoidee per classe di età, sesso e regione - Anno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(tassi per 100.000 abitanti)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781050</xdr:colOff>
      <xdr:row>2</xdr:row>
      <xdr:rowOff>9525</xdr:rowOff>
    </xdr:from>
    <xdr:to>
      <xdr:col>11</xdr:col>
      <xdr:colOff>438150</xdr:colOff>
      <xdr:row>3</xdr:row>
      <xdr:rowOff>142875</xdr:rowOff>
    </xdr:to>
    <xdr:sp>
      <xdr:nvSpPr>
        <xdr:cNvPr id="11" name="Testo 7"/>
        <xdr:cNvSpPr txBox="1">
          <a:spLocks noChangeArrowheads="1"/>
        </xdr:cNvSpPr>
      </xdr:nvSpPr>
      <xdr:spPr>
        <a:xfrm>
          <a:off x="781050" y="352425"/>
          <a:ext cx="491490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1" u="none" baseline="0">
              <a:latin typeface="Arial"/>
              <a:ea typeface="Arial"/>
              <a:cs typeface="Arial"/>
            </a:rPr>
            <a:t>Notifications of salmonellosis by age group, sex and region - Year 2001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(rates per 100.000 inhabitants)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0</xdr:row>
      <xdr:rowOff>0</xdr:rowOff>
    </xdr:from>
    <xdr:to>
      <xdr:col>12</xdr:col>
      <xdr:colOff>361950</xdr:colOff>
      <xdr:row>1</xdr:row>
      <xdr:rowOff>152400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200150" y="0"/>
          <a:ext cx="453390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Persone con malattie croniche per tipo di malattia, sesso e regione - Maschi - Anno 1994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(quozienti per 100 persone e standardizzati)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</a:t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12</xdr:col>
      <xdr:colOff>361950</xdr:colOff>
      <xdr:row>4</xdr:row>
      <xdr:rowOff>0</xdr:rowOff>
    </xdr:to>
    <xdr:sp>
      <xdr:nvSpPr>
        <xdr:cNvPr id="2" name="Testo 1"/>
        <xdr:cNvSpPr txBox="1">
          <a:spLocks noChangeArrowheads="1"/>
        </xdr:cNvSpPr>
      </xdr:nvSpPr>
      <xdr:spPr>
        <a:xfrm>
          <a:off x="1295400" y="342900"/>
          <a:ext cx="44386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1" u="none" baseline="0">
              <a:latin typeface="Arial"/>
              <a:ea typeface="Arial"/>
              <a:cs typeface="Arial"/>
            </a:rPr>
            <a:t>People reporting chronic conditions by disease, sex and region - Males - Year 1994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(quotients per hundred and standardized quotients)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</a:t>
          </a:r>
        </a:p>
      </xdr:txBody>
    </xdr:sp>
    <xdr:clientData/>
  </xdr:twoCellAnchor>
  <xdr:twoCellAnchor>
    <xdr:from>
      <xdr:col>0</xdr:col>
      <xdr:colOff>19050</xdr:colOff>
      <xdr:row>39</xdr:row>
      <xdr:rowOff>66675</xdr:rowOff>
    </xdr:from>
    <xdr:to>
      <xdr:col>12</xdr:col>
      <xdr:colOff>390525</xdr:colOff>
      <xdr:row>45</xdr:row>
      <xdr:rowOff>123825</xdr:rowOff>
    </xdr:to>
    <xdr:sp>
      <xdr:nvSpPr>
        <xdr:cNvPr id="3" name="Testo 1"/>
        <xdr:cNvSpPr txBox="1">
          <a:spLocks noChangeArrowheads="1"/>
        </xdr:cNvSpPr>
      </xdr:nvSpPr>
      <xdr:spPr>
        <a:xfrm>
          <a:off x="19050" y="5772150"/>
          <a:ext cx="5743575" cy="1028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Quozienti per 100 persone. 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(a)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Rates per hundred people.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(b) Tassi standardizzati con classi di età decennali della popolazione residente italiana al Censimento 1991. 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(b)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Standardized rates by ten year age classes of  Italian  resident population - Census 1991 .                                                                                                                                                                                               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        Fonte: ISTAT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Source: ISTAT 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1419225" y="0"/>
          <a:ext cx="5524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Notifiche di malattie infettive per diagnosi  classe di età, sesso e regione  - Anno 1997- Diagnosi: Tubercolosi Polmonare</a:t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15</xdr:col>
      <xdr:colOff>247650</xdr:colOff>
      <xdr:row>0</xdr:row>
      <xdr:rowOff>0</xdr:rowOff>
    </xdr:to>
    <xdr:sp>
      <xdr:nvSpPr>
        <xdr:cNvPr id="2" name="Testo 7"/>
        <xdr:cNvSpPr txBox="1">
          <a:spLocks noChangeArrowheads="1"/>
        </xdr:cNvSpPr>
      </xdr:nvSpPr>
      <xdr:spPr>
        <a:xfrm>
          <a:off x="1400175" y="0"/>
          <a:ext cx="5343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Notifications of infectious diseases  by age group, sex and region - Year 1997 - Diagnosis: Pulmonary Tubercolosis </a:t>
          </a:r>
        </a:p>
      </xdr:txBody>
    </xdr:sp>
    <xdr:clientData/>
  </xdr:twoCellAnchor>
  <xdr:twoCellAnchor>
    <xdr:from>
      <xdr:col>1</xdr:col>
      <xdr:colOff>38100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1009650" y="1200150"/>
          <a:ext cx="781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1828800" y="1200150"/>
          <a:ext cx="781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>
          <a:off x="2647950" y="1200150"/>
          <a:ext cx="781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6" name="Line 6"/>
        <xdr:cNvSpPr>
          <a:spLocks/>
        </xdr:cNvSpPr>
      </xdr:nvSpPr>
      <xdr:spPr>
        <a:xfrm>
          <a:off x="3467100" y="1200150"/>
          <a:ext cx="781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4286250" y="1200150"/>
          <a:ext cx="781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8" name="Line 8"/>
        <xdr:cNvSpPr>
          <a:spLocks/>
        </xdr:cNvSpPr>
      </xdr:nvSpPr>
      <xdr:spPr>
        <a:xfrm>
          <a:off x="971550" y="1200150"/>
          <a:ext cx="819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" name="Line 9"/>
        <xdr:cNvSpPr>
          <a:spLocks/>
        </xdr:cNvSpPr>
      </xdr:nvSpPr>
      <xdr:spPr>
        <a:xfrm>
          <a:off x="1828800" y="1200150"/>
          <a:ext cx="781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0" name="Line 10"/>
        <xdr:cNvSpPr>
          <a:spLocks/>
        </xdr:cNvSpPr>
      </xdr:nvSpPr>
      <xdr:spPr>
        <a:xfrm>
          <a:off x="2647950" y="1200150"/>
          <a:ext cx="781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1" name="Line 11"/>
        <xdr:cNvSpPr>
          <a:spLocks/>
        </xdr:cNvSpPr>
      </xdr:nvSpPr>
      <xdr:spPr>
        <a:xfrm>
          <a:off x="3467100" y="1200150"/>
          <a:ext cx="781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2" name="Line 12"/>
        <xdr:cNvSpPr>
          <a:spLocks/>
        </xdr:cNvSpPr>
      </xdr:nvSpPr>
      <xdr:spPr>
        <a:xfrm>
          <a:off x="4286250" y="1200150"/>
          <a:ext cx="7810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781050</xdr:colOff>
      <xdr:row>0</xdr:row>
      <xdr:rowOff>19050</xdr:rowOff>
    </xdr:from>
    <xdr:to>
      <xdr:col>11</xdr:col>
      <xdr:colOff>390525</xdr:colOff>
      <xdr:row>2</xdr:row>
      <xdr:rowOff>19050</xdr:rowOff>
    </xdr:to>
    <xdr:sp>
      <xdr:nvSpPr>
        <xdr:cNvPr id="13" name="Testo 7"/>
        <xdr:cNvSpPr txBox="1">
          <a:spLocks noChangeArrowheads="1"/>
        </xdr:cNvSpPr>
      </xdr:nvSpPr>
      <xdr:spPr>
        <a:xfrm>
          <a:off x="781050" y="19050"/>
          <a:ext cx="467677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Notifiche di tubercolosi polmonare per classe di età, sesso e regione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(tassi per 100.000 abitanti)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781050</xdr:colOff>
      <xdr:row>2</xdr:row>
      <xdr:rowOff>9525</xdr:rowOff>
    </xdr:from>
    <xdr:to>
      <xdr:col>11</xdr:col>
      <xdr:colOff>428625</xdr:colOff>
      <xdr:row>3</xdr:row>
      <xdr:rowOff>142875</xdr:rowOff>
    </xdr:to>
    <xdr:sp>
      <xdr:nvSpPr>
        <xdr:cNvPr id="14" name="Testo 7"/>
        <xdr:cNvSpPr txBox="1">
          <a:spLocks noChangeArrowheads="1"/>
        </xdr:cNvSpPr>
      </xdr:nvSpPr>
      <xdr:spPr>
        <a:xfrm>
          <a:off x="781050" y="352425"/>
          <a:ext cx="47148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1" u="none" baseline="0">
              <a:latin typeface="Arial"/>
              <a:ea typeface="Arial"/>
              <a:cs typeface="Arial"/>
            </a:rPr>
            <a:t>Notifications of pulmonary tubercolosis by age group, sex and region - Year 1997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(rates per 100.000 inhabitants)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1438275" y="0"/>
          <a:ext cx="5800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Notifiche di malattie infettive per diagnosi  classe di età, sesso e regione  - Anno 1997- Diagnosi: Tubercolosi Polmonare</a:t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15</xdr:col>
      <xdr:colOff>247650</xdr:colOff>
      <xdr:row>0</xdr:row>
      <xdr:rowOff>0</xdr:rowOff>
    </xdr:to>
    <xdr:sp>
      <xdr:nvSpPr>
        <xdr:cNvPr id="2" name="Testo 7"/>
        <xdr:cNvSpPr txBox="1">
          <a:spLocks noChangeArrowheads="1"/>
        </xdr:cNvSpPr>
      </xdr:nvSpPr>
      <xdr:spPr>
        <a:xfrm>
          <a:off x="1419225" y="0"/>
          <a:ext cx="5619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Notifications of infectious diseases  by age group, sex and region - Year 1997 - Diagnosis: Pulmonary Tubercolosis </a:t>
          </a:r>
        </a:p>
      </xdr:txBody>
    </xdr:sp>
    <xdr:clientData/>
  </xdr:twoCellAnchor>
  <xdr:twoCellAnchor>
    <xdr:from>
      <xdr:col>1</xdr:col>
      <xdr:colOff>38100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1009650" y="1200150"/>
          <a:ext cx="819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1866900" y="1200150"/>
          <a:ext cx="819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>
          <a:off x="2724150" y="1200150"/>
          <a:ext cx="819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6" name="Line 6"/>
        <xdr:cNvSpPr>
          <a:spLocks/>
        </xdr:cNvSpPr>
      </xdr:nvSpPr>
      <xdr:spPr>
        <a:xfrm>
          <a:off x="3581400" y="1200150"/>
          <a:ext cx="819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4438650" y="1200150"/>
          <a:ext cx="819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8" name="Line 8"/>
        <xdr:cNvSpPr>
          <a:spLocks/>
        </xdr:cNvSpPr>
      </xdr:nvSpPr>
      <xdr:spPr>
        <a:xfrm>
          <a:off x="971550" y="1200150"/>
          <a:ext cx="857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9" name="Line 9"/>
        <xdr:cNvSpPr>
          <a:spLocks/>
        </xdr:cNvSpPr>
      </xdr:nvSpPr>
      <xdr:spPr>
        <a:xfrm>
          <a:off x="1866900" y="1200150"/>
          <a:ext cx="819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0" name="Line 10"/>
        <xdr:cNvSpPr>
          <a:spLocks/>
        </xdr:cNvSpPr>
      </xdr:nvSpPr>
      <xdr:spPr>
        <a:xfrm>
          <a:off x="2724150" y="1200150"/>
          <a:ext cx="819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1" name="Line 11"/>
        <xdr:cNvSpPr>
          <a:spLocks/>
        </xdr:cNvSpPr>
      </xdr:nvSpPr>
      <xdr:spPr>
        <a:xfrm>
          <a:off x="3581400" y="1200150"/>
          <a:ext cx="819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2" name="Line 12"/>
        <xdr:cNvSpPr>
          <a:spLocks/>
        </xdr:cNvSpPr>
      </xdr:nvSpPr>
      <xdr:spPr>
        <a:xfrm>
          <a:off x="4438650" y="1200150"/>
          <a:ext cx="8191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762000</xdr:colOff>
      <xdr:row>0</xdr:row>
      <xdr:rowOff>19050</xdr:rowOff>
    </xdr:from>
    <xdr:to>
      <xdr:col>11</xdr:col>
      <xdr:colOff>466725</xdr:colOff>
      <xdr:row>2</xdr:row>
      <xdr:rowOff>19050</xdr:rowOff>
    </xdr:to>
    <xdr:sp>
      <xdr:nvSpPr>
        <xdr:cNvPr id="13" name="Testo 7"/>
        <xdr:cNvSpPr txBox="1">
          <a:spLocks noChangeArrowheads="1"/>
        </xdr:cNvSpPr>
      </xdr:nvSpPr>
      <xdr:spPr>
        <a:xfrm>
          <a:off x="762000" y="19050"/>
          <a:ext cx="496252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Notifiche di tubercolosi polmonare per classe di età, sesso e regione - Anno 1998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(tassi per 100.000 abitanti)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742950</xdr:colOff>
      <xdr:row>1</xdr:row>
      <xdr:rowOff>152400</xdr:rowOff>
    </xdr:from>
    <xdr:to>
      <xdr:col>11</xdr:col>
      <xdr:colOff>447675</xdr:colOff>
      <xdr:row>3</xdr:row>
      <xdr:rowOff>123825</xdr:rowOff>
    </xdr:to>
    <xdr:sp>
      <xdr:nvSpPr>
        <xdr:cNvPr id="14" name="Testo 7"/>
        <xdr:cNvSpPr txBox="1">
          <a:spLocks noChangeArrowheads="1"/>
        </xdr:cNvSpPr>
      </xdr:nvSpPr>
      <xdr:spPr>
        <a:xfrm>
          <a:off x="742950" y="323850"/>
          <a:ext cx="496252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1" u="none" baseline="0">
              <a:latin typeface="Arial"/>
              <a:ea typeface="Arial"/>
              <a:cs typeface="Arial"/>
            </a:rPr>
            <a:t>Notifications of pulmonary tubercolosis by age group, sex and region - Year 1998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(rates per 100.000 inhabitants)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1438275" y="0"/>
          <a:ext cx="437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Notifiche di malattie infettive per diagnosi  classe di età, sesso e regione  - Anno 1997- Diagnosi: Tubercolosi Polmonare</a:t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" name="Testo 7"/>
        <xdr:cNvSpPr txBox="1">
          <a:spLocks noChangeArrowheads="1"/>
        </xdr:cNvSpPr>
      </xdr:nvSpPr>
      <xdr:spPr>
        <a:xfrm>
          <a:off x="1419225" y="0"/>
          <a:ext cx="439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Notifications of infectious diseases  by age group, sex and region - Year 1997 - Diagnosis: Pulmonary Tubercolosis </a:t>
          </a:r>
        </a:p>
      </xdr:txBody>
    </xdr:sp>
    <xdr:clientData/>
  </xdr:twoCellAnchor>
  <xdr:twoCellAnchor>
    <xdr:from>
      <xdr:col>0</xdr:col>
      <xdr:colOff>19050</xdr:colOff>
      <xdr:row>39</xdr:row>
      <xdr:rowOff>0</xdr:rowOff>
    </xdr:from>
    <xdr:to>
      <xdr:col>11</xdr:col>
      <xdr:colOff>495300</xdr:colOff>
      <xdr:row>39</xdr:row>
      <xdr:rowOff>0</xdr:rowOff>
    </xdr:to>
    <xdr:sp>
      <xdr:nvSpPr>
        <xdr:cNvPr id="3" name="Testo 1"/>
        <xdr:cNvSpPr txBox="1">
          <a:spLocks noChangeArrowheads="1"/>
        </xdr:cNvSpPr>
      </xdr:nvSpPr>
      <xdr:spPr>
        <a:xfrm>
          <a:off x="19050" y="5219700"/>
          <a:ext cx="5734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Fonte: Ministero della Sanità.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Source: Ministry of Health.</a:t>
          </a:r>
        </a:p>
      </xdr:txBody>
    </xdr:sp>
    <xdr:clientData/>
  </xdr:twoCellAnchor>
  <xdr:twoCellAnchor>
    <xdr:from>
      <xdr:col>0</xdr:col>
      <xdr:colOff>19050</xdr:colOff>
      <xdr:row>39</xdr:row>
      <xdr:rowOff>28575</xdr:rowOff>
    </xdr:from>
    <xdr:to>
      <xdr:col>11</xdr:col>
      <xdr:colOff>495300</xdr:colOff>
      <xdr:row>41</xdr:row>
      <xdr:rowOff>104775</xdr:rowOff>
    </xdr:to>
    <xdr:sp>
      <xdr:nvSpPr>
        <xdr:cNvPr id="4" name="Testo 1"/>
        <xdr:cNvSpPr txBox="1">
          <a:spLocks noChangeArrowheads="1"/>
        </xdr:cNvSpPr>
      </xdr:nvSpPr>
      <xdr:spPr>
        <a:xfrm>
          <a:off x="19050" y="5248275"/>
          <a:ext cx="57340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Fonte: Ministero della Salute.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Source: Ministry of Health.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>
          <a:off x="971550" y="12001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6" name="Line 6"/>
        <xdr:cNvSpPr>
          <a:spLocks/>
        </xdr:cNvSpPr>
      </xdr:nvSpPr>
      <xdr:spPr>
        <a:xfrm>
          <a:off x="1866900" y="120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2724150" y="120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8" name="Line 8"/>
        <xdr:cNvSpPr>
          <a:spLocks/>
        </xdr:cNvSpPr>
      </xdr:nvSpPr>
      <xdr:spPr>
        <a:xfrm>
          <a:off x="3581400" y="120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9" name="Line 9"/>
        <xdr:cNvSpPr>
          <a:spLocks/>
        </xdr:cNvSpPr>
      </xdr:nvSpPr>
      <xdr:spPr>
        <a:xfrm>
          <a:off x="4438650" y="120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752475</xdr:colOff>
      <xdr:row>0</xdr:row>
      <xdr:rowOff>9525</xdr:rowOff>
    </xdr:from>
    <xdr:to>
      <xdr:col>11</xdr:col>
      <xdr:colOff>504825</xdr:colOff>
      <xdr:row>1</xdr:row>
      <xdr:rowOff>152400</xdr:rowOff>
    </xdr:to>
    <xdr:sp>
      <xdr:nvSpPr>
        <xdr:cNvPr id="10" name="Testo 7"/>
        <xdr:cNvSpPr txBox="1">
          <a:spLocks noChangeArrowheads="1"/>
        </xdr:cNvSpPr>
      </xdr:nvSpPr>
      <xdr:spPr>
        <a:xfrm>
          <a:off x="752475" y="9525"/>
          <a:ext cx="501015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Notifiche di tubercolosi polmonare per classe di età, sesso e regione - Anno 1999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(tassi per 100.000 abitanti)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762000</xdr:colOff>
      <xdr:row>2</xdr:row>
      <xdr:rowOff>19050</xdr:rowOff>
    </xdr:from>
    <xdr:to>
      <xdr:col>11</xdr:col>
      <xdr:colOff>514350</xdr:colOff>
      <xdr:row>3</xdr:row>
      <xdr:rowOff>152400</xdr:rowOff>
    </xdr:to>
    <xdr:sp>
      <xdr:nvSpPr>
        <xdr:cNvPr id="11" name="Testo 7"/>
        <xdr:cNvSpPr txBox="1">
          <a:spLocks noChangeArrowheads="1"/>
        </xdr:cNvSpPr>
      </xdr:nvSpPr>
      <xdr:spPr>
        <a:xfrm>
          <a:off x="762000" y="361950"/>
          <a:ext cx="50101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1" u="none" baseline="0">
              <a:latin typeface="Arial"/>
              <a:ea typeface="Arial"/>
              <a:cs typeface="Arial"/>
            </a:rPr>
            <a:t>Notifications of pulmonary tubercolosis by age group, sex and region - Year 1999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(rates per 100.000 inhabitants)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1438275" y="0"/>
          <a:ext cx="437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Notifiche di malattie infettive per diagnosi  classe di età, sesso e regione  - Anno 1997- Diagnosi: Tubercolosi Polmonare</a:t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" name="Testo 7"/>
        <xdr:cNvSpPr txBox="1">
          <a:spLocks noChangeArrowheads="1"/>
        </xdr:cNvSpPr>
      </xdr:nvSpPr>
      <xdr:spPr>
        <a:xfrm>
          <a:off x="1419225" y="0"/>
          <a:ext cx="439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Notifications of infectious diseases  by age group, sex and region - Year 1997 - Diagnosis: Pulmonary Tubercolosis </a:t>
          </a:r>
        </a:p>
      </xdr:txBody>
    </xdr:sp>
    <xdr:clientData/>
  </xdr:twoCellAnchor>
  <xdr:twoCellAnchor>
    <xdr:from>
      <xdr:col>0</xdr:col>
      <xdr:colOff>19050</xdr:colOff>
      <xdr:row>39</xdr:row>
      <xdr:rowOff>0</xdr:rowOff>
    </xdr:from>
    <xdr:to>
      <xdr:col>11</xdr:col>
      <xdr:colOff>495300</xdr:colOff>
      <xdr:row>39</xdr:row>
      <xdr:rowOff>0</xdr:rowOff>
    </xdr:to>
    <xdr:sp>
      <xdr:nvSpPr>
        <xdr:cNvPr id="3" name="Testo 1"/>
        <xdr:cNvSpPr txBox="1">
          <a:spLocks noChangeArrowheads="1"/>
        </xdr:cNvSpPr>
      </xdr:nvSpPr>
      <xdr:spPr>
        <a:xfrm>
          <a:off x="19050" y="5219700"/>
          <a:ext cx="5734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Fonte: Ministero della Sanità.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Source: Ministry of Health.</a:t>
          </a:r>
        </a:p>
      </xdr:txBody>
    </xdr:sp>
    <xdr:clientData/>
  </xdr:twoCellAnchor>
  <xdr:twoCellAnchor>
    <xdr:from>
      <xdr:col>0</xdr:col>
      <xdr:colOff>19050</xdr:colOff>
      <xdr:row>39</xdr:row>
      <xdr:rowOff>28575</xdr:rowOff>
    </xdr:from>
    <xdr:to>
      <xdr:col>11</xdr:col>
      <xdr:colOff>495300</xdr:colOff>
      <xdr:row>41</xdr:row>
      <xdr:rowOff>104775</xdr:rowOff>
    </xdr:to>
    <xdr:sp>
      <xdr:nvSpPr>
        <xdr:cNvPr id="4" name="Testo 1"/>
        <xdr:cNvSpPr txBox="1">
          <a:spLocks noChangeArrowheads="1"/>
        </xdr:cNvSpPr>
      </xdr:nvSpPr>
      <xdr:spPr>
        <a:xfrm>
          <a:off x="19050" y="5248275"/>
          <a:ext cx="57340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Fonte: Ministero della Salute.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Source: Ministry of Health.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>
          <a:off x="971550" y="12001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6" name="Line 6"/>
        <xdr:cNvSpPr>
          <a:spLocks/>
        </xdr:cNvSpPr>
      </xdr:nvSpPr>
      <xdr:spPr>
        <a:xfrm>
          <a:off x="1866900" y="120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2724150" y="120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8" name="Line 8"/>
        <xdr:cNvSpPr>
          <a:spLocks/>
        </xdr:cNvSpPr>
      </xdr:nvSpPr>
      <xdr:spPr>
        <a:xfrm>
          <a:off x="3581400" y="120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9" name="Line 9"/>
        <xdr:cNvSpPr>
          <a:spLocks/>
        </xdr:cNvSpPr>
      </xdr:nvSpPr>
      <xdr:spPr>
        <a:xfrm>
          <a:off x="4438650" y="120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752475</xdr:colOff>
      <xdr:row>0</xdr:row>
      <xdr:rowOff>9525</xdr:rowOff>
    </xdr:from>
    <xdr:to>
      <xdr:col>11</xdr:col>
      <xdr:colOff>504825</xdr:colOff>
      <xdr:row>1</xdr:row>
      <xdr:rowOff>152400</xdr:rowOff>
    </xdr:to>
    <xdr:sp>
      <xdr:nvSpPr>
        <xdr:cNvPr id="10" name="Testo 7"/>
        <xdr:cNvSpPr txBox="1">
          <a:spLocks noChangeArrowheads="1"/>
        </xdr:cNvSpPr>
      </xdr:nvSpPr>
      <xdr:spPr>
        <a:xfrm>
          <a:off x="752475" y="9525"/>
          <a:ext cx="501015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Notifiche di tubercolosi polmonare per classe di età, sesso e regione -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(tassi per 100.000 abitanti)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762000</xdr:colOff>
      <xdr:row>2</xdr:row>
      <xdr:rowOff>19050</xdr:rowOff>
    </xdr:from>
    <xdr:to>
      <xdr:col>11</xdr:col>
      <xdr:colOff>514350</xdr:colOff>
      <xdr:row>3</xdr:row>
      <xdr:rowOff>152400</xdr:rowOff>
    </xdr:to>
    <xdr:sp>
      <xdr:nvSpPr>
        <xdr:cNvPr id="11" name="Testo 7"/>
        <xdr:cNvSpPr txBox="1">
          <a:spLocks noChangeArrowheads="1"/>
        </xdr:cNvSpPr>
      </xdr:nvSpPr>
      <xdr:spPr>
        <a:xfrm>
          <a:off x="762000" y="361950"/>
          <a:ext cx="50101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1" u="none" baseline="0">
              <a:latin typeface="Arial"/>
              <a:ea typeface="Arial"/>
              <a:cs typeface="Arial"/>
            </a:rPr>
            <a:t>Notifications of pulmonary tubercolosis by age group, sex and region - Year 2000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(rates per 100.000 inhabitants)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1438275" y="0"/>
          <a:ext cx="437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Notifiche di malattie infettive per diagnosi  classe di età, sesso e regione  - Anno 1997- Diagnosi: Tubercolosi Polmonare</a:t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" name="Testo 7"/>
        <xdr:cNvSpPr txBox="1">
          <a:spLocks noChangeArrowheads="1"/>
        </xdr:cNvSpPr>
      </xdr:nvSpPr>
      <xdr:spPr>
        <a:xfrm>
          <a:off x="1419225" y="0"/>
          <a:ext cx="439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Notifications of infectious diseases  by age group, sex and region - Year 1997 - Diagnosis: Pulmonary Tubercolosis </a:t>
          </a:r>
        </a:p>
      </xdr:txBody>
    </xdr:sp>
    <xdr:clientData/>
  </xdr:twoCellAnchor>
  <xdr:twoCellAnchor>
    <xdr:from>
      <xdr:col>0</xdr:col>
      <xdr:colOff>19050</xdr:colOff>
      <xdr:row>39</xdr:row>
      <xdr:rowOff>0</xdr:rowOff>
    </xdr:from>
    <xdr:to>
      <xdr:col>11</xdr:col>
      <xdr:colOff>495300</xdr:colOff>
      <xdr:row>39</xdr:row>
      <xdr:rowOff>0</xdr:rowOff>
    </xdr:to>
    <xdr:sp>
      <xdr:nvSpPr>
        <xdr:cNvPr id="3" name="Testo 1"/>
        <xdr:cNvSpPr txBox="1">
          <a:spLocks noChangeArrowheads="1"/>
        </xdr:cNvSpPr>
      </xdr:nvSpPr>
      <xdr:spPr>
        <a:xfrm>
          <a:off x="19050" y="5219700"/>
          <a:ext cx="5734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Fonte: Ministero della Sanità.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Source: Ministry of Health.</a:t>
          </a:r>
        </a:p>
      </xdr:txBody>
    </xdr:sp>
    <xdr:clientData/>
  </xdr:twoCellAnchor>
  <xdr:twoCellAnchor>
    <xdr:from>
      <xdr:col>0</xdr:col>
      <xdr:colOff>19050</xdr:colOff>
      <xdr:row>39</xdr:row>
      <xdr:rowOff>28575</xdr:rowOff>
    </xdr:from>
    <xdr:to>
      <xdr:col>11</xdr:col>
      <xdr:colOff>495300</xdr:colOff>
      <xdr:row>41</xdr:row>
      <xdr:rowOff>104775</xdr:rowOff>
    </xdr:to>
    <xdr:sp>
      <xdr:nvSpPr>
        <xdr:cNvPr id="4" name="Testo 1"/>
        <xdr:cNvSpPr txBox="1">
          <a:spLocks noChangeArrowheads="1"/>
        </xdr:cNvSpPr>
      </xdr:nvSpPr>
      <xdr:spPr>
        <a:xfrm>
          <a:off x="19050" y="5248275"/>
          <a:ext cx="57340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Fonte: Ministero della Salute.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Source: Ministry of Health.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5" name="Line 5"/>
        <xdr:cNvSpPr>
          <a:spLocks/>
        </xdr:cNvSpPr>
      </xdr:nvSpPr>
      <xdr:spPr>
        <a:xfrm>
          <a:off x="971550" y="12001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6" name="Line 6"/>
        <xdr:cNvSpPr>
          <a:spLocks/>
        </xdr:cNvSpPr>
      </xdr:nvSpPr>
      <xdr:spPr>
        <a:xfrm>
          <a:off x="1866900" y="120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7" name="Line 7"/>
        <xdr:cNvSpPr>
          <a:spLocks/>
        </xdr:cNvSpPr>
      </xdr:nvSpPr>
      <xdr:spPr>
        <a:xfrm>
          <a:off x="2724150" y="120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8" name="Line 8"/>
        <xdr:cNvSpPr>
          <a:spLocks/>
        </xdr:cNvSpPr>
      </xdr:nvSpPr>
      <xdr:spPr>
        <a:xfrm>
          <a:off x="3581400" y="120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9" name="Line 9"/>
        <xdr:cNvSpPr>
          <a:spLocks/>
        </xdr:cNvSpPr>
      </xdr:nvSpPr>
      <xdr:spPr>
        <a:xfrm>
          <a:off x="4438650" y="120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752475</xdr:colOff>
      <xdr:row>0</xdr:row>
      <xdr:rowOff>9525</xdr:rowOff>
    </xdr:from>
    <xdr:to>
      <xdr:col>11</xdr:col>
      <xdr:colOff>504825</xdr:colOff>
      <xdr:row>1</xdr:row>
      <xdr:rowOff>152400</xdr:rowOff>
    </xdr:to>
    <xdr:sp>
      <xdr:nvSpPr>
        <xdr:cNvPr id="10" name="Testo 7"/>
        <xdr:cNvSpPr txBox="1">
          <a:spLocks noChangeArrowheads="1"/>
        </xdr:cNvSpPr>
      </xdr:nvSpPr>
      <xdr:spPr>
        <a:xfrm>
          <a:off x="752475" y="9525"/>
          <a:ext cx="501015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Notifiche di tubercolosi polmonare per classe di età, sesso e regione - Anno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(tassi per 100.000 abitanti)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762000</xdr:colOff>
      <xdr:row>2</xdr:row>
      <xdr:rowOff>19050</xdr:rowOff>
    </xdr:from>
    <xdr:to>
      <xdr:col>11</xdr:col>
      <xdr:colOff>514350</xdr:colOff>
      <xdr:row>3</xdr:row>
      <xdr:rowOff>152400</xdr:rowOff>
    </xdr:to>
    <xdr:sp>
      <xdr:nvSpPr>
        <xdr:cNvPr id="11" name="Testo 7"/>
        <xdr:cNvSpPr txBox="1">
          <a:spLocks noChangeArrowheads="1"/>
        </xdr:cNvSpPr>
      </xdr:nvSpPr>
      <xdr:spPr>
        <a:xfrm>
          <a:off x="762000" y="361950"/>
          <a:ext cx="50101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1" u="none" baseline="0">
              <a:latin typeface="Arial"/>
              <a:ea typeface="Arial"/>
              <a:cs typeface="Arial"/>
            </a:rPr>
            <a:t>Notifications of pulmonary tubercolosis by age group, sex and region - Year 2001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(rates per 100.000 inhabitants)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0</xdr:row>
      <xdr:rowOff>0</xdr:rowOff>
    </xdr:from>
    <xdr:to>
      <xdr:col>8</xdr:col>
      <xdr:colOff>542925</xdr:colOff>
      <xdr:row>1</xdr:row>
      <xdr:rowOff>152400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285875" y="0"/>
          <a:ext cx="449580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Persone con malattie croniche per tipo di malattia, sesso e regione - Maschi - Anno 1994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(quozienti per 100 persone e standardizzati)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</a:t>
          </a:r>
        </a:p>
      </xdr:txBody>
    </xdr:sp>
    <xdr:clientData/>
  </xdr:twoCellAnchor>
  <xdr:twoCellAnchor>
    <xdr:from>
      <xdr:col>1</xdr:col>
      <xdr:colOff>419100</xdr:colOff>
      <xdr:row>2</xdr:row>
      <xdr:rowOff>0</xdr:rowOff>
    </xdr:from>
    <xdr:to>
      <xdr:col>8</xdr:col>
      <xdr:colOff>571500</xdr:colOff>
      <xdr:row>4</xdr:row>
      <xdr:rowOff>0</xdr:rowOff>
    </xdr:to>
    <xdr:sp>
      <xdr:nvSpPr>
        <xdr:cNvPr id="2" name="Testo 1"/>
        <xdr:cNvSpPr txBox="1">
          <a:spLocks noChangeArrowheads="1"/>
        </xdr:cNvSpPr>
      </xdr:nvSpPr>
      <xdr:spPr>
        <a:xfrm>
          <a:off x="1390650" y="342900"/>
          <a:ext cx="44196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1" u="none" baseline="0">
              <a:latin typeface="Arial"/>
              <a:ea typeface="Arial"/>
              <a:cs typeface="Arial"/>
            </a:rPr>
            <a:t>People reporting chronic conditions by disease, sex and region - Males - Year 1994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(quotients per hundred and standardized quotients)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</a:t>
          </a:r>
        </a:p>
      </xdr:txBody>
    </xdr:sp>
    <xdr:clientData/>
  </xdr:twoCellAnchor>
  <xdr:twoCellAnchor>
    <xdr:from>
      <xdr:col>0</xdr:col>
      <xdr:colOff>19050</xdr:colOff>
      <xdr:row>39</xdr:row>
      <xdr:rowOff>85725</xdr:rowOff>
    </xdr:from>
    <xdr:to>
      <xdr:col>9</xdr:col>
      <xdr:colOff>0</xdr:colOff>
      <xdr:row>45</xdr:row>
      <xdr:rowOff>133350</xdr:rowOff>
    </xdr:to>
    <xdr:sp>
      <xdr:nvSpPr>
        <xdr:cNvPr id="3" name="Testo 1"/>
        <xdr:cNvSpPr txBox="1">
          <a:spLocks noChangeArrowheads="1"/>
        </xdr:cNvSpPr>
      </xdr:nvSpPr>
      <xdr:spPr>
        <a:xfrm>
          <a:off x="19050" y="5791200"/>
          <a:ext cx="5829300" cy="1019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Quozienti per 100 persone. 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(a)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Rates per hundred people.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(b) Tassi standardizzati con classi di età decennali della popolazione residente italiana al Censimento 1991. 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(b)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Standardized rates by ten year age classes of  Italian  resident population - Census 1991 .                                                                                                                                                                                               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        Fonte: ISTAT 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Source: ISTAT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0</xdr:rowOff>
    </xdr:from>
    <xdr:to>
      <xdr:col>12</xdr:col>
      <xdr:colOff>390525</xdr:colOff>
      <xdr:row>1</xdr:row>
      <xdr:rowOff>152400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800100" y="0"/>
          <a:ext cx="496252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Persone con malattie croniche per tipo di malattia, sesso e regione - Femmine - Anno 1994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(quozienti per 100 persone e standardizzati)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</a:t>
          </a:r>
        </a:p>
      </xdr:txBody>
    </xdr:sp>
    <xdr:clientData/>
  </xdr:twoCellAnchor>
  <xdr:twoCellAnchor>
    <xdr:from>
      <xdr:col>0</xdr:col>
      <xdr:colOff>771525</xdr:colOff>
      <xdr:row>2</xdr:row>
      <xdr:rowOff>0</xdr:rowOff>
    </xdr:from>
    <xdr:to>
      <xdr:col>12</xdr:col>
      <xdr:colOff>371475</xdr:colOff>
      <xdr:row>4</xdr:row>
      <xdr:rowOff>0</xdr:rowOff>
    </xdr:to>
    <xdr:sp>
      <xdr:nvSpPr>
        <xdr:cNvPr id="2" name="Testo 1"/>
        <xdr:cNvSpPr txBox="1">
          <a:spLocks noChangeArrowheads="1"/>
        </xdr:cNvSpPr>
      </xdr:nvSpPr>
      <xdr:spPr>
        <a:xfrm>
          <a:off x="771525" y="342900"/>
          <a:ext cx="49720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1" u="none" baseline="0">
              <a:latin typeface="Arial"/>
              <a:ea typeface="Arial"/>
              <a:cs typeface="Arial"/>
            </a:rPr>
            <a:t>People reporting chronic conditions by disease, sex  and region - Females - Year 1994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(quotients per hundred and standardized quotients)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</a:t>
          </a:r>
        </a:p>
      </xdr:txBody>
    </xdr:sp>
    <xdr:clientData/>
  </xdr:twoCellAnchor>
  <xdr:twoCellAnchor>
    <xdr:from>
      <xdr:col>0</xdr:col>
      <xdr:colOff>9525</xdr:colOff>
      <xdr:row>39</xdr:row>
      <xdr:rowOff>38100</xdr:rowOff>
    </xdr:from>
    <xdr:to>
      <xdr:col>12</xdr:col>
      <xdr:colOff>381000</xdr:colOff>
      <xdr:row>45</xdr:row>
      <xdr:rowOff>95250</xdr:rowOff>
    </xdr:to>
    <xdr:sp>
      <xdr:nvSpPr>
        <xdr:cNvPr id="3" name="Testo 1"/>
        <xdr:cNvSpPr txBox="1">
          <a:spLocks noChangeArrowheads="1"/>
        </xdr:cNvSpPr>
      </xdr:nvSpPr>
      <xdr:spPr>
        <a:xfrm>
          <a:off x="9525" y="5619750"/>
          <a:ext cx="5743575" cy="1028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Quozienti per 100 persone. 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(a)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Rates per hundred people.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(b) Tassi standardizzati con classi di età decennali della popolazione residente italiana al Censimento 1991. 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(b)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Standardized rates by ten year age classes of  Italian  resident population - Census 1991 .                                                                                                                                                                                               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        Fonte: ISTAT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Source: ISTAT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0</xdr:row>
      <xdr:rowOff>0</xdr:rowOff>
    </xdr:from>
    <xdr:to>
      <xdr:col>12</xdr:col>
      <xdr:colOff>342900</xdr:colOff>
      <xdr:row>1</xdr:row>
      <xdr:rowOff>152400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200150" y="0"/>
          <a:ext cx="451485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Persone con malattie croniche per tipo di malattia, sesso e regione - Femmine - Anno 1994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(quozienti per 100 persone e standardizzati)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</a:t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12</xdr:col>
      <xdr:colOff>342900</xdr:colOff>
      <xdr:row>4</xdr:row>
      <xdr:rowOff>0</xdr:rowOff>
    </xdr:to>
    <xdr:sp>
      <xdr:nvSpPr>
        <xdr:cNvPr id="2" name="Testo 1"/>
        <xdr:cNvSpPr txBox="1">
          <a:spLocks noChangeArrowheads="1"/>
        </xdr:cNvSpPr>
      </xdr:nvSpPr>
      <xdr:spPr>
        <a:xfrm>
          <a:off x="1295400" y="342900"/>
          <a:ext cx="44196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1" u="none" baseline="0">
              <a:latin typeface="Arial"/>
              <a:ea typeface="Arial"/>
              <a:cs typeface="Arial"/>
            </a:rPr>
            <a:t>People reporting chronic conditions by disease, sex  and region - Females - Year 1994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(quotients per hundred and standardized quotients)  </a:t>
          </a:r>
        </a:p>
      </xdr:txBody>
    </xdr:sp>
    <xdr:clientData/>
  </xdr:twoCellAnchor>
  <xdr:twoCellAnchor>
    <xdr:from>
      <xdr:col>0</xdr:col>
      <xdr:colOff>19050</xdr:colOff>
      <xdr:row>39</xdr:row>
      <xdr:rowOff>57150</xdr:rowOff>
    </xdr:from>
    <xdr:to>
      <xdr:col>12</xdr:col>
      <xdr:colOff>390525</xdr:colOff>
      <xdr:row>45</xdr:row>
      <xdr:rowOff>104775</xdr:rowOff>
    </xdr:to>
    <xdr:sp>
      <xdr:nvSpPr>
        <xdr:cNvPr id="3" name="Testo 1"/>
        <xdr:cNvSpPr txBox="1">
          <a:spLocks noChangeArrowheads="1"/>
        </xdr:cNvSpPr>
      </xdr:nvSpPr>
      <xdr:spPr>
        <a:xfrm>
          <a:off x="19050" y="6105525"/>
          <a:ext cx="5743575" cy="1019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Quozienti per 100 persone. 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(a)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Rates per hundred people.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(b) Tassi standardizzati con classi di età decennali della popolazione residente italiana al Censimento 1991. 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(b)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Standardized rates by ten year age classes of  Italian  resident population - Census 1991 .                                                                                                                                                                                               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        Fonte: ISTAT 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Source: ISTAT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0</xdr:rowOff>
    </xdr:from>
    <xdr:to>
      <xdr:col>11</xdr:col>
      <xdr:colOff>0</xdr:colOff>
      <xdr:row>1</xdr:row>
      <xdr:rowOff>152400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076325" y="0"/>
          <a:ext cx="456247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Persone con malattie croniche per tipo di malattia, sesso e regione - Femmine - Anno 1994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(quozienti per 100 persone e standardizzati)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</a:t>
          </a:r>
        </a:p>
      </xdr:txBody>
    </xdr:sp>
    <xdr:clientData/>
  </xdr:twoCellAnchor>
  <xdr:twoCellAnchor>
    <xdr:from>
      <xdr:col>1</xdr:col>
      <xdr:colOff>200025</xdr:colOff>
      <xdr:row>2</xdr:row>
      <xdr:rowOff>0</xdr:rowOff>
    </xdr:from>
    <xdr:to>
      <xdr:col>11</xdr:col>
      <xdr:colOff>19050</xdr:colOff>
      <xdr:row>4</xdr:row>
      <xdr:rowOff>0</xdr:rowOff>
    </xdr:to>
    <xdr:sp>
      <xdr:nvSpPr>
        <xdr:cNvPr id="2" name="Testo 1"/>
        <xdr:cNvSpPr txBox="1">
          <a:spLocks noChangeArrowheads="1"/>
        </xdr:cNvSpPr>
      </xdr:nvSpPr>
      <xdr:spPr>
        <a:xfrm>
          <a:off x="1171575" y="342900"/>
          <a:ext cx="448627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1" u="none" baseline="0">
              <a:latin typeface="Arial"/>
              <a:ea typeface="Arial"/>
              <a:cs typeface="Arial"/>
            </a:rPr>
            <a:t>People reporting chronic conditions by disease, sex  and region - Females - Year 1994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(quotients per hundred and standardized quotients)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</a:t>
          </a:r>
        </a:p>
      </xdr:txBody>
    </xdr:sp>
    <xdr:clientData/>
  </xdr:twoCellAnchor>
  <xdr:twoCellAnchor>
    <xdr:from>
      <xdr:col>0</xdr:col>
      <xdr:colOff>9525</xdr:colOff>
      <xdr:row>39</xdr:row>
      <xdr:rowOff>85725</xdr:rowOff>
    </xdr:from>
    <xdr:to>
      <xdr:col>10</xdr:col>
      <xdr:colOff>457200</xdr:colOff>
      <xdr:row>45</xdr:row>
      <xdr:rowOff>133350</xdr:rowOff>
    </xdr:to>
    <xdr:sp>
      <xdr:nvSpPr>
        <xdr:cNvPr id="3" name="Testo 1"/>
        <xdr:cNvSpPr txBox="1">
          <a:spLocks noChangeArrowheads="1"/>
        </xdr:cNvSpPr>
      </xdr:nvSpPr>
      <xdr:spPr>
        <a:xfrm>
          <a:off x="9525" y="5791200"/>
          <a:ext cx="5619750" cy="1019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Quozienti per 100 persone. 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(a)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Rates per hundred people.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(b) Tassi standardizzati con classi di età decennali della popolazione residente italiana al Censimento 1991. 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(b)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Standardized rates by ten year age classes of  Italian  resident population - Census 1991 .                                                                                                                                                                                               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        Fonte: ISTAT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Source: ISTAT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0</xdr:row>
      <xdr:rowOff>0</xdr:rowOff>
    </xdr:from>
    <xdr:to>
      <xdr:col>13</xdr:col>
      <xdr:colOff>38100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200150" y="0"/>
          <a:ext cx="7124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Malattie croniche delle persone che le hanno dichiarate per sesso e regione di residenza (rapporti per 1.000 persone e standardizzati) - Femmine - Anno 1994
 </a:t>
          </a:r>
        </a:p>
      </xdr:txBody>
    </xdr:sp>
    <xdr:clientData/>
  </xdr:twoCellAnchor>
  <xdr:twoCellAnchor>
    <xdr:from>
      <xdr:col>1</xdr:col>
      <xdr:colOff>323850</xdr:colOff>
      <xdr:row>0</xdr:row>
      <xdr:rowOff>0</xdr:rowOff>
    </xdr:from>
    <xdr:to>
      <xdr:col>13</xdr:col>
      <xdr:colOff>19050</xdr:colOff>
      <xdr:row>0</xdr:row>
      <xdr:rowOff>0</xdr:rowOff>
    </xdr:to>
    <xdr:sp>
      <xdr:nvSpPr>
        <xdr:cNvPr id="2" name="Testo 1"/>
        <xdr:cNvSpPr txBox="1">
          <a:spLocks noChangeArrowheads="1"/>
        </xdr:cNvSpPr>
      </xdr:nvSpPr>
      <xdr:spPr>
        <a:xfrm>
          <a:off x="1295400" y="0"/>
          <a:ext cx="7010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1" u="none" baseline="0">
              <a:latin typeface="Arial"/>
              <a:ea typeface="Arial"/>
              <a:cs typeface="Arial"/>
            </a:rPr>
            <a:t>Chronic declared conditions by  sex and  region of residence (quotients per hundred and standardized quotients) - Female - Year 1994 
 </a:t>
          </a:r>
        </a:p>
      </xdr:txBody>
    </xdr:sp>
    <xdr:clientData/>
  </xdr:twoCellAnchor>
  <xdr:twoCellAnchor>
    <xdr:from>
      <xdr:col>1</xdr:col>
      <xdr:colOff>314325</xdr:colOff>
      <xdr:row>0</xdr:row>
      <xdr:rowOff>0</xdr:rowOff>
    </xdr:from>
    <xdr:to>
      <xdr:col>8</xdr:col>
      <xdr:colOff>552450</xdr:colOff>
      <xdr:row>1</xdr:row>
      <xdr:rowOff>152400</xdr:rowOff>
    </xdr:to>
    <xdr:sp>
      <xdr:nvSpPr>
        <xdr:cNvPr id="3" name="Testo 1"/>
        <xdr:cNvSpPr txBox="1">
          <a:spLocks noChangeArrowheads="1"/>
        </xdr:cNvSpPr>
      </xdr:nvSpPr>
      <xdr:spPr>
        <a:xfrm>
          <a:off x="1285875" y="0"/>
          <a:ext cx="450532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Persone con malattie croniche per tipo di malattia, sesso e regione - Femmine - Anno 1994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(quozienti per 100 persone e standardizzati)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</a:t>
          </a:r>
        </a:p>
      </xdr:txBody>
    </xdr:sp>
    <xdr:clientData/>
  </xdr:twoCellAnchor>
  <xdr:twoCellAnchor>
    <xdr:from>
      <xdr:col>1</xdr:col>
      <xdr:colOff>419100</xdr:colOff>
      <xdr:row>2</xdr:row>
      <xdr:rowOff>0</xdr:rowOff>
    </xdr:from>
    <xdr:to>
      <xdr:col>8</xdr:col>
      <xdr:colOff>571500</xdr:colOff>
      <xdr:row>4</xdr:row>
      <xdr:rowOff>0</xdr:rowOff>
    </xdr:to>
    <xdr:sp>
      <xdr:nvSpPr>
        <xdr:cNvPr id="4" name="Testo 1"/>
        <xdr:cNvSpPr txBox="1">
          <a:spLocks noChangeArrowheads="1"/>
        </xdr:cNvSpPr>
      </xdr:nvSpPr>
      <xdr:spPr>
        <a:xfrm>
          <a:off x="1390650" y="342900"/>
          <a:ext cx="44196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1" u="none" baseline="0">
              <a:latin typeface="Arial"/>
              <a:ea typeface="Arial"/>
              <a:cs typeface="Arial"/>
            </a:rPr>
            <a:t>People reporting chronic conditions by disease, sex  and region - Females - Year 1994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(quotients per hundred and standardized quotients)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</a:t>
          </a:r>
        </a:p>
      </xdr:txBody>
    </xdr:sp>
    <xdr:clientData/>
  </xdr:twoCellAnchor>
  <xdr:twoCellAnchor>
    <xdr:from>
      <xdr:col>0</xdr:col>
      <xdr:colOff>19050</xdr:colOff>
      <xdr:row>39</xdr:row>
      <xdr:rowOff>57150</xdr:rowOff>
    </xdr:from>
    <xdr:to>
      <xdr:col>9</xdr:col>
      <xdr:colOff>0</xdr:colOff>
      <xdr:row>45</xdr:row>
      <xdr:rowOff>104775</xdr:rowOff>
    </xdr:to>
    <xdr:sp>
      <xdr:nvSpPr>
        <xdr:cNvPr id="5" name="Testo 1"/>
        <xdr:cNvSpPr txBox="1">
          <a:spLocks noChangeArrowheads="1"/>
        </xdr:cNvSpPr>
      </xdr:nvSpPr>
      <xdr:spPr>
        <a:xfrm>
          <a:off x="19050" y="5762625"/>
          <a:ext cx="5829300" cy="1019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Quozienti per 100 persone. 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(a)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Rates per hundred people.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(b) Tassi standardizzati con classi di età decennali della popolazione residente italiana al Censimento 1991. 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(b)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Standardized rates by ten year age classes of  Italian  resident population - Census 1991 .                                                                                                                                                                                               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        Fonte: ISTAT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Source: ISTAT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0</xdr:rowOff>
    </xdr:from>
    <xdr:to>
      <xdr:col>12</xdr:col>
      <xdr:colOff>381000</xdr:colOff>
      <xdr:row>1</xdr:row>
      <xdr:rowOff>152400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800100" y="0"/>
          <a:ext cx="495300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Persone con malattie croniche per tipo di malattia, sesso e regione - Totale - Anno 1994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(quozienti per 100 persone e standardizzati)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</a:t>
          </a:r>
        </a:p>
      </xdr:txBody>
    </xdr:sp>
    <xdr:clientData/>
  </xdr:twoCellAnchor>
  <xdr:twoCellAnchor>
    <xdr:from>
      <xdr:col>0</xdr:col>
      <xdr:colOff>771525</xdr:colOff>
      <xdr:row>2</xdr:row>
      <xdr:rowOff>0</xdr:rowOff>
    </xdr:from>
    <xdr:to>
      <xdr:col>12</xdr:col>
      <xdr:colOff>352425</xdr:colOff>
      <xdr:row>4</xdr:row>
      <xdr:rowOff>0</xdr:rowOff>
    </xdr:to>
    <xdr:sp>
      <xdr:nvSpPr>
        <xdr:cNvPr id="2" name="Testo 1"/>
        <xdr:cNvSpPr txBox="1">
          <a:spLocks noChangeArrowheads="1"/>
        </xdr:cNvSpPr>
      </xdr:nvSpPr>
      <xdr:spPr>
        <a:xfrm>
          <a:off x="771525" y="342900"/>
          <a:ext cx="49530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1" u="none" baseline="0">
              <a:latin typeface="Arial"/>
              <a:ea typeface="Arial"/>
              <a:cs typeface="Arial"/>
            </a:rPr>
            <a:t>People reporting chronic conditions by disease, sex  and region - Total - Year 1994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(quotients per hundred and standardized quotients)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</a:t>
          </a:r>
        </a:p>
      </xdr:txBody>
    </xdr:sp>
    <xdr:clientData/>
  </xdr:twoCellAnchor>
  <xdr:twoCellAnchor>
    <xdr:from>
      <xdr:col>0</xdr:col>
      <xdr:colOff>19050</xdr:colOff>
      <xdr:row>39</xdr:row>
      <xdr:rowOff>66675</xdr:rowOff>
    </xdr:from>
    <xdr:to>
      <xdr:col>12</xdr:col>
      <xdr:colOff>390525</xdr:colOff>
      <xdr:row>45</xdr:row>
      <xdr:rowOff>123825</xdr:rowOff>
    </xdr:to>
    <xdr:sp>
      <xdr:nvSpPr>
        <xdr:cNvPr id="3" name="Testo 1"/>
        <xdr:cNvSpPr txBox="1">
          <a:spLocks noChangeArrowheads="1"/>
        </xdr:cNvSpPr>
      </xdr:nvSpPr>
      <xdr:spPr>
        <a:xfrm>
          <a:off x="19050" y="5648325"/>
          <a:ext cx="5743575" cy="1028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 Quozienti per 100 persone. 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(a)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Rates per hundred people.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
(b) Tassi standardizzati con classi di età decennali della popolazione residente italiana al Censimento 1991. 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(b)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Standardized rates by ten year age classes of  Italian  resident population - Census 1991 .                                                                                                                                                                                               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        Fonte: ISTAT 
</a:t>
          </a:r>
          <a:r>
            <a:rPr lang="en-US" cap="none" sz="700" b="0" i="1" u="none" baseline="0">
              <a:latin typeface="Arial"/>
              <a:ea typeface="Arial"/>
              <a:cs typeface="Arial"/>
            </a:rPr>
            <a:t>Source: ISTAT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4"/>
  <dimension ref="A1:Q39"/>
  <sheetViews>
    <sheetView tabSelected="1" workbookViewId="0" topLeftCell="A1">
      <selection activeCell="O5" sqref="O5"/>
    </sheetView>
  </sheetViews>
  <sheetFormatPr defaultColWidth="9.140625" defaultRowHeight="12.75"/>
  <cols>
    <col min="1" max="1" width="14.57421875" style="7" customWidth="1"/>
    <col min="2" max="13" width="6.00390625" style="7" customWidth="1"/>
    <col min="14" max="16384" width="9.140625" style="7" customWidth="1"/>
  </cols>
  <sheetData>
    <row r="1" spans="1:17" s="1" customFormat="1" ht="13.5" customHeight="1">
      <c r="A1" s="1" t="s">
        <v>33</v>
      </c>
      <c r="B1" s="2"/>
      <c r="C1" s="3"/>
      <c r="D1" s="2"/>
      <c r="E1" s="3"/>
      <c r="F1" s="2"/>
      <c r="G1" s="3"/>
      <c r="H1" s="2"/>
      <c r="I1" s="3"/>
      <c r="J1" s="2"/>
      <c r="K1" s="2"/>
      <c r="L1" s="2"/>
      <c r="M1" s="2"/>
      <c r="N1" s="2"/>
      <c r="O1" s="2"/>
      <c r="P1" s="2"/>
      <c r="Q1" s="2"/>
    </row>
    <row r="2" spans="2:17" s="1" customFormat="1" ht="13.5" customHeight="1">
      <c r="B2" s="2"/>
      <c r="C2" s="3"/>
      <c r="D2" s="2"/>
      <c r="E2" s="3"/>
      <c r="F2" s="2"/>
      <c r="G2" s="3"/>
      <c r="H2" s="2"/>
      <c r="I2" s="3"/>
      <c r="J2" s="2"/>
      <c r="K2" s="2"/>
      <c r="L2" s="2"/>
      <c r="M2" s="2"/>
      <c r="N2" s="2"/>
      <c r="O2" s="2"/>
      <c r="P2" s="2"/>
      <c r="Q2" s="2"/>
    </row>
    <row r="3" spans="1:17" s="1" customFormat="1" ht="13.5" customHeight="1">
      <c r="A3" s="4" t="s">
        <v>61</v>
      </c>
      <c r="B3" s="2"/>
      <c r="C3" s="3"/>
      <c r="D3" s="2"/>
      <c r="E3" s="3"/>
      <c r="F3" s="2"/>
      <c r="G3" s="3"/>
      <c r="H3" s="2"/>
      <c r="I3" s="3"/>
      <c r="J3" s="2"/>
      <c r="K3" s="2"/>
      <c r="L3" s="2"/>
      <c r="M3" s="2"/>
      <c r="N3" s="2"/>
      <c r="O3" s="2"/>
      <c r="P3" s="2"/>
      <c r="Q3" s="2"/>
    </row>
    <row r="4" spans="1:17" s="1" customFormat="1" ht="13.5" customHeight="1">
      <c r="A4" s="5"/>
      <c r="B4" s="2"/>
      <c r="C4" s="3"/>
      <c r="D4" s="2"/>
      <c r="E4" s="3"/>
      <c r="F4" s="2"/>
      <c r="G4" s="3"/>
      <c r="H4" s="2"/>
      <c r="I4" s="3"/>
      <c r="J4" s="2"/>
      <c r="K4" s="2"/>
      <c r="L4" s="2"/>
      <c r="M4" s="2"/>
      <c r="N4" s="2"/>
      <c r="O4" s="2"/>
      <c r="P4" s="2"/>
      <c r="Q4" s="2"/>
    </row>
    <row r="5" spans="1:17" ht="15" customHeight="1">
      <c r="A5" s="115" t="s">
        <v>0</v>
      </c>
      <c r="B5" s="122" t="s">
        <v>36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6"/>
      <c r="O5" s="6"/>
      <c r="P5" s="6"/>
      <c r="Q5" s="6"/>
    </row>
    <row r="6" spans="1:17" ht="39" customHeight="1">
      <c r="A6" s="116"/>
      <c r="B6" s="117" t="s">
        <v>37</v>
      </c>
      <c r="C6" s="117"/>
      <c r="D6" s="117" t="s">
        <v>38</v>
      </c>
      <c r="E6" s="118"/>
      <c r="F6" s="117" t="s">
        <v>39</v>
      </c>
      <c r="G6" s="117"/>
      <c r="H6" s="119" t="s">
        <v>40</v>
      </c>
      <c r="I6" s="121"/>
      <c r="J6" s="119" t="s">
        <v>67</v>
      </c>
      <c r="K6" s="120"/>
      <c r="L6" s="119" t="s">
        <v>41</v>
      </c>
      <c r="M6" s="121"/>
      <c r="N6" s="6"/>
      <c r="O6" s="6"/>
      <c r="P6" s="6"/>
      <c r="Q6" s="6"/>
    </row>
    <row r="7" spans="2:17" ht="19.5" customHeight="1">
      <c r="B7" s="6"/>
      <c r="C7" s="8"/>
      <c r="D7" s="6"/>
      <c r="F7" s="9"/>
      <c r="G7" s="8"/>
      <c r="H7" s="6"/>
      <c r="I7" s="8"/>
      <c r="J7" s="6"/>
      <c r="K7" s="6"/>
      <c r="L7" s="6"/>
      <c r="M7" s="6"/>
      <c r="N7" s="6"/>
      <c r="O7" s="6"/>
      <c r="P7" s="6"/>
      <c r="Q7" s="6"/>
    </row>
    <row r="8" spans="2:17" ht="9.75" customHeight="1">
      <c r="B8" s="10" t="s">
        <v>1</v>
      </c>
      <c r="C8" s="10" t="s">
        <v>2</v>
      </c>
      <c r="D8" s="10" t="s">
        <v>1</v>
      </c>
      <c r="E8" s="10" t="s">
        <v>2</v>
      </c>
      <c r="F8" s="10" t="s">
        <v>1</v>
      </c>
      <c r="G8" s="10" t="s">
        <v>2</v>
      </c>
      <c r="H8" s="10" t="s">
        <v>1</v>
      </c>
      <c r="I8" s="10" t="s">
        <v>2</v>
      </c>
      <c r="J8" s="10" t="s">
        <v>1</v>
      </c>
      <c r="K8" s="10" t="s">
        <v>2</v>
      </c>
      <c r="L8" s="10" t="s">
        <v>1</v>
      </c>
      <c r="M8" s="10" t="s">
        <v>2</v>
      </c>
      <c r="N8" s="6"/>
      <c r="O8" s="6"/>
      <c r="P8" s="6"/>
      <c r="Q8" s="6"/>
    </row>
    <row r="9" spans="1:17" ht="9.75" customHeight="1">
      <c r="A9" s="7" t="s">
        <v>3</v>
      </c>
      <c r="B9" s="10">
        <v>7.5</v>
      </c>
      <c r="C9" s="10">
        <v>7.894317972630997</v>
      </c>
      <c r="D9" s="10">
        <v>2.6</v>
      </c>
      <c r="E9" s="10">
        <v>2.2950311566932577</v>
      </c>
      <c r="F9" s="10">
        <v>2</v>
      </c>
      <c r="G9" s="10">
        <v>1.8889918714238783</v>
      </c>
      <c r="H9" s="10">
        <v>9.9</v>
      </c>
      <c r="I9" s="10">
        <v>8.651012914125765</v>
      </c>
      <c r="J9" s="10">
        <v>2</v>
      </c>
      <c r="K9" s="10">
        <v>1.704133538462186</v>
      </c>
      <c r="L9" s="10">
        <v>1.1</v>
      </c>
      <c r="M9" s="10">
        <v>0.9638436737867745</v>
      </c>
      <c r="N9" s="6"/>
      <c r="O9" s="6"/>
      <c r="P9" s="6"/>
      <c r="Q9" s="6"/>
    </row>
    <row r="10" spans="1:17" ht="9.75" customHeight="1">
      <c r="A10" s="7" t="s">
        <v>4</v>
      </c>
      <c r="B10" s="10">
        <v>8.8</v>
      </c>
      <c r="C10" s="10">
        <v>8.86622361021386</v>
      </c>
      <c r="D10" s="10">
        <v>2.9</v>
      </c>
      <c r="E10" s="10">
        <v>2.8766079916719534</v>
      </c>
      <c r="F10" s="10">
        <v>2.2</v>
      </c>
      <c r="G10" s="10">
        <v>2.370000986647671</v>
      </c>
      <c r="H10" s="10">
        <v>10</v>
      </c>
      <c r="I10" s="10">
        <v>9.289977016806358</v>
      </c>
      <c r="J10" s="10">
        <v>1.8</v>
      </c>
      <c r="K10" s="10">
        <v>1.7368380747154641</v>
      </c>
      <c r="L10" s="10">
        <v>0.9</v>
      </c>
      <c r="M10" s="10">
        <v>0.763244329778656</v>
      </c>
      <c r="N10" s="6"/>
      <c r="O10" s="6"/>
      <c r="P10" s="6"/>
      <c r="Q10" s="6"/>
    </row>
    <row r="11" spans="1:17" ht="9.75" customHeight="1">
      <c r="A11" s="7" t="s">
        <v>5</v>
      </c>
      <c r="B11" s="10">
        <v>9.7</v>
      </c>
      <c r="C11" s="10">
        <v>9.692880732875649</v>
      </c>
      <c r="D11" s="10">
        <v>3.8</v>
      </c>
      <c r="E11" s="10">
        <v>3.6521729055228067</v>
      </c>
      <c r="F11" s="10">
        <v>2</v>
      </c>
      <c r="G11" s="10">
        <v>2.270934255917246</v>
      </c>
      <c r="H11" s="10">
        <v>8.9</v>
      </c>
      <c r="I11" s="10">
        <v>8.720811803107509</v>
      </c>
      <c r="J11" s="10">
        <v>2.6</v>
      </c>
      <c r="K11" s="10">
        <v>2.519675808404271</v>
      </c>
      <c r="L11" s="10">
        <v>1.7</v>
      </c>
      <c r="M11" s="10">
        <v>1.7306016885210274</v>
      </c>
      <c r="N11" s="6"/>
      <c r="O11" s="6"/>
      <c r="P11" s="6"/>
      <c r="Q11" s="6"/>
    </row>
    <row r="12" spans="1:17" ht="9.75" customHeight="1">
      <c r="A12" s="7" t="s">
        <v>6</v>
      </c>
      <c r="B12" s="10">
        <v>7.4</v>
      </c>
      <c r="C12" s="10">
        <v>7.4021743769668324</v>
      </c>
      <c r="D12" s="10">
        <v>2.1</v>
      </c>
      <c r="E12" s="10">
        <v>2.2479391673470204</v>
      </c>
      <c r="F12" s="10">
        <v>1.4</v>
      </c>
      <c r="G12" s="10">
        <v>1.5278403305788602</v>
      </c>
      <c r="H12" s="10">
        <v>6.7</v>
      </c>
      <c r="I12" s="10">
        <v>7.184865024312574</v>
      </c>
      <c r="J12" s="10">
        <v>1.6</v>
      </c>
      <c r="K12" s="10">
        <v>1.6667169485640139</v>
      </c>
      <c r="L12" s="10">
        <v>0.7</v>
      </c>
      <c r="M12" s="10">
        <v>0.7303146208593139</v>
      </c>
      <c r="N12" s="6"/>
      <c r="O12" s="6"/>
      <c r="P12" s="6"/>
      <c r="Q12" s="6"/>
    </row>
    <row r="13" spans="1:17" s="11" customFormat="1" ht="9.75" customHeight="1">
      <c r="A13" s="11" t="s">
        <v>7</v>
      </c>
      <c r="B13" s="12">
        <v>8.4</v>
      </c>
      <c r="C13" s="12">
        <v>8.218024920782424</v>
      </c>
      <c r="D13" s="12">
        <v>1.9</v>
      </c>
      <c r="E13" s="12">
        <v>2.2233831143470217</v>
      </c>
      <c r="F13" s="12">
        <v>1</v>
      </c>
      <c r="G13" s="12">
        <v>1.1748725332129955</v>
      </c>
      <c r="H13" s="12">
        <v>6.6</v>
      </c>
      <c r="I13" s="12">
        <v>7.726049911599054</v>
      </c>
      <c r="J13" s="12">
        <v>1.1</v>
      </c>
      <c r="K13" s="12">
        <v>1.2266950572507844</v>
      </c>
      <c r="L13" s="12">
        <v>0.6</v>
      </c>
      <c r="M13" s="12">
        <v>0.6375553773695102</v>
      </c>
      <c r="N13" s="13"/>
      <c r="O13" s="13"/>
      <c r="P13" s="13"/>
      <c r="Q13" s="13"/>
    </row>
    <row r="14" spans="1:17" s="11" customFormat="1" ht="9.75" customHeight="1">
      <c r="A14" s="11" t="s">
        <v>8</v>
      </c>
      <c r="B14" s="12">
        <v>6.4</v>
      </c>
      <c r="C14" s="12">
        <v>6.525487036178981</v>
      </c>
      <c r="D14" s="12">
        <v>2.3</v>
      </c>
      <c r="E14" s="12">
        <v>2.2919700088137867</v>
      </c>
      <c r="F14" s="12">
        <v>1.8</v>
      </c>
      <c r="G14" s="12">
        <v>1.818054073880569</v>
      </c>
      <c r="H14" s="12">
        <v>6.8</v>
      </c>
      <c r="I14" s="12">
        <v>6.761678179914821</v>
      </c>
      <c r="J14" s="12">
        <v>2</v>
      </c>
      <c r="K14" s="12">
        <v>2.0259783460773204</v>
      </c>
      <c r="L14" s="12">
        <v>0.8</v>
      </c>
      <c r="M14" s="12">
        <v>0.7432962298410808</v>
      </c>
      <c r="N14" s="13"/>
      <c r="O14" s="13"/>
      <c r="P14" s="13"/>
      <c r="Q14" s="13"/>
    </row>
    <row r="15" spans="1:17" ht="9.75" customHeight="1">
      <c r="A15" s="7" t="s">
        <v>9</v>
      </c>
      <c r="B15" s="10">
        <v>10</v>
      </c>
      <c r="C15" s="10">
        <v>9.98641754472201</v>
      </c>
      <c r="D15" s="10">
        <v>2.1</v>
      </c>
      <c r="E15" s="10">
        <v>2.0609438912447917</v>
      </c>
      <c r="F15" s="10">
        <v>1.6</v>
      </c>
      <c r="G15" s="10">
        <v>1.6625293821607934</v>
      </c>
      <c r="H15" s="10">
        <v>9.3</v>
      </c>
      <c r="I15" s="10">
        <v>9.242077445999909</v>
      </c>
      <c r="J15" s="10">
        <v>1.4</v>
      </c>
      <c r="K15" s="10">
        <v>1.3891851186533635</v>
      </c>
      <c r="L15" s="10">
        <v>1.2</v>
      </c>
      <c r="M15" s="10">
        <v>1.2232324500907412</v>
      </c>
      <c r="N15" s="6"/>
      <c r="O15" s="14"/>
      <c r="P15" s="6"/>
      <c r="Q15" s="6"/>
    </row>
    <row r="16" spans="1:17" ht="9.75" customHeight="1">
      <c r="A16" s="7" t="s">
        <v>10</v>
      </c>
      <c r="B16" s="10">
        <v>8.4</v>
      </c>
      <c r="C16" s="10">
        <v>8.71610181420158</v>
      </c>
      <c r="D16" s="10">
        <v>3.3</v>
      </c>
      <c r="E16" s="10">
        <v>2.9024066002265845</v>
      </c>
      <c r="F16" s="10">
        <v>2.7</v>
      </c>
      <c r="G16" s="10">
        <v>2.503767985318799</v>
      </c>
      <c r="H16" s="10">
        <v>9.7</v>
      </c>
      <c r="I16" s="10">
        <v>8.417512992524157</v>
      </c>
      <c r="J16" s="10">
        <v>2.9</v>
      </c>
      <c r="K16" s="10">
        <v>2.3777600361826456</v>
      </c>
      <c r="L16" s="10">
        <v>1.5</v>
      </c>
      <c r="M16" s="10">
        <v>1.3301150124920336</v>
      </c>
      <c r="N16" s="6"/>
      <c r="O16" s="6"/>
      <c r="P16" s="6"/>
      <c r="Q16" s="6"/>
    </row>
    <row r="17" spans="1:17" ht="9.75" customHeight="1">
      <c r="A17" s="7" t="s">
        <v>11</v>
      </c>
      <c r="B17" s="10">
        <v>8.9</v>
      </c>
      <c r="C17" s="10">
        <v>9.464290691587037</v>
      </c>
      <c r="D17" s="10">
        <v>3.2</v>
      </c>
      <c r="E17" s="10">
        <v>2.61426899368433</v>
      </c>
      <c r="F17" s="10">
        <v>2.2</v>
      </c>
      <c r="G17" s="10">
        <v>1.6014680729486426</v>
      </c>
      <c r="H17" s="10">
        <v>10.1</v>
      </c>
      <c r="I17" s="10">
        <v>7.933308398011856</v>
      </c>
      <c r="J17" s="10">
        <v>2.5</v>
      </c>
      <c r="K17" s="10">
        <v>1.8774846493552517</v>
      </c>
      <c r="L17" s="10">
        <v>0.9</v>
      </c>
      <c r="M17" s="10">
        <v>0.7402506382637932</v>
      </c>
      <c r="N17" s="6"/>
      <c r="O17" s="6"/>
      <c r="P17" s="6"/>
      <c r="Q17" s="6"/>
    </row>
    <row r="18" spans="1:17" ht="9.75" customHeight="1">
      <c r="A18" s="7" t="s">
        <v>12</v>
      </c>
      <c r="B18" s="10">
        <v>10.6</v>
      </c>
      <c r="C18" s="10">
        <v>11.01220612350775</v>
      </c>
      <c r="D18" s="10">
        <v>4</v>
      </c>
      <c r="E18" s="10">
        <v>3.209032975332756</v>
      </c>
      <c r="F18" s="10">
        <v>2.6</v>
      </c>
      <c r="G18" s="10">
        <v>2.0757539009686603</v>
      </c>
      <c r="H18" s="10">
        <v>10.5</v>
      </c>
      <c r="I18" s="10">
        <v>8.536806704472315</v>
      </c>
      <c r="J18" s="10">
        <v>2.8</v>
      </c>
      <c r="K18" s="10">
        <v>2.2614157403433626</v>
      </c>
      <c r="L18" s="10">
        <v>1.6</v>
      </c>
      <c r="M18" s="10">
        <v>1.271970348461532</v>
      </c>
      <c r="N18" s="6"/>
      <c r="O18" s="6"/>
      <c r="P18" s="6"/>
      <c r="Q18" s="6"/>
    </row>
    <row r="19" spans="1:17" ht="9.75" customHeight="1">
      <c r="A19" s="7" t="s">
        <v>13</v>
      </c>
      <c r="B19" s="10">
        <v>8.7</v>
      </c>
      <c r="C19" s="10">
        <v>9.108742583767892</v>
      </c>
      <c r="D19" s="10">
        <v>3.3</v>
      </c>
      <c r="E19" s="10">
        <v>2.6389814697116765</v>
      </c>
      <c r="F19" s="10">
        <v>2.4</v>
      </c>
      <c r="G19" s="10">
        <v>2.0097148363251667</v>
      </c>
      <c r="H19" s="10">
        <v>9.4</v>
      </c>
      <c r="I19" s="10">
        <v>7.670895791535826</v>
      </c>
      <c r="J19" s="10">
        <v>2.5</v>
      </c>
      <c r="K19" s="10">
        <v>1.9679579982018265</v>
      </c>
      <c r="L19" s="10">
        <v>1</v>
      </c>
      <c r="M19" s="10">
        <v>0.8346634473672818</v>
      </c>
      <c r="N19" s="6"/>
      <c r="O19" s="6"/>
      <c r="P19" s="6"/>
      <c r="Q19" s="6"/>
    </row>
    <row r="20" spans="1:17" ht="9.75" customHeight="1">
      <c r="A20" s="7" t="s">
        <v>14</v>
      </c>
      <c r="B20" s="10">
        <v>10.5</v>
      </c>
      <c r="C20" s="10">
        <v>10.561521031144428</v>
      </c>
      <c r="D20" s="10">
        <v>4.2</v>
      </c>
      <c r="E20" s="10">
        <v>3.4007873078282307</v>
      </c>
      <c r="F20" s="10">
        <v>2.7</v>
      </c>
      <c r="G20" s="10">
        <v>2.0754430942519226</v>
      </c>
      <c r="H20" s="10">
        <v>13.2</v>
      </c>
      <c r="I20" s="10">
        <v>10.743535514580667</v>
      </c>
      <c r="J20" s="10">
        <v>3.3</v>
      </c>
      <c r="K20" s="10">
        <v>2.6327962846891113</v>
      </c>
      <c r="L20" s="10">
        <v>1.7</v>
      </c>
      <c r="M20" s="10">
        <v>1.3719717600317556</v>
      </c>
      <c r="N20" s="6"/>
      <c r="O20" s="6"/>
      <c r="P20" s="6"/>
      <c r="Q20" s="6"/>
    </row>
    <row r="21" spans="1:17" ht="9.75" customHeight="1">
      <c r="A21" s="7" t="s">
        <v>15</v>
      </c>
      <c r="B21" s="10">
        <v>7.9</v>
      </c>
      <c r="C21" s="10">
        <v>8.030518358704523</v>
      </c>
      <c r="D21" s="10">
        <v>3.9</v>
      </c>
      <c r="E21" s="10">
        <v>3.424651023734955</v>
      </c>
      <c r="F21" s="10">
        <v>3.4</v>
      </c>
      <c r="G21" s="10">
        <v>2.8976322814570867</v>
      </c>
      <c r="H21" s="10">
        <v>9.9</v>
      </c>
      <c r="I21" s="10">
        <v>8.350561313258167</v>
      </c>
      <c r="J21" s="10">
        <v>3.1</v>
      </c>
      <c r="K21" s="10">
        <v>2.5552828959092513</v>
      </c>
      <c r="L21" s="10">
        <v>2.3</v>
      </c>
      <c r="M21" s="10">
        <v>1.948577810341062</v>
      </c>
      <c r="N21" s="6"/>
      <c r="O21" s="6"/>
      <c r="P21" s="6"/>
      <c r="Q21" s="6"/>
    </row>
    <row r="22" spans="1:17" ht="9.75" customHeight="1">
      <c r="A22" s="7" t="s">
        <v>16</v>
      </c>
      <c r="B22" s="10">
        <v>10.2</v>
      </c>
      <c r="C22" s="10">
        <v>10.201234525207832</v>
      </c>
      <c r="D22" s="10">
        <v>3.6</v>
      </c>
      <c r="E22" s="10">
        <v>3.6306866839178213</v>
      </c>
      <c r="F22" s="10">
        <v>2.5</v>
      </c>
      <c r="G22" s="10">
        <v>2.5568254591241013</v>
      </c>
      <c r="H22" s="10">
        <v>8.6</v>
      </c>
      <c r="I22" s="10">
        <v>8.367324936171807</v>
      </c>
      <c r="J22" s="10">
        <v>1.5</v>
      </c>
      <c r="K22" s="10">
        <v>1.5261629569645623</v>
      </c>
      <c r="L22" s="10">
        <v>1.4</v>
      </c>
      <c r="M22" s="10">
        <v>1.4029867447024296</v>
      </c>
      <c r="N22" s="6"/>
      <c r="O22" s="6"/>
      <c r="P22" s="6"/>
      <c r="Q22" s="6"/>
    </row>
    <row r="23" spans="1:17" ht="9.75" customHeight="1">
      <c r="A23" s="7" t="s">
        <v>17</v>
      </c>
      <c r="B23" s="10">
        <v>8.2</v>
      </c>
      <c r="C23" s="10">
        <v>8.17756509434315</v>
      </c>
      <c r="D23" s="10">
        <v>3.8</v>
      </c>
      <c r="E23" s="10">
        <v>3.3957008868906606</v>
      </c>
      <c r="F23" s="10">
        <v>2.3</v>
      </c>
      <c r="G23" s="10">
        <v>2.0588098547051534</v>
      </c>
      <c r="H23" s="10">
        <v>9.6</v>
      </c>
      <c r="I23" s="10">
        <v>8.846075542666197</v>
      </c>
      <c r="J23" s="10">
        <v>2</v>
      </c>
      <c r="K23" s="10">
        <v>1.8054803470053284</v>
      </c>
      <c r="L23" s="10">
        <v>0.9</v>
      </c>
      <c r="M23" s="10">
        <v>0.8770773442144472</v>
      </c>
      <c r="N23" s="6"/>
      <c r="O23" s="6"/>
      <c r="P23" s="6"/>
      <c r="Q23" s="6"/>
    </row>
    <row r="24" spans="1:17" ht="9.75" customHeight="1">
      <c r="A24" s="7" t="s">
        <v>18</v>
      </c>
      <c r="B24" s="10">
        <v>8.3</v>
      </c>
      <c r="C24" s="10">
        <v>8.017591184079897</v>
      </c>
      <c r="D24" s="10">
        <v>4.5</v>
      </c>
      <c r="E24" s="10">
        <v>4.230985338067258</v>
      </c>
      <c r="F24" s="10">
        <v>3.2</v>
      </c>
      <c r="G24" s="10">
        <v>2.7434772773299687</v>
      </c>
      <c r="H24" s="10">
        <v>8</v>
      </c>
      <c r="I24" s="10">
        <v>7.091164622726288</v>
      </c>
      <c r="J24" s="10">
        <v>1.5</v>
      </c>
      <c r="K24" s="10">
        <v>1.34304878049223</v>
      </c>
      <c r="L24" s="10">
        <v>0.7</v>
      </c>
      <c r="M24" s="10">
        <v>0.663102414354791</v>
      </c>
      <c r="N24" s="6"/>
      <c r="O24" s="6"/>
      <c r="P24" s="6"/>
      <c r="Q24" s="6"/>
    </row>
    <row r="25" spans="1:17" ht="9.75" customHeight="1">
      <c r="A25" s="7" t="s">
        <v>19</v>
      </c>
      <c r="B25" s="10">
        <v>5.1</v>
      </c>
      <c r="C25" s="10">
        <v>4.885973847196181</v>
      </c>
      <c r="D25" s="10">
        <v>2.7</v>
      </c>
      <c r="E25" s="10">
        <v>3.2864004498445696</v>
      </c>
      <c r="F25" s="10">
        <v>1.1</v>
      </c>
      <c r="G25" s="10">
        <v>1.3609961882886628</v>
      </c>
      <c r="H25" s="10">
        <v>6.7</v>
      </c>
      <c r="I25" s="10">
        <v>8.058903504587766</v>
      </c>
      <c r="J25" s="10">
        <v>1.9</v>
      </c>
      <c r="K25" s="10">
        <v>2.324461376190976</v>
      </c>
      <c r="L25" s="10">
        <v>0.5</v>
      </c>
      <c r="M25" s="10">
        <v>0.5683081184193476</v>
      </c>
      <c r="N25" s="6"/>
      <c r="O25" s="6"/>
      <c r="P25" s="6"/>
      <c r="Q25" s="6"/>
    </row>
    <row r="26" spans="1:17" ht="9.75" customHeight="1">
      <c r="A26" s="7" t="s">
        <v>20</v>
      </c>
      <c r="B26" s="10">
        <v>5.4</v>
      </c>
      <c r="C26" s="10">
        <v>5.392085264066869</v>
      </c>
      <c r="D26" s="10">
        <v>3.3</v>
      </c>
      <c r="E26" s="10">
        <v>3.7658281963728593</v>
      </c>
      <c r="F26" s="10">
        <v>2</v>
      </c>
      <c r="G26" s="10">
        <v>2.363228388832658</v>
      </c>
      <c r="H26" s="10">
        <v>6.8</v>
      </c>
      <c r="I26" s="10">
        <v>7.851650733401449</v>
      </c>
      <c r="J26" s="10">
        <v>0.8</v>
      </c>
      <c r="K26" s="10">
        <v>0.9007282795176116</v>
      </c>
      <c r="L26" s="10">
        <v>0.4</v>
      </c>
      <c r="M26" s="10">
        <v>0.502560987544689</v>
      </c>
      <c r="N26" s="6"/>
      <c r="O26" s="6"/>
      <c r="P26" s="6"/>
      <c r="Q26" s="6"/>
    </row>
    <row r="27" spans="1:17" ht="9.75" customHeight="1">
      <c r="A27" s="7" t="s">
        <v>21</v>
      </c>
      <c r="B27" s="10">
        <v>7</v>
      </c>
      <c r="C27" s="10">
        <v>6.935233014138237</v>
      </c>
      <c r="D27" s="10">
        <v>3.9</v>
      </c>
      <c r="E27" s="10">
        <v>4.045812547901309</v>
      </c>
      <c r="F27" s="10">
        <v>2.2</v>
      </c>
      <c r="G27" s="10">
        <v>2.247676517310078</v>
      </c>
      <c r="H27" s="10">
        <v>7.2</v>
      </c>
      <c r="I27" s="10">
        <v>6.94863459610567</v>
      </c>
      <c r="J27" s="10">
        <v>2.1</v>
      </c>
      <c r="K27" s="10">
        <v>1.9860017665311474</v>
      </c>
      <c r="L27" s="10">
        <v>0.6</v>
      </c>
      <c r="M27" s="10">
        <v>0.557277056362983</v>
      </c>
      <c r="N27" s="6"/>
      <c r="O27" s="6"/>
      <c r="P27" s="6"/>
      <c r="Q27" s="6"/>
    </row>
    <row r="28" spans="1:17" ht="9.75" customHeight="1">
      <c r="A28" s="7" t="s">
        <v>22</v>
      </c>
      <c r="B28" s="10">
        <v>6.3</v>
      </c>
      <c r="C28" s="10">
        <v>6.297449826026691</v>
      </c>
      <c r="D28" s="10">
        <v>2.8</v>
      </c>
      <c r="E28" s="10">
        <v>3.040355900035137</v>
      </c>
      <c r="F28" s="10">
        <v>2.1</v>
      </c>
      <c r="G28" s="10">
        <v>2.4173267886309304</v>
      </c>
      <c r="H28" s="10">
        <v>8.3</v>
      </c>
      <c r="I28" s="10">
        <v>8.78085428520243</v>
      </c>
      <c r="J28" s="10">
        <v>2.1</v>
      </c>
      <c r="K28" s="10">
        <v>2.165753793195818</v>
      </c>
      <c r="L28" s="10">
        <v>1.3</v>
      </c>
      <c r="M28" s="10">
        <v>1.3721947917558346</v>
      </c>
      <c r="N28" s="6"/>
      <c r="O28" s="6"/>
      <c r="P28" s="6"/>
      <c r="Q28" s="6"/>
    </row>
    <row r="29" spans="1:17" ht="9.75" customHeight="1">
      <c r="A29" s="7" t="s">
        <v>23</v>
      </c>
      <c r="B29" s="10">
        <v>5.8</v>
      </c>
      <c r="C29" s="10">
        <v>5.885790281378924</v>
      </c>
      <c r="D29" s="10">
        <v>3.4</v>
      </c>
      <c r="E29" s="10">
        <v>3.5271096669953437</v>
      </c>
      <c r="F29" s="10">
        <v>1.9</v>
      </c>
      <c r="G29" s="10">
        <v>2.0168098346020713</v>
      </c>
      <c r="H29" s="10">
        <v>6.6</v>
      </c>
      <c r="I29" s="10">
        <v>7.03330608289154</v>
      </c>
      <c r="J29" s="10">
        <v>2.1</v>
      </c>
      <c r="K29" s="10">
        <v>2.1540539698090164</v>
      </c>
      <c r="L29" s="10">
        <v>0.8</v>
      </c>
      <c r="M29" s="10">
        <v>0.812757437841106</v>
      </c>
      <c r="N29" s="6"/>
      <c r="O29" s="6"/>
      <c r="P29" s="6"/>
      <c r="Q29" s="6"/>
    </row>
    <row r="30" spans="1:17" ht="9.75" customHeight="1">
      <c r="A30" s="7" t="s">
        <v>24</v>
      </c>
      <c r="B30" s="10">
        <v>5.5</v>
      </c>
      <c r="C30" s="10">
        <v>5.429008508357457</v>
      </c>
      <c r="D30" s="10">
        <v>2.7</v>
      </c>
      <c r="E30" s="10">
        <v>2.880825208307305</v>
      </c>
      <c r="F30" s="10">
        <v>2.4</v>
      </c>
      <c r="G30" s="10">
        <v>2.664827113673097</v>
      </c>
      <c r="H30" s="10">
        <v>6.1</v>
      </c>
      <c r="I30" s="10">
        <v>6.66044642341671</v>
      </c>
      <c r="J30" s="10">
        <v>2.1</v>
      </c>
      <c r="K30" s="10">
        <v>2.325002892993216</v>
      </c>
      <c r="L30" s="10">
        <v>1</v>
      </c>
      <c r="M30" s="10">
        <v>1.106087891909863</v>
      </c>
      <c r="N30" s="6"/>
      <c r="O30" s="6"/>
      <c r="P30" s="6"/>
      <c r="Q30" s="6"/>
    </row>
    <row r="31" spans="1:17" s="11" customFormat="1" ht="9.75" customHeight="1">
      <c r="A31" s="11" t="s">
        <v>25</v>
      </c>
      <c r="B31" s="12">
        <v>9</v>
      </c>
      <c r="C31" s="12">
        <v>9.128575457482109</v>
      </c>
      <c r="D31" s="12">
        <v>3.4</v>
      </c>
      <c r="E31" s="12">
        <v>3.0956679127553803</v>
      </c>
      <c r="F31" s="12">
        <v>2.1</v>
      </c>
      <c r="G31" s="12">
        <v>2.0581129055148235</v>
      </c>
      <c r="H31" s="12">
        <v>9.3</v>
      </c>
      <c r="I31" s="12">
        <v>8.602894615251497</v>
      </c>
      <c r="J31" s="12">
        <v>2.4</v>
      </c>
      <c r="K31" s="12">
        <v>2.1812245847053355</v>
      </c>
      <c r="L31" s="12">
        <v>1.5</v>
      </c>
      <c r="M31" s="12">
        <v>1.345875829066176</v>
      </c>
      <c r="N31" s="13"/>
      <c r="O31" s="13"/>
      <c r="P31" s="13"/>
      <c r="Q31" s="13"/>
    </row>
    <row r="32" spans="1:17" s="11" customFormat="1" ht="9.75" customHeight="1">
      <c r="A32" s="11" t="s">
        <v>26</v>
      </c>
      <c r="B32" s="12">
        <v>9.8</v>
      </c>
      <c r="C32" s="12">
        <v>9.986266938525175</v>
      </c>
      <c r="D32" s="12">
        <v>2.9</v>
      </c>
      <c r="E32" s="12">
        <v>2.6298727086613765</v>
      </c>
      <c r="F32" s="12">
        <v>2.1</v>
      </c>
      <c r="G32" s="12">
        <v>1.9380722697102104</v>
      </c>
      <c r="H32" s="12">
        <v>9.6</v>
      </c>
      <c r="I32" s="12">
        <v>8.69320640280996</v>
      </c>
      <c r="J32" s="12">
        <v>2.1</v>
      </c>
      <c r="K32" s="12">
        <v>1.9245735506648294</v>
      </c>
      <c r="L32" s="12">
        <v>1.4</v>
      </c>
      <c r="M32" s="12">
        <v>1.2276638153552932</v>
      </c>
      <c r="N32" s="13"/>
      <c r="O32" s="13"/>
      <c r="P32" s="13"/>
      <c r="Q32" s="13"/>
    </row>
    <row r="33" spans="1:17" s="9" customFormat="1" ht="9.75" customHeight="1">
      <c r="A33" s="9" t="s">
        <v>27</v>
      </c>
      <c r="B33" s="15">
        <v>9.3</v>
      </c>
      <c r="C33" s="15">
        <v>9.473320448249385</v>
      </c>
      <c r="D33" s="15">
        <v>3.2</v>
      </c>
      <c r="E33" s="15">
        <v>2.899449128369902</v>
      </c>
      <c r="F33" s="15">
        <v>2.1</v>
      </c>
      <c r="G33" s="15">
        <v>2.035599634123901</v>
      </c>
      <c r="H33" s="15">
        <v>9.4</v>
      </c>
      <c r="I33" s="15">
        <v>8.598505927306746</v>
      </c>
      <c r="J33" s="15">
        <v>2.3</v>
      </c>
      <c r="K33" s="15">
        <v>2.0733925653358343</v>
      </c>
      <c r="L33" s="15">
        <v>1.4</v>
      </c>
      <c r="M33" s="15">
        <v>1.3061771837054865</v>
      </c>
      <c r="N33" s="16"/>
      <c r="O33" s="16"/>
      <c r="P33" s="16"/>
      <c r="Q33" s="16"/>
    </row>
    <row r="34" spans="1:17" s="9" customFormat="1" ht="9.75" customHeight="1">
      <c r="A34" s="9" t="s">
        <v>28</v>
      </c>
      <c r="B34" s="15">
        <v>9.4</v>
      </c>
      <c r="C34" s="15">
        <v>9.584721962214697</v>
      </c>
      <c r="D34" s="15">
        <v>3.6</v>
      </c>
      <c r="E34" s="15">
        <v>3.241353161697764</v>
      </c>
      <c r="F34" s="15">
        <v>2.6</v>
      </c>
      <c r="G34" s="15">
        <v>2.35623131143619</v>
      </c>
      <c r="H34" s="15">
        <v>9.3</v>
      </c>
      <c r="I34" s="15">
        <v>8.327005940170542</v>
      </c>
      <c r="J34" s="15">
        <v>2.2</v>
      </c>
      <c r="K34" s="15">
        <v>1.9019892798317495</v>
      </c>
      <c r="L34" s="15">
        <v>1.4</v>
      </c>
      <c r="M34" s="15">
        <v>1.2814130275158582</v>
      </c>
      <c r="N34" s="16"/>
      <c r="O34" s="16"/>
      <c r="P34" s="16"/>
      <c r="Q34" s="16"/>
    </row>
    <row r="35" spans="1:17" s="11" customFormat="1" ht="9.75" customHeight="1">
      <c r="A35" s="11" t="s">
        <v>29</v>
      </c>
      <c r="B35" s="12">
        <v>5.8</v>
      </c>
      <c r="C35" s="12">
        <v>5.763339184394724</v>
      </c>
      <c r="D35" s="12">
        <v>3.1</v>
      </c>
      <c r="E35" s="12">
        <v>3.447561182225261</v>
      </c>
      <c r="F35" s="12">
        <v>1.7</v>
      </c>
      <c r="G35" s="12">
        <v>1.967845457227735</v>
      </c>
      <c r="H35" s="12">
        <v>7.3</v>
      </c>
      <c r="I35" s="12">
        <v>8.125206823160333</v>
      </c>
      <c r="J35" s="12">
        <v>1.6</v>
      </c>
      <c r="K35" s="12">
        <v>1.7791623531826353</v>
      </c>
      <c r="L35" s="12">
        <v>0.6</v>
      </c>
      <c r="M35" s="12">
        <v>0.7212649860949447</v>
      </c>
      <c r="N35" s="13"/>
      <c r="O35" s="13"/>
      <c r="P35" s="13"/>
      <c r="Q35" s="13"/>
    </row>
    <row r="36" spans="1:17" s="11" customFormat="1" ht="9.75" customHeight="1">
      <c r="A36" s="11" t="s">
        <v>30</v>
      </c>
      <c r="B36" s="12">
        <v>5.7</v>
      </c>
      <c r="C36" s="12">
        <v>5.752901950699331</v>
      </c>
      <c r="D36" s="12">
        <v>3.2</v>
      </c>
      <c r="E36" s="12">
        <v>3.384366605761101</v>
      </c>
      <c r="F36" s="12">
        <v>2</v>
      </c>
      <c r="G36" s="12">
        <v>2.164458831735858</v>
      </c>
      <c r="H36" s="12">
        <v>6.5</v>
      </c>
      <c r="I36" s="12">
        <v>6.936650905583987</v>
      </c>
      <c r="J36" s="12">
        <v>2.1</v>
      </c>
      <c r="K36" s="12">
        <v>2.190006188048079</v>
      </c>
      <c r="L36" s="12">
        <v>0.8</v>
      </c>
      <c r="M36" s="12">
        <v>0.8846130390696874</v>
      </c>
      <c r="N36" s="13"/>
      <c r="O36" s="13"/>
      <c r="P36" s="13"/>
      <c r="Q36" s="13"/>
    </row>
    <row r="37" spans="1:17" s="9" customFormat="1" ht="9.75" customHeight="1">
      <c r="A37" s="9" t="s">
        <v>31</v>
      </c>
      <c r="B37" s="15">
        <v>5.8</v>
      </c>
      <c r="C37" s="15">
        <v>5.754349630268392</v>
      </c>
      <c r="D37" s="15">
        <v>3.1</v>
      </c>
      <c r="E37" s="15">
        <v>3.43087061986403</v>
      </c>
      <c r="F37" s="15">
        <v>1.8</v>
      </c>
      <c r="G37" s="15">
        <v>2.0374597280648064</v>
      </c>
      <c r="H37" s="15">
        <v>7</v>
      </c>
      <c r="I37" s="15">
        <v>7.7577185512586695</v>
      </c>
      <c r="J37" s="15">
        <v>1.8</v>
      </c>
      <c r="K37" s="15">
        <v>1.8875085760148527</v>
      </c>
      <c r="L37" s="15">
        <v>0.7</v>
      </c>
      <c r="M37" s="15">
        <v>0.7760009983321337</v>
      </c>
      <c r="N37" s="16"/>
      <c r="O37" s="16"/>
      <c r="P37" s="16"/>
      <c r="Q37" s="16"/>
    </row>
    <row r="38" spans="1:17" s="9" customFormat="1" ht="9.75" customHeight="1">
      <c r="A38" s="9" t="s">
        <v>32</v>
      </c>
      <c r="B38" s="15">
        <v>8</v>
      </c>
      <c r="C38" s="15">
        <v>8.0569378585783</v>
      </c>
      <c r="D38" s="15">
        <v>3.2</v>
      </c>
      <c r="E38" s="15">
        <v>3.1381156074561822</v>
      </c>
      <c r="F38" s="15">
        <v>2.1</v>
      </c>
      <c r="G38" s="15">
        <v>2.0593062520622443</v>
      </c>
      <c r="H38" s="15">
        <v>8.5</v>
      </c>
      <c r="I38" s="15">
        <v>8.276907774351827</v>
      </c>
      <c r="J38" s="15">
        <v>2.1</v>
      </c>
      <c r="K38" s="15">
        <v>1.9769322790657637</v>
      </c>
      <c r="L38" s="15">
        <v>1.2</v>
      </c>
      <c r="M38" s="15">
        <v>1.123481644851617</v>
      </c>
      <c r="N38" s="16"/>
      <c r="O38" s="16"/>
      <c r="P38" s="16"/>
      <c r="Q38" s="16"/>
    </row>
    <row r="39" spans="1:17" ht="9.75" customHeight="1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6"/>
      <c r="O39" s="16"/>
      <c r="P39" s="16"/>
      <c r="Q39" s="16"/>
    </row>
  </sheetData>
  <mergeCells count="8">
    <mergeCell ref="L6:M6"/>
    <mergeCell ref="B5:M5"/>
    <mergeCell ref="F6:G6"/>
    <mergeCell ref="H6:I6"/>
    <mergeCell ref="A5:A6"/>
    <mergeCell ref="B6:C6"/>
    <mergeCell ref="D6:E6"/>
    <mergeCell ref="J6:K6"/>
  </mergeCells>
  <printOptions horizontalCentered="1"/>
  <pageMargins left="0.6692913385826772" right="0.6692913385826772" top="0.984251968503937" bottom="1.141732283464567" header="0.4724409448818898" footer="0.7874015748031497"/>
  <pageSetup horizontalDpi="600" verticalDpi="600" orientation="portrait" paperSize="9" r:id="rId2"/>
  <headerFooter alignWithMargins="0">
    <oddFooter>&amp;C&amp;P+167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4"/>
  <dimension ref="A1:Q39"/>
  <sheetViews>
    <sheetView tabSelected="1" workbookViewId="0" topLeftCell="A1">
      <selection activeCell="O5" sqref="O5"/>
    </sheetView>
  </sheetViews>
  <sheetFormatPr defaultColWidth="9.140625" defaultRowHeight="12.75"/>
  <cols>
    <col min="1" max="1" width="14.57421875" style="7" customWidth="1"/>
    <col min="2" max="13" width="6.00390625" style="7" customWidth="1"/>
    <col min="14" max="16384" width="9.140625" style="7" customWidth="1"/>
  </cols>
  <sheetData>
    <row r="1" spans="1:17" s="1" customFormat="1" ht="13.5" customHeight="1">
      <c r="A1" s="1" t="s">
        <v>60</v>
      </c>
      <c r="B1" s="2"/>
      <c r="C1" s="3"/>
      <c r="D1" s="2"/>
      <c r="E1" s="3"/>
      <c r="F1" s="2"/>
      <c r="G1" s="3"/>
      <c r="H1" s="2"/>
      <c r="I1" s="3"/>
      <c r="J1" s="2"/>
      <c r="K1" s="2"/>
      <c r="L1" s="2"/>
      <c r="M1" s="2"/>
      <c r="N1" s="2"/>
      <c r="O1" s="2"/>
      <c r="P1" s="2"/>
      <c r="Q1" s="2"/>
    </row>
    <row r="2" spans="2:17" s="1" customFormat="1" ht="13.5" customHeight="1">
      <c r="B2" s="2"/>
      <c r="C2" s="3"/>
      <c r="D2" s="2"/>
      <c r="E2" s="3"/>
      <c r="F2" s="2"/>
      <c r="G2" s="3"/>
      <c r="H2" s="2"/>
      <c r="I2" s="3"/>
      <c r="J2" s="2"/>
      <c r="K2" s="2"/>
      <c r="L2" s="2"/>
      <c r="M2" s="2"/>
      <c r="N2" s="2"/>
      <c r="O2" s="2"/>
      <c r="P2" s="2"/>
      <c r="Q2" s="2"/>
    </row>
    <row r="3" spans="1:17" s="1" customFormat="1" ht="13.5" customHeight="1">
      <c r="A3" s="4" t="s">
        <v>66</v>
      </c>
      <c r="B3" s="2"/>
      <c r="C3" s="3"/>
      <c r="D3" s="2"/>
      <c r="E3" s="3"/>
      <c r="F3" s="2"/>
      <c r="G3" s="3"/>
      <c r="H3" s="2"/>
      <c r="I3" s="3"/>
      <c r="J3" s="2"/>
      <c r="K3" s="2"/>
      <c r="L3" s="2"/>
      <c r="M3" s="2"/>
      <c r="N3" s="2"/>
      <c r="O3" s="2"/>
      <c r="P3" s="2"/>
      <c r="Q3" s="2"/>
    </row>
    <row r="4" spans="1:17" s="1" customFormat="1" ht="13.5" customHeight="1">
      <c r="A4" s="5"/>
      <c r="B4" s="19"/>
      <c r="C4" s="20"/>
      <c r="D4" s="19"/>
      <c r="E4" s="20"/>
      <c r="F4" s="19"/>
      <c r="G4" s="20"/>
      <c r="H4" s="19"/>
      <c r="I4" s="20"/>
      <c r="J4" s="19"/>
      <c r="K4" s="19"/>
      <c r="L4" s="19"/>
      <c r="M4" s="19"/>
      <c r="N4" s="2"/>
      <c r="O4" s="2"/>
      <c r="P4" s="2"/>
      <c r="Q4" s="2"/>
    </row>
    <row r="5" spans="1:13" ht="15" customHeight="1">
      <c r="A5" s="115" t="s">
        <v>0</v>
      </c>
      <c r="B5" s="122" t="s">
        <v>36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</row>
    <row r="6" spans="1:13" ht="75.75" customHeight="1">
      <c r="A6" s="116"/>
      <c r="B6" s="119" t="s">
        <v>42</v>
      </c>
      <c r="C6" s="119"/>
      <c r="D6" s="117" t="s">
        <v>43</v>
      </c>
      <c r="E6" s="117"/>
      <c r="F6" s="119" t="s">
        <v>44</v>
      </c>
      <c r="G6" s="119"/>
      <c r="H6" s="119" t="s">
        <v>45</v>
      </c>
      <c r="I6" s="119"/>
      <c r="J6" s="119" t="s">
        <v>46</v>
      </c>
      <c r="K6" s="123"/>
      <c r="L6" s="119" t="s">
        <v>47</v>
      </c>
      <c r="M6" s="123"/>
    </row>
    <row r="7" spans="3:13" ht="19.5" customHeight="1">
      <c r="C7" s="8"/>
      <c r="D7" s="6"/>
      <c r="E7" s="8"/>
      <c r="F7" s="6"/>
      <c r="G7" s="6"/>
      <c r="H7" s="6"/>
      <c r="I7" s="8"/>
      <c r="J7" s="6"/>
      <c r="K7" s="6"/>
      <c r="L7" s="6"/>
      <c r="M7" s="6"/>
    </row>
    <row r="8" spans="2:13" ht="9.75" customHeight="1">
      <c r="B8" s="10" t="s">
        <v>1</v>
      </c>
      <c r="C8" s="10" t="s">
        <v>2</v>
      </c>
      <c r="D8" s="10" t="s">
        <v>1</v>
      </c>
      <c r="E8" s="10" t="s">
        <v>2</v>
      </c>
      <c r="F8" s="10" t="s">
        <v>1</v>
      </c>
      <c r="G8" s="10" t="s">
        <v>2</v>
      </c>
      <c r="H8" s="10" t="s">
        <v>1</v>
      </c>
      <c r="I8" s="10" t="s">
        <v>2</v>
      </c>
      <c r="J8" s="10" t="s">
        <v>1</v>
      </c>
      <c r="K8" s="10" t="s">
        <v>2</v>
      </c>
      <c r="L8" s="10" t="s">
        <v>1</v>
      </c>
      <c r="M8" s="10" t="s">
        <v>2</v>
      </c>
    </row>
    <row r="9" spans="1:13" ht="9.75" customHeight="1">
      <c r="A9" s="7" t="s">
        <v>3</v>
      </c>
      <c r="B9" s="10">
        <v>3.4</v>
      </c>
      <c r="C9" s="10">
        <v>3.1790910149737313</v>
      </c>
      <c r="D9" s="10">
        <v>0.9</v>
      </c>
      <c r="E9" s="10">
        <v>0.7884394564510349</v>
      </c>
      <c r="F9" s="10">
        <v>4.3</v>
      </c>
      <c r="G9" s="10">
        <v>3.901925824092068</v>
      </c>
      <c r="H9" s="10">
        <v>2.9</v>
      </c>
      <c r="I9" s="10">
        <v>2.7694587277956146</v>
      </c>
      <c r="J9" s="10">
        <v>19.1</v>
      </c>
      <c r="K9" s="10">
        <v>16.930750416477107</v>
      </c>
      <c r="L9" s="10">
        <v>4.1</v>
      </c>
      <c r="M9" s="10">
        <v>3.606928012350411</v>
      </c>
    </row>
    <row r="10" spans="1:13" ht="9.75" customHeight="1">
      <c r="A10" s="7" t="s">
        <v>4</v>
      </c>
      <c r="B10" s="10">
        <v>2.9</v>
      </c>
      <c r="C10" s="10">
        <v>2.792668273403141</v>
      </c>
      <c r="D10" s="10">
        <v>0.8</v>
      </c>
      <c r="E10" s="10">
        <v>0.7256665769195131</v>
      </c>
      <c r="F10" s="10">
        <v>4.5</v>
      </c>
      <c r="G10" s="10">
        <v>4.25383111119158</v>
      </c>
      <c r="H10" s="10">
        <v>3.4</v>
      </c>
      <c r="I10" s="10">
        <v>3.4438681767601276</v>
      </c>
      <c r="J10" s="10">
        <v>16.9</v>
      </c>
      <c r="K10" s="10">
        <v>15.879919060595816</v>
      </c>
      <c r="L10" s="10">
        <v>4.3</v>
      </c>
      <c r="M10" s="10">
        <v>4.098492029425959</v>
      </c>
    </row>
    <row r="11" spans="1:13" ht="9.75" customHeight="1">
      <c r="A11" s="7" t="s">
        <v>5</v>
      </c>
      <c r="B11" s="10">
        <v>3.4</v>
      </c>
      <c r="C11" s="10">
        <v>3.5365113911752237</v>
      </c>
      <c r="D11" s="10">
        <v>0.8</v>
      </c>
      <c r="E11" s="10">
        <v>0.8457274222841578</v>
      </c>
      <c r="F11" s="10">
        <v>4.7</v>
      </c>
      <c r="G11" s="10">
        <v>4.728369694609523</v>
      </c>
      <c r="H11" s="10">
        <v>2.8</v>
      </c>
      <c r="I11" s="10">
        <v>2.8623061074449723</v>
      </c>
      <c r="J11" s="10">
        <v>17.8</v>
      </c>
      <c r="K11" s="10">
        <v>17.19073563505575</v>
      </c>
      <c r="L11" s="10">
        <v>4.3</v>
      </c>
      <c r="M11" s="10">
        <v>4.350221922982852</v>
      </c>
    </row>
    <row r="12" spans="1:13" ht="9.75" customHeight="1">
      <c r="A12" s="7" t="s">
        <v>6</v>
      </c>
      <c r="B12" s="10">
        <v>3.1</v>
      </c>
      <c r="C12" s="10">
        <v>3.2318210805866094</v>
      </c>
      <c r="D12" s="10">
        <v>0.5</v>
      </c>
      <c r="E12" s="10">
        <v>0.5831879728270254</v>
      </c>
      <c r="F12" s="10">
        <v>2.5</v>
      </c>
      <c r="G12" s="10">
        <v>2.509050371965171</v>
      </c>
      <c r="H12" s="10">
        <v>1.8</v>
      </c>
      <c r="I12" s="10">
        <v>1.8215003422714675</v>
      </c>
      <c r="J12" s="10">
        <v>10.9</v>
      </c>
      <c r="K12" s="10">
        <v>11.28229706310175</v>
      </c>
      <c r="L12" s="10">
        <v>2.2</v>
      </c>
      <c r="M12" s="10">
        <v>2.3233981995606716</v>
      </c>
    </row>
    <row r="13" spans="1:13" ht="9.75" customHeight="1">
      <c r="A13" s="11" t="s">
        <v>7</v>
      </c>
      <c r="B13" s="10">
        <v>3</v>
      </c>
      <c r="C13" s="10">
        <v>3.4891796547153957</v>
      </c>
      <c r="D13" s="10">
        <v>0.6</v>
      </c>
      <c r="E13" s="10">
        <v>0.7217705453716774</v>
      </c>
      <c r="F13" s="10">
        <v>2.2</v>
      </c>
      <c r="G13" s="10">
        <v>2.2979490201060337</v>
      </c>
      <c r="H13" s="10">
        <v>2</v>
      </c>
      <c r="I13" s="10">
        <v>2.1298784418924286</v>
      </c>
      <c r="J13" s="10">
        <v>9.3</v>
      </c>
      <c r="K13" s="10">
        <v>10.45827705966063</v>
      </c>
      <c r="L13" s="10">
        <v>1.8</v>
      </c>
      <c r="M13" s="10">
        <v>2.00393490045472</v>
      </c>
    </row>
    <row r="14" spans="1:13" ht="9.75" customHeight="1">
      <c r="A14" s="11" t="s">
        <v>8</v>
      </c>
      <c r="B14" s="10">
        <v>3.1</v>
      </c>
      <c r="C14" s="10">
        <v>3.093806995526139</v>
      </c>
      <c r="D14" s="10">
        <v>0.5</v>
      </c>
      <c r="E14" s="10">
        <v>0.5002725878253862</v>
      </c>
      <c r="F14" s="10">
        <v>2.7</v>
      </c>
      <c r="G14" s="10">
        <v>2.669221222201242</v>
      </c>
      <c r="H14" s="10">
        <v>1.6</v>
      </c>
      <c r="I14" s="10">
        <v>1.5824990760951185</v>
      </c>
      <c r="J14" s="10">
        <v>12.4</v>
      </c>
      <c r="K14" s="10">
        <v>12.040543744815666</v>
      </c>
      <c r="L14" s="10">
        <v>2.6</v>
      </c>
      <c r="M14" s="10">
        <v>2.507891101401526</v>
      </c>
    </row>
    <row r="15" spans="1:13" ht="9.75" customHeight="1">
      <c r="A15" s="7" t="s">
        <v>9</v>
      </c>
      <c r="B15" s="10">
        <v>4.4</v>
      </c>
      <c r="C15" s="10">
        <v>4.563937417977739</v>
      </c>
      <c r="D15" s="10">
        <v>1.1</v>
      </c>
      <c r="E15" s="10">
        <v>1.1658158364103888</v>
      </c>
      <c r="F15" s="10">
        <v>3.8</v>
      </c>
      <c r="G15" s="10">
        <v>3.757946880898353</v>
      </c>
      <c r="H15" s="10">
        <v>2.3</v>
      </c>
      <c r="I15" s="10">
        <v>2.3745236920949226</v>
      </c>
      <c r="J15" s="10">
        <v>16.2</v>
      </c>
      <c r="K15" s="10">
        <v>15.804228477031897</v>
      </c>
      <c r="L15" s="10">
        <v>3.5</v>
      </c>
      <c r="M15" s="10">
        <v>3.533438339910026</v>
      </c>
    </row>
    <row r="16" spans="1:13" ht="9.75" customHeight="1">
      <c r="A16" s="7" t="s">
        <v>10</v>
      </c>
      <c r="B16" s="10">
        <v>4.7</v>
      </c>
      <c r="C16" s="10">
        <v>4.320695189306583</v>
      </c>
      <c r="D16" s="10">
        <v>1.1</v>
      </c>
      <c r="E16" s="10">
        <v>0.9299638587326144</v>
      </c>
      <c r="F16" s="10">
        <v>6.1</v>
      </c>
      <c r="G16" s="10">
        <v>5.487950802661684</v>
      </c>
      <c r="H16" s="10">
        <v>3.9</v>
      </c>
      <c r="I16" s="10">
        <v>3.741131012450925</v>
      </c>
      <c r="J16" s="10">
        <v>20.5</v>
      </c>
      <c r="K16" s="10">
        <v>17.867605290856247</v>
      </c>
      <c r="L16" s="10">
        <v>4.2</v>
      </c>
      <c r="M16" s="10">
        <v>3.5507832369178147</v>
      </c>
    </row>
    <row r="17" spans="1:13" ht="9.75" customHeight="1">
      <c r="A17" s="7" t="s">
        <v>11</v>
      </c>
      <c r="B17" s="10">
        <v>4.1</v>
      </c>
      <c r="C17" s="10">
        <v>3.1780963151046926</v>
      </c>
      <c r="D17" s="10">
        <v>1.2</v>
      </c>
      <c r="E17" s="10">
        <v>0.9884530655879914</v>
      </c>
      <c r="F17" s="10">
        <v>3.5</v>
      </c>
      <c r="G17" s="10">
        <v>2.6786461263512287</v>
      </c>
      <c r="H17" s="10">
        <v>3.5</v>
      </c>
      <c r="I17" s="10">
        <v>2.9938020112039463</v>
      </c>
      <c r="J17" s="10">
        <v>21.2</v>
      </c>
      <c r="K17" s="10">
        <v>16.67602419675314</v>
      </c>
      <c r="L17" s="10">
        <v>4.9</v>
      </c>
      <c r="M17" s="10">
        <v>3.738238907932542</v>
      </c>
    </row>
    <row r="18" spans="1:13" ht="9.75" customHeight="1">
      <c r="A18" s="7" t="s">
        <v>12</v>
      </c>
      <c r="B18" s="10">
        <v>4.4</v>
      </c>
      <c r="C18" s="10">
        <v>3.75059767923266</v>
      </c>
      <c r="D18" s="10">
        <v>1</v>
      </c>
      <c r="E18" s="10">
        <v>0.8227674538414338</v>
      </c>
      <c r="F18" s="10">
        <v>4.8</v>
      </c>
      <c r="G18" s="10">
        <v>4.131059536037803</v>
      </c>
      <c r="H18" s="10">
        <v>3.1</v>
      </c>
      <c r="I18" s="10">
        <v>2.8507697123205986</v>
      </c>
      <c r="J18" s="10">
        <v>23.4</v>
      </c>
      <c r="K18" s="10">
        <v>19.851435436357416</v>
      </c>
      <c r="L18" s="10">
        <v>4.2</v>
      </c>
      <c r="M18" s="10">
        <v>3.4773935063017594</v>
      </c>
    </row>
    <row r="19" spans="1:13" ht="9.75" customHeight="1">
      <c r="A19" s="7" t="s">
        <v>13</v>
      </c>
      <c r="B19" s="10">
        <v>4.2</v>
      </c>
      <c r="C19" s="10">
        <v>3.527540005746237</v>
      </c>
      <c r="D19" s="10">
        <v>1.1</v>
      </c>
      <c r="E19" s="10">
        <v>0.931798836067422</v>
      </c>
      <c r="F19" s="10">
        <v>4.3</v>
      </c>
      <c r="G19" s="10">
        <v>3.58563519400664</v>
      </c>
      <c r="H19" s="10">
        <v>4</v>
      </c>
      <c r="I19" s="10">
        <v>3.6139259214536694</v>
      </c>
      <c r="J19" s="10">
        <v>23.1</v>
      </c>
      <c r="K19" s="10">
        <v>19.610380314174687</v>
      </c>
      <c r="L19" s="10">
        <v>5</v>
      </c>
      <c r="M19" s="10">
        <v>4.076455534359759</v>
      </c>
    </row>
    <row r="20" spans="1:13" ht="9.75" customHeight="1">
      <c r="A20" s="7" t="s">
        <v>14</v>
      </c>
      <c r="B20" s="10">
        <v>5</v>
      </c>
      <c r="C20" s="10">
        <v>4.168713686108628</v>
      </c>
      <c r="D20" s="10">
        <v>1.2</v>
      </c>
      <c r="E20" s="10">
        <v>0.9916345866238299</v>
      </c>
      <c r="F20" s="10">
        <v>7.2</v>
      </c>
      <c r="G20" s="10">
        <v>6.133398104277339</v>
      </c>
      <c r="H20" s="10">
        <v>3.8</v>
      </c>
      <c r="I20" s="10">
        <v>3.42368476286189</v>
      </c>
      <c r="J20" s="10">
        <v>24</v>
      </c>
      <c r="K20" s="10">
        <v>20.600480948344266</v>
      </c>
      <c r="L20" s="10">
        <v>5.1</v>
      </c>
      <c r="M20" s="10">
        <v>4.1391900892089755</v>
      </c>
    </row>
    <row r="21" spans="1:13" ht="9.75" customHeight="1">
      <c r="A21" s="7" t="s">
        <v>15</v>
      </c>
      <c r="B21" s="10">
        <v>4.3</v>
      </c>
      <c r="C21" s="10">
        <v>3.7848794527587613</v>
      </c>
      <c r="D21" s="10">
        <v>1.3</v>
      </c>
      <c r="E21" s="10">
        <v>1.068731178789909</v>
      </c>
      <c r="F21" s="10">
        <v>4.8</v>
      </c>
      <c r="G21" s="10">
        <v>4.165831116968463</v>
      </c>
      <c r="H21" s="10">
        <v>3.7</v>
      </c>
      <c r="I21" s="10">
        <v>3.240099826638933</v>
      </c>
      <c r="J21" s="10">
        <v>22.5</v>
      </c>
      <c r="K21" s="10">
        <v>19.713993412346404</v>
      </c>
      <c r="L21" s="10">
        <v>4.3</v>
      </c>
      <c r="M21" s="10">
        <v>3.614786895304629</v>
      </c>
    </row>
    <row r="22" spans="1:13" ht="9.75" customHeight="1">
      <c r="A22" s="7" t="s">
        <v>16</v>
      </c>
      <c r="B22" s="10">
        <v>4</v>
      </c>
      <c r="C22" s="10">
        <v>4.156349849469066</v>
      </c>
      <c r="D22" s="10">
        <v>0.9</v>
      </c>
      <c r="E22" s="10">
        <v>0.8876752612291187</v>
      </c>
      <c r="F22" s="10">
        <v>5.8</v>
      </c>
      <c r="G22" s="10">
        <v>5.926655857438945</v>
      </c>
      <c r="H22" s="10">
        <v>4.2</v>
      </c>
      <c r="I22" s="10">
        <v>4.3265747345130725</v>
      </c>
      <c r="J22" s="10">
        <v>19.9</v>
      </c>
      <c r="K22" s="10">
        <v>19.731200314079224</v>
      </c>
      <c r="L22" s="10">
        <v>4.4</v>
      </c>
      <c r="M22" s="10">
        <v>4.386497099555989</v>
      </c>
    </row>
    <row r="23" spans="1:13" ht="9.75" customHeight="1">
      <c r="A23" s="7" t="s">
        <v>17</v>
      </c>
      <c r="B23" s="10">
        <v>4.2</v>
      </c>
      <c r="C23" s="10">
        <v>3.9267826600045357</v>
      </c>
      <c r="D23" s="10">
        <v>0.6</v>
      </c>
      <c r="E23" s="10">
        <v>0.5410994667990512</v>
      </c>
      <c r="F23" s="10">
        <v>5.1</v>
      </c>
      <c r="G23" s="10">
        <v>4.7720088320780265</v>
      </c>
      <c r="H23" s="10">
        <v>4.1</v>
      </c>
      <c r="I23" s="10">
        <v>3.8556260061219803</v>
      </c>
      <c r="J23" s="10">
        <v>21.5</v>
      </c>
      <c r="K23" s="10">
        <v>20.337602082396977</v>
      </c>
      <c r="L23" s="10">
        <v>4.1</v>
      </c>
      <c r="M23" s="10">
        <v>3.876560025478869</v>
      </c>
    </row>
    <row r="24" spans="1:13" ht="9.75" customHeight="1">
      <c r="A24" s="7" t="s">
        <v>18</v>
      </c>
      <c r="B24" s="10">
        <v>3.9</v>
      </c>
      <c r="C24" s="10">
        <v>3.775434072379157</v>
      </c>
      <c r="D24" s="10">
        <v>0.6</v>
      </c>
      <c r="E24" s="10">
        <v>0.6225210539618748</v>
      </c>
      <c r="F24" s="10">
        <v>7.2</v>
      </c>
      <c r="G24" s="10">
        <v>6.605642302037562</v>
      </c>
      <c r="H24" s="10">
        <v>5</v>
      </c>
      <c r="I24" s="10">
        <v>4.704841296803688</v>
      </c>
      <c r="J24" s="10">
        <v>25.6</v>
      </c>
      <c r="K24" s="10">
        <v>24.45135649032986</v>
      </c>
      <c r="L24" s="10">
        <v>3.1</v>
      </c>
      <c r="M24" s="10">
        <v>2.8934028656259665</v>
      </c>
    </row>
    <row r="25" spans="1:13" ht="9.75" customHeight="1">
      <c r="A25" s="7" t="s">
        <v>19</v>
      </c>
      <c r="B25" s="10">
        <v>3</v>
      </c>
      <c r="C25" s="10">
        <v>3.679824839293916</v>
      </c>
      <c r="D25" s="10">
        <v>0.9</v>
      </c>
      <c r="E25" s="10">
        <v>1.1180394843209691</v>
      </c>
      <c r="F25" s="10">
        <v>4</v>
      </c>
      <c r="G25" s="10">
        <v>5.018875663370574</v>
      </c>
      <c r="H25" s="10">
        <v>2.2</v>
      </c>
      <c r="I25" s="10">
        <v>2.552965725422919</v>
      </c>
      <c r="J25" s="10">
        <v>15.3</v>
      </c>
      <c r="K25" s="10">
        <v>18.156828650856173</v>
      </c>
      <c r="L25" s="10">
        <v>2.2</v>
      </c>
      <c r="M25" s="10">
        <v>2.8052369128475063</v>
      </c>
    </row>
    <row r="26" spans="1:13" ht="9.75" customHeight="1">
      <c r="A26" s="7" t="s">
        <v>20</v>
      </c>
      <c r="B26" s="10">
        <v>2.5</v>
      </c>
      <c r="C26" s="10">
        <v>2.994684891415132</v>
      </c>
      <c r="D26" s="10">
        <v>0.8</v>
      </c>
      <c r="E26" s="10">
        <v>0.9117838570344222</v>
      </c>
      <c r="F26" s="10">
        <v>4.4</v>
      </c>
      <c r="G26" s="10">
        <v>5.145692357665591</v>
      </c>
      <c r="H26" s="10">
        <v>1.8</v>
      </c>
      <c r="I26" s="10">
        <v>2.031086266446964</v>
      </c>
      <c r="J26" s="10">
        <v>17.5</v>
      </c>
      <c r="K26" s="10">
        <v>19.757478544826608</v>
      </c>
      <c r="L26" s="10">
        <v>3.5</v>
      </c>
      <c r="M26" s="10">
        <v>4.162540506203888</v>
      </c>
    </row>
    <row r="27" spans="1:13" ht="9.75" customHeight="1">
      <c r="A27" s="7" t="s">
        <v>21</v>
      </c>
      <c r="B27" s="10">
        <v>3.3</v>
      </c>
      <c r="C27" s="10">
        <v>3.4539939047903934</v>
      </c>
      <c r="D27" s="10">
        <v>0.9</v>
      </c>
      <c r="E27" s="10">
        <v>0.9040606180936426</v>
      </c>
      <c r="F27" s="10">
        <v>5.1</v>
      </c>
      <c r="G27" s="10">
        <v>5.415524053660826</v>
      </c>
      <c r="H27" s="10">
        <v>3.2</v>
      </c>
      <c r="I27" s="10">
        <v>3.4233757454533777</v>
      </c>
      <c r="J27" s="10">
        <v>21.4</v>
      </c>
      <c r="K27" s="10">
        <v>22.454468387605765</v>
      </c>
      <c r="L27" s="10">
        <v>3.9</v>
      </c>
      <c r="M27" s="10">
        <v>3.9853809812460743</v>
      </c>
    </row>
    <row r="28" spans="1:13" ht="9.75" customHeight="1">
      <c r="A28" s="7" t="s">
        <v>22</v>
      </c>
      <c r="B28" s="10">
        <v>3.7</v>
      </c>
      <c r="C28" s="10">
        <v>4.056339091787103</v>
      </c>
      <c r="D28" s="10">
        <v>0.9</v>
      </c>
      <c r="E28" s="10">
        <v>0.9233791922090431</v>
      </c>
      <c r="F28" s="10">
        <v>4.5</v>
      </c>
      <c r="G28" s="10">
        <v>4.912354119853152</v>
      </c>
      <c r="H28" s="10">
        <v>2.7</v>
      </c>
      <c r="I28" s="10">
        <v>2.9665367102990943</v>
      </c>
      <c r="J28" s="10">
        <v>19.3</v>
      </c>
      <c r="K28" s="10">
        <v>21.163909919665937</v>
      </c>
      <c r="L28" s="10">
        <v>2.4</v>
      </c>
      <c r="M28" s="10">
        <v>2.6314150573485016</v>
      </c>
    </row>
    <row r="29" spans="1:13" ht="9.75" customHeight="1">
      <c r="A29" s="7" t="s">
        <v>23</v>
      </c>
      <c r="B29" s="10">
        <v>3</v>
      </c>
      <c r="C29" s="10">
        <v>3.291488302931815</v>
      </c>
      <c r="D29" s="10">
        <v>0.8</v>
      </c>
      <c r="E29" s="10">
        <v>0.8858707587094735</v>
      </c>
      <c r="F29" s="10">
        <v>5.2</v>
      </c>
      <c r="G29" s="10">
        <v>5.709571607018214</v>
      </c>
      <c r="H29" s="10">
        <v>2.6</v>
      </c>
      <c r="I29" s="10">
        <v>2.806501863370359</v>
      </c>
      <c r="J29" s="10">
        <v>17</v>
      </c>
      <c r="K29" s="10">
        <v>18.524800470801814</v>
      </c>
      <c r="L29" s="10">
        <v>3</v>
      </c>
      <c r="M29" s="10">
        <v>3.3639002733293095</v>
      </c>
    </row>
    <row r="30" spans="1:13" ht="9.75" customHeight="1">
      <c r="A30" s="7" t="s">
        <v>24</v>
      </c>
      <c r="B30" s="10">
        <v>3</v>
      </c>
      <c r="C30" s="10">
        <v>3.465172830667551</v>
      </c>
      <c r="D30" s="10">
        <v>0.8</v>
      </c>
      <c r="E30" s="10">
        <v>0.932408307713242</v>
      </c>
      <c r="F30" s="10">
        <v>4.5</v>
      </c>
      <c r="G30" s="10">
        <v>4.988127120857714</v>
      </c>
      <c r="H30" s="10">
        <v>2.7</v>
      </c>
      <c r="I30" s="10">
        <v>3.1008962128327417</v>
      </c>
      <c r="J30" s="10">
        <v>19</v>
      </c>
      <c r="K30" s="10">
        <v>20.844395556795547</v>
      </c>
      <c r="L30" s="10">
        <v>4.5</v>
      </c>
      <c r="M30" s="10">
        <v>5.074895584174096</v>
      </c>
    </row>
    <row r="31" spans="1:13" s="11" customFormat="1" ht="9.75" customHeight="1">
      <c r="A31" s="11" t="s">
        <v>25</v>
      </c>
      <c r="B31" s="12">
        <v>3.5</v>
      </c>
      <c r="C31" s="12">
        <v>3.3962341209049676</v>
      </c>
      <c r="D31" s="12">
        <v>0.9</v>
      </c>
      <c r="E31" s="12">
        <v>0.8790582663918022</v>
      </c>
      <c r="F31" s="12">
        <v>4.5</v>
      </c>
      <c r="G31" s="12">
        <v>4.204703592134077</v>
      </c>
      <c r="H31" s="12">
        <v>2.9</v>
      </c>
      <c r="I31" s="12">
        <v>2.8549414772766597</v>
      </c>
      <c r="J31" s="12">
        <v>18.5</v>
      </c>
      <c r="K31" s="12">
        <v>17.074561914625043</v>
      </c>
      <c r="L31" s="12">
        <v>4.4</v>
      </c>
      <c r="M31" s="12">
        <v>4.058014838520906</v>
      </c>
    </row>
    <row r="32" spans="1:13" s="11" customFormat="1" ht="9.75" customHeight="1">
      <c r="A32" s="11" t="s">
        <v>26</v>
      </c>
      <c r="B32" s="12">
        <v>4.3</v>
      </c>
      <c r="C32" s="12">
        <v>4.077296845676103</v>
      </c>
      <c r="D32" s="12">
        <v>1</v>
      </c>
      <c r="E32" s="12">
        <v>0.947759408916452</v>
      </c>
      <c r="F32" s="12">
        <v>4.3</v>
      </c>
      <c r="G32" s="12">
        <v>4.024231178428854</v>
      </c>
      <c r="H32" s="12">
        <v>2.7</v>
      </c>
      <c r="I32" s="12">
        <v>2.663585209568116</v>
      </c>
      <c r="J32" s="12">
        <v>18.9</v>
      </c>
      <c r="K32" s="12">
        <v>17.302890352080013</v>
      </c>
      <c r="L32" s="12">
        <v>3.7</v>
      </c>
      <c r="M32" s="12">
        <v>3.4188637150872667</v>
      </c>
    </row>
    <row r="33" spans="1:13" s="9" customFormat="1" ht="9.75" customHeight="1">
      <c r="A33" s="9" t="s">
        <v>27</v>
      </c>
      <c r="B33" s="15">
        <v>3.8</v>
      </c>
      <c r="C33" s="15">
        <v>3.6964562596402826</v>
      </c>
      <c r="D33" s="15">
        <v>0.9</v>
      </c>
      <c r="E33" s="15">
        <v>0.8853614895521826</v>
      </c>
      <c r="F33" s="15">
        <v>4.4</v>
      </c>
      <c r="G33" s="15">
        <v>4.137954178086944</v>
      </c>
      <c r="H33" s="15">
        <v>2.8</v>
      </c>
      <c r="I33" s="15">
        <v>2.767738525487085</v>
      </c>
      <c r="J33" s="15">
        <v>18.7</v>
      </c>
      <c r="K33" s="15">
        <v>17.13514799940843</v>
      </c>
      <c r="L33" s="15">
        <v>4.1</v>
      </c>
      <c r="M33" s="15">
        <v>3.7941454838403956</v>
      </c>
    </row>
    <row r="34" spans="1:13" s="9" customFormat="1" ht="9.75" customHeight="1">
      <c r="A34" s="9" t="s">
        <v>28</v>
      </c>
      <c r="B34" s="15">
        <v>4.2</v>
      </c>
      <c r="C34" s="15">
        <v>3.869763072622226</v>
      </c>
      <c r="D34" s="15">
        <v>1</v>
      </c>
      <c r="E34" s="15">
        <v>0.9397751905133871</v>
      </c>
      <c r="F34" s="15">
        <v>5.3</v>
      </c>
      <c r="G34" s="15">
        <v>4.839513201857952</v>
      </c>
      <c r="H34" s="15">
        <v>4</v>
      </c>
      <c r="I34" s="15">
        <v>3.824443552824155</v>
      </c>
      <c r="J34" s="15">
        <v>21.6</v>
      </c>
      <c r="K34" s="15">
        <v>19.768823547262496</v>
      </c>
      <c r="L34" s="15">
        <v>4.6</v>
      </c>
      <c r="M34" s="15">
        <v>4.181699277313791</v>
      </c>
    </row>
    <row r="35" spans="1:13" s="11" customFormat="1" ht="9.75" customHeight="1">
      <c r="A35" s="11" t="s">
        <v>29</v>
      </c>
      <c r="B35" s="12">
        <v>3.1</v>
      </c>
      <c r="C35" s="12">
        <v>3.578629292375426</v>
      </c>
      <c r="D35" s="12">
        <v>0.8</v>
      </c>
      <c r="E35" s="12">
        <v>0.9407682894110927</v>
      </c>
      <c r="F35" s="12">
        <v>4.4</v>
      </c>
      <c r="G35" s="12">
        <v>5.0447310280978215</v>
      </c>
      <c r="H35" s="12">
        <v>2.4</v>
      </c>
      <c r="I35" s="12">
        <v>2.72716797452874</v>
      </c>
      <c r="J35" s="12">
        <v>17.6</v>
      </c>
      <c r="K35" s="12">
        <v>19.700497607956848</v>
      </c>
      <c r="L35" s="12">
        <v>2.9</v>
      </c>
      <c r="M35" s="12">
        <v>3.3256244250527107</v>
      </c>
    </row>
    <row r="36" spans="1:13" s="11" customFormat="1" ht="9.75" customHeight="1">
      <c r="A36" s="11" t="s">
        <v>30</v>
      </c>
      <c r="B36" s="12">
        <v>3</v>
      </c>
      <c r="C36" s="12">
        <v>3.364940936398446</v>
      </c>
      <c r="D36" s="12">
        <v>0.8</v>
      </c>
      <c r="E36" s="12">
        <v>0.8881365135751185</v>
      </c>
      <c r="F36" s="12">
        <v>5</v>
      </c>
      <c r="G36" s="12">
        <v>5.570729571442871</v>
      </c>
      <c r="H36" s="12">
        <v>2.6</v>
      </c>
      <c r="I36" s="12">
        <v>2.8910218373018255</v>
      </c>
      <c r="J36" s="12">
        <v>17.5</v>
      </c>
      <c r="K36" s="12">
        <v>19.133715256874616</v>
      </c>
      <c r="L36" s="12">
        <v>3.4</v>
      </c>
      <c r="M36" s="12">
        <v>3.7798273842923504</v>
      </c>
    </row>
    <row r="37" spans="1:13" s="9" customFormat="1" ht="9.75" customHeight="1">
      <c r="A37" s="9" t="s">
        <v>31</v>
      </c>
      <c r="B37" s="15">
        <v>3.1</v>
      </c>
      <c r="C37" s="15">
        <v>3.4818049114806393</v>
      </c>
      <c r="D37" s="15">
        <v>0.8</v>
      </c>
      <c r="E37" s="15">
        <v>0.9209405764705013</v>
      </c>
      <c r="F37" s="15">
        <v>4.6</v>
      </c>
      <c r="G37" s="15">
        <v>5.230870642555392</v>
      </c>
      <c r="H37" s="15">
        <v>2.5</v>
      </c>
      <c r="I37" s="15">
        <v>2.7828717114195096</v>
      </c>
      <c r="J37" s="15">
        <v>17.5</v>
      </c>
      <c r="K37" s="15">
        <v>19.515180036799794</v>
      </c>
      <c r="L37" s="15">
        <v>3</v>
      </c>
      <c r="M37" s="15">
        <v>3.474166751221084</v>
      </c>
    </row>
    <row r="38" spans="1:13" s="9" customFormat="1" ht="9.75" customHeight="1">
      <c r="A38" s="9" t="s">
        <v>32</v>
      </c>
      <c r="B38" s="15">
        <v>3.6</v>
      </c>
      <c r="C38" s="15">
        <v>3.6297555034974707</v>
      </c>
      <c r="D38" s="15">
        <v>0.9</v>
      </c>
      <c r="E38" s="15">
        <v>0.8943387452093927</v>
      </c>
      <c r="F38" s="15">
        <v>4.7</v>
      </c>
      <c r="G38" s="15">
        <v>4.598098165820509</v>
      </c>
      <c r="H38" s="15">
        <v>2.9</v>
      </c>
      <c r="I38" s="15">
        <v>2.934915774025344</v>
      </c>
      <c r="J38" s="15">
        <v>18.8</v>
      </c>
      <c r="K38" s="15">
        <v>18.439365593710004</v>
      </c>
      <c r="L38" s="15">
        <v>3.8</v>
      </c>
      <c r="M38" s="15">
        <v>3.786492684115798</v>
      </c>
    </row>
    <row r="39" spans="1:13" ht="9.7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</row>
  </sheetData>
  <mergeCells count="8">
    <mergeCell ref="A5:A6"/>
    <mergeCell ref="B5:M5"/>
    <mergeCell ref="B6:C6"/>
    <mergeCell ref="D6:E6"/>
    <mergeCell ref="F6:G6"/>
    <mergeCell ref="H6:I6"/>
    <mergeCell ref="J6:K6"/>
    <mergeCell ref="L6:M6"/>
  </mergeCells>
  <printOptions horizontalCentered="1"/>
  <pageMargins left="0.6692913385826772" right="0.6692913385826772" top="0.984251968503937" bottom="1.141732283464567" header="0.4724409448818898" footer="0.7874015748031497"/>
  <pageSetup horizontalDpi="600" verticalDpi="600" orientation="portrait" paperSize="9" r:id="rId2"/>
  <headerFooter alignWithMargins="0">
    <oddFooter>&amp;C&amp;P+167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5"/>
  <dimension ref="A1:Q39"/>
  <sheetViews>
    <sheetView tabSelected="1" workbookViewId="0" topLeftCell="A1">
      <selection activeCell="O5" sqref="O5"/>
    </sheetView>
  </sheetViews>
  <sheetFormatPr defaultColWidth="9.140625" defaultRowHeight="12.75"/>
  <cols>
    <col min="1" max="1" width="14.57421875" style="7" customWidth="1"/>
    <col min="2" max="11" width="7.00390625" style="7" customWidth="1"/>
    <col min="12" max="16384" width="9.140625" style="7" customWidth="1"/>
  </cols>
  <sheetData>
    <row r="1" spans="1:17" s="1" customFormat="1" ht="13.5" customHeight="1">
      <c r="A1" s="1" t="s">
        <v>60</v>
      </c>
      <c r="B1" s="2"/>
      <c r="C1" s="3"/>
      <c r="D1" s="2"/>
      <c r="E1" s="3"/>
      <c r="F1" s="2"/>
      <c r="G1" s="3"/>
      <c r="H1" s="2"/>
      <c r="I1" s="3"/>
      <c r="J1" s="2"/>
      <c r="K1" s="2"/>
      <c r="L1" s="2"/>
      <c r="M1" s="2"/>
      <c r="N1" s="2"/>
      <c r="O1" s="2"/>
      <c r="P1" s="2"/>
      <c r="Q1" s="2"/>
    </row>
    <row r="2" spans="2:17" s="1" customFormat="1" ht="13.5" customHeight="1">
      <c r="B2" s="2"/>
      <c r="C2" s="3"/>
      <c r="D2" s="2"/>
      <c r="E2" s="3"/>
      <c r="F2" s="2"/>
      <c r="G2" s="3"/>
      <c r="H2" s="2"/>
      <c r="I2" s="3"/>
      <c r="J2" s="2"/>
      <c r="K2" s="2"/>
      <c r="L2" s="2"/>
      <c r="M2" s="2"/>
      <c r="N2" s="2"/>
      <c r="O2" s="2"/>
      <c r="P2" s="2"/>
      <c r="Q2" s="2"/>
    </row>
    <row r="3" spans="1:17" s="1" customFormat="1" ht="13.5" customHeight="1">
      <c r="A3" s="4" t="s">
        <v>66</v>
      </c>
      <c r="B3" s="2"/>
      <c r="C3" s="3"/>
      <c r="D3" s="2"/>
      <c r="E3" s="3"/>
      <c r="F3" s="2"/>
      <c r="G3" s="3"/>
      <c r="H3" s="2"/>
      <c r="I3" s="3"/>
      <c r="J3" s="2"/>
      <c r="K3" s="2"/>
      <c r="L3" s="2"/>
      <c r="M3" s="2"/>
      <c r="N3" s="2"/>
      <c r="O3" s="2"/>
      <c r="P3" s="2"/>
      <c r="Q3" s="2"/>
    </row>
    <row r="4" spans="1:17" s="1" customFormat="1" ht="13.5" customHeight="1">
      <c r="A4" s="5"/>
      <c r="B4" s="19"/>
      <c r="C4" s="20"/>
      <c r="D4" s="19"/>
      <c r="E4" s="20"/>
      <c r="F4" s="19"/>
      <c r="G4" s="20"/>
      <c r="H4" s="19"/>
      <c r="I4" s="20"/>
      <c r="J4" s="19"/>
      <c r="K4" s="19"/>
      <c r="L4" s="24"/>
      <c r="M4" s="24"/>
      <c r="N4" s="2"/>
      <c r="O4" s="2"/>
      <c r="P4" s="2"/>
      <c r="Q4" s="2"/>
    </row>
    <row r="5" spans="1:11" ht="15" customHeight="1">
      <c r="A5" s="115" t="s">
        <v>0</v>
      </c>
      <c r="B5" s="122" t="s">
        <v>36</v>
      </c>
      <c r="C5" s="122"/>
      <c r="D5" s="122"/>
      <c r="E5" s="122"/>
      <c r="F5" s="122"/>
      <c r="G5" s="122"/>
      <c r="H5" s="122"/>
      <c r="I5" s="122"/>
      <c r="J5" s="122"/>
      <c r="K5" s="122"/>
    </row>
    <row r="6" spans="1:11" ht="48.75" customHeight="1">
      <c r="A6" s="116"/>
      <c r="B6" s="119" t="s">
        <v>48</v>
      </c>
      <c r="C6" s="119"/>
      <c r="D6" s="119" t="s">
        <v>49</v>
      </c>
      <c r="E6" s="124"/>
      <c r="F6" s="119" t="s">
        <v>50</v>
      </c>
      <c r="G6" s="124"/>
      <c r="H6" s="119" t="s">
        <v>51</v>
      </c>
      <c r="I6" s="124"/>
      <c r="J6" s="119" t="s">
        <v>52</v>
      </c>
      <c r="K6" s="119"/>
    </row>
    <row r="7" spans="2:11" ht="19.5" customHeight="1">
      <c r="B7" s="6"/>
      <c r="C7" s="8"/>
      <c r="D7" s="6"/>
      <c r="F7" s="9"/>
      <c r="G7" s="8"/>
      <c r="H7" s="6"/>
      <c r="I7" s="8"/>
      <c r="J7" s="6"/>
      <c r="K7" s="6"/>
    </row>
    <row r="8" spans="2:13" ht="9.75" customHeight="1">
      <c r="B8" s="10" t="s">
        <v>1</v>
      </c>
      <c r="C8" s="10" t="s">
        <v>2</v>
      </c>
      <c r="D8" s="10" t="s">
        <v>1</v>
      </c>
      <c r="E8" s="10" t="s">
        <v>2</v>
      </c>
      <c r="F8" s="10" t="s">
        <v>1</v>
      </c>
      <c r="G8" s="10" t="s">
        <v>2</v>
      </c>
      <c r="H8" s="10" t="s">
        <v>1</v>
      </c>
      <c r="I8" s="10" t="s">
        <v>2</v>
      </c>
      <c r="J8" s="10" t="s">
        <v>1</v>
      </c>
      <c r="K8" s="10" t="s">
        <v>2</v>
      </c>
      <c r="L8" s="10"/>
      <c r="M8" s="10"/>
    </row>
    <row r="9" spans="1:13" ht="9.75" customHeight="1">
      <c r="A9" s="7" t="s">
        <v>3</v>
      </c>
      <c r="B9" s="10">
        <v>1.9</v>
      </c>
      <c r="C9" s="10">
        <v>1.709201247221835</v>
      </c>
      <c r="D9" s="10">
        <v>3.3</v>
      </c>
      <c r="E9" s="10">
        <v>3.0118601946587407</v>
      </c>
      <c r="F9" s="10">
        <v>2.6</v>
      </c>
      <c r="G9" s="10">
        <v>2.3156459846238766</v>
      </c>
      <c r="H9" s="10">
        <v>0.3</v>
      </c>
      <c r="I9" s="10">
        <v>0.2797962578166897</v>
      </c>
      <c r="J9" s="10">
        <v>1.2</v>
      </c>
      <c r="K9" s="10">
        <v>1.058936277659928</v>
      </c>
      <c r="L9" s="6"/>
      <c r="M9" s="6"/>
    </row>
    <row r="10" spans="1:13" ht="9.75" customHeight="1">
      <c r="A10" s="7" t="s">
        <v>4</v>
      </c>
      <c r="B10" s="10">
        <v>1.2</v>
      </c>
      <c r="C10" s="10">
        <v>1.1173895075720395</v>
      </c>
      <c r="D10" s="10">
        <v>2.1</v>
      </c>
      <c r="E10" s="10">
        <v>1.9257274279201404</v>
      </c>
      <c r="F10" s="10">
        <v>1.9</v>
      </c>
      <c r="G10" s="10">
        <v>1.8291448535790187</v>
      </c>
      <c r="H10" s="10">
        <v>0</v>
      </c>
      <c r="I10" s="10">
        <v>0.03339819057832421</v>
      </c>
      <c r="J10" s="10">
        <v>1.4</v>
      </c>
      <c r="K10" s="10">
        <v>1.2563188092943907</v>
      </c>
      <c r="L10" s="6"/>
      <c r="M10" s="6"/>
    </row>
    <row r="11" spans="1:13" ht="9.75" customHeight="1">
      <c r="A11" s="7" t="s">
        <v>5</v>
      </c>
      <c r="B11" s="10">
        <v>1.9</v>
      </c>
      <c r="C11" s="10">
        <v>1.8254100657347554</v>
      </c>
      <c r="D11" s="10">
        <v>4.1</v>
      </c>
      <c r="E11" s="10">
        <v>3.8789310076638626</v>
      </c>
      <c r="F11" s="10">
        <v>2.3</v>
      </c>
      <c r="G11" s="10">
        <v>2.2809737713518103</v>
      </c>
      <c r="H11" s="10">
        <v>0.2</v>
      </c>
      <c r="I11" s="10">
        <v>0.21187197034007746</v>
      </c>
      <c r="J11" s="10">
        <v>1.4</v>
      </c>
      <c r="K11" s="10">
        <v>1.3812575325128833</v>
      </c>
      <c r="L11" s="6"/>
      <c r="M11" s="6"/>
    </row>
    <row r="12" spans="1:13" ht="9.75" customHeight="1">
      <c r="A12" s="7" t="s">
        <v>6</v>
      </c>
      <c r="B12" s="10">
        <v>0.7</v>
      </c>
      <c r="C12" s="10">
        <v>0.7749644770175282</v>
      </c>
      <c r="D12" s="10">
        <v>2.5</v>
      </c>
      <c r="E12" s="10">
        <v>2.498605219332104</v>
      </c>
      <c r="F12" s="10">
        <v>1.3</v>
      </c>
      <c r="G12" s="10">
        <v>1.2941843034324314</v>
      </c>
      <c r="H12" s="10">
        <v>0.3</v>
      </c>
      <c r="I12" s="10">
        <v>0.3142740578657967</v>
      </c>
      <c r="J12" s="10">
        <v>0.6</v>
      </c>
      <c r="K12" s="10">
        <v>0.6334539621495505</v>
      </c>
      <c r="L12" s="6"/>
      <c r="M12" s="6"/>
    </row>
    <row r="13" spans="1:13" s="11" customFormat="1" ht="9.75" customHeight="1">
      <c r="A13" s="11" t="s">
        <v>7</v>
      </c>
      <c r="B13" s="12">
        <v>0.7</v>
      </c>
      <c r="C13" s="12">
        <v>0.7901034574446585</v>
      </c>
      <c r="D13" s="12">
        <v>2.4</v>
      </c>
      <c r="E13" s="12">
        <v>2.5860670353292106</v>
      </c>
      <c r="F13" s="12">
        <v>1.6</v>
      </c>
      <c r="G13" s="12">
        <v>1.6405689024334076</v>
      </c>
      <c r="H13" s="12">
        <v>0.2</v>
      </c>
      <c r="I13" s="12">
        <v>0.2105267070638642</v>
      </c>
      <c r="J13" s="12">
        <v>0.6</v>
      </c>
      <c r="K13" s="12">
        <v>0.6698817329540716</v>
      </c>
      <c r="L13" s="13"/>
      <c r="M13" s="13"/>
    </row>
    <row r="14" spans="1:13" s="11" customFormat="1" ht="9.75" customHeight="1">
      <c r="A14" s="11" t="s">
        <v>8</v>
      </c>
      <c r="B14" s="12">
        <v>0.8</v>
      </c>
      <c r="C14" s="12">
        <v>0.7565659330454767</v>
      </c>
      <c r="D14" s="12">
        <v>2.5</v>
      </c>
      <c r="E14" s="12">
        <v>2.435204552972258</v>
      </c>
      <c r="F14" s="12">
        <v>1</v>
      </c>
      <c r="G14" s="12">
        <v>0.983451118620158</v>
      </c>
      <c r="H14" s="12">
        <v>0.4</v>
      </c>
      <c r="I14" s="12">
        <v>0.4035769362977733</v>
      </c>
      <c r="J14" s="12">
        <v>0.7</v>
      </c>
      <c r="K14" s="12">
        <v>0.6165123197033725</v>
      </c>
      <c r="L14" s="13"/>
      <c r="M14" s="13"/>
    </row>
    <row r="15" spans="1:13" ht="9.75" customHeight="1">
      <c r="A15" s="7" t="s">
        <v>9</v>
      </c>
      <c r="B15" s="10">
        <v>2.4</v>
      </c>
      <c r="C15" s="10">
        <v>2.4186857554112784</v>
      </c>
      <c r="D15" s="10">
        <v>3.8</v>
      </c>
      <c r="E15" s="10">
        <v>3.6656707785446097</v>
      </c>
      <c r="F15" s="10">
        <v>2</v>
      </c>
      <c r="G15" s="10">
        <v>1.991945182107495</v>
      </c>
      <c r="H15" s="10">
        <v>0.2</v>
      </c>
      <c r="I15" s="10">
        <v>0.2336629989863509</v>
      </c>
      <c r="J15" s="10">
        <v>1.1</v>
      </c>
      <c r="K15" s="10">
        <v>1.1302753577347548</v>
      </c>
      <c r="L15" s="6"/>
      <c r="M15" s="6"/>
    </row>
    <row r="16" spans="1:13" ht="9.75" customHeight="1">
      <c r="A16" s="7" t="s">
        <v>10</v>
      </c>
      <c r="B16" s="10">
        <v>2.3</v>
      </c>
      <c r="C16" s="10">
        <v>2.100801225389447</v>
      </c>
      <c r="D16" s="10">
        <v>4.2</v>
      </c>
      <c r="E16" s="10">
        <v>3.617078094870884</v>
      </c>
      <c r="F16" s="10">
        <v>3.5</v>
      </c>
      <c r="G16" s="10">
        <v>2.961280612214256</v>
      </c>
      <c r="H16" s="10">
        <v>0.3</v>
      </c>
      <c r="I16" s="10">
        <v>0.2974731547136603</v>
      </c>
      <c r="J16" s="10">
        <v>1.1</v>
      </c>
      <c r="K16" s="10">
        <v>0.8575108847997919</v>
      </c>
      <c r="L16" s="6"/>
      <c r="M16" s="6"/>
    </row>
    <row r="17" spans="1:13" ht="9.75" customHeight="1">
      <c r="A17" s="7" t="s">
        <v>11</v>
      </c>
      <c r="B17" s="10">
        <v>1.8</v>
      </c>
      <c r="C17" s="10">
        <v>1.3998286608424304</v>
      </c>
      <c r="D17" s="10">
        <v>3.5</v>
      </c>
      <c r="E17" s="10">
        <v>2.868711178096331</v>
      </c>
      <c r="F17" s="10">
        <v>2.2</v>
      </c>
      <c r="G17" s="10">
        <v>1.7328861633120038</v>
      </c>
      <c r="H17" s="10">
        <v>0.4</v>
      </c>
      <c r="I17" s="10">
        <v>0.2496306256199691</v>
      </c>
      <c r="J17" s="10">
        <v>1.6</v>
      </c>
      <c r="K17" s="10">
        <v>1.4822974734717376</v>
      </c>
      <c r="L17" s="6"/>
      <c r="M17" s="6"/>
    </row>
    <row r="18" spans="1:13" ht="9.75" customHeight="1">
      <c r="A18" s="7" t="s">
        <v>12</v>
      </c>
      <c r="B18" s="10">
        <v>2.6</v>
      </c>
      <c r="C18" s="10">
        <v>2.167371945321598</v>
      </c>
      <c r="D18" s="10">
        <v>5</v>
      </c>
      <c r="E18" s="10">
        <v>4.3273550521679764</v>
      </c>
      <c r="F18" s="10">
        <v>3.2</v>
      </c>
      <c r="G18" s="10">
        <v>2.705778532545449</v>
      </c>
      <c r="H18" s="10">
        <v>0.2</v>
      </c>
      <c r="I18" s="10">
        <v>0.1928038962816446</v>
      </c>
      <c r="J18" s="10">
        <v>2.1</v>
      </c>
      <c r="K18" s="10">
        <v>1.7971413943537424</v>
      </c>
      <c r="L18" s="6"/>
      <c r="M18" s="6"/>
    </row>
    <row r="19" spans="1:13" ht="9.75" customHeight="1">
      <c r="A19" s="7" t="s">
        <v>13</v>
      </c>
      <c r="B19" s="10">
        <v>2.3</v>
      </c>
      <c r="C19" s="10">
        <v>1.9618159900613674</v>
      </c>
      <c r="D19" s="10">
        <v>3.4</v>
      </c>
      <c r="E19" s="10">
        <v>2.939537980808105</v>
      </c>
      <c r="F19" s="10">
        <v>2.5</v>
      </c>
      <c r="G19" s="10">
        <v>2.0661000308376316</v>
      </c>
      <c r="H19" s="10">
        <v>0.2</v>
      </c>
      <c r="I19" s="10">
        <v>0.17807220190499384</v>
      </c>
      <c r="J19" s="10">
        <v>1.3</v>
      </c>
      <c r="K19" s="10">
        <v>1.1805818732953244</v>
      </c>
      <c r="L19" s="6"/>
      <c r="M19" s="6"/>
    </row>
    <row r="20" spans="1:13" ht="9.75" customHeight="1">
      <c r="A20" s="7" t="s">
        <v>14</v>
      </c>
      <c r="B20" s="10">
        <v>2.5</v>
      </c>
      <c r="C20" s="10">
        <v>2.226176818283818</v>
      </c>
      <c r="D20" s="10">
        <v>4.2</v>
      </c>
      <c r="E20" s="10">
        <v>3.792166209497472</v>
      </c>
      <c r="F20" s="10">
        <v>2.9</v>
      </c>
      <c r="G20" s="10">
        <v>2.445214752163561</v>
      </c>
      <c r="H20" s="10">
        <v>0.3</v>
      </c>
      <c r="I20" s="10">
        <v>0.28302272581449683</v>
      </c>
      <c r="J20" s="10">
        <v>2.2</v>
      </c>
      <c r="K20" s="10">
        <v>1.8631882144697833</v>
      </c>
      <c r="L20" s="6"/>
      <c r="M20" s="6"/>
    </row>
    <row r="21" spans="1:13" ht="9.75" customHeight="1">
      <c r="A21" s="7" t="s">
        <v>15</v>
      </c>
      <c r="B21" s="10">
        <v>2.3</v>
      </c>
      <c r="C21" s="10">
        <v>2.074766030544455</v>
      </c>
      <c r="D21" s="10">
        <v>4.3</v>
      </c>
      <c r="E21" s="10">
        <v>3.9953287496003513</v>
      </c>
      <c r="F21" s="10">
        <v>3</v>
      </c>
      <c r="G21" s="10">
        <v>2.628231903638927</v>
      </c>
      <c r="H21" s="10">
        <v>0</v>
      </c>
      <c r="I21" s="10">
        <v>0.03518741606238512</v>
      </c>
      <c r="J21" s="10">
        <v>1.9</v>
      </c>
      <c r="K21" s="10">
        <v>1.7273967866198108</v>
      </c>
      <c r="L21" s="6"/>
      <c r="M21" s="6"/>
    </row>
    <row r="22" spans="1:13" ht="9.75" customHeight="1">
      <c r="A22" s="7" t="s">
        <v>16</v>
      </c>
      <c r="B22" s="10">
        <v>1.8</v>
      </c>
      <c r="C22" s="10">
        <v>1.7750770628167785</v>
      </c>
      <c r="D22" s="10">
        <v>3.9</v>
      </c>
      <c r="E22" s="10">
        <v>3.9151047805796577</v>
      </c>
      <c r="F22" s="10">
        <v>2.3</v>
      </c>
      <c r="G22" s="10">
        <v>2.2212584318043715</v>
      </c>
      <c r="H22" s="10">
        <v>0.2</v>
      </c>
      <c r="I22" s="10">
        <v>0.23112231736250244</v>
      </c>
      <c r="J22" s="10">
        <v>1.2</v>
      </c>
      <c r="K22" s="10">
        <v>1.2225432297925232</v>
      </c>
      <c r="L22" s="6"/>
      <c r="M22" s="6"/>
    </row>
    <row r="23" spans="1:13" ht="9.75" customHeight="1">
      <c r="A23" s="7" t="s">
        <v>17</v>
      </c>
      <c r="B23" s="10">
        <v>1.9</v>
      </c>
      <c r="C23" s="10">
        <v>1.7863526105722125</v>
      </c>
      <c r="D23" s="10">
        <v>4.2</v>
      </c>
      <c r="E23" s="10">
        <v>4.014414851758421</v>
      </c>
      <c r="F23" s="10">
        <v>2.1</v>
      </c>
      <c r="G23" s="10">
        <v>2.0357175330719026</v>
      </c>
      <c r="H23" s="10">
        <v>0.3</v>
      </c>
      <c r="I23" s="10">
        <v>0.26737013476215826</v>
      </c>
      <c r="J23" s="10">
        <v>1.4</v>
      </c>
      <c r="K23" s="10">
        <v>1.2852537612655146</v>
      </c>
      <c r="L23" s="6"/>
      <c r="M23" s="6"/>
    </row>
    <row r="24" spans="1:13" ht="9.75" customHeight="1">
      <c r="A24" s="7" t="s">
        <v>18</v>
      </c>
      <c r="B24" s="10">
        <v>1.9</v>
      </c>
      <c r="C24" s="10">
        <v>1.8823462071095776</v>
      </c>
      <c r="D24" s="10">
        <v>4.3</v>
      </c>
      <c r="E24" s="10">
        <v>4.300284030631495</v>
      </c>
      <c r="F24" s="10">
        <v>2.9</v>
      </c>
      <c r="G24" s="10">
        <v>2.7513340943436377</v>
      </c>
      <c r="H24" s="10">
        <v>0.2</v>
      </c>
      <c r="I24" s="10">
        <v>0.2614346172025585</v>
      </c>
      <c r="J24" s="10">
        <v>2.5</v>
      </c>
      <c r="K24" s="10">
        <v>2.4938285249800227</v>
      </c>
      <c r="L24" s="6"/>
      <c r="M24" s="6"/>
    </row>
    <row r="25" spans="1:13" ht="9.75" customHeight="1">
      <c r="A25" s="7" t="s">
        <v>19</v>
      </c>
      <c r="B25" s="10">
        <v>1</v>
      </c>
      <c r="C25" s="10">
        <v>1.1723399442999354</v>
      </c>
      <c r="D25" s="10">
        <v>2.9</v>
      </c>
      <c r="E25" s="10">
        <v>3.3195057785642477</v>
      </c>
      <c r="F25" s="10">
        <v>1.5</v>
      </c>
      <c r="G25" s="10">
        <v>1.7736747211258526</v>
      </c>
      <c r="H25" s="10">
        <v>0.3</v>
      </c>
      <c r="I25" s="10">
        <v>0.4038222635793764</v>
      </c>
      <c r="J25" s="10">
        <v>0.9</v>
      </c>
      <c r="K25" s="10">
        <v>1.049881610019199</v>
      </c>
      <c r="L25" s="6"/>
      <c r="M25" s="6"/>
    </row>
    <row r="26" spans="1:13" ht="9.75" customHeight="1">
      <c r="A26" s="7" t="s">
        <v>20</v>
      </c>
      <c r="B26" s="10">
        <v>1.3</v>
      </c>
      <c r="C26" s="10">
        <v>1.4512675016856436</v>
      </c>
      <c r="D26" s="10">
        <v>2.7</v>
      </c>
      <c r="E26" s="10">
        <v>2.982323296839935</v>
      </c>
      <c r="F26" s="10">
        <v>2</v>
      </c>
      <c r="G26" s="10">
        <v>2.270790920875717</v>
      </c>
      <c r="H26" s="10">
        <v>0.3</v>
      </c>
      <c r="I26" s="10">
        <v>0.30849711924670303</v>
      </c>
      <c r="J26" s="10">
        <v>1.4</v>
      </c>
      <c r="K26" s="10">
        <v>1.6095305224656347</v>
      </c>
      <c r="L26" s="6"/>
      <c r="M26" s="6"/>
    </row>
    <row r="27" spans="1:13" ht="9.75" customHeight="1">
      <c r="A27" s="7" t="s">
        <v>21</v>
      </c>
      <c r="B27" s="10">
        <v>1.7</v>
      </c>
      <c r="C27" s="10">
        <v>1.8572014411700892</v>
      </c>
      <c r="D27" s="10">
        <v>4.6</v>
      </c>
      <c r="E27" s="10">
        <v>4.918558211361716</v>
      </c>
      <c r="F27" s="10">
        <v>3</v>
      </c>
      <c r="G27" s="10">
        <v>3.1183480156259735</v>
      </c>
      <c r="H27" s="10">
        <v>0</v>
      </c>
      <c r="I27" s="10">
        <v>0.062402974136246465</v>
      </c>
      <c r="J27" s="10">
        <v>2.1</v>
      </c>
      <c r="K27" s="10">
        <v>2.1379865462400414</v>
      </c>
      <c r="L27" s="6"/>
      <c r="M27" s="6"/>
    </row>
    <row r="28" spans="1:13" ht="9.75" customHeight="1">
      <c r="A28" s="7" t="s">
        <v>22</v>
      </c>
      <c r="B28" s="10">
        <v>1.1</v>
      </c>
      <c r="C28" s="10">
        <v>1.2478722148712764</v>
      </c>
      <c r="D28" s="10">
        <v>5.1</v>
      </c>
      <c r="E28" s="10">
        <v>5.604541208905253</v>
      </c>
      <c r="F28" s="10">
        <v>2.4</v>
      </c>
      <c r="G28" s="10">
        <v>2.6612082356290236</v>
      </c>
      <c r="H28" s="10">
        <v>0.4</v>
      </c>
      <c r="I28" s="10">
        <v>0.4236733852218299</v>
      </c>
      <c r="J28" s="10">
        <v>2.5</v>
      </c>
      <c r="K28" s="10">
        <v>2.633734477336842</v>
      </c>
      <c r="L28" s="6"/>
      <c r="M28" s="6"/>
    </row>
    <row r="29" spans="1:13" ht="9.75" customHeight="1">
      <c r="A29" s="7" t="s">
        <v>23</v>
      </c>
      <c r="B29" s="10">
        <v>1.4</v>
      </c>
      <c r="C29" s="10">
        <v>1.5506874939005897</v>
      </c>
      <c r="D29" s="10">
        <v>3.3</v>
      </c>
      <c r="E29" s="10">
        <v>3.592242071585751</v>
      </c>
      <c r="F29" s="10">
        <v>1.3</v>
      </c>
      <c r="G29" s="10">
        <v>1.502108512709784</v>
      </c>
      <c r="H29" s="10">
        <v>0.2</v>
      </c>
      <c r="I29" s="10">
        <v>0.25592239716801735</v>
      </c>
      <c r="J29" s="10">
        <v>1.5</v>
      </c>
      <c r="K29" s="10">
        <v>1.663294146286968</v>
      </c>
      <c r="L29" s="6"/>
      <c r="M29" s="6"/>
    </row>
    <row r="30" spans="1:13" ht="9.75" customHeight="1">
      <c r="A30" s="7" t="s">
        <v>24</v>
      </c>
      <c r="B30" s="10">
        <v>1.5</v>
      </c>
      <c r="C30" s="10">
        <v>1.5949523293613335</v>
      </c>
      <c r="D30" s="10">
        <v>2.9</v>
      </c>
      <c r="E30" s="10">
        <v>3.1265657733005923</v>
      </c>
      <c r="F30" s="10">
        <v>1.6</v>
      </c>
      <c r="G30" s="10">
        <v>1.7414323913416443</v>
      </c>
      <c r="H30" s="10">
        <v>0.4</v>
      </c>
      <c r="I30" s="10">
        <v>0.4159559777618918</v>
      </c>
      <c r="J30" s="10">
        <v>1.9</v>
      </c>
      <c r="K30" s="10">
        <v>2.0596609047608574</v>
      </c>
      <c r="L30" s="6"/>
      <c r="M30" s="6"/>
    </row>
    <row r="31" spans="1:13" s="11" customFormat="1" ht="9.75" customHeight="1">
      <c r="A31" s="11" t="s">
        <v>25</v>
      </c>
      <c r="B31" s="12">
        <v>1.8</v>
      </c>
      <c r="C31" s="12">
        <v>1.740726169246693</v>
      </c>
      <c r="D31" s="12">
        <v>3.8</v>
      </c>
      <c r="E31" s="12">
        <v>3.4934114516933494</v>
      </c>
      <c r="F31" s="12">
        <v>2.4</v>
      </c>
      <c r="G31" s="12">
        <v>2.22290666437517</v>
      </c>
      <c r="H31" s="12">
        <v>0.3</v>
      </c>
      <c r="I31" s="12">
        <v>0.23365251781978844</v>
      </c>
      <c r="J31" s="12">
        <v>1.4</v>
      </c>
      <c r="K31" s="12">
        <v>1.3277077642935524</v>
      </c>
      <c r="L31" s="13"/>
      <c r="M31" s="13"/>
    </row>
    <row r="32" spans="1:13" s="11" customFormat="1" ht="9.75" customHeight="1">
      <c r="A32" s="11" t="s">
        <v>26</v>
      </c>
      <c r="B32" s="12">
        <v>2.3</v>
      </c>
      <c r="C32" s="12">
        <v>2.1550907180983434</v>
      </c>
      <c r="D32" s="12">
        <v>4.2</v>
      </c>
      <c r="E32" s="12">
        <v>3.838501171342134</v>
      </c>
      <c r="F32" s="12">
        <v>2.6</v>
      </c>
      <c r="G32" s="12">
        <v>2.341605463563891</v>
      </c>
      <c r="H32" s="12">
        <v>0.2</v>
      </c>
      <c r="I32" s="12">
        <v>0.22284733156738035</v>
      </c>
      <c r="J32" s="12">
        <v>1.4</v>
      </c>
      <c r="K32" s="12">
        <v>1.3363615127829989</v>
      </c>
      <c r="L32" s="13"/>
      <c r="M32" s="13"/>
    </row>
    <row r="33" spans="1:13" s="9" customFormat="1" ht="9.75" customHeight="1">
      <c r="A33" s="9" t="s">
        <v>27</v>
      </c>
      <c r="B33" s="15">
        <v>2</v>
      </c>
      <c r="C33" s="15">
        <v>1.914879212701124</v>
      </c>
      <c r="D33" s="15">
        <v>4</v>
      </c>
      <c r="E33" s="15">
        <v>3.623423966569041</v>
      </c>
      <c r="F33" s="15">
        <v>2.5</v>
      </c>
      <c r="G33" s="15">
        <v>2.2918155298481553</v>
      </c>
      <c r="H33" s="15">
        <v>0.2</v>
      </c>
      <c r="I33" s="15">
        <v>0.2331441257623041</v>
      </c>
      <c r="J33" s="15">
        <v>1.4</v>
      </c>
      <c r="K33" s="15">
        <v>1.3185422597694523</v>
      </c>
      <c r="L33" s="16"/>
      <c r="M33" s="16"/>
    </row>
    <row r="34" spans="1:13" s="9" customFormat="1" ht="9.75" customHeight="1">
      <c r="A34" s="9" t="s">
        <v>28</v>
      </c>
      <c r="B34" s="15">
        <v>2.1</v>
      </c>
      <c r="C34" s="15">
        <v>1.8842581385043098</v>
      </c>
      <c r="D34" s="15">
        <v>3.8</v>
      </c>
      <c r="E34" s="15">
        <v>3.570244087893784</v>
      </c>
      <c r="F34" s="15">
        <v>2.5</v>
      </c>
      <c r="G34" s="15">
        <v>2.236078142618225</v>
      </c>
      <c r="H34" s="15">
        <v>0.2</v>
      </c>
      <c r="I34" s="15">
        <v>0.19472917967162334</v>
      </c>
      <c r="J34" s="15">
        <v>1.4</v>
      </c>
      <c r="K34" s="15">
        <v>1.3200984919677823</v>
      </c>
      <c r="L34" s="16"/>
      <c r="M34" s="16"/>
    </row>
    <row r="35" spans="1:13" s="11" customFormat="1" ht="9.75" customHeight="1">
      <c r="A35" s="11" t="s">
        <v>29</v>
      </c>
      <c r="B35" s="12">
        <v>1.2</v>
      </c>
      <c r="C35" s="12">
        <v>1.3671197227674203</v>
      </c>
      <c r="D35" s="12">
        <v>3.4</v>
      </c>
      <c r="E35" s="12">
        <v>3.723260826005044</v>
      </c>
      <c r="F35" s="12">
        <v>1.9</v>
      </c>
      <c r="G35" s="12">
        <v>2.1475098264679167</v>
      </c>
      <c r="H35" s="12">
        <v>0.3</v>
      </c>
      <c r="I35" s="12">
        <v>0.33812664267980685</v>
      </c>
      <c r="J35" s="12">
        <v>1.4</v>
      </c>
      <c r="K35" s="12">
        <v>1.5684485465866191</v>
      </c>
      <c r="L35" s="13"/>
      <c r="M35" s="13"/>
    </row>
    <row r="36" spans="1:13" s="11" customFormat="1" ht="9.75" customHeight="1">
      <c r="A36" s="11" t="s">
        <v>30</v>
      </c>
      <c r="B36" s="12">
        <v>1.4</v>
      </c>
      <c r="C36" s="12">
        <v>1.565442759013605</v>
      </c>
      <c r="D36" s="12">
        <v>3.2</v>
      </c>
      <c r="E36" s="12">
        <v>3.4793856870450477</v>
      </c>
      <c r="F36" s="12">
        <v>1.4</v>
      </c>
      <c r="G36" s="12">
        <v>1.5397723443421278</v>
      </c>
      <c r="H36" s="12">
        <v>0.3</v>
      </c>
      <c r="I36" s="12">
        <v>0.3093913647692362</v>
      </c>
      <c r="J36" s="12">
        <v>1.6</v>
      </c>
      <c r="K36" s="12">
        <v>1.7515622530129655</v>
      </c>
      <c r="L36" s="13"/>
      <c r="M36" s="13"/>
    </row>
    <row r="37" spans="1:13" s="9" customFormat="1" ht="9.75" customHeight="1">
      <c r="A37" s="9" t="s">
        <v>31</v>
      </c>
      <c r="B37" s="15">
        <v>1.3</v>
      </c>
      <c r="C37" s="15">
        <v>1.4206966846032405</v>
      </c>
      <c r="D37" s="15">
        <v>3.3</v>
      </c>
      <c r="E37" s="15">
        <v>3.657766513601009</v>
      </c>
      <c r="F37" s="15">
        <v>1.8</v>
      </c>
      <c r="G37" s="15">
        <v>1.9508438448666878</v>
      </c>
      <c r="H37" s="15">
        <v>0.3</v>
      </c>
      <c r="I37" s="15">
        <v>0.32657215605099094</v>
      </c>
      <c r="J37" s="15">
        <v>1.5</v>
      </c>
      <c r="K37" s="15">
        <v>1.6282961573641044</v>
      </c>
      <c r="L37" s="16"/>
      <c r="M37" s="16"/>
    </row>
    <row r="38" spans="1:13" s="9" customFormat="1" ht="9.75" customHeight="1">
      <c r="A38" s="9" t="s">
        <v>32</v>
      </c>
      <c r="B38" s="15">
        <v>1.8</v>
      </c>
      <c r="C38" s="15">
        <v>1.7380648793544815</v>
      </c>
      <c r="D38" s="15">
        <v>3.7</v>
      </c>
      <c r="E38" s="15">
        <v>3.6337538034737413</v>
      </c>
      <c r="F38" s="15">
        <v>2.2</v>
      </c>
      <c r="G38" s="15">
        <v>2.183986381986371</v>
      </c>
      <c r="H38" s="15">
        <v>0.3</v>
      </c>
      <c r="I38" s="15">
        <v>0.24402732810512573</v>
      </c>
      <c r="J38" s="15">
        <v>1.4</v>
      </c>
      <c r="K38" s="15">
        <v>1.4090339853454938</v>
      </c>
      <c r="L38" s="16"/>
      <c r="M38" s="16"/>
    </row>
    <row r="39" spans="1:11" ht="9.75" customHeight="1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22"/>
    </row>
  </sheetData>
  <mergeCells count="7">
    <mergeCell ref="A5:A6"/>
    <mergeCell ref="B5:K5"/>
    <mergeCell ref="B6:C6"/>
    <mergeCell ref="D6:E6"/>
    <mergeCell ref="F6:G6"/>
    <mergeCell ref="H6:I6"/>
    <mergeCell ref="J6:K6"/>
  </mergeCells>
  <printOptions horizontalCentered="1"/>
  <pageMargins left="0.6692913385826772" right="0.6692913385826772" top="0.984251968503937" bottom="1.141732283464567" header="0.4724409448818898" footer="0.7874015748031497"/>
  <pageSetup horizontalDpi="600" verticalDpi="600" orientation="portrait" paperSize="9" r:id="rId2"/>
  <headerFooter alignWithMargins="0">
    <oddFooter>&amp;C&amp;P+167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29"/>
  <dimension ref="A1:H72"/>
  <sheetViews>
    <sheetView tabSelected="1" workbookViewId="0" topLeftCell="A1">
      <selection activeCell="O5" sqref="O5"/>
    </sheetView>
  </sheetViews>
  <sheetFormatPr defaultColWidth="9.140625" defaultRowHeight="12.75"/>
  <cols>
    <col min="1" max="1" width="14.57421875" style="55" customWidth="1"/>
    <col min="2" max="16384" width="9.140625" style="55" customWidth="1"/>
  </cols>
  <sheetData>
    <row r="1" spans="1:3" s="30" customFormat="1" ht="9.75" customHeight="1">
      <c r="A1" s="28" t="s">
        <v>68</v>
      </c>
      <c r="B1" s="29"/>
      <c r="C1" s="29"/>
    </row>
    <row r="2" spans="1:3" s="33" customFormat="1" ht="9.75" customHeight="1">
      <c r="A2" s="31" t="s">
        <v>69</v>
      </c>
      <c r="B2" s="32"/>
      <c r="C2" s="32"/>
    </row>
    <row r="3" spans="2:8" s="34" customFormat="1" ht="9.75" customHeight="1">
      <c r="B3" s="35"/>
      <c r="C3" s="35"/>
      <c r="D3" s="35"/>
      <c r="E3" s="35"/>
      <c r="F3" s="35"/>
      <c r="G3" s="35"/>
      <c r="H3" s="35"/>
    </row>
    <row r="4" spans="1:8" s="34" customFormat="1" ht="10.5" customHeight="1">
      <c r="A4" s="133" t="s">
        <v>70</v>
      </c>
      <c r="B4" s="127" t="s">
        <v>240</v>
      </c>
      <c r="C4" s="128"/>
      <c r="D4" s="128"/>
      <c r="E4" s="128"/>
      <c r="F4" s="128"/>
      <c r="G4" s="128"/>
      <c r="H4" s="27"/>
    </row>
    <row r="5" spans="1:8" s="37" customFormat="1" ht="16.5" customHeight="1">
      <c r="A5" s="134"/>
      <c r="B5" s="36" t="s">
        <v>71</v>
      </c>
      <c r="C5" s="36" t="s">
        <v>72</v>
      </c>
      <c r="D5" s="36" t="s">
        <v>73</v>
      </c>
      <c r="E5" s="36" t="s">
        <v>74</v>
      </c>
      <c r="F5" s="36" t="s">
        <v>75</v>
      </c>
      <c r="G5" s="36" t="s">
        <v>241</v>
      </c>
      <c r="H5" s="36" t="s">
        <v>242</v>
      </c>
    </row>
    <row r="6" spans="1:8" s="39" customFormat="1" ht="10.5" customHeight="1">
      <c r="A6" s="129" t="s">
        <v>243</v>
      </c>
      <c r="B6" s="130"/>
      <c r="C6" s="130"/>
      <c r="D6" s="130"/>
      <c r="E6" s="130"/>
      <c r="F6" s="130"/>
      <c r="G6" s="130"/>
      <c r="H6" s="130"/>
    </row>
    <row r="7" spans="1:8" s="40" customFormat="1" ht="8.25" customHeight="1">
      <c r="A7" s="40" t="s">
        <v>76</v>
      </c>
      <c r="B7" s="41">
        <v>7</v>
      </c>
      <c r="C7" s="41">
        <v>10</v>
      </c>
      <c r="D7" s="41">
        <v>41</v>
      </c>
      <c r="E7" s="41">
        <v>40</v>
      </c>
      <c r="F7" s="41">
        <v>26</v>
      </c>
      <c r="G7" s="41">
        <v>30</v>
      </c>
      <c r="H7" s="41">
        <v>154</v>
      </c>
    </row>
    <row r="8" spans="1:8" s="40" customFormat="1" ht="8.25" customHeight="1">
      <c r="A8" s="40" t="s">
        <v>77</v>
      </c>
      <c r="B8" s="41">
        <v>0</v>
      </c>
      <c r="C8" s="41">
        <v>0</v>
      </c>
      <c r="D8" s="41">
        <v>0</v>
      </c>
      <c r="E8" s="41">
        <v>0</v>
      </c>
      <c r="F8" s="41">
        <v>0</v>
      </c>
      <c r="G8" s="41">
        <v>1</v>
      </c>
      <c r="H8" s="41">
        <v>1</v>
      </c>
    </row>
    <row r="9" spans="1:8" s="40" customFormat="1" ht="8.25" customHeight="1">
      <c r="A9" s="40" t="s">
        <v>78</v>
      </c>
      <c r="B9" s="41">
        <v>23</v>
      </c>
      <c r="C9" s="41">
        <v>76</v>
      </c>
      <c r="D9" s="41">
        <v>259</v>
      </c>
      <c r="E9" s="41">
        <v>247</v>
      </c>
      <c r="F9" s="41">
        <v>110</v>
      </c>
      <c r="G9" s="41">
        <v>125</v>
      </c>
      <c r="H9" s="41">
        <v>840</v>
      </c>
    </row>
    <row r="10" spans="1:8" s="40" customFormat="1" ht="8.25" customHeight="1">
      <c r="A10" s="40" t="s">
        <v>79</v>
      </c>
      <c r="B10" s="41">
        <v>0</v>
      </c>
      <c r="C10" s="41">
        <v>3</v>
      </c>
      <c r="D10" s="41">
        <v>13</v>
      </c>
      <c r="E10" s="41">
        <v>10</v>
      </c>
      <c r="F10" s="41">
        <v>6</v>
      </c>
      <c r="G10" s="41">
        <v>4</v>
      </c>
      <c r="H10" s="41">
        <v>36</v>
      </c>
    </row>
    <row r="11" spans="1:8" s="42" customFormat="1" ht="8.25" customHeight="1">
      <c r="A11" s="42" t="s">
        <v>7</v>
      </c>
      <c r="B11" s="43">
        <v>0</v>
      </c>
      <c r="C11" s="43">
        <v>0</v>
      </c>
      <c r="D11" s="43">
        <v>5</v>
      </c>
      <c r="E11" s="43">
        <v>5</v>
      </c>
      <c r="F11" s="43">
        <v>5</v>
      </c>
      <c r="G11" s="43">
        <v>3</v>
      </c>
      <c r="H11" s="43">
        <v>18</v>
      </c>
    </row>
    <row r="12" spans="1:8" s="42" customFormat="1" ht="8.25" customHeight="1">
      <c r="A12" s="42" t="s">
        <v>8</v>
      </c>
      <c r="B12" s="43">
        <v>0</v>
      </c>
      <c r="C12" s="43">
        <v>3</v>
      </c>
      <c r="D12" s="43">
        <v>8</v>
      </c>
      <c r="E12" s="43">
        <v>5</v>
      </c>
      <c r="F12" s="43">
        <v>1</v>
      </c>
      <c r="G12" s="43">
        <v>1</v>
      </c>
      <c r="H12" s="43">
        <v>18</v>
      </c>
    </row>
    <row r="13" spans="1:8" s="40" customFormat="1" ht="8.25" customHeight="1">
      <c r="A13" s="40" t="s">
        <v>80</v>
      </c>
      <c r="B13" s="41">
        <v>6</v>
      </c>
      <c r="C13" s="41">
        <v>10</v>
      </c>
      <c r="D13" s="41">
        <v>58</v>
      </c>
      <c r="E13" s="41">
        <v>50</v>
      </c>
      <c r="F13" s="41">
        <v>22</v>
      </c>
      <c r="G13" s="41">
        <v>29</v>
      </c>
      <c r="H13" s="41">
        <v>175</v>
      </c>
    </row>
    <row r="14" spans="1:8" s="40" customFormat="1" ht="8.25" customHeight="1">
      <c r="A14" s="40" t="s">
        <v>81</v>
      </c>
      <c r="B14" s="41">
        <v>3</v>
      </c>
      <c r="C14" s="41">
        <v>4</v>
      </c>
      <c r="D14" s="41">
        <v>15</v>
      </c>
      <c r="E14" s="41">
        <v>10</v>
      </c>
      <c r="F14" s="41">
        <v>6</v>
      </c>
      <c r="G14" s="41">
        <v>6</v>
      </c>
      <c r="H14" s="41">
        <v>44</v>
      </c>
    </row>
    <row r="15" spans="1:8" s="40" customFormat="1" ht="8.25" customHeight="1">
      <c r="A15" s="40" t="s">
        <v>82</v>
      </c>
      <c r="B15" s="41">
        <v>5</v>
      </c>
      <c r="C15" s="41">
        <v>8</v>
      </c>
      <c r="D15" s="41">
        <v>64</v>
      </c>
      <c r="E15" s="41">
        <v>68</v>
      </c>
      <c r="F15" s="41">
        <v>37</v>
      </c>
      <c r="G15" s="41">
        <v>26</v>
      </c>
      <c r="H15" s="41">
        <v>208</v>
      </c>
    </row>
    <row r="16" spans="1:8" s="40" customFormat="1" ht="8.25" customHeight="1">
      <c r="A16" s="40" t="s">
        <v>83</v>
      </c>
      <c r="B16" s="41">
        <v>5</v>
      </c>
      <c r="C16" s="41">
        <v>27</v>
      </c>
      <c r="D16" s="41">
        <v>129</v>
      </c>
      <c r="E16" s="41">
        <v>86</v>
      </c>
      <c r="F16" s="41">
        <v>37</v>
      </c>
      <c r="G16" s="41">
        <v>63</v>
      </c>
      <c r="H16" s="41">
        <v>347</v>
      </c>
    </row>
    <row r="17" spans="1:8" s="40" customFormat="1" ht="8.25" customHeight="1">
      <c r="A17" s="40" t="s">
        <v>84</v>
      </c>
      <c r="B17" s="41">
        <v>3</v>
      </c>
      <c r="C17" s="41">
        <v>6</v>
      </c>
      <c r="D17" s="41">
        <v>42</v>
      </c>
      <c r="E17" s="41">
        <v>61</v>
      </c>
      <c r="F17" s="41">
        <v>25</v>
      </c>
      <c r="G17" s="41">
        <v>39</v>
      </c>
      <c r="H17" s="41">
        <v>176</v>
      </c>
    </row>
    <row r="18" spans="1:8" s="40" customFormat="1" ht="8.25" customHeight="1">
      <c r="A18" s="40" t="s">
        <v>85</v>
      </c>
      <c r="B18" s="41">
        <v>0</v>
      </c>
      <c r="C18" s="41">
        <v>1</v>
      </c>
      <c r="D18" s="41">
        <v>5</v>
      </c>
      <c r="E18" s="41">
        <v>6</v>
      </c>
      <c r="F18" s="41">
        <v>2</v>
      </c>
      <c r="G18" s="41">
        <v>6</v>
      </c>
      <c r="H18" s="41">
        <v>20</v>
      </c>
    </row>
    <row r="19" spans="1:8" s="40" customFormat="1" ht="8.25" customHeight="1">
      <c r="A19" s="40" t="s">
        <v>86</v>
      </c>
      <c r="B19" s="41">
        <v>0</v>
      </c>
      <c r="C19" s="41">
        <v>2</v>
      </c>
      <c r="D19" s="41">
        <v>10</v>
      </c>
      <c r="E19" s="41">
        <v>7</v>
      </c>
      <c r="F19" s="41">
        <v>11</v>
      </c>
      <c r="G19" s="41">
        <v>9</v>
      </c>
      <c r="H19" s="41">
        <v>39</v>
      </c>
    </row>
    <row r="20" spans="1:8" s="40" customFormat="1" ht="8.25" customHeight="1">
      <c r="A20" s="40" t="s">
        <v>87</v>
      </c>
      <c r="B20" s="41">
        <v>7</v>
      </c>
      <c r="C20" s="41">
        <v>26</v>
      </c>
      <c r="D20" s="41">
        <v>96</v>
      </c>
      <c r="E20" s="41">
        <v>117</v>
      </c>
      <c r="F20" s="41">
        <v>69</v>
      </c>
      <c r="G20" s="41">
        <v>70</v>
      </c>
      <c r="H20" s="41">
        <v>385</v>
      </c>
    </row>
    <row r="21" spans="1:8" s="40" customFormat="1" ht="8.25" customHeight="1">
      <c r="A21" s="40" t="s">
        <v>88</v>
      </c>
      <c r="B21" s="41">
        <v>0</v>
      </c>
      <c r="C21" s="41">
        <v>5</v>
      </c>
      <c r="D21" s="41">
        <v>5</v>
      </c>
      <c r="E21" s="41">
        <v>8</v>
      </c>
      <c r="F21" s="41">
        <v>0</v>
      </c>
      <c r="G21" s="41">
        <v>3</v>
      </c>
      <c r="H21" s="41">
        <v>21</v>
      </c>
    </row>
    <row r="22" spans="1:8" s="40" customFormat="1" ht="8.25" customHeight="1">
      <c r="A22" s="40" t="s">
        <v>89</v>
      </c>
      <c r="B22" s="41">
        <v>0</v>
      </c>
      <c r="C22" s="41">
        <v>1</v>
      </c>
      <c r="D22" s="41">
        <v>2</v>
      </c>
      <c r="E22" s="41">
        <v>0</v>
      </c>
      <c r="F22" s="41">
        <v>0</v>
      </c>
      <c r="G22" s="41">
        <v>1</v>
      </c>
      <c r="H22" s="41">
        <v>4</v>
      </c>
    </row>
    <row r="23" spans="1:8" s="40" customFormat="1" ht="8.25" customHeight="1">
      <c r="A23" s="40" t="s">
        <v>90</v>
      </c>
      <c r="B23" s="41">
        <v>4</v>
      </c>
      <c r="C23" s="41">
        <v>12</v>
      </c>
      <c r="D23" s="41">
        <v>28</v>
      </c>
      <c r="E23" s="41">
        <v>26</v>
      </c>
      <c r="F23" s="41">
        <v>17</v>
      </c>
      <c r="G23" s="41">
        <v>11</v>
      </c>
      <c r="H23" s="41">
        <v>98</v>
      </c>
    </row>
    <row r="24" spans="1:8" s="40" customFormat="1" ht="8.25" customHeight="1">
      <c r="A24" s="40" t="s">
        <v>91</v>
      </c>
      <c r="B24" s="41">
        <v>2</v>
      </c>
      <c r="C24" s="41">
        <v>13</v>
      </c>
      <c r="D24" s="41">
        <v>43</v>
      </c>
      <c r="E24" s="41">
        <v>33</v>
      </c>
      <c r="F24" s="41">
        <v>14</v>
      </c>
      <c r="G24" s="41">
        <v>14</v>
      </c>
      <c r="H24" s="41">
        <v>119</v>
      </c>
    </row>
    <row r="25" spans="1:8" s="40" customFormat="1" ht="8.25" customHeight="1">
      <c r="A25" s="40" t="s">
        <v>92</v>
      </c>
      <c r="B25" s="41">
        <v>0</v>
      </c>
      <c r="C25" s="41">
        <v>0</v>
      </c>
      <c r="D25" s="41">
        <v>0</v>
      </c>
      <c r="E25" s="41">
        <v>1</v>
      </c>
      <c r="F25" s="41">
        <v>1</v>
      </c>
      <c r="G25" s="41">
        <v>0</v>
      </c>
      <c r="H25" s="41">
        <v>2</v>
      </c>
    </row>
    <row r="26" spans="1:8" s="40" customFormat="1" ht="8.25" customHeight="1">
      <c r="A26" s="40" t="s">
        <v>93</v>
      </c>
      <c r="B26" s="41">
        <v>1</v>
      </c>
      <c r="C26" s="41">
        <v>3</v>
      </c>
      <c r="D26" s="41">
        <v>6</v>
      </c>
      <c r="E26" s="41">
        <v>6</v>
      </c>
      <c r="F26" s="41">
        <v>3</v>
      </c>
      <c r="G26" s="41">
        <v>12</v>
      </c>
      <c r="H26" s="41">
        <v>31</v>
      </c>
    </row>
    <row r="27" spans="1:8" s="40" customFormat="1" ht="8.25" customHeight="1">
      <c r="A27" s="40" t="s">
        <v>94</v>
      </c>
      <c r="B27" s="41">
        <v>2</v>
      </c>
      <c r="C27" s="41">
        <v>4</v>
      </c>
      <c r="D27" s="41">
        <v>27</v>
      </c>
      <c r="E27" s="41">
        <v>26</v>
      </c>
      <c r="F27" s="41">
        <v>10</v>
      </c>
      <c r="G27" s="41">
        <v>21</v>
      </c>
      <c r="H27" s="41">
        <v>90</v>
      </c>
    </row>
    <row r="28" spans="1:8" s="40" customFormat="1" ht="8.25" customHeight="1">
      <c r="A28" s="40" t="s">
        <v>95</v>
      </c>
      <c r="B28" s="41">
        <v>1</v>
      </c>
      <c r="C28" s="41">
        <v>8</v>
      </c>
      <c r="D28" s="41">
        <v>28</v>
      </c>
      <c r="E28" s="41">
        <v>17</v>
      </c>
      <c r="F28" s="41">
        <v>4</v>
      </c>
      <c r="G28" s="41">
        <v>5</v>
      </c>
      <c r="H28" s="41">
        <v>63</v>
      </c>
    </row>
    <row r="29" spans="1:8" s="42" customFormat="1" ht="8.25" customHeight="1">
      <c r="A29" s="44" t="s">
        <v>96</v>
      </c>
      <c r="B29" s="43">
        <f aca="true" t="shared" si="0" ref="B29:H29">+B7+B8+B9+B15</f>
        <v>35</v>
      </c>
      <c r="C29" s="43">
        <f t="shared" si="0"/>
        <v>94</v>
      </c>
      <c r="D29" s="43">
        <f t="shared" si="0"/>
        <v>364</v>
      </c>
      <c r="E29" s="43">
        <f t="shared" si="0"/>
        <v>355</v>
      </c>
      <c r="F29" s="43">
        <f t="shared" si="0"/>
        <v>173</v>
      </c>
      <c r="G29" s="43">
        <f t="shared" si="0"/>
        <v>182</v>
      </c>
      <c r="H29" s="43">
        <f t="shared" si="0"/>
        <v>1203</v>
      </c>
    </row>
    <row r="30" spans="1:8" s="42" customFormat="1" ht="8.25" customHeight="1">
      <c r="A30" s="44" t="s">
        <v>97</v>
      </c>
      <c r="B30" s="43">
        <f aca="true" t="shared" si="1" ref="B30:H30">+B10+B13+B14+B16</f>
        <v>14</v>
      </c>
      <c r="C30" s="43">
        <f t="shared" si="1"/>
        <v>44</v>
      </c>
      <c r="D30" s="43">
        <f t="shared" si="1"/>
        <v>215</v>
      </c>
      <c r="E30" s="43">
        <f t="shared" si="1"/>
        <v>156</v>
      </c>
      <c r="F30" s="43">
        <f t="shared" si="1"/>
        <v>71</v>
      </c>
      <c r="G30" s="43">
        <f t="shared" si="1"/>
        <v>102</v>
      </c>
      <c r="H30" s="43">
        <f t="shared" si="1"/>
        <v>602</v>
      </c>
    </row>
    <row r="31" spans="1:8" s="40" customFormat="1" ht="8.25" customHeight="1">
      <c r="A31" s="45" t="s">
        <v>98</v>
      </c>
      <c r="B31" s="46">
        <f aca="true" t="shared" si="2" ref="B31:H31">SUM(B29:B30)</f>
        <v>49</v>
      </c>
      <c r="C31" s="46">
        <f t="shared" si="2"/>
        <v>138</v>
      </c>
      <c r="D31" s="46">
        <f t="shared" si="2"/>
        <v>579</v>
      </c>
      <c r="E31" s="46">
        <f t="shared" si="2"/>
        <v>511</v>
      </c>
      <c r="F31" s="46">
        <f t="shared" si="2"/>
        <v>244</v>
      </c>
      <c r="G31" s="46">
        <f t="shared" si="2"/>
        <v>284</v>
      </c>
      <c r="H31" s="46">
        <f t="shared" si="2"/>
        <v>1805</v>
      </c>
    </row>
    <row r="32" spans="1:8" s="40" customFormat="1" ht="8.25" customHeight="1">
      <c r="A32" s="45" t="s">
        <v>99</v>
      </c>
      <c r="B32" s="46">
        <f aca="true" t="shared" si="3" ref="B32:H32">+B17+B18+B19+B20</f>
        <v>10</v>
      </c>
      <c r="C32" s="46">
        <f t="shared" si="3"/>
        <v>35</v>
      </c>
      <c r="D32" s="46">
        <f t="shared" si="3"/>
        <v>153</v>
      </c>
      <c r="E32" s="46">
        <f t="shared" si="3"/>
        <v>191</v>
      </c>
      <c r="F32" s="46">
        <f t="shared" si="3"/>
        <v>107</v>
      </c>
      <c r="G32" s="46">
        <f t="shared" si="3"/>
        <v>124</v>
      </c>
      <c r="H32" s="46">
        <f t="shared" si="3"/>
        <v>620</v>
      </c>
    </row>
    <row r="33" spans="1:8" s="42" customFormat="1" ht="8.25" customHeight="1">
      <c r="A33" s="44" t="s">
        <v>100</v>
      </c>
      <c r="B33" s="43">
        <f aca="true" t="shared" si="4" ref="B33:H33">SUM(B21:B26)</f>
        <v>7</v>
      </c>
      <c r="C33" s="43">
        <f t="shared" si="4"/>
        <v>34</v>
      </c>
      <c r="D33" s="43">
        <f t="shared" si="4"/>
        <v>84</v>
      </c>
      <c r="E33" s="43">
        <f t="shared" si="4"/>
        <v>74</v>
      </c>
      <c r="F33" s="43">
        <f t="shared" si="4"/>
        <v>35</v>
      </c>
      <c r="G33" s="43">
        <f t="shared" si="4"/>
        <v>41</v>
      </c>
      <c r="H33" s="43">
        <f t="shared" si="4"/>
        <v>275</v>
      </c>
    </row>
    <row r="34" spans="1:8" s="42" customFormat="1" ht="8.25" customHeight="1">
      <c r="A34" s="44" t="s">
        <v>101</v>
      </c>
      <c r="B34" s="43">
        <f aca="true" t="shared" si="5" ref="B34:H34">+B27+B28</f>
        <v>3</v>
      </c>
      <c r="C34" s="43">
        <f t="shared" si="5"/>
        <v>12</v>
      </c>
      <c r="D34" s="43">
        <f t="shared" si="5"/>
        <v>55</v>
      </c>
      <c r="E34" s="43">
        <f t="shared" si="5"/>
        <v>43</v>
      </c>
      <c r="F34" s="43">
        <f t="shared" si="5"/>
        <v>14</v>
      </c>
      <c r="G34" s="43">
        <f t="shared" si="5"/>
        <v>26</v>
      </c>
      <c r="H34" s="43">
        <f t="shared" si="5"/>
        <v>153</v>
      </c>
    </row>
    <row r="35" spans="1:8" s="40" customFormat="1" ht="8.25" customHeight="1">
      <c r="A35" s="45" t="s">
        <v>31</v>
      </c>
      <c r="B35" s="46">
        <f aca="true" t="shared" si="6" ref="B35:H35">SUM(B33:B34)</f>
        <v>10</v>
      </c>
      <c r="C35" s="46">
        <f t="shared" si="6"/>
        <v>46</v>
      </c>
      <c r="D35" s="46">
        <f t="shared" si="6"/>
        <v>139</v>
      </c>
      <c r="E35" s="46">
        <f t="shared" si="6"/>
        <v>117</v>
      </c>
      <c r="F35" s="46">
        <f t="shared" si="6"/>
        <v>49</v>
      </c>
      <c r="G35" s="46">
        <f t="shared" si="6"/>
        <v>67</v>
      </c>
      <c r="H35" s="46">
        <f t="shared" si="6"/>
        <v>428</v>
      </c>
    </row>
    <row r="36" spans="1:8" s="47" customFormat="1" ht="8.25" customHeight="1">
      <c r="A36" s="47" t="s">
        <v>102</v>
      </c>
      <c r="B36" s="46">
        <f aca="true" t="shared" si="7" ref="B36:H36">SUM(B29+B30+B32+B33+B34)</f>
        <v>69</v>
      </c>
      <c r="C36" s="46">
        <f t="shared" si="7"/>
        <v>219</v>
      </c>
      <c r="D36" s="46">
        <f t="shared" si="7"/>
        <v>871</v>
      </c>
      <c r="E36" s="46">
        <f t="shared" si="7"/>
        <v>819</v>
      </c>
      <c r="F36" s="46">
        <f t="shared" si="7"/>
        <v>400</v>
      </c>
      <c r="G36" s="46">
        <f t="shared" si="7"/>
        <v>475</v>
      </c>
      <c r="H36" s="46">
        <f t="shared" si="7"/>
        <v>2853</v>
      </c>
    </row>
    <row r="37" spans="1:8" s="50" customFormat="1" ht="15.75" customHeight="1">
      <c r="A37" s="48" t="s">
        <v>244</v>
      </c>
      <c r="B37" s="49">
        <v>0.8</v>
      </c>
      <c r="C37" s="49">
        <v>9.3</v>
      </c>
      <c r="D37" s="49">
        <v>36.5</v>
      </c>
      <c r="E37" s="49">
        <v>39</v>
      </c>
      <c r="F37" s="49">
        <v>21</v>
      </c>
      <c r="G37" s="49">
        <v>4.3</v>
      </c>
      <c r="H37" s="49">
        <v>10.2</v>
      </c>
    </row>
    <row r="38" spans="1:8" s="39" customFormat="1" ht="10.5" customHeight="1">
      <c r="A38" s="131" t="s">
        <v>245</v>
      </c>
      <c r="B38" s="132"/>
      <c r="C38" s="132"/>
      <c r="D38" s="132"/>
      <c r="E38" s="132"/>
      <c r="F38" s="132"/>
      <c r="G38" s="132"/>
      <c r="H38" s="132"/>
    </row>
    <row r="39" spans="1:8" s="40" customFormat="1" ht="8.25" customHeight="1">
      <c r="A39" s="40" t="s">
        <v>76</v>
      </c>
      <c r="B39" s="41">
        <v>4</v>
      </c>
      <c r="C39" s="41">
        <v>8</v>
      </c>
      <c r="D39" s="41">
        <v>17</v>
      </c>
      <c r="E39" s="41">
        <v>19</v>
      </c>
      <c r="F39" s="41">
        <v>4</v>
      </c>
      <c r="G39" s="41">
        <v>5</v>
      </c>
      <c r="H39" s="41">
        <v>57</v>
      </c>
    </row>
    <row r="40" spans="1:8" s="40" customFormat="1" ht="8.25" customHeight="1">
      <c r="A40" s="40" t="s">
        <v>77</v>
      </c>
      <c r="B40" s="41">
        <v>0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</row>
    <row r="41" spans="1:8" s="40" customFormat="1" ht="8.25" customHeight="1">
      <c r="A41" s="40" t="s">
        <v>78</v>
      </c>
      <c r="B41" s="41">
        <v>22</v>
      </c>
      <c r="C41" s="41">
        <v>55</v>
      </c>
      <c r="D41" s="41">
        <v>103</v>
      </c>
      <c r="E41" s="41">
        <v>47</v>
      </c>
      <c r="F41" s="41">
        <v>11</v>
      </c>
      <c r="G41" s="41">
        <v>28</v>
      </c>
      <c r="H41" s="41">
        <v>266</v>
      </c>
    </row>
    <row r="42" spans="1:8" s="42" customFormat="1" ht="8.25" customHeight="1">
      <c r="A42" s="42" t="s">
        <v>7</v>
      </c>
      <c r="B42" s="43">
        <v>1</v>
      </c>
      <c r="C42" s="43">
        <v>0</v>
      </c>
      <c r="D42" s="43">
        <v>1</v>
      </c>
      <c r="E42" s="43">
        <v>1</v>
      </c>
      <c r="F42" s="43">
        <v>1</v>
      </c>
      <c r="G42" s="43">
        <v>0</v>
      </c>
      <c r="H42" s="43">
        <v>4</v>
      </c>
    </row>
    <row r="43" spans="1:8" s="42" customFormat="1" ht="8.25" customHeight="1">
      <c r="A43" s="42" t="s">
        <v>8</v>
      </c>
      <c r="B43" s="43">
        <v>0</v>
      </c>
      <c r="C43" s="43">
        <v>0</v>
      </c>
      <c r="D43" s="43">
        <v>3</v>
      </c>
      <c r="E43" s="43">
        <v>2</v>
      </c>
      <c r="F43" s="43">
        <v>2</v>
      </c>
      <c r="G43" s="43">
        <v>2</v>
      </c>
      <c r="H43" s="43">
        <v>9</v>
      </c>
    </row>
    <row r="44" spans="1:8" s="40" customFormat="1" ht="8.25" customHeight="1">
      <c r="A44" s="40" t="s">
        <v>79</v>
      </c>
      <c r="B44" s="41">
        <v>1</v>
      </c>
      <c r="C44" s="41">
        <v>0</v>
      </c>
      <c r="D44" s="41">
        <v>4</v>
      </c>
      <c r="E44" s="41">
        <v>3</v>
      </c>
      <c r="F44" s="41">
        <v>3</v>
      </c>
      <c r="G44" s="41">
        <v>2</v>
      </c>
      <c r="H44" s="41">
        <v>13</v>
      </c>
    </row>
    <row r="45" spans="1:8" s="40" customFormat="1" ht="8.25" customHeight="1">
      <c r="A45" s="40" t="s">
        <v>80</v>
      </c>
      <c r="B45" s="41">
        <v>4</v>
      </c>
      <c r="C45" s="41">
        <v>3</v>
      </c>
      <c r="D45" s="41">
        <v>22</v>
      </c>
      <c r="E45" s="41">
        <v>11</v>
      </c>
      <c r="F45" s="41">
        <v>1</v>
      </c>
      <c r="G45" s="41">
        <v>3</v>
      </c>
      <c r="H45" s="41">
        <v>44</v>
      </c>
    </row>
    <row r="46" spans="1:8" s="40" customFormat="1" ht="8.25" customHeight="1">
      <c r="A46" s="40" t="s">
        <v>81</v>
      </c>
      <c r="B46" s="41">
        <v>0</v>
      </c>
      <c r="C46" s="41">
        <v>0</v>
      </c>
      <c r="D46" s="41">
        <v>3</v>
      </c>
      <c r="E46" s="41">
        <v>1</v>
      </c>
      <c r="F46" s="41">
        <v>2</v>
      </c>
      <c r="G46" s="41">
        <v>0</v>
      </c>
      <c r="H46" s="41">
        <v>6</v>
      </c>
    </row>
    <row r="47" spans="1:8" s="40" customFormat="1" ht="8.25" customHeight="1">
      <c r="A47" s="40" t="s">
        <v>82</v>
      </c>
      <c r="B47" s="41">
        <v>4</v>
      </c>
      <c r="C47" s="41">
        <v>9</v>
      </c>
      <c r="D47" s="41">
        <v>33</v>
      </c>
      <c r="E47" s="41">
        <v>19</v>
      </c>
      <c r="F47" s="41">
        <v>6</v>
      </c>
      <c r="G47" s="41">
        <v>13</v>
      </c>
      <c r="H47" s="41">
        <v>84</v>
      </c>
    </row>
    <row r="48" spans="1:8" s="40" customFormat="1" ht="8.25" customHeight="1">
      <c r="A48" s="40" t="s">
        <v>83</v>
      </c>
      <c r="B48" s="41">
        <v>4</v>
      </c>
      <c r="C48" s="41">
        <v>25</v>
      </c>
      <c r="D48" s="41">
        <v>50</v>
      </c>
      <c r="E48" s="41">
        <v>30</v>
      </c>
      <c r="F48" s="41">
        <v>9</v>
      </c>
      <c r="G48" s="41">
        <v>9</v>
      </c>
      <c r="H48" s="41">
        <v>127</v>
      </c>
    </row>
    <row r="49" spans="1:8" s="40" customFormat="1" ht="8.25" customHeight="1">
      <c r="A49" s="40" t="s">
        <v>84</v>
      </c>
      <c r="B49" s="41">
        <v>6</v>
      </c>
      <c r="C49" s="41">
        <v>7</v>
      </c>
      <c r="D49" s="41">
        <v>16</v>
      </c>
      <c r="E49" s="41">
        <v>13</v>
      </c>
      <c r="F49" s="41">
        <v>5</v>
      </c>
      <c r="G49" s="41">
        <v>5</v>
      </c>
      <c r="H49" s="41">
        <v>52</v>
      </c>
    </row>
    <row r="50" spans="1:8" s="40" customFormat="1" ht="8.25" customHeight="1">
      <c r="A50" s="40" t="s">
        <v>85</v>
      </c>
      <c r="B50" s="41">
        <v>1</v>
      </c>
      <c r="C50" s="41">
        <v>0</v>
      </c>
      <c r="D50" s="41">
        <v>4</v>
      </c>
      <c r="E50" s="41">
        <v>2</v>
      </c>
      <c r="F50" s="41">
        <v>0</v>
      </c>
      <c r="G50" s="41">
        <v>2</v>
      </c>
      <c r="H50" s="41">
        <v>9</v>
      </c>
    </row>
    <row r="51" spans="1:8" s="40" customFormat="1" ht="8.25" customHeight="1">
      <c r="A51" s="40" t="s">
        <v>86</v>
      </c>
      <c r="B51" s="41">
        <v>2</v>
      </c>
      <c r="C51" s="41">
        <v>3</v>
      </c>
      <c r="D51" s="41">
        <v>4</v>
      </c>
      <c r="E51" s="41">
        <v>1</v>
      </c>
      <c r="F51" s="41">
        <v>3</v>
      </c>
      <c r="G51" s="41">
        <v>1</v>
      </c>
      <c r="H51" s="41">
        <v>14</v>
      </c>
    </row>
    <row r="52" spans="1:8" s="40" customFormat="1" ht="8.25" customHeight="1">
      <c r="A52" s="40" t="s">
        <v>87</v>
      </c>
      <c r="B52" s="41">
        <v>7</v>
      </c>
      <c r="C52" s="41">
        <v>25</v>
      </c>
      <c r="D52" s="41">
        <v>40</v>
      </c>
      <c r="E52" s="41">
        <v>39</v>
      </c>
      <c r="F52" s="41">
        <v>18</v>
      </c>
      <c r="G52" s="41">
        <v>17</v>
      </c>
      <c r="H52" s="41">
        <v>146</v>
      </c>
    </row>
    <row r="53" spans="1:8" s="40" customFormat="1" ht="8.25" customHeight="1">
      <c r="A53" s="40" t="s">
        <v>88</v>
      </c>
      <c r="B53" s="41">
        <v>1</v>
      </c>
      <c r="C53" s="41">
        <v>3</v>
      </c>
      <c r="D53" s="41">
        <v>2</v>
      </c>
      <c r="E53" s="41">
        <v>1</v>
      </c>
      <c r="F53" s="41">
        <v>3</v>
      </c>
      <c r="G53" s="41">
        <v>0</v>
      </c>
      <c r="H53" s="41">
        <v>10</v>
      </c>
    </row>
    <row r="54" spans="1:8" s="40" customFormat="1" ht="8.25" customHeight="1">
      <c r="A54" s="40" t="s">
        <v>89</v>
      </c>
      <c r="B54" s="41">
        <v>1</v>
      </c>
      <c r="C54" s="41">
        <v>0</v>
      </c>
      <c r="D54" s="41">
        <v>0</v>
      </c>
      <c r="E54" s="41">
        <v>0</v>
      </c>
      <c r="F54" s="41">
        <v>0</v>
      </c>
      <c r="G54" s="41">
        <v>0</v>
      </c>
      <c r="H54" s="41">
        <v>1</v>
      </c>
    </row>
    <row r="55" spans="1:8" s="40" customFormat="1" ht="8.25" customHeight="1">
      <c r="A55" s="40" t="s">
        <v>90</v>
      </c>
      <c r="B55" s="41">
        <v>0</v>
      </c>
      <c r="C55" s="41">
        <v>6</v>
      </c>
      <c r="D55" s="41">
        <v>9</v>
      </c>
      <c r="E55" s="41">
        <v>5</v>
      </c>
      <c r="F55" s="41">
        <v>3</v>
      </c>
      <c r="G55" s="41">
        <v>2</v>
      </c>
      <c r="H55" s="41">
        <v>25</v>
      </c>
    </row>
    <row r="56" spans="1:8" s="40" customFormat="1" ht="8.25" customHeight="1">
      <c r="A56" s="40" t="s">
        <v>91</v>
      </c>
      <c r="B56" s="41">
        <v>4</v>
      </c>
      <c r="C56" s="41">
        <v>6</v>
      </c>
      <c r="D56" s="41">
        <v>10</v>
      </c>
      <c r="E56" s="41">
        <v>11</v>
      </c>
      <c r="F56" s="41">
        <v>2</v>
      </c>
      <c r="G56" s="41">
        <v>0</v>
      </c>
      <c r="H56" s="41">
        <v>33</v>
      </c>
    </row>
    <row r="57" spans="1:8" s="40" customFormat="1" ht="8.25" customHeight="1">
      <c r="A57" s="40" t="s">
        <v>92</v>
      </c>
      <c r="B57" s="41">
        <v>0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</row>
    <row r="58" spans="1:8" s="40" customFormat="1" ht="8.25" customHeight="1">
      <c r="A58" s="40" t="s">
        <v>93</v>
      </c>
      <c r="B58" s="41">
        <v>1</v>
      </c>
      <c r="C58" s="41">
        <v>3</v>
      </c>
      <c r="D58" s="41">
        <v>0</v>
      </c>
      <c r="E58" s="41">
        <v>1</v>
      </c>
      <c r="F58" s="41">
        <v>0</v>
      </c>
      <c r="G58" s="41">
        <v>2</v>
      </c>
      <c r="H58" s="41">
        <v>7</v>
      </c>
    </row>
    <row r="59" spans="1:8" s="40" customFormat="1" ht="8.25" customHeight="1">
      <c r="A59" s="40" t="s">
        <v>94</v>
      </c>
      <c r="B59" s="41">
        <v>1</v>
      </c>
      <c r="C59" s="41">
        <v>8</v>
      </c>
      <c r="D59" s="41">
        <v>7</v>
      </c>
      <c r="E59" s="41">
        <v>6</v>
      </c>
      <c r="F59" s="41">
        <v>3</v>
      </c>
      <c r="G59" s="41">
        <v>6</v>
      </c>
      <c r="H59" s="41">
        <v>31</v>
      </c>
    </row>
    <row r="60" spans="1:8" s="40" customFormat="1" ht="8.25" customHeight="1">
      <c r="A60" s="40" t="s">
        <v>95</v>
      </c>
      <c r="B60" s="41">
        <v>0</v>
      </c>
      <c r="C60" s="41">
        <v>7</v>
      </c>
      <c r="D60" s="41">
        <v>5</v>
      </c>
      <c r="E60" s="41">
        <v>0</v>
      </c>
      <c r="F60" s="41">
        <v>0</v>
      </c>
      <c r="G60" s="41">
        <v>0</v>
      </c>
      <c r="H60" s="41">
        <v>12</v>
      </c>
    </row>
    <row r="61" spans="1:8" s="42" customFormat="1" ht="8.25" customHeight="1">
      <c r="A61" s="44" t="s">
        <v>96</v>
      </c>
      <c r="B61" s="43">
        <f aca="true" t="shared" si="8" ref="B61:H61">+B39+B40+B41+B47</f>
        <v>30</v>
      </c>
      <c r="C61" s="43">
        <f t="shared" si="8"/>
        <v>72</v>
      </c>
      <c r="D61" s="43">
        <f t="shared" si="8"/>
        <v>153</v>
      </c>
      <c r="E61" s="43">
        <f t="shared" si="8"/>
        <v>85</v>
      </c>
      <c r="F61" s="43">
        <f t="shared" si="8"/>
        <v>21</v>
      </c>
      <c r="G61" s="43">
        <f t="shared" si="8"/>
        <v>46</v>
      </c>
      <c r="H61" s="43">
        <f t="shared" si="8"/>
        <v>407</v>
      </c>
    </row>
    <row r="62" spans="1:8" s="42" customFormat="1" ht="8.25" customHeight="1">
      <c r="A62" s="44" t="s">
        <v>97</v>
      </c>
      <c r="B62" s="43">
        <f aca="true" t="shared" si="9" ref="B62:H62">+B44+B45+B46+B48</f>
        <v>9</v>
      </c>
      <c r="C62" s="43">
        <f t="shared" si="9"/>
        <v>28</v>
      </c>
      <c r="D62" s="43">
        <f t="shared" si="9"/>
        <v>79</v>
      </c>
      <c r="E62" s="43">
        <f t="shared" si="9"/>
        <v>45</v>
      </c>
      <c r="F62" s="43">
        <f t="shared" si="9"/>
        <v>15</v>
      </c>
      <c r="G62" s="43">
        <f t="shared" si="9"/>
        <v>14</v>
      </c>
      <c r="H62" s="43">
        <f t="shared" si="9"/>
        <v>190</v>
      </c>
    </row>
    <row r="63" spans="1:8" s="47" customFormat="1" ht="8.25" customHeight="1">
      <c r="A63" s="45" t="s">
        <v>98</v>
      </c>
      <c r="B63" s="46">
        <f aca="true" t="shared" si="10" ref="B63:H63">SUM(B61:B62)</f>
        <v>39</v>
      </c>
      <c r="C63" s="46">
        <f t="shared" si="10"/>
        <v>100</v>
      </c>
      <c r="D63" s="46">
        <f t="shared" si="10"/>
        <v>232</v>
      </c>
      <c r="E63" s="46">
        <f t="shared" si="10"/>
        <v>130</v>
      </c>
      <c r="F63" s="46">
        <f t="shared" si="10"/>
        <v>36</v>
      </c>
      <c r="G63" s="46">
        <f t="shared" si="10"/>
        <v>60</v>
      </c>
      <c r="H63" s="46">
        <f t="shared" si="10"/>
        <v>597</v>
      </c>
    </row>
    <row r="64" spans="1:8" s="47" customFormat="1" ht="8.25" customHeight="1">
      <c r="A64" s="45" t="s">
        <v>99</v>
      </c>
      <c r="B64" s="46">
        <f aca="true" t="shared" si="11" ref="B64:H64">+B49+B50+B51+B52</f>
        <v>16</v>
      </c>
      <c r="C64" s="46">
        <f t="shared" si="11"/>
        <v>35</v>
      </c>
      <c r="D64" s="46">
        <f t="shared" si="11"/>
        <v>64</v>
      </c>
      <c r="E64" s="46">
        <f t="shared" si="11"/>
        <v>55</v>
      </c>
      <c r="F64" s="46">
        <f t="shared" si="11"/>
        <v>26</v>
      </c>
      <c r="G64" s="46">
        <f t="shared" si="11"/>
        <v>25</v>
      </c>
      <c r="H64" s="46">
        <f t="shared" si="11"/>
        <v>221</v>
      </c>
    </row>
    <row r="65" spans="1:8" s="42" customFormat="1" ht="8.25" customHeight="1">
      <c r="A65" s="44" t="s">
        <v>100</v>
      </c>
      <c r="B65" s="43">
        <f aca="true" t="shared" si="12" ref="B65:H65">SUM(B53:B58)</f>
        <v>7</v>
      </c>
      <c r="C65" s="43">
        <f t="shared" si="12"/>
        <v>18</v>
      </c>
      <c r="D65" s="43">
        <f t="shared" si="12"/>
        <v>21</v>
      </c>
      <c r="E65" s="43">
        <f t="shared" si="12"/>
        <v>18</v>
      </c>
      <c r="F65" s="43">
        <f t="shared" si="12"/>
        <v>8</v>
      </c>
      <c r="G65" s="43">
        <f t="shared" si="12"/>
        <v>4</v>
      </c>
      <c r="H65" s="43">
        <f t="shared" si="12"/>
        <v>76</v>
      </c>
    </row>
    <row r="66" spans="1:8" s="42" customFormat="1" ht="8.25" customHeight="1">
      <c r="A66" s="44" t="s">
        <v>101</v>
      </c>
      <c r="B66" s="43">
        <f aca="true" t="shared" si="13" ref="B66:H66">+B59+B60</f>
        <v>1</v>
      </c>
      <c r="C66" s="43">
        <f t="shared" si="13"/>
        <v>15</v>
      </c>
      <c r="D66" s="43">
        <f t="shared" si="13"/>
        <v>12</v>
      </c>
      <c r="E66" s="43">
        <f t="shared" si="13"/>
        <v>6</v>
      </c>
      <c r="F66" s="43">
        <f t="shared" si="13"/>
        <v>3</v>
      </c>
      <c r="G66" s="43">
        <f t="shared" si="13"/>
        <v>6</v>
      </c>
      <c r="H66" s="43">
        <f t="shared" si="13"/>
        <v>43</v>
      </c>
    </row>
    <row r="67" spans="1:8" s="47" customFormat="1" ht="8.25" customHeight="1">
      <c r="A67" s="45" t="s">
        <v>31</v>
      </c>
      <c r="B67" s="46">
        <f aca="true" t="shared" si="14" ref="B67:H67">SUM(B65:B66)</f>
        <v>8</v>
      </c>
      <c r="C67" s="46">
        <f t="shared" si="14"/>
        <v>33</v>
      </c>
      <c r="D67" s="46">
        <f t="shared" si="14"/>
        <v>33</v>
      </c>
      <c r="E67" s="46">
        <f t="shared" si="14"/>
        <v>24</v>
      </c>
      <c r="F67" s="46">
        <f t="shared" si="14"/>
        <v>11</v>
      </c>
      <c r="G67" s="46">
        <f t="shared" si="14"/>
        <v>10</v>
      </c>
      <c r="H67" s="46">
        <f t="shared" si="14"/>
        <v>119</v>
      </c>
    </row>
    <row r="68" spans="1:8" s="47" customFormat="1" ht="8.25" customHeight="1">
      <c r="A68" s="47" t="s">
        <v>102</v>
      </c>
      <c r="B68" s="46">
        <f aca="true" t="shared" si="15" ref="B68:H68">SUM(B61+B62+B64+B65+B66)</f>
        <v>63</v>
      </c>
      <c r="C68" s="46">
        <f t="shared" si="15"/>
        <v>168</v>
      </c>
      <c r="D68" s="46">
        <f t="shared" si="15"/>
        <v>329</v>
      </c>
      <c r="E68" s="46">
        <f t="shared" si="15"/>
        <v>209</v>
      </c>
      <c r="F68" s="46">
        <f t="shared" si="15"/>
        <v>73</v>
      </c>
      <c r="G68" s="46">
        <f t="shared" si="15"/>
        <v>95</v>
      </c>
      <c r="H68" s="46">
        <f t="shared" si="15"/>
        <v>937</v>
      </c>
    </row>
    <row r="69" spans="1:8" s="52" customFormat="1" ht="15.75" customHeight="1">
      <c r="A69" s="48" t="s">
        <v>244</v>
      </c>
      <c r="B69" s="49">
        <v>0.8</v>
      </c>
      <c r="C69" s="49">
        <v>7.4</v>
      </c>
      <c r="D69" s="49">
        <v>14</v>
      </c>
      <c r="E69" s="49">
        <v>10</v>
      </c>
      <c r="F69" s="49">
        <v>3.8</v>
      </c>
      <c r="G69" s="49">
        <v>0.7</v>
      </c>
      <c r="H69" s="49">
        <v>3.2</v>
      </c>
    </row>
    <row r="70" spans="1:8" s="52" customFormat="1" ht="5.25" customHeight="1">
      <c r="A70" s="53"/>
      <c r="B70" s="54"/>
      <c r="C70" s="54"/>
      <c r="D70" s="54"/>
      <c r="E70" s="54"/>
      <c r="F70" s="54"/>
      <c r="G70" s="54"/>
      <c r="H70" s="54"/>
    </row>
    <row r="71" ht="13.5" customHeight="1">
      <c r="A71" s="39" t="s">
        <v>103</v>
      </c>
    </row>
    <row r="72" ht="9" customHeight="1">
      <c r="A72" s="56" t="s">
        <v>104</v>
      </c>
    </row>
  </sheetData>
  <mergeCells count="4">
    <mergeCell ref="B4:G4"/>
    <mergeCell ref="A6:H6"/>
    <mergeCell ref="A38:H38"/>
    <mergeCell ref="A4:A5"/>
  </mergeCells>
  <printOptions horizontalCentered="1"/>
  <pageMargins left="0.6692913385826772" right="0.6692913385826772" top="0.984251968503937" bottom="1.141732283464567" header="0.4724409448818898" footer="0.7874015748031497"/>
  <pageSetup horizontalDpi="600" verticalDpi="600" orientation="portrait" paperSize="9" r:id="rId1"/>
  <headerFooter alignWithMargins="0">
    <oddFooter>&amp;C&amp;P+167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6"/>
  <dimension ref="A1:Q39"/>
  <sheetViews>
    <sheetView tabSelected="1" workbookViewId="0" topLeftCell="A1">
      <selection activeCell="O5" sqref="O5"/>
    </sheetView>
  </sheetViews>
  <sheetFormatPr defaultColWidth="9.140625" defaultRowHeight="12.75"/>
  <cols>
    <col min="1" max="1" width="14.57421875" style="7" customWidth="1"/>
    <col min="2" max="9" width="9.140625" style="23" customWidth="1"/>
    <col min="10" max="16384" width="9.140625" style="7" customWidth="1"/>
  </cols>
  <sheetData>
    <row r="1" spans="1:17" s="1" customFormat="1" ht="13.5" customHeight="1">
      <c r="A1" s="1" t="s">
        <v>60</v>
      </c>
      <c r="B1" s="2"/>
      <c r="C1" s="3"/>
      <c r="D1" s="2"/>
      <c r="E1" s="3"/>
      <c r="F1" s="2"/>
      <c r="G1" s="3"/>
      <c r="H1" s="2"/>
      <c r="I1" s="3"/>
      <c r="J1" s="2"/>
      <c r="K1" s="2"/>
      <c r="L1" s="2"/>
      <c r="M1" s="2"/>
      <c r="N1" s="2"/>
      <c r="O1" s="2"/>
      <c r="P1" s="2"/>
      <c r="Q1" s="2"/>
    </row>
    <row r="2" spans="2:17" s="1" customFormat="1" ht="13.5" customHeight="1">
      <c r="B2" s="2"/>
      <c r="C2" s="3"/>
      <c r="D2" s="2"/>
      <c r="E2" s="3"/>
      <c r="F2" s="2"/>
      <c r="G2" s="3"/>
      <c r="H2" s="2"/>
      <c r="I2" s="3"/>
      <c r="J2" s="2"/>
      <c r="K2" s="2"/>
      <c r="L2" s="2"/>
      <c r="M2" s="2"/>
      <c r="N2" s="2"/>
      <c r="O2" s="2"/>
      <c r="P2" s="2"/>
      <c r="Q2" s="2"/>
    </row>
    <row r="3" spans="1:17" s="1" customFormat="1" ht="13.5" customHeight="1">
      <c r="A3" s="4" t="s">
        <v>66</v>
      </c>
      <c r="B3" s="2"/>
      <c r="C3" s="3"/>
      <c r="D3" s="2"/>
      <c r="E3" s="3"/>
      <c r="F3" s="2"/>
      <c r="G3" s="3"/>
      <c r="H3" s="2"/>
      <c r="I3" s="3"/>
      <c r="J3" s="2"/>
      <c r="K3" s="2"/>
      <c r="L3" s="2"/>
      <c r="M3" s="2"/>
      <c r="N3" s="2"/>
      <c r="O3" s="2"/>
      <c r="P3" s="2"/>
      <c r="Q3" s="2"/>
    </row>
    <row r="4" spans="1:17" s="1" customFormat="1" ht="13.5" customHeight="1">
      <c r="A4" s="5"/>
      <c r="B4" s="19"/>
      <c r="C4" s="20"/>
      <c r="D4" s="19"/>
      <c r="E4" s="20"/>
      <c r="F4" s="19"/>
      <c r="G4" s="20"/>
      <c r="H4" s="19"/>
      <c r="I4" s="20"/>
      <c r="J4" s="24"/>
      <c r="K4" s="24"/>
      <c r="L4" s="24"/>
      <c r="M4" s="24"/>
      <c r="N4" s="2"/>
      <c r="O4" s="2"/>
      <c r="P4" s="2"/>
      <c r="Q4" s="2"/>
    </row>
    <row r="5" spans="1:13" s="1" customFormat="1" ht="15" customHeight="1">
      <c r="A5" s="115" t="s">
        <v>0</v>
      </c>
      <c r="B5" s="122" t="s">
        <v>36</v>
      </c>
      <c r="C5" s="122"/>
      <c r="D5" s="122"/>
      <c r="E5" s="122"/>
      <c r="F5" s="122"/>
      <c r="G5" s="122"/>
      <c r="H5" s="122"/>
      <c r="I5" s="122"/>
      <c r="J5" s="25"/>
      <c r="K5" s="25"/>
      <c r="L5" s="25"/>
      <c r="M5" s="25"/>
    </row>
    <row r="6" spans="1:9" ht="48.75" customHeight="1">
      <c r="A6" s="116"/>
      <c r="B6" s="125" t="s">
        <v>54</v>
      </c>
      <c r="C6" s="125"/>
      <c r="D6" s="119" t="s">
        <v>55</v>
      </c>
      <c r="E6" s="123"/>
      <c r="F6" s="119" t="s">
        <v>56</v>
      </c>
      <c r="G6" s="123"/>
      <c r="H6" s="125" t="s">
        <v>57</v>
      </c>
      <c r="I6" s="126"/>
    </row>
    <row r="7" spans="2:9" ht="19.5" customHeight="1">
      <c r="B7" s="6"/>
      <c r="C7" s="8"/>
      <c r="D7" s="6"/>
      <c r="E7" s="8"/>
      <c r="F7" s="6"/>
      <c r="G7" s="8"/>
      <c r="H7" s="6"/>
      <c r="I7" s="8"/>
    </row>
    <row r="8" spans="2:9" ht="9.75" customHeight="1">
      <c r="B8" s="10" t="s">
        <v>1</v>
      </c>
      <c r="C8" s="10" t="s">
        <v>2</v>
      </c>
      <c r="D8" s="10" t="s">
        <v>1</v>
      </c>
      <c r="E8" s="10" t="s">
        <v>2</v>
      </c>
      <c r="F8" s="10" t="s">
        <v>1</v>
      </c>
      <c r="G8" s="10" t="s">
        <v>2</v>
      </c>
      <c r="H8" s="10" t="s">
        <v>1</v>
      </c>
      <c r="I8" s="10" t="s">
        <v>2</v>
      </c>
    </row>
    <row r="9" spans="1:9" ht="9.75" customHeight="1">
      <c r="A9" s="7" t="s">
        <v>3</v>
      </c>
      <c r="B9" s="10">
        <v>0.9</v>
      </c>
      <c r="C9" s="10">
        <v>0.7930328844971747</v>
      </c>
      <c r="D9" s="10">
        <v>3.1</v>
      </c>
      <c r="E9" s="10">
        <v>2.821611446864017</v>
      </c>
      <c r="F9" s="10">
        <v>0.6</v>
      </c>
      <c r="G9" s="10">
        <v>0.560427586860136</v>
      </c>
      <c r="H9" s="10">
        <v>8.2</v>
      </c>
      <c r="I9" s="10">
        <v>7.678799639952292</v>
      </c>
    </row>
    <row r="10" spans="1:9" ht="9.75" customHeight="1">
      <c r="A10" s="7" t="s">
        <v>4</v>
      </c>
      <c r="B10" s="10">
        <v>0.5</v>
      </c>
      <c r="C10" s="10">
        <v>0.48012077241635936</v>
      </c>
      <c r="D10" s="10">
        <v>1.4</v>
      </c>
      <c r="E10" s="10">
        <v>1.3441554692166058</v>
      </c>
      <c r="F10" s="10">
        <v>0.6</v>
      </c>
      <c r="G10" s="10">
        <v>0.5874288454983584</v>
      </c>
      <c r="H10" s="10">
        <v>5.5</v>
      </c>
      <c r="I10" s="10">
        <v>5.195087374551611</v>
      </c>
    </row>
    <row r="11" spans="1:9" ht="9.75" customHeight="1">
      <c r="A11" s="7" t="s">
        <v>5</v>
      </c>
      <c r="B11" s="10">
        <v>1.1</v>
      </c>
      <c r="C11" s="10">
        <v>1.0921838148984067</v>
      </c>
      <c r="D11" s="10">
        <v>2.4</v>
      </c>
      <c r="E11" s="10">
        <v>2.3802293232042517</v>
      </c>
      <c r="F11" s="10">
        <v>0.8</v>
      </c>
      <c r="G11" s="10">
        <v>0.8661019770129048</v>
      </c>
      <c r="H11" s="10">
        <v>9.3</v>
      </c>
      <c r="I11" s="10">
        <v>8.879349768222854</v>
      </c>
    </row>
    <row r="12" spans="1:9" ht="9.75" customHeight="1">
      <c r="A12" s="7" t="s">
        <v>6</v>
      </c>
      <c r="B12" s="10">
        <v>0.8</v>
      </c>
      <c r="C12" s="10">
        <v>0.8139534056755156</v>
      </c>
      <c r="D12" s="10">
        <v>1.9</v>
      </c>
      <c r="E12" s="10">
        <v>2.022927949016055</v>
      </c>
      <c r="F12" s="10">
        <v>0.7</v>
      </c>
      <c r="G12" s="10">
        <v>0.7636760369516865</v>
      </c>
      <c r="H12" s="10">
        <v>6.1</v>
      </c>
      <c r="I12" s="10">
        <v>6.076379756811223</v>
      </c>
    </row>
    <row r="13" spans="1:9" s="11" customFormat="1" ht="9.75" customHeight="1">
      <c r="A13" s="11" t="s">
        <v>7</v>
      </c>
      <c r="B13" s="12">
        <v>0.7</v>
      </c>
      <c r="C13" s="12">
        <v>0.680052083877301</v>
      </c>
      <c r="D13" s="12">
        <v>1.6</v>
      </c>
      <c r="E13" s="12">
        <v>1.9231421145971053</v>
      </c>
      <c r="F13" s="12">
        <v>0.3</v>
      </c>
      <c r="G13" s="12">
        <v>0.35011428451965865</v>
      </c>
      <c r="H13" s="12">
        <v>7</v>
      </c>
      <c r="I13" s="12">
        <v>7.2265409010044745</v>
      </c>
    </row>
    <row r="14" spans="1:9" s="11" customFormat="1" ht="9.75" customHeight="1">
      <c r="A14" s="11" t="s">
        <v>8</v>
      </c>
      <c r="B14" s="12">
        <v>0.9</v>
      </c>
      <c r="C14" s="12">
        <v>0.8845944305465612</v>
      </c>
      <c r="D14" s="12">
        <v>2.2</v>
      </c>
      <c r="E14" s="12">
        <v>2.1591975970424193</v>
      </c>
      <c r="F14" s="12">
        <v>1.1</v>
      </c>
      <c r="G14" s="12">
        <v>1.0966808570730464</v>
      </c>
      <c r="H14" s="12">
        <v>5.2</v>
      </c>
      <c r="I14" s="12">
        <v>5.0896978604277425</v>
      </c>
    </row>
    <row r="15" spans="1:9" ht="9.75" customHeight="1">
      <c r="A15" s="7" t="s">
        <v>9</v>
      </c>
      <c r="B15" s="10">
        <v>1.1</v>
      </c>
      <c r="C15" s="10">
        <v>1.0366845356084997</v>
      </c>
      <c r="D15" s="10">
        <v>2.6</v>
      </c>
      <c r="E15" s="10">
        <v>2.6316118852377954</v>
      </c>
      <c r="F15" s="10">
        <v>1</v>
      </c>
      <c r="G15" s="10">
        <v>1.0362327129660414</v>
      </c>
      <c r="H15" s="10">
        <v>8.1</v>
      </c>
      <c r="I15" s="10">
        <v>7.821618697907999</v>
      </c>
    </row>
    <row r="16" spans="1:9" ht="9.75" customHeight="1">
      <c r="A16" s="7" t="s">
        <v>10</v>
      </c>
      <c r="B16" s="10">
        <v>1.1</v>
      </c>
      <c r="C16" s="10">
        <v>0.8482892124244323</v>
      </c>
      <c r="D16" s="10">
        <v>3</v>
      </c>
      <c r="E16" s="10">
        <v>2.6753717771579644</v>
      </c>
      <c r="F16" s="10">
        <v>1.1</v>
      </c>
      <c r="G16" s="10">
        <v>0.9449602417526596</v>
      </c>
      <c r="H16" s="10">
        <v>8.3</v>
      </c>
      <c r="I16" s="10">
        <v>7.676683599683124</v>
      </c>
    </row>
    <row r="17" spans="1:9" ht="9.75" customHeight="1">
      <c r="A17" s="7" t="s">
        <v>11</v>
      </c>
      <c r="B17" s="10">
        <v>0.9</v>
      </c>
      <c r="C17" s="10">
        <v>0.7096613301014261</v>
      </c>
      <c r="D17" s="10">
        <v>3.3</v>
      </c>
      <c r="E17" s="10">
        <v>2.7730455746167033</v>
      </c>
      <c r="F17" s="10">
        <v>1</v>
      </c>
      <c r="G17" s="10">
        <v>0.7160359875811826</v>
      </c>
      <c r="H17" s="10">
        <v>6.9</v>
      </c>
      <c r="I17" s="10">
        <v>6.348941852175183</v>
      </c>
    </row>
    <row r="18" spans="1:9" ht="9.75" customHeight="1">
      <c r="A18" s="7" t="s">
        <v>12</v>
      </c>
      <c r="B18" s="10">
        <v>1</v>
      </c>
      <c r="C18" s="10">
        <v>0.8767989612038501</v>
      </c>
      <c r="D18" s="10">
        <v>3.1</v>
      </c>
      <c r="E18" s="10">
        <v>2.629004660270801</v>
      </c>
      <c r="F18" s="10">
        <v>1.1</v>
      </c>
      <c r="G18" s="10">
        <v>0.973149244995833</v>
      </c>
      <c r="H18" s="10">
        <v>8.6</v>
      </c>
      <c r="I18" s="10">
        <v>8.04471702620332</v>
      </c>
    </row>
    <row r="19" spans="1:9" ht="9.75" customHeight="1">
      <c r="A19" s="7" t="s">
        <v>13</v>
      </c>
      <c r="B19" s="10">
        <v>1.3</v>
      </c>
      <c r="C19" s="10">
        <v>1.0612745817127756</v>
      </c>
      <c r="D19" s="10">
        <v>3.7</v>
      </c>
      <c r="E19" s="10">
        <v>3.136665878744544</v>
      </c>
      <c r="F19" s="10">
        <v>1.3</v>
      </c>
      <c r="G19" s="10">
        <v>1.095543577409368</v>
      </c>
      <c r="H19" s="10">
        <v>8.2</v>
      </c>
      <c r="I19" s="10">
        <v>7.7444778597553</v>
      </c>
    </row>
    <row r="20" spans="1:9" ht="9.75" customHeight="1">
      <c r="A20" s="7" t="s">
        <v>14</v>
      </c>
      <c r="B20" s="10">
        <v>0.4</v>
      </c>
      <c r="C20" s="10">
        <v>0.310810559809656</v>
      </c>
      <c r="D20" s="10">
        <v>3.2</v>
      </c>
      <c r="E20" s="10">
        <v>2.8004629431408077</v>
      </c>
      <c r="F20" s="10">
        <v>1.5</v>
      </c>
      <c r="G20" s="10">
        <v>1.3900719875263023</v>
      </c>
      <c r="H20" s="10">
        <v>8.6</v>
      </c>
      <c r="I20" s="10">
        <v>8.187462668439487</v>
      </c>
    </row>
    <row r="21" spans="1:9" ht="9.75" customHeight="1">
      <c r="A21" s="7" t="s">
        <v>15</v>
      </c>
      <c r="B21" s="10">
        <v>1.2</v>
      </c>
      <c r="C21" s="10">
        <v>1.0685930514215967</v>
      </c>
      <c r="D21" s="10">
        <v>3.5</v>
      </c>
      <c r="E21" s="10">
        <v>3.186668384114976</v>
      </c>
      <c r="F21" s="10">
        <v>0.9</v>
      </c>
      <c r="G21" s="10">
        <v>0.7861096327908942</v>
      </c>
      <c r="H21" s="10">
        <v>9.1</v>
      </c>
      <c r="I21" s="10">
        <v>8.602823618522454</v>
      </c>
    </row>
    <row r="22" spans="1:9" ht="9.75" customHeight="1">
      <c r="A22" s="7" t="s">
        <v>16</v>
      </c>
      <c r="B22" s="10">
        <v>1</v>
      </c>
      <c r="C22" s="10">
        <v>1.041352550601834</v>
      </c>
      <c r="D22" s="10">
        <v>3.1</v>
      </c>
      <c r="E22" s="10">
        <v>3.184258874704549</v>
      </c>
      <c r="F22" s="10">
        <v>0.5</v>
      </c>
      <c r="G22" s="10">
        <v>0.5109149364478666</v>
      </c>
      <c r="H22" s="10">
        <v>7.8</v>
      </c>
      <c r="I22" s="10">
        <v>7.58456742009951</v>
      </c>
    </row>
    <row r="23" spans="1:9" ht="9.75" customHeight="1">
      <c r="A23" s="7" t="s">
        <v>17</v>
      </c>
      <c r="B23" s="10">
        <v>0.4</v>
      </c>
      <c r="C23" s="10">
        <v>0.36081833306265937</v>
      </c>
      <c r="D23" s="10">
        <v>2.5</v>
      </c>
      <c r="E23" s="10">
        <v>2.4657215076725714</v>
      </c>
      <c r="F23" s="10">
        <v>0.9</v>
      </c>
      <c r="G23" s="10">
        <v>0.8450742594437627</v>
      </c>
      <c r="H23" s="10">
        <v>7.3</v>
      </c>
      <c r="I23" s="10">
        <v>7.1815669726200975</v>
      </c>
    </row>
    <row r="24" spans="1:9" ht="9.75" customHeight="1">
      <c r="A24" s="7" t="s">
        <v>18</v>
      </c>
      <c r="B24" s="10">
        <v>0.5</v>
      </c>
      <c r="C24" s="10">
        <v>0.49447920094305486</v>
      </c>
      <c r="D24" s="10">
        <v>2</v>
      </c>
      <c r="E24" s="10">
        <v>1.8143552195390504</v>
      </c>
      <c r="F24" s="10">
        <v>1.4</v>
      </c>
      <c r="G24" s="10">
        <v>1.393000498731631</v>
      </c>
      <c r="H24" s="10">
        <v>9</v>
      </c>
      <c r="I24" s="10">
        <v>8.847622148080479</v>
      </c>
    </row>
    <row r="25" spans="1:9" ht="9.75" customHeight="1">
      <c r="A25" s="7" t="s">
        <v>19</v>
      </c>
      <c r="B25" s="10">
        <v>0.5</v>
      </c>
      <c r="C25" s="10">
        <v>0.640646992496094</v>
      </c>
      <c r="D25" s="10">
        <v>1.8</v>
      </c>
      <c r="E25" s="10">
        <v>2.139805869632922</v>
      </c>
      <c r="F25" s="10">
        <v>0.6</v>
      </c>
      <c r="G25" s="10">
        <v>0.7333175467109805</v>
      </c>
      <c r="H25" s="10">
        <v>6.9</v>
      </c>
      <c r="I25" s="10">
        <v>7.52460056601822</v>
      </c>
    </row>
    <row r="26" spans="1:9" ht="9.75" customHeight="1">
      <c r="A26" s="7" t="s">
        <v>20</v>
      </c>
      <c r="B26" s="10">
        <v>0.4</v>
      </c>
      <c r="C26" s="10">
        <v>0.5028428037597852</v>
      </c>
      <c r="D26" s="10">
        <v>2</v>
      </c>
      <c r="E26" s="10">
        <v>2.5521214604993965</v>
      </c>
      <c r="F26" s="10">
        <v>0.8</v>
      </c>
      <c r="G26" s="10">
        <v>0.9688739875463451</v>
      </c>
      <c r="H26" s="10">
        <v>7.2</v>
      </c>
      <c r="I26" s="10">
        <v>7.928189915567871</v>
      </c>
    </row>
    <row r="27" spans="1:9" ht="9.75" customHeight="1">
      <c r="A27" s="7" t="s">
        <v>21</v>
      </c>
      <c r="B27" s="10">
        <v>0.4</v>
      </c>
      <c r="C27" s="10">
        <v>0.4191325056693142</v>
      </c>
      <c r="D27" s="10">
        <v>2.9</v>
      </c>
      <c r="E27" s="10">
        <v>3.284306814021078</v>
      </c>
      <c r="F27" s="10">
        <v>0.9</v>
      </c>
      <c r="G27" s="10">
        <v>0.9616739580137958</v>
      </c>
      <c r="H27" s="10">
        <v>8.3</v>
      </c>
      <c r="I27" s="10">
        <v>8.516402196124062</v>
      </c>
    </row>
    <row r="28" spans="1:9" ht="9.75" customHeight="1">
      <c r="A28" s="7" t="s">
        <v>22</v>
      </c>
      <c r="B28" s="10">
        <v>0.5</v>
      </c>
      <c r="C28" s="10">
        <v>0.5109276191701682</v>
      </c>
      <c r="D28" s="10">
        <v>2.6</v>
      </c>
      <c r="E28" s="10">
        <v>2.94133451545722</v>
      </c>
      <c r="F28" s="10">
        <v>0.6</v>
      </c>
      <c r="G28" s="10">
        <v>0.7028756404039443</v>
      </c>
      <c r="H28" s="10">
        <v>9.1</v>
      </c>
      <c r="I28" s="10">
        <v>9.884669535299665</v>
      </c>
    </row>
    <row r="29" spans="1:9" ht="9.75" customHeight="1">
      <c r="A29" s="7" t="s">
        <v>23</v>
      </c>
      <c r="B29" s="10">
        <v>0.6</v>
      </c>
      <c r="C29" s="10">
        <v>0.7067603471490586</v>
      </c>
      <c r="D29" s="10">
        <v>3.4</v>
      </c>
      <c r="E29" s="10">
        <v>3.735108531678388</v>
      </c>
      <c r="F29" s="10">
        <v>0.9</v>
      </c>
      <c r="G29" s="10">
        <v>1.0076551862110188</v>
      </c>
      <c r="H29" s="10">
        <v>7.2</v>
      </c>
      <c r="I29" s="10">
        <v>7.598157667707778</v>
      </c>
    </row>
    <row r="30" spans="1:9" ht="9.75" customHeight="1">
      <c r="A30" s="7" t="s">
        <v>24</v>
      </c>
      <c r="B30" s="10">
        <v>0.6</v>
      </c>
      <c r="C30" s="10">
        <v>0.6907572067795024</v>
      </c>
      <c r="D30" s="10">
        <v>2</v>
      </c>
      <c r="E30" s="10">
        <v>2.295939117719669</v>
      </c>
      <c r="F30" s="10">
        <v>0.6</v>
      </c>
      <c r="G30" s="10">
        <v>0.6639519341556596</v>
      </c>
      <c r="H30" s="10">
        <v>7.4</v>
      </c>
      <c r="I30" s="10">
        <v>7.771486048890988</v>
      </c>
    </row>
    <row r="31" spans="1:9" s="11" customFormat="1" ht="9.75" customHeight="1">
      <c r="A31" s="11" t="s">
        <v>25</v>
      </c>
      <c r="B31" s="12">
        <v>1</v>
      </c>
      <c r="C31" s="12">
        <v>0.9419887191931683</v>
      </c>
      <c r="D31" s="12">
        <v>2.7</v>
      </c>
      <c r="E31" s="12">
        <v>2.5434797483554865</v>
      </c>
      <c r="F31" s="12">
        <v>0.8</v>
      </c>
      <c r="G31" s="12">
        <v>0.7688640259469371</v>
      </c>
      <c r="H31" s="12">
        <v>8.7</v>
      </c>
      <c r="I31" s="12">
        <v>8.228235766048318</v>
      </c>
    </row>
    <row r="32" spans="1:9" s="11" customFormat="1" ht="9.75" customHeight="1">
      <c r="A32" s="11" t="s">
        <v>26</v>
      </c>
      <c r="B32" s="12">
        <v>1</v>
      </c>
      <c r="C32" s="12">
        <v>0.9300753719339087</v>
      </c>
      <c r="D32" s="12">
        <v>2.8</v>
      </c>
      <c r="E32" s="12">
        <v>2.5792149784130416</v>
      </c>
      <c r="F32" s="12">
        <v>1</v>
      </c>
      <c r="G32" s="12">
        <v>1.005784395728693</v>
      </c>
      <c r="H32" s="12">
        <v>8.1</v>
      </c>
      <c r="I32" s="12">
        <v>7.73136727478274</v>
      </c>
    </row>
    <row r="33" spans="1:9" s="9" customFormat="1" ht="9.75" customHeight="1">
      <c r="A33" s="9" t="s">
        <v>27</v>
      </c>
      <c r="B33" s="15">
        <v>1</v>
      </c>
      <c r="C33" s="15">
        <v>0.9465734502135166</v>
      </c>
      <c r="D33" s="15">
        <v>2.7</v>
      </c>
      <c r="E33" s="15">
        <v>2.5660920893857693</v>
      </c>
      <c r="F33" s="15">
        <v>0.9</v>
      </c>
      <c r="G33" s="15">
        <v>0.8684200760678017</v>
      </c>
      <c r="H33" s="15">
        <v>8.5</v>
      </c>
      <c r="I33" s="15">
        <v>8.00125770652385</v>
      </c>
    </row>
    <row r="34" spans="1:9" s="9" customFormat="1" ht="9.75" customHeight="1">
      <c r="A34" s="9" t="s">
        <v>28</v>
      </c>
      <c r="B34" s="15">
        <v>1.1</v>
      </c>
      <c r="C34" s="15">
        <v>0.9850614597748203</v>
      </c>
      <c r="D34" s="15">
        <v>3.3</v>
      </c>
      <c r="E34" s="15">
        <v>3.1218570119136393</v>
      </c>
      <c r="F34" s="15">
        <v>0.9</v>
      </c>
      <c r="G34" s="15">
        <v>0.8223732555995118</v>
      </c>
      <c r="H34" s="15">
        <v>8.1</v>
      </c>
      <c r="I34" s="15">
        <v>7.746020345439595</v>
      </c>
    </row>
    <row r="35" spans="1:9" s="11" customFormat="1" ht="9.75" customHeight="1">
      <c r="A35" s="11" t="s">
        <v>29</v>
      </c>
      <c r="B35" s="12">
        <v>0.5</v>
      </c>
      <c r="C35" s="12">
        <v>0.535579331731317</v>
      </c>
      <c r="D35" s="12">
        <v>2.1</v>
      </c>
      <c r="E35" s="12">
        <v>2.415495958287106</v>
      </c>
      <c r="F35" s="12">
        <v>0.7</v>
      </c>
      <c r="G35" s="12">
        <v>0.8367705688842926</v>
      </c>
      <c r="H35" s="12">
        <v>7.4</v>
      </c>
      <c r="I35" s="12">
        <v>8.021802955794644</v>
      </c>
    </row>
    <row r="36" spans="1:9" s="11" customFormat="1" ht="9.75" customHeight="1">
      <c r="A36" s="11" t="s">
        <v>30</v>
      </c>
      <c r="B36" s="12">
        <v>0.6</v>
      </c>
      <c r="C36" s="12">
        <v>0.6732779919754526</v>
      </c>
      <c r="D36" s="12">
        <v>3</v>
      </c>
      <c r="E36" s="12">
        <v>3.382470455870511</v>
      </c>
      <c r="F36" s="12">
        <v>0.8</v>
      </c>
      <c r="G36" s="12">
        <v>0.9154440385578007</v>
      </c>
      <c r="H36" s="12">
        <v>7.2</v>
      </c>
      <c r="I36" s="12">
        <v>7.614167041121943</v>
      </c>
    </row>
    <row r="37" spans="1:9" s="9" customFormat="1" ht="9.75" customHeight="1">
      <c r="A37" s="9" t="s">
        <v>31</v>
      </c>
      <c r="B37" s="15">
        <v>0.5</v>
      </c>
      <c r="C37" s="15">
        <v>0.5961561576518919</v>
      </c>
      <c r="D37" s="15">
        <v>2.4</v>
      </c>
      <c r="E37" s="15">
        <v>2.7504370061723344</v>
      </c>
      <c r="F37" s="15">
        <v>0.7</v>
      </c>
      <c r="G37" s="15">
        <v>0.8437868741873068</v>
      </c>
      <c r="H37" s="15">
        <v>7.4</v>
      </c>
      <c r="I37" s="15">
        <v>7.9049201001704335</v>
      </c>
    </row>
    <row r="38" spans="1:9" s="9" customFormat="1" ht="9.75" customHeight="1">
      <c r="A38" s="9" t="s">
        <v>32</v>
      </c>
      <c r="B38" s="15">
        <v>0.9</v>
      </c>
      <c r="C38" s="15">
        <v>0.8555567258047395</v>
      </c>
      <c r="D38" s="15">
        <v>2.7</v>
      </c>
      <c r="E38" s="15">
        <v>2.710489132671755</v>
      </c>
      <c r="F38" s="15">
        <v>0.8</v>
      </c>
      <c r="G38" s="15">
        <v>0.8291002148348541</v>
      </c>
      <c r="H38" s="15">
        <v>8</v>
      </c>
      <c r="I38" s="15">
        <v>7.8468336159808</v>
      </c>
    </row>
    <row r="39" spans="1:9" ht="9.75" customHeight="1">
      <c r="A39" s="21"/>
      <c r="B39" s="26"/>
      <c r="C39" s="26"/>
      <c r="D39" s="26"/>
      <c r="E39" s="26"/>
      <c r="F39" s="26"/>
      <c r="G39" s="26"/>
      <c r="H39" s="26"/>
      <c r="I39" s="26"/>
    </row>
  </sheetData>
  <mergeCells count="6">
    <mergeCell ref="A5:A6"/>
    <mergeCell ref="B5:I5"/>
    <mergeCell ref="B6:C6"/>
    <mergeCell ref="D6:E6"/>
    <mergeCell ref="F6:G6"/>
    <mergeCell ref="H6:I6"/>
  </mergeCells>
  <printOptions horizontalCentered="1"/>
  <pageMargins left="0.6692913385826772" right="0.6692913385826772" top="0.984251968503937" bottom="1.141732283464567" header="0.4724409448818898" footer="0.7874015748031497"/>
  <pageSetup horizontalDpi="600" verticalDpi="600" orientation="portrait" paperSize="9" r:id="rId2"/>
  <headerFooter alignWithMargins="0">
    <oddFooter>&amp;C&amp;P+167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252"/>
  <dimension ref="A1:H72"/>
  <sheetViews>
    <sheetView tabSelected="1" workbookViewId="0" topLeftCell="A1">
      <selection activeCell="O5" sqref="O5"/>
    </sheetView>
  </sheetViews>
  <sheetFormatPr defaultColWidth="9.140625" defaultRowHeight="12.75"/>
  <cols>
    <col min="1" max="1" width="14.57421875" style="55" customWidth="1"/>
    <col min="2" max="16384" width="9.140625" style="55" customWidth="1"/>
  </cols>
  <sheetData>
    <row r="1" spans="1:3" s="30" customFormat="1" ht="18.75" customHeight="1">
      <c r="A1" s="57" t="s">
        <v>105</v>
      </c>
      <c r="B1" s="29"/>
      <c r="C1" s="29"/>
    </row>
    <row r="2" spans="1:3" s="33" customFormat="1" ht="14.25" customHeight="1">
      <c r="A2" s="31" t="s">
        <v>106</v>
      </c>
      <c r="B2" s="32"/>
      <c r="C2" s="32"/>
    </row>
    <row r="3" spans="2:8" s="34" customFormat="1" ht="9.75" customHeight="1">
      <c r="B3" s="35"/>
      <c r="C3" s="35"/>
      <c r="D3" s="35"/>
      <c r="E3" s="35"/>
      <c r="F3" s="35"/>
      <c r="G3" s="35"/>
      <c r="H3" s="35"/>
    </row>
    <row r="4" spans="1:8" s="34" customFormat="1" ht="10.5" customHeight="1">
      <c r="A4" s="133" t="s">
        <v>70</v>
      </c>
      <c r="B4" s="127" t="s">
        <v>240</v>
      </c>
      <c r="C4" s="128"/>
      <c r="D4" s="128"/>
      <c r="E4" s="128"/>
      <c r="F4" s="128"/>
      <c r="G4" s="128"/>
      <c r="H4" s="27"/>
    </row>
    <row r="5" spans="1:8" s="37" customFormat="1" ht="16.5" customHeight="1">
      <c r="A5" s="134"/>
      <c r="B5" s="36" t="s">
        <v>71</v>
      </c>
      <c r="C5" s="36" t="s">
        <v>72</v>
      </c>
      <c r="D5" s="36" t="s">
        <v>73</v>
      </c>
      <c r="E5" s="36" t="s">
        <v>74</v>
      </c>
      <c r="F5" s="36" t="s">
        <v>75</v>
      </c>
      <c r="G5" s="36" t="s">
        <v>241</v>
      </c>
      <c r="H5" s="36" t="s">
        <v>242</v>
      </c>
    </row>
    <row r="6" spans="1:8" s="39" customFormat="1" ht="10.5" customHeight="1">
      <c r="A6" s="129" t="s">
        <v>243</v>
      </c>
      <c r="B6" s="130"/>
      <c r="C6" s="130"/>
      <c r="D6" s="130"/>
      <c r="E6" s="130"/>
      <c r="F6" s="130"/>
      <c r="G6" s="130"/>
      <c r="H6" s="130"/>
    </row>
    <row r="7" spans="1:8" s="40" customFormat="1" ht="8.25" customHeight="1">
      <c r="A7" s="40" t="s">
        <v>76</v>
      </c>
      <c r="B7" s="41">
        <v>3</v>
      </c>
      <c r="C7" s="41">
        <v>10</v>
      </c>
      <c r="D7" s="41">
        <v>32</v>
      </c>
      <c r="E7" s="41">
        <v>31</v>
      </c>
      <c r="F7" s="41">
        <v>16</v>
      </c>
      <c r="G7" s="41">
        <v>36</v>
      </c>
      <c r="H7" s="41">
        <v>128</v>
      </c>
    </row>
    <row r="8" spans="1:8" s="40" customFormat="1" ht="8.25" customHeight="1">
      <c r="A8" s="40" t="s">
        <v>77</v>
      </c>
      <c r="B8" s="41">
        <v>0</v>
      </c>
      <c r="C8" s="41" t="s">
        <v>107</v>
      </c>
      <c r="D8" s="41" t="s">
        <v>107</v>
      </c>
      <c r="E8" s="41" t="s">
        <v>107</v>
      </c>
      <c r="F8" s="41" t="s">
        <v>108</v>
      </c>
      <c r="G8" s="41">
        <v>0</v>
      </c>
      <c r="H8" s="41" t="s">
        <v>109</v>
      </c>
    </row>
    <row r="9" spans="1:8" s="40" customFormat="1" ht="8.25" customHeight="1">
      <c r="A9" s="40" t="s">
        <v>78</v>
      </c>
      <c r="B9" s="41">
        <v>11</v>
      </c>
      <c r="C9" s="41">
        <v>42</v>
      </c>
      <c r="D9" s="41">
        <v>134</v>
      </c>
      <c r="E9" s="41">
        <v>168</v>
      </c>
      <c r="F9" s="41">
        <v>75</v>
      </c>
      <c r="G9" s="41">
        <v>97</v>
      </c>
      <c r="H9" s="41">
        <v>527</v>
      </c>
    </row>
    <row r="10" spans="1:8" s="40" customFormat="1" ht="8.25" customHeight="1">
      <c r="A10" s="40" t="s">
        <v>79</v>
      </c>
      <c r="B10" s="41">
        <v>0</v>
      </c>
      <c r="C10" s="41" t="s">
        <v>110</v>
      </c>
      <c r="D10" s="41" t="s">
        <v>109</v>
      </c>
      <c r="E10" s="41" t="s">
        <v>109</v>
      </c>
      <c r="F10" s="41" t="s">
        <v>107</v>
      </c>
      <c r="G10" s="41">
        <v>0</v>
      </c>
      <c r="H10" s="41" t="s">
        <v>111</v>
      </c>
    </row>
    <row r="11" spans="1:8" s="42" customFormat="1" ht="8.25" customHeight="1">
      <c r="A11" s="42" t="s">
        <v>7</v>
      </c>
      <c r="B11" s="43">
        <v>0</v>
      </c>
      <c r="C11" s="43" t="s">
        <v>108</v>
      </c>
      <c r="D11" s="43" t="s">
        <v>110</v>
      </c>
      <c r="E11" s="43" t="s">
        <v>109</v>
      </c>
      <c r="F11" s="43" t="s">
        <v>107</v>
      </c>
      <c r="G11" s="43">
        <v>0</v>
      </c>
      <c r="H11" s="43" t="s">
        <v>112</v>
      </c>
    </row>
    <row r="12" spans="1:8" s="42" customFormat="1" ht="8.25" customHeight="1">
      <c r="A12" s="42" t="s">
        <v>8</v>
      </c>
      <c r="B12" s="43">
        <v>0</v>
      </c>
      <c r="C12" s="43">
        <v>5</v>
      </c>
      <c r="D12" s="43">
        <v>7</v>
      </c>
      <c r="E12" s="43">
        <v>6</v>
      </c>
      <c r="F12" s="43">
        <v>0</v>
      </c>
      <c r="G12" s="43">
        <v>2</v>
      </c>
      <c r="H12" s="43">
        <v>20</v>
      </c>
    </row>
    <row r="13" spans="1:8" s="40" customFormat="1" ht="8.25" customHeight="1">
      <c r="A13" s="40" t="s">
        <v>80</v>
      </c>
      <c r="B13" s="41">
        <v>0</v>
      </c>
      <c r="C13" s="41">
        <v>7</v>
      </c>
      <c r="D13" s="41">
        <v>30</v>
      </c>
      <c r="E13" s="41">
        <v>25</v>
      </c>
      <c r="F13" s="41">
        <v>22</v>
      </c>
      <c r="G13" s="41">
        <v>26</v>
      </c>
      <c r="H13" s="41">
        <v>110</v>
      </c>
    </row>
    <row r="14" spans="1:8" s="40" customFormat="1" ht="8.25" customHeight="1">
      <c r="A14" s="40" t="s">
        <v>81</v>
      </c>
      <c r="B14" s="41">
        <v>0</v>
      </c>
      <c r="C14" s="41">
        <v>0</v>
      </c>
      <c r="D14" s="41">
        <v>2</v>
      </c>
      <c r="E14" s="41">
        <v>3</v>
      </c>
      <c r="F14" s="41">
        <v>3</v>
      </c>
      <c r="G14" s="41">
        <v>3</v>
      </c>
      <c r="H14" s="41">
        <v>11</v>
      </c>
    </row>
    <row r="15" spans="1:8" s="40" customFormat="1" ht="8.25" customHeight="1">
      <c r="A15" s="40" t="s">
        <v>82</v>
      </c>
      <c r="B15" s="41">
        <v>2</v>
      </c>
      <c r="C15" s="41">
        <v>3</v>
      </c>
      <c r="D15" s="41">
        <v>20</v>
      </c>
      <c r="E15" s="41">
        <v>20</v>
      </c>
      <c r="F15" s="41">
        <v>14</v>
      </c>
      <c r="G15" s="41">
        <v>16</v>
      </c>
      <c r="H15" s="41">
        <v>75</v>
      </c>
    </row>
    <row r="16" spans="1:8" s="40" customFormat="1" ht="8.25" customHeight="1">
      <c r="A16" s="40" t="s">
        <v>83</v>
      </c>
      <c r="B16" s="41">
        <v>2</v>
      </c>
      <c r="C16" s="41">
        <v>12</v>
      </c>
      <c r="D16" s="41">
        <v>37</v>
      </c>
      <c r="E16" s="41">
        <v>51</v>
      </c>
      <c r="F16" s="41">
        <v>15</v>
      </c>
      <c r="G16" s="41">
        <v>36</v>
      </c>
      <c r="H16" s="41">
        <v>153</v>
      </c>
    </row>
    <row r="17" spans="1:8" s="40" customFormat="1" ht="8.25" customHeight="1">
      <c r="A17" s="40" t="s">
        <v>84</v>
      </c>
      <c r="B17" s="41">
        <v>1</v>
      </c>
      <c r="C17" s="41">
        <v>7</v>
      </c>
      <c r="D17" s="41">
        <v>29</v>
      </c>
      <c r="E17" s="41">
        <v>24</v>
      </c>
      <c r="F17" s="41">
        <v>10</v>
      </c>
      <c r="G17" s="41">
        <v>29</v>
      </c>
      <c r="H17" s="41">
        <v>100</v>
      </c>
    </row>
    <row r="18" spans="1:8" s="40" customFormat="1" ht="8.25" customHeight="1">
      <c r="A18" s="40" t="s">
        <v>85</v>
      </c>
      <c r="B18" s="41">
        <v>0</v>
      </c>
      <c r="C18" s="41">
        <v>0</v>
      </c>
      <c r="D18" s="41">
        <v>9</v>
      </c>
      <c r="E18" s="41">
        <v>7</v>
      </c>
      <c r="F18" s="41">
        <v>4</v>
      </c>
      <c r="G18" s="41">
        <v>6</v>
      </c>
      <c r="H18" s="41">
        <v>26</v>
      </c>
    </row>
    <row r="19" spans="1:8" s="40" customFormat="1" ht="8.25" customHeight="1">
      <c r="A19" s="40" t="s">
        <v>86</v>
      </c>
      <c r="B19" s="41">
        <v>0</v>
      </c>
      <c r="C19" s="41">
        <v>5</v>
      </c>
      <c r="D19" s="41">
        <v>6</v>
      </c>
      <c r="E19" s="41">
        <v>13</v>
      </c>
      <c r="F19" s="41">
        <v>5</v>
      </c>
      <c r="G19" s="41">
        <v>7</v>
      </c>
      <c r="H19" s="41">
        <v>36</v>
      </c>
    </row>
    <row r="20" spans="1:8" s="40" customFormat="1" ht="8.25" customHeight="1">
      <c r="A20" s="40" t="s">
        <v>87</v>
      </c>
      <c r="B20" s="41">
        <v>10</v>
      </c>
      <c r="C20" s="41">
        <v>18</v>
      </c>
      <c r="D20" s="41">
        <v>67</v>
      </c>
      <c r="E20" s="41">
        <v>79</v>
      </c>
      <c r="F20" s="41">
        <v>42</v>
      </c>
      <c r="G20" s="41">
        <v>58</v>
      </c>
      <c r="H20" s="41">
        <v>274</v>
      </c>
    </row>
    <row r="21" spans="1:8" s="40" customFormat="1" ht="8.25" customHeight="1">
      <c r="A21" s="40" t="s">
        <v>88</v>
      </c>
      <c r="B21" s="41">
        <v>0</v>
      </c>
      <c r="C21" s="41">
        <v>0</v>
      </c>
      <c r="D21" s="41">
        <v>2</v>
      </c>
      <c r="E21" s="41">
        <v>1</v>
      </c>
      <c r="F21" s="41">
        <v>5</v>
      </c>
      <c r="G21" s="41">
        <v>4</v>
      </c>
      <c r="H21" s="41">
        <v>12</v>
      </c>
    </row>
    <row r="22" spans="1:8" s="40" customFormat="1" ht="8.25" customHeight="1">
      <c r="A22" s="40" t="s">
        <v>89</v>
      </c>
      <c r="B22" s="41">
        <v>0</v>
      </c>
      <c r="C22" s="41">
        <v>0</v>
      </c>
      <c r="D22" s="41">
        <v>2</v>
      </c>
      <c r="E22" s="41">
        <v>1</v>
      </c>
      <c r="F22" s="41">
        <v>0</v>
      </c>
      <c r="G22" s="41">
        <v>0</v>
      </c>
      <c r="H22" s="41">
        <v>3</v>
      </c>
    </row>
    <row r="23" spans="1:8" s="40" customFormat="1" ht="8.25" customHeight="1">
      <c r="A23" s="40" t="s">
        <v>90</v>
      </c>
      <c r="B23" s="41">
        <v>1</v>
      </c>
      <c r="C23" s="41">
        <v>10</v>
      </c>
      <c r="D23" s="41">
        <v>27</v>
      </c>
      <c r="E23" s="41">
        <v>27</v>
      </c>
      <c r="F23" s="41">
        <v>10</v>
      </c>
      <c r="G23" s="41">
        <v>8</v>
      </c>
      <c r="H23" s="41">
        <v>83</v>
      </c>
    </row>
    <row r="24" spans="1:8" s="40" customFormat="1" ht="8.25" customHeight="1">
      <c r="A24" s="40" t="s">
        <v>91</v>
      </c>
      <c r="B24" s="41">
        <v>2</v>
      </c>
      <c r="C24" s="41">
        <v>5</v>
      </c>
      <c r="D24" s="41">
        <v>27</v>
      </c>
      <c r="E24" s="41">
        <v>22</v>
      </c>
      <c r="F24" s="41">
        <v>6</v>
      </c>
      <c r="G24" s="41">
        <v>11</v>
      </c>
      <c r="H24" s="41">
        <v>73</v>
      </c>
    </row>
    <row r="25" spans="1:8" s="40" customFormat="1" ht="8.25" customHeight="1">
      <c r="A25" s="40" t="s">
        <v>92</v>
      </c>
      <c r="B25" s="41">
        <v>3</v>
      </c>
      <c r="C25" s="41">
        <v>0</v>
      </c>
      <c r="D25" s="41">
        <v>1</v>
      </c>
      <c r="E25" s="41">
        <v>3</v>
      </c>
      <c r="F25" s="41">
        <v>1</v>
      </c>
      <c r="G25" s="41">
        <v>2</v>
      </c>
      <c r="H25" s="41">
        <v>10</v>
      </c>
    </row>
    <row r="26" spans="1:8" s="40" customFormat="1" ht="8.25" customHeight="1">
      <c r="A26" s="40" t="s">
        <v>93</v>
      </c>
      <c r="B26" s="41">
        <v>1</v>
      </c>
      <c r="C26" s="41">
        <v>1</v>
      </c>
      <c r="D26" s="41">
        <v>4</v>
      </c>
      <c r="E26" s="41">
        <v>6</v>
      </c>
      <c r="F26" s="41">
        <v>2</v>
      </c>
      <c r="G26" s="41">
        <v>3</v>
      </c>
      <c r="H26" s="41">
        <v>17</v>
      </c>
    </row>
    <row r="27" spans="1:8" s="40" customFormat="1" ht="8.25" customHeight="1">
      <c r="A27" s="40" t="s">
        <v>94</v>
      </c>
      <c r="B27" s="41">
        <v>3</v>
      </c>
      <c r="C27" s="41">
        <v>9</v>
      </c>
      <c r="D27" s="41">
        <v>32</v>
      </c>
      <c r="E27" s="41">
        <v>33</v>
      </c>
      <c r="F27" s="41">
        <v>19</v>
      </c>
      <c r="G27" s="41">
        <v>24</v>
      </c>
      <c r="H27" s="41">
        <v>120</v>
      </c>
    </row>
    <row r="28" spans="1:8" s="40" customFormat="1" ht="8.25" customHeight="1">
      <c r="A28" s="40" t="s">
        <v>95</v>
      </c>
      <c r="B28" s="41">
        <v>4</v>
      </c>
      <c r="C28" s="41">
        <v>5</v>
      </c>
      <c r="D28" s="41">
        <v>26</v>
      </c>
      <c r="E28" s="41">
        <v>19</v>
      </c>
      <c r="F28" s="41">
        <v>5</v>
      </c>
      <c r="G28" s="41">
        <v>4</v>
      </c>
      <c r="H28" s="41">
        <v>63</v>
      </c>
    </row>
    <row r="29" spans="1:8" s="42" customFormat="1" ht="8.25" customHeight="1">
      <c r="A29" s="44" t="s">
        <v>96</v>
      </c>
      <c r="B29" s="43">
        <v>16</v>
      </c>
      <c r="C29" s="43">
        <v>55</v>
      </c>
      <c r="D29" s="43">
        <v>186</v>
      </c>
      <c r="E29" s="43">
        <v>219</v>
      </c>
      <c r="F29" s="43">
        <v>106</v>
      </c>
      <c r="G29" s="43">
        <v>151</v>
      </c>
      <c r="H29" s="43">
        <v>733</v>
      </c>
    </row>
    <row r="30" spans="1:8" s="42" customFormat="1" ht="8.25" customHeight="1">
      <c r="A30" s="44" t="s">
        <v>97</v>
      </c>
      <c r="B30" s="43">
        <v>2</v>
      </c>
      <c r="C30" s="43">
        <v>24</v>
      </c>
      <c r="D30" s="43">
        <v>76</v>
      </c>
      <c r="E30" s="43">
        <v>85</v>
      </c>
      <c r="F30" s="43">
        <v>40</v>
      </c>
      <c r="G30" s="43">
        <v>67</v>
      </c>
      <c r="H30" s="43">
        <v>294</v>
      </c>
    </row>
    <row r="31" spans="1:8" s="40" customFormat="1" ht="8.25" customHeight="1">
      <c r="A31" s="45" t="s">
        <v>98</v>
      </c>
      <c r="B31" s="46">
        <v>18</v>
      </c>
      <c r="C31" s="46">
        <v>79</v>
      </c>
      <c r="D31" s="46">
        <v>262</v>
      </c>
      <c r="E31" s="46">
        <v>304</v>
      </c>
      <c r="F31" s="46">
        <v>146</v>
      </c>
      <c r="G31" s="46">
        <v>218</v>
      </c>
      <c r="H31" s="46">
        <v>1027</v>
      </c>
    </row>
    <row r="32" spans="1:8" s="40" customFormat="1" ht="8.25" customHeight="1">
      <c r="A32" s="45" t="s">
        <v>99</v>
      </c>
      <c r="B32" s="46">
        <v>11</v>
      </c>
      <c r="C32" s="46">
        <v>30</v>
      </c>
      <c r="D32" s="46">
        <v>111</v>
      </c>
      <c r="E32" s="46">
        <v>123</v>
      </c>
      <c r="F32" s="46">
        <v>61</v>
      </c>
      <c r="G32" s="46">
        <v>100</v>
      </c>
      <c r="H32" s="46">
        <v>436</v>
      </c>
    </row>
    <row r="33" spans="1:8" s="42" customFormat="1" ht="8.25" customHeight="1">
      <c r="A33" s="44" t="s">
        <v>100</v>
      </c>
      <c r="B33" s="43">
        <v>7</v>
      </c>
      <c r="C33" s="43">
        <v>16</v>
      </c>
      <c r="D33" s="43">
        <v>63</v>
      </c>
      <c r="E33" s="43">
        <v>60</v>
      </c>
      <c r="F33" s="43">
        <v>24</v>
      </c>
      <c r="G33" s="43">
        <v>28</v>
      </c>
      <c r="H33" s="43">
        <v>198</v>
      </c>
    </row>
    <row r="34" spans="1:8" s="42" customFormat="1" ht="8.25" customHeight="1">
      <c r="A34" s="44" t="s">
        <v>101</v>
      </c>
      <c r="B34" s="43">
        <v>7</v>
      </c>
      <c r="C34" s="43">
        <v>14</v>
      </c>
      <c r="D34" s="43">
        <v>58</v>
      </c>
      <c r="E34" s="43">
        <v>52</v>
      </c>
      <c r="F34" s="43">
        <v>24</v>
      </c>
      <c r="G34" s="43">
        <v>28</v>
      </c>
      <c r="H34" s="43">
        <v>183</v>
      </c>
    </row>
    <row r="35" spans="1:8" s="40" customFormat="1" ht="8.25" customHeight="1">
      <c r="A35" s="45" t="s">
        <v>31</v>
      </c>
      <c r="B35" s="46">
        <v>14</v>
      </c>
      <c r="C35" s="46">
        <v>30</v>
      </c>
      <c r="D35" s="46">
        <v>121</v>
      </c>
      <c r="E35" s="46">
        <v>112</v>
      </c>
      <c r="F35" s="46">
        <v>48</v>
      </c>
      <c r="G35" s="46">
        <v>56</v>
      </c>
      <c r="H35" s="46">
        <v>381</v>
      </c>
    </row>
    <row r="36" spans="1:8" s="47" customFormat="1" ht="8.25" customHeight="1">
      <c r="A36" s="47" t="s">
        <v>102</v>
      </c>
      <c r="B36" s="46">
        <v>43</v>
      </c>
      <c r="C36" s="46">
        <v>139</v>
      </c>
      <c r="D36" s="46">
        <v>494</v>
      </c>
      <c r="E36" s="46">
        <v>539</v>
      </c>
      <c r="F36" s="46">
        <v>255</v>
      </c>
      <c r="G36" s="46">
        <v>374</v>
      </c>
      <c r="H36" s="46">
        <v>1844</v>
      </c>
    </row>
    <row r="37" spans="1:8" s="50" customFormat="1" ht="15.75" customHeight="1">
      <c r="A37" s="48" t="s">
        <v>244</v>
      </c>
      <c r="B37" s="49">
        <f>+B36/7993169*100000</f>
        <v>0.5379593500400154</v>
      </c>
      <c r="C37" s="49">
        <f>+C36/2312718*100000</f>
        <v>6.0102442234634745</v>
      </c>
      <c r="D37" s="49">
        <f>+D36/2412010*100000</f>
        <v>20.480843777596277</v>
      </c>
      <c r="E37" s="49">
        <f>+E36/2171381*100000</f>
        <v>24.82291223880102</v>
      </c>
      <c r="F37" s="49">
        <f>+F36/1950624*100000</f>
        <v>13.072739800187017</v>
      </c>
      <c r="G37" s="49">
        <f>+G36/11119230*100000</f>
        <v>3.3635422596708584</v>
      </c>
      <c r="H37" s="49">
        <f>+H36/27959131*100000</f>
        <v>6.595340892390397</v>
      </c>
    </row>
    <row r="38" spans="1:8" s="39" customFormat="1" ht="10.5" customHeight="1">
      <c r="A38" s="131" t="s">
        <v>245</v>
      </c>
      <c r="B38" s="132"/>
      <c r="C38" s="132"/>
      <c r="D38" s="132"/>
      <c r="E38" s="132"/>
      <c r="F38" s="132"/>
      <c r="G38" s="132"/>
      <c r="H38" s="132"/>
    </row>
    <row r="39" spans="1:8" s="40" customFormat="1" ht="8.25" customHeight="1">
      <c r="A39" s="40" t="s">
        <v>76</v>
      </c>
      <c r="B39" s="41">
        <v>6</v>
      </c>
      <c r="C39" s="41">
        <v>9</v>
      </c>
      <c r="D39" s="41">
        <v>9</v>
      </c>
      <c r="E39" s="41">
        <v>10</v>
      </c>
      <c r="F39" s="41">
        <v>2</v>
      </c>
      <c r="G39" s="41">
        <v>3</v>
      </c>
      <c r="H39" s="41">
        <v>39</v>
      </c>
    </row>
    <row r="40" spans="1:8" s="40" customFormat="1" ht="8.25" customHeight="1">
      <c r="A40" s="40" t="s">
        <v>77</v>
      </c>
      <c r="B40" s="41">
        <v>0</v>
      </c>
      <c r="C40" s="41" t="s">
        <v>107</v>
      </c>
      <c r="D40" s="41" t="s">
        <v>107</v>
      </c>
      <c r="E40" s="41" t="s">
        <v>107</v>
      </c>
      <c r="F40" s="41" t="s">
        <v>107</v>
      </c>
      <c r="G40" s="41">
        <v>0</v>
      </c>
      <c r="H40" s="41" t="s">
        <v>113</v>
      </c>
    </row>
    <row r="41" spans="1:8" s="40" customFormat="1" ht="8.25" customHeight="1">
      <c r="A41" s="40" t="s">
        <v>78</v>
      </c>
      <c r="B41" s="41">
        <v>9</v>
      </c>
      <c r="C41" s="41">
        <v>13</v>
      </c>
      <c r="D41" s="41">
        <v>47</v>
      </c>
      <c r="E41" s="41">
        <v>32</v>
      </c>
      <c r="F41" s="41">
        <v>12</v>
      </c>
      <c r="G41" s="41">
        <v>14</v>
      </c>
      <c r="H41" s="41">
        <v>127</v>
      </c>
    </row>
    <row r="42" spans="1:8" s="42" customFormat="1" ht="8.25" customHeight="1">
      <c r="A42" s="42" t="s">
        <v>7</v>
      </c>
      <c r="B42" s="43">
        <v>0</v>
      </c>
      <c r="C42" s="43" t="s">
        <v>108</v>
      </c>
      <c r="D42" s="43" t="s">
        <v>109</v>
      </c>
      <c r="E42" s="43" t="s">
        <v>107</v>
      </c>
      <c r="F42" s="43" t="s">
        <v>107</v>
      </c>
      <c r="G42" s="43">
        <v>0</v>
      </c>
      <c r="H42" s="43" t="s">
        <v>110</v>
      </c>
    </row>
    <row r="43" spans="1:8" s="42" customFormat="1" ht="8.25" customHeight="1">
      <c r="A43" s="42" t="s">
        <v>8</v>
      </c>
      <c r="B43" s="43">
        <v>0</v>
      </c>
      <c r="C43" s="43" t="s">
        <v>108</v>
      </c>
      <c r="D43" s="43" t="s">
        <v>108</v>
      </c>
      <c r="E43" s="43" t="s">
        <v>113</v>
      </c>
      <c r="F43" s="43" t="s">
        <v>108</v>
      </c>
      <c r="G43" s="43">
        <v>0</v>
      </c>
      <c r="H43" s="43" t="s">
        <v>114</v>
      </c>
    </row>
    <row r="44" spans="1:8" s="40" customFormat="1" ht="8.25" customHeight="1">
      <c r="A44" s="40" t="s">
        <v>79</v>
      </c>
      <c r="B44" s="41">
        <v>0</v>
      </c>
      <c r="C44" s="41">
        <v>2</v>
      </c>
      <c r="D44" s="41">
        <v>4</v>
      </c>
      <c r="E44" s="41">
        <v>2</v>
      </c>
      <c r="F44" s="41">
        <v>1</v>
      </c>
      <c r="G44" s="41">
        <v>0</v>
      </c>
      <c r="H44" s="41">
        <v>9</v>
      </c>
    </row>
    <row r="45" spans="1:8" s="40" customFormat="1" ht="8.25" customHeight="1">
      <c r="A45" s="40" t="s">
        <v>80</v>
      </c>
      <c r="B45" s="41">
        <v>0</v>
      </c>
      <c r="C45" s="41">
        <v>8</v>
      </c>
      <c r="D45" s="41">
        <v>10</v>
      </c>
      <c r="E45" s="41">
        <v>4</v>
      </c>
      <c r="F45" s="41">
        <v>1</v>
      </c>
      <c r="G45" s="41">
        <v>5</v>
      </c>
      <c r="H45" s="41">
        <v>28</v>
      </c>
    </row>
    <row r="46" spans="1:8" s="40" customFormat="1" ht="8.25" customHeight="1">
      <c r="A46" s="40" t="s">
        <v>81</v>
      </c>
      <c r="B46" s="41">
        <v>0</v>
      </c>
      <c r="C46" s="41">
        <v>1</v>
      </c>
      <c r="D46" s="41">
        <v>0</v>
      </c>
      <c r="E46" s="41">
        <v>1</v>
      </c>
      <c r="F46" s="41">
        <v>0</v>
      </c>
      <c r="G46" s="41">
        <v>1</v>
      </c>
      <c r="H46" s="41">
        <v>3</v>
      </c>
    </row>
    <row r="47" spans="1:8" s="40" customFormat="1" ht="8.25" customHeight="1">
      <c r="A47" s="40" t="s">
        <v>82</v>
      </c>
      <c r="B47" s="41">
        <v>1</v>
      </c>
      <c r="C47" s="41">
        <v>4</v>
      </c>
      <c r="D47" s="41">
        <v>9</v>
      </c>
      <c r="E47" s="41">
        <v>8</v>
      </c>
      <c r="F47" s="41">
        <v>1</v>
      </c>
      <c r="G47" s="41">
        <v>6</v>
      </c>
      <c r="H47" s="41">
        <v>29</v>
      </c>
    </row>
    <row r="48" spans="1:8" s="40" customFormat="1" ht="8.25" customHeight="1">
      <c r="A48" s="40" t="s">
        <v>83</v>
      </c>
      <c r="B48" s="41">
        <v>2</v>
      </c>
      <c r="C48" s="41">
        <v>7</v>
      </c>
      <c r="D48" s="41">
        <v>20</v>
      </c>
      <c r="E48" s="41">
        <v>15</v>
      </c>
      <c r="F48" s="41">
        <v>6</v>
      </c>
      <c r="G48" s="41">
        <v>10</v>
      </c>
      <c r="H48" s="41">
        <v>60</v>
      </c>
    </row>
    <row r="49" spans="1:8" s="40" customFormat="1" ht="8.25" customHeight="1">
      <c r="A49" s="40" t="s">
        <v>84</v>
      </c>
      <c r="B49" s="41">
        <v>3</v>
      </c>
      <c r="C49" s="41">
        <v>4</v>
      </c>
      <c r="D49" s="41">
        <v>10</v>
      </c>
      <c r="E49" s="41">
        <v>13</v>
      </c>
      <c r="F49" s="41">
        <v>4</v>
      </c>
      <c r="G49" s="41">
        <v>4</v>
      </c>
      <c r="H49" s="41">
        <v>38</v>
      </c>
    </row>
    <row r="50" spans="1:8" s="40" customFormat="1" ht="8.25" customHeight="1">
      <c r="A50" s="40" t="s">
        <v>85</v>
      </c>
      <c r="B50" s="41">
        <v>1</v>
      </c>
      <c r="C50" s="41">
        <v>2</v>
      </c>
      <c r="D50" s="41">
        <v>1</v>
      </c>
      <c r="E50" s="41">
        <v>2</v>
      </c>
      <c r="F50" s="41">
        <v>0</v>
      </c>
      <c r="G50" s="41">
        <v>0</v>
      </c>
      <c r="H50" s="41">
        <v>6</v>
      </c>
    </row>
    <row r="51" spans="1:8" s="40" customFormat="1" ht="8.25" customHeight="1">
      <c r="A51" s="40" t="s">
        <v>86</v>
      </c>
      <c r="B51" s="41">
        <v>0</v>
      </c>
      <c r="C51" s="41">
        <v>0</v>
      </c>
      <c r="D51" s="41">
        <v>6</v>
      </c>
      <c r="E51" s="41">
        <v>2</v>
      </c>
      <c r="F51" s="41">
        <v>2</v>
      </c>
      <c r="G51" s="41">
        <v>1</v>
      </c>
      <c r="H51" s="41">
        <v>11</v>
      </c>
    </row>
    <row r="52" spans="1:8" s="40" customFormat="1" ht="8.25" customHeight="1">
      <c r="A52" s="40" t="s">
        <v>87</v>
      </c>
      <c r="B52" s="41">
        <v>7</v>
      </c>
      <c r="C52" s="41">
        <v>18</v>
      </c>
      <c r="D52" s="41">
        <v>31</v>
      </c>
      <c r="E52" s="41">
        <v>24</v>
      </c>
      <c r="F52" s="41">
        <v>7</v>
      </c>
      <c r="G52" s="41">
        <v>17</v>
      </c>
      <c r="H52" s="41">
        <v>104</v>
      </c>
    </row>
    <row r="53" spans="1:8" s="40" customFormat="1" ht="8.25" customHeight="1">
      <c r="A53" s="40" t="s">
        <v>88</v>
      </c>
      <c r="B53" s="41">
        <v>0</v>
      </c>
      <c r="C53" s="41">
        <v>0</v>
      </c>
      <c r="D53" s="41">
        <v>1</v>
      </c>
      <c r="E53" s="41">
        <v>0</v>
      </c>
      <c r="F53" s="41">
        <v>1</v>
      </c>
      <c r="G53" s="41">
        <v>0</v>
      </c>
      <c r="H53" s="41">
        <v>2</v>
      </c>
    </row>
    <row r="54" spans="1:8" s="40" customFormat="1" ht="8.25" customHeight="1">
      <c r="A54" s="40" t="s">
        <v>89</v>
      </c>
      <c r="B54" s="41">
        <v>0</v>
      </c>
      <c r="C54" s="41">
        <v>0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</row>
    <row r="55" spans="1:8" s="40" customFormat="1" ht="8.25" customHeight="1">
      <c r="A55" s="40" t="s">
        <v>90</v>
      </c>
      <c r="B55" s="41">
        <v>3</v>
      </c>
      <c r="C55" s="41">
        <v>3</v>
      </c>
      <c r="D55" s="41">
        <v>12</v>
      </c>
      <c r="E55" s="41">
        <v>5</v>
      </c>
      <c r="F55" s="41">
        <v>0</v>
      </c>
      <c r="G55" s="41">
        <v>1</v>
      </c>
      <c r="H55" s="41">
        <v>24</v>
      </c>
    </row>
    <row r="56" spans="1:8" s="40" customFormat="1" ht="8.25" customHeight="1">
      <c r="A56" s="40" t="s">
        <v>91</v>
      </c>
      <c r="B56" s="41">
        <v>0</v>
      </c>
      <c r="C56" s="41">
        <v>4</v>
      </c>
      <c r="D56" s="41">
        <v>8</v>
      </c>
      <c r="E56" s="41">
        <v>3</v>
      </c>
      <c r="F56" s="41">
        <v>0</v>
      </c>
      <c r="G56" s="41">
        <v>1</v>
      </c>
      <c r="H56" s="41">
        <v>16</v>
      </c>
    </row>
    <row r="57" spans="1:8" s="40" customFormat="1" ht="8.25" customHeight="1">
      <c r="A57" s="40" t="s">
        <v>92</v>
      </c>
      <c r="B57" s="41">
        <v>0</v>
      </c>
      <c r="C57" s="41">
        <v>1</v>
      </c>
      <c r="D57" s="41">
        <v>0</v>
      </c>
      <c r="E57" s="41">
        <v>0</v>
      </c>
      <c r="F57" s="41">
        <v>0</v>
      </c>
      <c r="G57" s="41">
        <v>0</v>
      </c>
      <c r="H57" s="41">
        <v>1</v>
      </c>
    </row>
    <row r="58" spans="1:8" s="40" customFormat="1" ht="8.25" customHeight="1">
      <c r="A58" s="40" t="s">
        <v>93</v>
      </c>
      <c r="B58" s="41">
        <v>0</v>
      </c>
      <c r="C58" s="41">
        <v>0</v>
      </c>
      <c r="D58" s="41">
        <v>5</v>
      </c>
      <c r="E58" s="41">
        <v>1</v>
      </c>
      <c r="F58" s="41">
        <v>0</v>
      </c>
      <c r="G58" s="41">
        <v>1</v>
      </c>
      <c r="H58" s="41">
        <v>7</v>
      </c>
    </row>
    <row r="59" spans="1:8" s="40" customFormat="1" ht="8.25" customHeight="1">
      <c r="A59" s="40" t="s">
        <v>94</v>
      </c>
      <c r="B59" s="41">
        <v>2</v>
      </c>
      <c r="C59" s="41">
        <v>2</v>
      </c>
      <c r="D59" s="41">
        <v>11</v>
      </c>
      <c r="E59" s="41">
        <v>10</v>
      </c>
      <c r="F59" s="41">
        <v>1</v>
      </c>
      <c r="G59" s="41">
        <v>5</v>
      </c>
      <c r="H59" s="41">
        <v>31</v>
      </c>
    </row>
    <row r="60" spans="1:8" s="40" customFormat="1" ht="8.25" customHeight="1">
      <c r="A60" s="40" t="s">
        <v>95</v>
      </c>
      <c r="B60" s="41">
        <v>1</v>
      </c>
      <c r="C60" s="41">
        <v>2</v>
      </c>
      <c r="D60" s="41">
        <v>7</v>
      </c>
      <c r="E60" s="41">
        <v>4</v>
      </c>
      <c r="F60" s="41">
        <v>2</v>
      </c>
      <c r="G60" s="41">
        <v>0</v>
      </c>
      <c r="H60" s="41">
        <v>16</v>
      </c>
    </row>
    <row r="61" spans="1:8" s="42" customFormat="1" ht="8.25" customHeight="1">
      <c r="A61" s="44" t="s">
        <v>96</v>
      </c>
      <c r="B61" s="43">
        <v>16</v>
      </c>
      <c r="C61" s="43">
        <v>26</v>
      </c>
      <c r="D61" s="43">
        <v>65</v>
      </c>
      <c r="E61" s="43">
        <v>50</v>
      </c>
      <c r="F61" s="43">
        <v>15</v>
      </c>
      <c r="G61" s="43">
        <v>25</v>
      </c>
      <c r="H61" s="43">
        <v>197</v>
      </c>
    </row>
    <row r="62" spans="1:8" s="42" customFormat="1" ht="8.25" customHeight="1">
      <c r="A62" s="44" t="s">
        <v>97</v>
      </c>
      <c r="B62" s="43">
        <v>2</v>
      </c>
      <c r="C62" s="43">
        <v>18</v>
      </c>
      <c r="D62" s="43">
        <v>34</v>
      </c>
      <c r="E62" s="43">
        <v>22</v>
      </c>
      <c r="F62" s="43">
        <v>8</v>
      </c>
      <c r="G62" s="43">
        <v>16</v>
      </c>
      <c r="H62" s="43">
        <v>100</v>
      </c>
    </row>
    <row r="63" spans="1:8" s="47" customFormat="1" ht="8.25" customHeight="1">
      <c r="A63" s="45" t="s">
        <v>98</v>
      </c>
      <c r="B63" s="46">
        <v>18</v>
      </c>
      <c r="C63" s="46">
        <v>44</v>
      </c>
      <c r="D63" s="46">
        <v>99</v>
      </c>
      <c r="E63" s="46">
        <v>72</v>
      </c>
      <c r="F63" s="46">
        <v>23</v>
      </c>
      <c r="G63" s="46">
        <v>41</v>
      </c>
      <c r="H63" s="46">
        <v>297</v>
      </c>
    </row>
    <row r="64" spans="1:8" s="47" customFormat="1" ht="8.25" customHeight="1">
      <c r="A64" s="45" t="s">
        <v>99</v>
      </c>
      <c r="B64" s="46">
        <v>11</v>
      </c>
      <c r="C64" s="46">
        <v>24</v>
      </c>
      <c r="D64" s="46">
        <v>48</v>
      </c>
      <c r="E64" s="46">
        <v>41</v>
      </c>
      <c r="F64" s="46">
        <v>13</v>
      </c>
      <c r="G64" s="46">
        <v>22</v>
      </c>
      <c r="H64" s="46">
        <v>159</v>
      </c>
    </row>
    <row r="65" spans="1:8" s="42" customFormat="1" ht="8.25" customHeight="1">
      <c r="A65" s="44" t="s">
        <v>100</v>
      </c>
      <c r="B65" s="43">
        <v>3</v>
      </c>
      <c r="C65" s="43">
        <v>8</v>
      </c>
      <c r="D65" s="43">
        <v>26</v>
      </c>
      <c r="E65" s="43">
        <v>9</v>
      </c>
      <c r="F65" s="43">
        <v>1</v>
      </c>
      <c r="G65" s="43">
        <v>3</v>
      </c>
      <c r="H65" s="43">
        <v>50</v>
      </c>
    </row>
    <row r="66" spans="1:8" s="42" customFormat="1" ht="8.25" customHeight="1">
      <c r="A66" s="44" t="s">
        <v>101</v>
      </c>
      <c r="B66" s="43">
        <v>3</v>
      </c>
      <c r="C66" s="43">
        <v>4</v>
      </c>
      <c r="D66" s="43">
        <v>18</v>
      </c>
      <c r="E66" s="43">
        <v>14</v>
      </c>
      <c r="F66" s="43">
        <v>3</v>
      </c>
      <c r="G66" s="43">
        <v>5</v>
      </c>
      <c r="H66" s="43">
        <v>47</v>
      </c>
    </row>
    <row r="67" spans="1:8" s="47" customFormat="1" ht="8.25" customHeight="1">
      <c r="A67" s="45" t="s">
        <v>31</v>
      </c>
      <c r="B67" s="46">
        <v>6</v>
      </c>
      <c r="C67" s="46">
        <v>12</v>
      </c>
      <c r="D67" s="46">
        <v>44</v>
      </c>
      <c r="E67" s="46">
        <v>23</v>
      </c>
      <c r="F67" s="46">
        <v>4</v>
      </c>
      <c r="G67" s="46">
        <v>8</v>
      </c>
      <c r="H67" s="46">
        <v>97</v>
      </c>
    </row>
    <row r="68" spans="1:8" s="47" customFormat="1" ht="8.25" customHeight="1">
      <c r="A68" s="47" t="s">
        <v>102</v>
      </c>
      <c r="B68" s="46">
        <v>35</v>
      </c>
      <c r="C68" s="46">
        <v>80</v>
      </c>
      <c r="D68" s="46">
        <v>191</v>
      </c>
      <c r="E68" s="46">
        <v>136</v>
      </c>
      <c r="F68" s="46">
        <v>40</v>
      </c>
      <c r="G68" s="46">
        <v>71</v>
      </c>
      <c r="H68" s="46">
        <v>553</v>
      </c>
    </row>
    <row r="69" spans="1:8" s="52" customFormat="1" ht="15.75" customHeight="1">
      <c r="A69" s="48" t="s">
        <v>244</v>
      </c>
      <c r="B69" s="49">
        <f>+B68/7617426*100000</f>
        <v>0.45947279304058875</v>
      </c>
      <c r="C69" s="49">
        <f>+C68/2242461*100000</f>
        <v>3.567509089344252</v>
      </c>
      <c r="D69" s="49">
        <f>+D68/2364698*100000</f>
        <v>8.077141351665203</v>
      </c>
      <c r="E69" s="49">
        <f>+E68/2151544*100000</f>
        <v>6.321042005183255</v>
      </c>
      <c r="F69" s="49">
        <f>+F68/1956816*100000</f>
        <v>2.044137006238706</v>
      </c>
      <c r="G69" s="49">
        <f>+G68/13295911*100000</f>
        <v>0.5339987609724524</v>
      </c>
      <c r="H69" s="49">
        <f>+H68/29628854*100000</f>
        <v>1.8664238583105508</v>
      </c>
    </row>
    <row r="70" spans="1:8" s="52" customFormat="1" ht="5.25" customHeight="1">
      <c r="A70" s="53"/>
      <c r="B70" s="54"/>
      <c r="C70" s="54"/>
      <c r="D70" s="54"/>
      <c r="E70" s="54"/>
      <c r="F70" s="54"/>
      <c r="G70" s="54"/>
      <c r="H70" s="54"/>
    </row>
    <row r="71" ht="13.5" customHeight="1">
      <c r="A71" s="39" t="s">
        <v>103</v>
      </c>
    </row>
    <row r="72" ht="9" customHeight="1">
      <c r="A72" s="56" t="s">
        <v>104</v>
      </c>
    </row>
  </sheetData>
  <mergeCells count="4">
    <mergeCell ref="B4:G4"/>
    <mergeCell ref="A6:H6"/>
    <mergeCell ref="A38:H38"/>
    <mergeCell ref="A4:A5"/>
  </mergeCells>
  <printOptions horizontalCentered="1"/>
  <pageMargins left="0.6692913385826772" right="0.6692913385826772" top="0.984251968503937" bottom="1.141732283464567" header="0.4724409448818898" footer="0.7874015748031497"/>
  <pageSetup horizontalDpi="600" verticalDpi="600" orientation="portrait" paperSize="9" r:id="rId1"/>
  <headerFooter alignWithMargins="0">
    <oddFooter>&amp;C&amp;P+41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253"/>
  <dimension ref="A1:H72"/>
  <sheetViews>
    <sheetView tabSelected="1" workbookViewId="0" topLeftCell="A1">
      <selection activeCell="O5" sqref="O5"/>
    </sheetView>
  </sheetViews>
  <sheetFormatPr defaultColWidth="9.140625" defaultRowHeight="12.75"/>
  <cols>
    <col min="1" max="1" width="14.57421875" style="55" customWidth="1"/>
    <col min="2" max="8" width="9.7109375" style="55" customWidth="1"/>
    <col min="9" max="16384" width="9.140625" style="55" customWidth="1"/>
  </cols>
  <sheetData>
    <row r="1" spans="1:3" s="30" customFormat="1" ht="13.5" customHeight="1">
      <c r="A1" s="57" t="s">
        <v>115</v>
      </c>
      <c r="B1" s="29"/>
      <c r="C1" s="29"/>
    </row>
    <row r="2" spans="1:3" s="33" customFormat="1" ht="15" customHeight="1">
      <c r="A2" s="31" t="s">
        <v>116</v>
      </c>
      <c r="B2" s="32"/>
      <c r="C2" s="32"/>
    </row>
    <row r="3" spans="2:8" s="34" customFormat="1" ht="9.75" customHeight="1">
      <c r="B3" s="35"/>
      <c r="C3" s="35"/>
      <c r="D3" s="35"/>
      <c r="E3" s="35"/>
      <c r="F3" s="35"/>
      <c r="G3" s="35"/>
      <c r="H3" s="35"/>
    </row>
    <row r="4" spans="1:8" s="34" customFormat="1" ht="10.5" customHeight="1">
      <c r="A4" s="133" t="s">
        <v>70</v>
      </c>
      <c r="B4" s="127" t="s">
        <v>240</v>
      </c>
      <c r="C4" s="128"/>
      <c r="D4" s="128"/>
      <c r="E4" s="128"/>
      <c r="F4" s="128"/>
      <c r="G4" s="128"/>
      <c r="H4" s="128"/>
    </row>
    <row r="5" spans="1:8" s="37" customFormat="1" ht="16.5" customHeight="1">
      <c r="A5" s="134"/>
      <c r="B5" s="36" t="s">
        <v>71</v>
      </c>
      <c r="C5" s="36" t="s">
        <v>72</v>
      </c>
      <c r="D5" s="36" t="s">
        <v>73</v>
      </c>
      <c r="E5" s="36" t="s">
        <v>74</v>
      </c>
      <c r="F5" s="36" t="s">
        <v>75</v>
      </c>
      <c r="G5" s="36" t="s">
        <v>241</v>
      </c>
      <c r="H5" s="36" t="s">
        <v>242</v>
      </c>
    </row>
    <row r="6" spans="1:8" s="39" customFormat="1" ht="10.5" customHeight="1">
      <c r="A6" s="129" t="s">
        <v>243</v>
      </c>
      <c r="B6" s="135"/>
      <c r="C6" s="135"/>
      <c r="D6" s="135"/>
      <c r="E6" s="135"/>
      <c r="F6" s="135"/>
      <c r="G6" s="135"/>
      <c r="H6" s="135"/>
    </row>
    <row r="7" spans="1:8" s="40" customFormat="1" ht="8.25" customHeight="1">
      <c r="A7" s="40" t="s">
        <v>76</v>
      </c>
      <c r="B7" s="41">
        <v>1</v>
      </c>
      <c r="C7" s="41">
        <v>6</v>
      </c>
      <c r="D7" s="41">
        <v>36</v>
      </c>
      <c r="E7" s="41">
        <v>24</v>
      </c>
      <c r="F7" s="41">
        <v>19</v>
      </c>
      <c r="G7" s="41">
        <v>33</v>
      </c>
      <c r="H7" s="41">
        <v>119</v>
      </c>
    </row>
    <row r="8" spans="1:8" s="40" customFormat="1" ht="8.25" customHeight="1">
      <c r="A8" s="40" t="s">
        <v>77</v>
      </c>
      <c r="B8" s="41">
        <v>0</v>
      </c>
      <c r="C8" s="41" t="s">
        <v>107</v>
      </c>
      <c r="D8" s="41" t="s">
        <v>107</v>
      </c>
      <c r="E8" s="41" t="s">
        <v>108</v>
      </c>
      <c r="F8" s="41" t="s">
        <v>107</v>
      </c>
      <c r="G8" s="41">
        <v>1</v>
      </c>
      <c r="H8" s="41" t="s">
        <v>113</v>
      </c>
    </row>
    <row r="9" spans="1:8" s="40" customFormat="1" ht="8.25" customHeight="1">
      <c r="A9" s="40" t="s">
        <v>78</v>
      </c>
      <c r="B9" s="41">
        <v>8</v>
      </c>
      <c r="C9" s="41">
        <v>32</v>
      </c>
      <c r="D9" s="41">
        <v>122</v>
      </c>
      <c r="E9" s="41">
        <v>146</v>
      </c>
      <c r="F9" s="41">
        <v>65</v>
      </c>
      <c r="G9" s="41">
        <v>115</v>
      </c>
      <c r="H9" s="41">
        <v>488</v>
      </c>
    </row>
    <row r="10" spans="1:8" s="40" customFormat="1" ht="8.25" customHeight="1">
      <c r="A10" s="40" t="s">
        <v>79</v>
      </c>
      <c r="B10" s="41">
        <v>0</v>
      </c>
      <c r="C10" s="41">
        <v>1</v>
      </c>
      <c r="D10" s="41">
        <v>4</v>
      </c>
      <c r="E10" s="41">
        <v>2</v>
      </c>
      <c r="F10" s="41">
        <v>1</v>
      </c>
      <c r="G10" s="41">
        <v>4</v>
      </c>
      <c r="H10" s="41">
        <v>12</v>
      </c>
    </row>
    <row r="11" spans="1:8" s="42" customFormat="1" ht="8.25" customHeight="1">
      <c r="A11" s="42" t="s">
        <v>7</v>
      </c>
      <c r="B11" s="43">
        <v>0</v>
      </c>
      <c r="C11" s="43" t="s">
        <v>107</v>
      </c>
      <c r="D11" s="43" t="s">
        <v>113</v>
      </c>
      <c r="E11" s="43" t="s">
        <v>107</v>
      </c>
      <c r="F11" s="43" t="s">
        <v>108</v>
      </c>
      <c r="G11" s="43">
        <v>3</v>
      </c>
      <c r="H11" s="43" t="s">
        <v>117</v>
      </c>
    </row>
    <row r="12" spans="1:8" s="42" customFormat="1" ht="8.25" customHeight="1">
      <c r="A12" s="42" t="s">
        <v>8</v>
      </c>
      <c r="B12" s="43">
        <v>0</v>
      </c>
      <c r="C12" s="43" t="s">
        <v>108</v>
      </c>
      <c r="D12" s="43" t="s">
        <v>113</v>
      </c>
      <c r="E12" s="43" t="s">
        <v>113</v>
      </c>
      <c r="F12" s="43" t="s">
        <v>107</v>
      </c>
      <c r="G12" s="43">
        <v>1</v>
      </c>
      <c r="H12" s="43" t="s">
        <v>117</v>
      </c>
    </row>
    <row r="13" spans="1:8" s="40" customFormat="1" ht="8.25" customHeight="1">
      <c r="A13" s="40" t="s">
        <v>80</v>
      </c>
      <c r="B13" s="41">
        <v>0</v>
      </c>
      <c r="C13" s="41">
        <v>7</v>
      </c>
      <c r="D13" s="41">
        <v>17</v>
      </c>
      <c r="E13" s="41">
        <v>32</v>
      </c>
      <c r="F13" s="41">
        <v>13</v>
      </c>
      <c r="G13" s="41">
        <v>21</v>
      </c>
      <c r="H13" s="41">
        <v>90</v>
      </c>
    </row>
    <row r="14" spans="1:8" s="40" customFormat="1" ht="8.25" customHeight="1">
      <c r="A14" s="40" t="s">
        <v>81</v>
      </c>
      <c r="B14" s="41">
        <v>1</v>
      </c>
      <c r="C14" s="41">
        <v>0</v>
      </c>
      <c r="D14" s="41">
        <v>4</v>
      </c>
      <c r="E14" s="41">
        <v>6</v>
      </c>
      <c r="F14" s="41">
        <v>1</v>
      </c>
      <c r="G14" s="41">
        <v>1</v>
      </c>
      <c r="H14" s="41">
        <v>13</v>
      </c>
    </row>
    <row r="15" spans="1:8" s="40" customFormat="1" ht="8.25" customHeight="1">
      <c r="A15" s="40" t="s">
        <v>82</v>
      </c>
      <c r="B15" s="41">
        <v>0</v>
      </c>
      <c r="C15" s="41">
        <v>3</v>
      </c>
      <c r="D15" s="41">
        <v>14</v>
      </c>
      <c r="E15" s="41">
        <v>21</v>
      </c>
      <c r="F15" s="41">
        <v>12</v>
      </c>
      <c r="G15" s="41">
        <v>11</v>
      </c>
      <c r="H15" s="41">
        <v>61</v>
      </c>
    </row>
    <row r="16" spans="1:8" s="40" customFormat="1" ht="8.25" customHeight="1">
      <c r="A16" s="40" t="s">
        <v>83</v>
      </c>
      <c r="B16" s="41">
        <v>1</v>
      </c>
      <c r="C16" s="41">
        <v>7</v>
      </c>
      <c r="D16" s="41">
        <v>25</v>
      </c>
      <c r="E16" s="41">
        <v>37</v>
      </c>
      <c r="F16" s="41">
        <v>20</v>
      </c>
      <c r="G16" s="41">
        <v>38</v>
      </c>
      <c r="H16" s="41">
        <v>128</v>
      </c>
    </row>
    <row r="17" spans="1:8" s="40" customFormat="1" ht="8.25" customHeight="1">
      <c r="A17" s="40" t="s">
        <v>84</v>
      </c>
      <c r="B17" s="41">
        <v>0</v>
      </c>
      <c r="C17" s="41">
        <v>5</v>
      </c>
      <c r="D17" s="41">
        <v>22</v>
      </c>
      <c r="E17" s="41">
        <v>23</v>
      </c>
      <c r="F17" s="41">
        <v>29</v>
      </c>
      <c r="G17" s="41">
        <v>33</v>
      </c>
      <c r="H17" s="41">
        <v>112</v>
      </c>
    </row>
    <row r="18" spans="1:8" s="40" customFormat="1" ht="8.25" customHeight="1">
      <c r="A18" s="40" t="s">
        <v>85</v>
      </c>
      <c r="B18" s="41">
        <v>0</v>
      </c>
      <c r="C18" s="41">
        <v>0</v>
      </c>
      <c r="D18" s="41">
        <v>3</v>
      </c>
      <c r="E18" s="41">
        <v>6</v>
      </c>
      <c r="F18" s="41">
        <v>1</v>
      </c>
      <c r="G18" s="41">
        <v>4</v>
      </c>
      <c r="H18" s="41">
        <v>14</v>
      </c>
    </row>
    <row r="19" spans="1:8" s="40" customFormat="1" ht="8.25" customHeight="1">
      <c r="A19" s="40" t="s">
        <v>86</v>
      </c>
      <c r="B19" s="41">
        <v>1</v>
      </c>
      <c r="C19" s="41">
        <v>2</v>
      </c>
      <c r="D19" s="41">
        <v>3</v>
      </c>
      <c r="E19" s="41">
        <v>9</v>
      </c>
      <c r="F19" s="41">
        <v>3</v>
      </c>
      <c r="G19" s="41">
        <v>13</v>
      </c>
      <c r="H19" s="41">
        <v>31</v>
      </c>
    </row>
    <row r="20" spans="1:8" s="40" customFormat="1" ht="8.25" customHeight="1">
      <c r="A20" s="40" t="s">
        <v>87</v>
      </c>
      <c r="B20" s="41">
        <v>2</v>
      </c>
      <c r="C20" s="41">
        <v>23</v>
      </c>
      <c r="D20" s="41">
        <v>45</v>
      </c>
      <c r="E20" s="41">
        <v>62</v>
      </c>
      <c r="F20" s="41">
        <v>40</v>
      </c>
      <c r="G20" s="41">
        <v>59</v>
      </c>
      <c r="H20" s="41">
        <v>231</v>
      </c>
    </row>
    <row r="21" spans="1:8" s="40" customFormat="1" ht="8.25" customHeight="1">
      <c r="A21" s="40" t="s">
        <v>88</v>
      </c>
      <c r="B21" s="41">
        <v>2</v>
      </c>
      <c r="C21" s="41">
        <v>0</v>
      </c>
      <c r="D21" s="41">
        <v>5</v>
      </c>
      <c r="E21" s="41">
        <v>5</v>
      </c>
      <c r="F21" s="41">
        <v>2</v>
      </c>
      <c r="G21" s="41">
        <v>6</v>
      </c>
      <c r="H21" s="41">
        <v>20</v>
      </c>
    </row>
    <row r="22" spans="1:8" s="40" customFormat="1" ht="8.25" customHeight="1">
      <c r="A22" s="40" t="s">
        <v>89</v>
      </c>
      <c r="B22" s="41">
        <v>0</v>
      </c>
      <c r="C22" s="41">
        <v>0</v>
      </c>
      <c r="D22" s="41">
        <v>1</v>
      </c>
      <c r="E22" s="41">
        <v>0</v>
      </c>
      <c r="F22" s="41">
        <v>0</v>
      </c>
      <c r="G22" s="41">
        <v>0</v>
      </c>
      <c r="H22" s="41">
        <v>1</v>
      </c>
    </row>
    <row r="23" spans="1:8" s="40" customFormat="1" ht="8.25" customHeight="1">
      <c r="A23" s="40" t="s">
        <v>90</v>
      </c>
      <c r="B23" s="41">
        <v>0</v>
      </c>
      <c r="C23" s="41">
        <v>7</v>
      </c>
      <c r="D23" s="41">
        <v>38</v>
      </c>
      <c r="E23" s="41">
        <v>31</v>
      </c>
      <c r="F23" s="41">
        <v>10</v>
      </c>
      <c r="G23" s="41">
        <v>9</v>
      </c>
      <c r="H23" s="41">
        <v>95</v>
      </c>
    </row>
    <row r="24" spans="1:8" s="40" customFormat="1" ht="8.25" customHeight="1">
      <c r="A24" s="40" t="s">
        <v>91</v>
      </c>
      <c r="B24" s="41">
        <v>3</v>
      </c>
      <c r="C24" s="41">
        <v>7</v>
      </c>
      <c r="D24" s="41">
        <v>32</v>
      </c>
      <c r="E24" s="41">
        <v>25</v>
      </c>
      <c r="F24" s="41">
        <v>11</v>
      </c>
      <c r="G24" s="41">
        <v>11</v>
      </c>
      <c r="H24" s="41">
        <v>89</v>
      </c>
    </row>
    <row r="25" spans="1:8" s="40" customFormat="1" ht="8.25" customHeight="1">
      <c r="A25" s="40" t="s">
        <v>92</v>
      </c>
      <c r="B25" s="41">
        <v>0</v>
      </c>
      <c r="C25" s="41">
        <v>0</v>
      </c>
      <c r="D25" s="41">
        <v>0</v>
      </c>
      <c r="E25" s="41">
        <v>6</v>
      </c>
      <c r="F25" s="41">
        <v>1</v>
      </c>
      <c r="G25" s="41">
        <v>1</v>
      </c>
      <c r="H25" s="41">
        <v>8</v>
      </c>
    </row>
    <row r="26" spans="1:8" s="40" customFormat="1" ht="8.25" customHeight="1">
      <c r="A26" s="40" t="s">
        <v>93</v>
      </c>
      <c r="B26" s="41">
        <v>1</v>
      </c>
      <c r="C26" s="41">
        <v>2</v>
      </c>
      <c r="D26" s="41">
        <v>4</v>
      </c>
      <c r="E26" s="41">
        <v>3</v>
      </c>
      <c r="F26" s="41">
        <v>1</v>
      </c>
      <c r="G26" s="41">
        <v>2</v>
      </c>
      <c r="H26" s="41">
        <v>13</v>
      </c>
    </row>
    <row r="27" spans="1:8" s="40" customFormat="1" ht="8.25" customHeight="1">
      <c r="A27" s="40" t="s">
        <v>94</v>
      </c>
      <c r="B27" s="41">
        <v>3</v>
      </c>
      <c r="C27" s="41">
        <v>11</v>
      </c>
      <c r="D27" s="41">
        <v>23</v>
      </c>
      <c r="E27" s="41">
        <v>18</v>
      </c>
      <c r="F27" s="41">
        <v>11</v>
      </c>
      <c r="G27" s="41">
        <v>23</v>
      </c>
      <c r="H27" s="41">
        <v>89</v>
      </c>
    </row>
    <row r="28" spans="1:8" s="40" customFormat="1" ht="8.25" customHeight="1">
      <c r="A28" s="40" t="s">
        <v>95</v>
      </c>
      <c r="B28" s="41">
        <v>2</v>
      </c>
      <c r="C28" s="41">
        <v>2</v>
      </c>
      <c r="D28" s="41">
        <v>7</v>
      </c>
      <c r="E28" s="41">
        <v>12</v>
      </c>
      <c r="F28" s="41">
        <v>4</v>
      </c>
      <c r="G28" s="41">
        <v>3</v>
      </c>
      <c r="H28" s="41">
        <v>30</v>
      </c>
    </row>
    <row r="29" spans="1:8" s="42" customFormat="1" ht="8.25" customHeight="1">
      <c r="A29" s="44" t="s">
        <v>96</v>
      </c>
      <c r="B29" s="43">
        <v>9</v>
      </c>
      <c r="C29" s="43">
        <v>41</v>
      </c>
      <c r="D29" s="43">
        <v>172</v>
      </c>
      <c r="E29" s="43">
        <v>192</v>
      </c>
      <c r="F29" s="43">
        <v>96</v>
      </c>
      <c r="G29" s="43">
        <v>160</v>
      </c>
      <c r="H29" s="43">
        <v>670</v>
      </c>
    </row>
    <row r="30" spans="1:8" s="42" customFormat="1" ht="8.25" customHeight="1">
      <c r="A30" s="44" t="s">
        <v>97</v>
      </c>
      <c r="B30" s="43">
        <v>2</v>
      </c>
      <c r="C30" s="43">
        <v>15</v>
      </c>
      <c r="D30" s="43">
        <v>50</v>
      </c>
      <c r="E30" s="43">
        <v>77</v>
      </c>
      <c r="F30" s="43">
        <v>35</v>
      </c>
      <c r="G30" s="43">
        <v>64</v>
      </c>
      <c r="H30" s="43">
        <v>243</v>
      </c>
    </row>
    <row r="31" spans="1:8" s="40" customFormat="1" ht="8.25" customHeight="1">
      <c r="A31" s="45" t="s">
        <v>98</v>
      </c>
      <c r="B31" s="46">
        <v>11</v>
      </c>
      <c r="C31" s="46">
        <v>56</v>
      </c>
      <c r="D31" s="46">
        <v>222</v>
      </c>
      <c r="E31" s="46">
        <v>269</v>
      </c>
      <c r="F31" s="46">
        <v>131</v>
      </c>
      <c r="G31" s="46">
        <v>224</v>
      </c>
      <c r="H31" s="46">
        <v>913</v>
      </c>
    </row>
    <row r="32" spans="1:8" s="40" customFormat="1" ht="8.25" customHeight="1">
      <c r="A32" s="45" t="s">
        <v>99</v>
      </c>
      <c r="B32" s="46">
        <v>3</v>
      </c>
      <c r="C32" s="46">
        <v>30</v>
      </c>
      <c r="D32" s="46">
        <v>73</v>
      </c>
      <c r="E32" s="46">
        <v>100</v>
      </c>
      <c r="F32" s="46">
        <v>73</v>
      </c>
      <c r="G32" s="46">
        <v>109</v>
      </c>
      <c r="H32" s="46">
        <v>388</v>
      </c>
    </row>
    <row r="33" spans="1:8" s="42" customFormat="1" ht="8.25" customHeight="1">
      <c r="A33" s="44" t="s">
        <v>100</v>
      </c>
      <c r="B33" s="43">
        <v>6</v>
      </c>
      <c r="C33" s="43">
        <v>16</v>
      </c>
      <c r="D33" s="43">
        <v>80</v>
      </c>
      <c r="E33" s="43">
        <v>70</v>
      </c>
      <c r="F33" s="43">
        <v>25</v>
      </c>
      <c r="G33" s="43">
        <v>29</v>
      </c>
      <c r="H33" s="43">
        <v>226</v>
      </c>
    </row>
    <row r="34" spans="1:8" s="42" customFormat="1" ht="8.25" customHeight="1">
      <c r="A34" s="44" t="s">
        <v>101</v>
      </c>
      <c r="B34" s="43">
        <v>5</v>
      </c>
      <c r="C34" s="43">
        <v>13</v>
      </c>
      <c r="D34" s="43">
        <v>30</v>
      </c>
      <c r="E34" s="43">
        <v>30</v>
      </c>
      <c r="F34" s="43">
        <v>15</v>
      </c>
      <c r="G34" s="43">
        <v>26</v>
      </c>
      <c r="H34" s="43">
        <v>119</v>
      </c>
    </row>
    <row r="35" spans="1:8" s="40" customFormat="1" ht="8.25" customHeight="1">
      <c r="A35" s="45" t="s">
        <v>31</v>
      </c>
      <c r="B35" s="46">
        <v>11</v>
      </c>
      <c r="C35" s="46">
        <v>29</v>
      </c>
      <c r="D35" s="46">
        <v>110</v>
      </c>
      <c r="E35" s="46">
        <v>100</v>
      </c>
      <c r="F35" s="46">
        <v>40</v>
      </c>
      <c r="G35" s="46">
        <v>55</v>
      </c>
      <c r="H35" s="46">
        <v>345</v>
      </c>
    </row>
    <row r="36" spans="1:8" s="47" customFormat="1" ht="8.25" customHeight="1">
      <c r="A36" s="47" t="s">
        <v>102</v>
      </c>
      <c r="B36" s="46">
        <v>25</v>
      </c>
      <c r="C36" s="46">
        <v>115</v>
      </c>
      <c r="D36" s="46">
        <v>405</v>
      </c>
      <c r="E36" s="46">
        <v>469</v>
      </c>
      <c r="F36" s="46">
        <v>244</v>
      </c>
      <c r="G36" s="46">
        <v>388</v>
      </c>
      <c r="H36" s="46">
        <v>1646</v>
      </c>
    </row>
    <row r="37" spans="1:8" s="50" customFormat="1" ht="15.75" customHeight="1">
      <c r="A37" s="48" t="s">
        <v>244</v>
      </c>
      <c r="B37" s="49">
        <f>+B36/7834525*100000</f>
        <v>0.319100392174382</v>
      </c>
      <c r="C37" s="49">
        <f>+C36/2263910*100000</f>
        <v>5.079707232177958</v>
      </c>
      <c r="D37" s="49">
        <f>+D36/2410727*100000</f>
        <v>16.79991139602286</v>
      </c>
      <c r="E37" s="49">
        <f>+E36/2255240*100000</f>
        <v>20.79601284120537</v>
      </c>
      <c r="F37" s="49">
        <f>+F36/1996078*100000</f>
        <v>12.223971207537982</v>
      </c>
      <c r="G37" s="49">
        <f>+G36/11225013*100000</f>
        <v>3.4565661527518947</v>
      </c>
      <c r="H37" s="49">
        <f>+H36/27985491*100000</f>
        <v>5.8816191575841925</v>
      </c>
    </row>
    <row r="38" spans="1:8" s="39" customFormat="1" ht="10.5" customHeight="1">
      <c r="A38" s="131" t="s">
        <v>245</v>
      </c>
      <c r="B38" s="136"/>
      <c r="C38" s="136"/>
      <c r="D38" s="136"/>
      <c r="E38" s="136"/>
      <c r="F38" s="136"/>
      <c r="G38" s="136"/>
      <c r="H38" s="136"/>
    </row>
    <row r="39" spans="1:8" s="40" customFormat="1" ht="8.25" customHeight="1">
      <c r="A39" s="40" t="s">
        <v>76</v>
      </c>
      <c r="B39" s="41">
        <v>2</v>
      </c>
      <c r="C39" s="41">
        <v>4</v>
      </c>
      <c r="D39" s="41">
        <v>6</v>
      </c>
      <c r="E39" s="41">
        <v>9</v>
      </c>
      <c r="F39" s="41">
        <v>3</v>
      </c>
      <c r="G39" s="41">
        <v>4</v>
      </c>
      <c r="H39" s="41">
        <v>28</v>
      </c>
    </row>
    <row r="40" spans="1:8" s="40" customFormat="1" ht="8.25" customHeight="1">
      <c r="A40" s="40" t="s">
        <v>77</v>
      </c>
      <c r="B40" s="41">
        <v>0</v>
      </c>
      <c r="C40" s="41" t="s">
        <v>107</v>
      </c>
      <c r="D40" s="41" t="s">
        <v>113</v>
      </c>
      <c r="E40" s="41" t="s">
        <v>107</v>
      </c>
      <c r="F40" s="41" t="s">
        <v>108</v>
      </c>
      <c r="G40" s="41">
        <v>0</v>
      </c>
      <c r="H40" s="41" t="s">
        <v>109</v>
      </c>
    </row>
    <row r="41" spans="1:8" s="40" customFormat="1" ht="8.25" customHeight="1">
      <c r="A41" s="40" t="s">
        <v>78</v>
      </c>
      <c r="B41" s="41">
        <v>5</v>
      </c>
      <c r="C41" s="41">
        <v>20</v>
      </c>
      <c r="D41" s="41">
        <v>39</v>
      </c>
      <c r="E41" s="41">
        <v>32</v>
      </c>
      <c r="F41" s="41">
        <v>13</v>
      </c>
      <c r="G41" s="41">
        <v>17</v>
      </c>
      <c r="H41" s="41">
        <v>126</v>
      </c>
    </row>
    <row r="42" spans="1:8" s="40" customFormat="1" ht="8.25" customHeight="1">
      <c r="A42" s="40" t="s">
        <v>79</v>
      </c>
      <c r="B42" s="41">
        <v>0</v>
      </c>
      <c r="C42" s="41">
        <v>3</v>
      </c>
      <c r="D42" s="41">
        <v>1</v>
      </c>
      <c r="E42" s="41">
        <v>2</v>
      </c>
      <c r="F42" s="41">
        <v>1</v>
      </c>
      <c r="G42" s="41">
        <v>0</v>
      </c>
      <c r="H42" s="41">
        <v>7</v>
      </c>
    </row>
    <row r="43" spans="1:8" s="42" customFormat="1" ht="8.25" customHeight="1">
      <c r="A43" s="42" t="s">
        <v>7</v>
      </c>
      <c r="B43" s="43">
        <v>0</v>
      </c>
      <c r="C43" s="43" t="s">
        <v>109</v>
      </c>
      <c r="D43" s="43" t="s">
        <v>107</v>
      </c>
      <c r="E43" s="43" t="s">
        <v>107</v>
      </c>
      <c r="F43" s="43" t="s">
        <v>107</v>
      </c>
      <c r="G43" s="43">
        <v>0</v>
      </c>
      <c r="H43" s="43" t="s">
        <v>109</v>
      </c>
    </row>
    <row r="44" spans="1:8" s="42" customFormat="1" ht="8.25" customHeight="1">
      <c r="A44" s="42" t="s">
        <v>8</v>
      </c>
      <c r="B44" s="43">
        <v>0</v>
      </c>
      <c r="C44" s="43" t="s">
        <v>107</v>
      </c>
      <c r="D44" s="43" t="s">
        <v>108</v>
      </c>
      <c r="E44" s="43" t="s">
        <v>113</v>
      </c>
      <c r="F44" s="43" t="s">
        <v>108</v>
      </c>
      <c r="G44" s="43">
        <v>0</v>
      </c>
      <c r="H44" s="43" t="s">
        <v>110</v>
      </c>
    </row>
    <row r="45" spans="1:8" s="40" customFormat="1" ht="8.25" customHeight="1">
      <c r="A45" s="40" t="s">
        <v>80</v>
      </c>
      <c r="B45" s="41">
        <v>1</v>
      </c>
      <c r="C45" s="41">
        <v>5</v>
      </c>
      <c r="D45" s="41">
        <v>4</v>
      </c>
      <c r="E45" s="41">
        <v>7</v>
      </c>
      <c r="F45" s="41">
        <v>3</v>
      </c>
      <c r="G45" s="41">
        <v>2</v>
      </c>
      <c r="H45" s="41">
        <v>22</v>
      </c>
    </row>
    <row r="46" spans="1:8" s="40" customFormat="1" ht="8.25" customHeight="1">
      <c r="A46" s="40" t="s">
        <v>81</v>
      </c>
      <c r="B46" s="41">
        <v>1</v>
      </c>
      <c r="C46" s="41">
        <v>2</v>
      </c>
      <c r="D46" s="41">
        <v>1</v>
      </c>
      <c r="E46" s="41">
        <v>2</v>
      </c>
      <c r="F46" s="41">
        <v>1</v>
      </c>
      <c r="G46" s="41">
        <v>0</v>
      </c>
      <c r="H46" s="41">
        <v>7</v>
      </c>
    </row>
    <row r="47" spans="1:8" s="40" customFormat="1" ht="8.25" customHeight="1">
      <c r="A47" s="40" t="s">
        <v>82</v>
      </c>
      <c r="B47" s="41">
        <v>1</v>
      </c>
      <c r="C47" s="41">
        <v>3</v>
      </c>
      <c r="D47" s="41">
        <v>4</v>
      </c>
      <c r="E47" s="41">
        <v>4</v>
      </c>
      <c r="F47" s="41">
        <v>5</v>
      </c>
      <c r="G47" s="41">
        <v>3</v>
      </c>
      <c r="H47" s="41">
        <v>20</v>
      </c>
    </row>
    <row r="48" spans="1:8" s="40" customFormat="1" ht="8.25" customHeight="1">
      <c r="A48" s="40" t="s">
        <v>83</v>
      </c>
      <c r="B48" s="41">
        <v>4</v>
      </c>
      <c r="C48" s="41">
        <v>12</v>
      </c>
      <c r="D48" s="41">
        <v>14</v>
      </c>
      <c r="E48" s="41">
        <v>7</v>
      </c>
      <c r="F48" s="41">
        <v>5</v>
      </c>
      <c r="G48" s="41">
        <v>9</v>
      </c>
      <c r="H48" s="41">
        <v>51</v>
      </c>
    </row>
    <row r="49" spans="1:8" s="40" customFormat="1" ht="8.25" customHeight="1">
      <c r="A49" s="40" t="s">
        <v>84</v>
      </c>
      <c r="B49" s="41">
        <v>2</v>
      </c>
      <c r="C49" s="41">
        <v>4</v>
      </c>
      <c r="D49" s="41">
        <v>11</v>
      </c>
      <c r="E49" s="41">
        <v>7</v>
      </c>
      <c r="F49" s="41">
        <v>6</v>
      </c>
      <c r="G49" s="41">
        <v>8</v>
      </c>
      <c r="H49" s="41">
        <v>38</v>
      </c>
    </row>
    <row r="50" spans="1:8" s="40" customFormat="1" ht="8.25" customHeight="1">
      <c r="A50" s="40" t="s">
        <v>85</v>
      </c>
      <c r="B50" s="41">
        <v>2</v>
      </c>
      <c r="C50" s="41">
        <v>0</v>
      </c>
      <c r="D50" s="41">
        <v>1</v>
      </c>
      <c r="E50" s="41">
        <v>1</v>
      </c>
      <c r="F50" s="41">
        <v>1</v>
      </c>
      <c r="G50" s="41">
        <v>1</v>
      </c>
      <c r="H50" s="41">
        <v>6</v>
      </c>
    </row>
    <row r="51" spans="1:8" s="40" customFormat="1" ht="8.25" customHeight="1">
      <c r="A51" s="40" t="s">
        <v>86</v>
      </c>
      <c r="B51" s="41">
        <v>0</v>
      </c>
      <c r="C51" s="41">
        <v>1</v>
      </c>
      <c r="D51" s="41">
        <v>3</v>
      </c>
      <c r="E51" s="41">
        <v>2</v>
      </c>
      <c r="F51" s="41">
        <v>1</v>
      </c>
      <c r="G51" s="41">
        <v>1</v>
      </c>
      <c r="H51" s="41">
        <v>8</v>
      </c>
    </row>
    <row r="52" spans="1:8" s="40" customFormat="1" ht="8.25" customHeight="1">
      <c r="A52" s="40" t="s">
        <v>87</v>
      </c>
      <c r="B52" s="41">
        <v>3</v>
      </c>
      <c r="C52" s="41">
        <v>8</v>
      </c>
      <c r="D52" s="41">
        <v>28</v>
      </c>
      <c r="E52" s="41">
        <v>15</v>
      </c>
      <c r="F52" s="41">
        <v>3</v>
      </c>
      <c r="G52" s="41">
        <v>9</v>
      </c>
      <c r="H52" s="41">
        <v>66</v>
      </c>
    </row>
    <row r="53" spans="1:8" s="40" customFormat="1" ht="8.25" customHeight="1">
      <c r="A53" s="40" t="s">
        <v>88</v>
      </c>
      <c r="B53" s="41">
        <v>0</v>
      </c>
      <c r="C53" s="41">
        <v>2</v>
      </c>
      <c r="D53" s="41">
        <v>1</v>
      </c>
      <c r="E53" s="41">
        <v>0</v>
      </c>
      <c r="F53" s="41">
        <v>1</v>
      </c>
      <c r="G53" s="41">
        <v>0</v>
      </c>
      <c r="H53" s="41">
        <v>4</v>
      </c>
    </row>
    <row r="54" spans="1:8" s="40" customFormat="1" ht="8.25" customHeight="1">
      <c r="A54" s="40" t="s">
        <v>89</v>
      </c>
      <c r="B54" s="41">
        <v>0</v>
      </c>
      <c r="C54" s="41">
        <v>0</v>
      </c>
      <c r="D54" s="41">
        <v>0</v>
      </c>
      <c r="E54" s="41">
        <v>0</v>
      </c>
      <c r="F54" s="41">
        <v>1</v>
      </c>
      <c r="G54" s="41">
        <v>0</v>
      </c>
      <c r="H54" s="41">
        <v>1</v>
      </c>
    </row>
    <row r="55" spans="1:8" s="40" customFormat="1" ht="8.25" customHeight="1">
      <c r="A55" s="40" t="s">
        <v>90</v>
      </c>
      <c r="B55" s="41">
        <v>4</v>
      </c>
      <c r="C55" s="41">
        <v>4</v>
      </c>
      <c r="D55" s="41">
        <v>5</v>
      </c>
      <c r="E55" s="41">
        <v>6</v>
      </c>
      <c r="F55" s="41">
        <v>1</v>
      </c>
      <c r="G55" s="41">
        <v>5</v>
      </c>
      <c r="H55" s="41">
        <v>25</v>
      </c>
    </row>
    <row r="56" spans="1:8" s="40" customFormat="1" ht="8.25" customHeight="1">
      <c r="A56" s="40" t="s">
        <v>91</v>
      </c>
      <c r="B56" s="41">
        <v>1</v>
      </c>
      <c r="C56" s="41">
        <v>6</v>
      </c>
      <c r="D56" s="41">
        <v>13</v>
      </c>
      <c r="E56" s="41">
        <v>4</v>
      </c>
      <c r="F56" s="41">
        <v>1</v>
      </c>
      <c r="G56" s="41">
        <v>1</v>
      </c>
      <c r="H56" s="41">
        <v>26</v>
      </c>
    </row>
    <row r="57" spans="1:8" s="40" customFormat="1" ht="8.25" customHeight="1">
      <c r="A57" s="40" t="s">
        <v>92</v>
      </c>
      <c r="B57" s="41">
        <v>0</v>
      </c>
      <c r="C57" s="41">
        <v>0</v>
      </c>
      <c r="D57" s="41">
        <v>0</v>
      </c>
      <c r="E57" s="41">
        <v>0</v>
      </c>
      <c r="F57" s="41">
        <v>0</v>
      </c>
      <c r="G57" s="41">
        <v>1</v>
      </c>
      <c r="H57" s="41">
        <v>1</v>
      </c>
    </row>
    <row r="58" spans="1:8" s="40" customFormat="1" ht="8.25" customHeight="1">
      <c r="A58" s="40" t="s">
        <v>93</v>
      </c>
      <c r="B58" s="41">
        <v>0</v>
      </c>
      <c r="C58" s="41">
        <v>0</v>
      </c>
      <c r="D58" s="41">
        <v>1</v>
      </c>
      <c r="E58" s="41">
        <v>0</v>
      </c>
      <c r="F58" s="41">
        <v>1</v>
      </c>
      <c r="G58" s="41">
        <v>0</v>
      </c>
      <c r="H58" s="41">
        <v>2</v>
      </c>
    </row>
    <row r="59" spans="1:8" s="40" customFormat="1" ht="8.25" customHeight="1">
      <c r="A59" s="40" t="s">
        <v>94</v>
      </c>
      <c r="B59" s="41">
        <v>0</v>
      </c>
      <c r="C59" s="41">
        <v>8</v>
      </c>
      <c r="D59" s="41">
        <v>4</v>
      </c>
      <c r="E59" s="41">
        <v>7</v>
      </c>
      <c r="F59" s="41">
        <v>2</v>
      </c>
      <c r="G59" s="41">
        <v>5</v>
      </c>
      <c r="H59" s="41">
        <v>26</v>
      </c>
    </row>
    <row r="60" spans="1:8" s="40" customFormat="1" ht="8.25" customHeight="1">
      <c r="A60" s="40" t="s">
        <v>95</v>
      </c>
      <c r="B60" s="41">
        <v>0</v>
      </c>
      <c r="C60" s="41">
        <v>0</v>
      </c>
      <c r="D60" s="41">
        <v>4</v>
      </c>
      <c r="E60" s="41">
        <v>9</v>
      </c>
      <c r="F60" s="41">
        <v>2</v>
      </c>
      <c r="G60" s="41">
        <v>0</v>
      </c>
      <c r="H60" s="41">
        <v>15</v>
      </c>
    </row>
    <row r="61" spans="1:8" s="42" customFormat="1" ht="8.25" customHeight="1">
      <c r="A61" s="44" t="s">
        <v>96</v>
      </c>
      <c r="B61" s="43">
        <v>8</v>
      </c>
      <c r="C61" s="43">
        <v>27</v>
      </c>
      <c r="D61" s="43">
        <v>51</v>
      </c>
      <c r="E61" s="43">
        <v>45</v>
      </c>
      <c r="F61" s="43">
        <v>22</v>
      </c>
      <c r="G61" s="43">
        <v>24</v>
      </c>
      <c r="H61" s="43">
        <v>177</v>
      </c>
    </row>
    <row r="62" spans="1:8" s="42" customFormat="1" ht="8.25" customHeight="1">
      <c r="A62" s="44" t="s">
        <v>97</v>
      </c>
      <c r="B62" s="43">
        <v>6</v>
      </c>
      <c r="C62" s="43">
        <v>22</v>
      </c>
      <c r="D62" s="43">
        <v>20</v>
      </c>
      <c r="E62" s="43">
        <v>18</v>
      </c>
      <c r="F62" s="43">
        <v>10</v>
      </c>
      <c r="G62" s="43">
        <v>11</v>
      </c>
      <c r="H62" s="43">
        <v>87</v>
      </c>
    </row>
    <row r="63" spans="1:8" s="47" customFormat="1" ht="8.25" customHeight="1">
      <c r="A63" s="45" t="s">
        <v>98</v>
      </c>
      <c r="B63" s="46">
        <v>14</v>
      </c>
      <c r="C63" s="46">
        <v>49</v>
      </c>
      <c r="D63" s="46">
        <v>71</v>
      </c>
      <c r="E63" s="46">
        <v>63</v>
      </c>
      <c r="F63" s="46">
        <v>32</v>
      </c>
      <c r="G63" s="46">
        <v>35</v>
      </c>
      <c r="H63" s="46">
        <v>264</v>
      </c>
    </row>
    <row r="64" spans="1:8" s="47" customFormat="1" ht="8.25" customHeight="1">
      <c r="A64" s="45" t="s">
        <v>99</v>
      </c>
      <c r="B64" s="46">
        <v>7</v>
      </c>
      <c r="C64" s="46">
        <v>13</v>
      </c>
      <c r="D64" s="46">
        <v>43</v>
      </c>
      <c r="E64" s="46">
        <v>25</v>
      </c>
      <c r="F64" s="46">
        <v>11</v>
      </c>
      <c r="G64" s="46">
        <v>19</v>
      </c>
      <c r="H64" s="46">
        <v>118</v>
      </c>
    </row>
    <row r="65" spans="1:8" s="42" customFormat="1" ht="8.25" customHeight="1">
      <c r="A65" s="44" t="s">
        <v>100</v>
      </c>
      <c r="B65" s="43">
        <v>5</v>
      </c>
      <c r="C65" s="43">
        <v>12</v>
      </c>
      <c r="D65" s="43">
        <v>20</v>
      </c>
      <c r="E65" s="43">
        <v>10</v>
      </c>
      <c r="F65" s="43">
        <v>5</v>
      </c>
      <c r="G65" s="43">
        <v>7</v>
      </c>
      <c r="H65" s="43">
        <v>59</v>
      </c>
    </row>
    <row r="66" spans="1:8" s="42" customFormat="1" ht="8.25" customHeight="1">
      <c r="A66" s="44" t="s">
        <v>101</v>
      </c>
      <c r="B66" s="43">
        <v>0</v>
      </c>
      <c r="C66" s="43">
        <v>8</v>
      </c>
      <c r="D66" s="43">
        <v>8</v>
      </c>
      <c r="E66" s="43">
        <v>16</v>
      </c>
      <c r="F66" s="43">
        <v>4</v>
      </c>
      <c r="G66" s="43">
        <v>5</v>
      </c>
      <c r="H66" s="43">
        <v>41</v>
      </c>
    </row>
    <row r="67" spans="1:8" s="47" customFormat="1" ht="8.25" customHeight="1">
      <c r="A67" s="45" t="s">
        <v>31</v>
      </c>
      <c r="B67" s="46">
        <v>5</v>
      </c>
      <c r="C67" s="46">
        <v>20</v>
      </c>
      <c r="D67" s="46">
        <v>28</v>
      </c>
      <c r="E67" s="46">
        <v>26</v>
      </c>
      <c r="F67" s="46">
        <v>9</v>
      </c>
      <c r="G67" s="46">
        <v>12</v>
      </c>
      <c r="H67" s="46">
        <v>100</v>
      </c>
    </row>
    <row r="68" spans="1:8" s="47" customFormat="1" ht="8.25" customHeight="1">
      <c r="A68" s="47" t="s">
        <v>102</v>
      </c>
      <c r="B68" s="46">
        <v>26</v>
      </c>
      <c r="C68" s="46">
        <v>82</v>
      </c>
      <c r="D68" s="46">
        <v>142</v>
      </c>
      <c r="E68" s="46">
        <v>114</v>
      </c>
      <c r="F68" s="46">
        <v>52</v>
      </c>
      <c r="G68" s="46">
        <v>66</v>
      </c>
      <c r="H68" s="46">
        <v>482</v>
      </c>
    </row>
    <row r="69" spans="1:8" s="52" customFormat="1" ht="15.75" customHeight="1">
      <c r="A69" s="48" t="s">
        <v>244</v>
      </c>
      <c r="B69" s="49">
        <f>+B68/7453275*100000</f>
        <v>0.3488399394896874</v>
      </c>
      <c r="C69" s="49">
        <f>+C68/2202782*100000</f>
        <v>3.722565374149598</v>
      </c>
      <c r="D69" s="49">
        <f>+D68/2350959*100000</f>
        <v>6.040088321404158</v>
      </c>
      <c r="E69" s="49">
        <f>+E68/2218945*100000</f>
        <v>5.137576641151538</v>
      </c>
      <c r="F69" s="49">
        <f>+F68/1989414*100000</f>
        <v>2.613835028807478</v>
      </c>
      <c r="G69" s="49">
        <f>+G68/13445390*100000</f>
        <v>0.4908745674167875</v>
      </c>
      <c r="H69" s="49">
        <f>+H68/29660764*100000</f>
        <v>1.6250424297904125</v>
      </c>
    </row>
    <row r="70" spans="1:8" s="52" customFormat="1" ht="5.25" customHeight="1">
      <c r="A70" s="53"/>
      <c r="B70" s="54"/>
      <c r="C70" s="54"/>
      <c r="D70" s="54"/>
      <c r="E70" s="54"/>
      <c r="F70" s="54"/>
      <c r="G70" s="54"/>
      <c r="H70" s="54"/>
    </row>
    <row r="71" ht="13.5" customHeight="1">
      <c r="A71" s="39" t="s">
        <v>103</v>
      </c>
    </row>
    <row r="72" ht="9" customHeight="1">
      <c r="A72" s="56" t="s">
        <v>104</v>
      </c>
    </row>
  </sheetData>
  <mergeCells count="4">
    <mergeCell ref="A6:H6"/>
    <mergeCell ref="A38:H38"/>
    <mergeCell ref="A4:A5"/>
    <mergeCell ref="B4:H4"/>
  </mergeCells>
  <printOptions horizontalCentered="1"/>
  <pageMargins left="0.6692913385826772" right="0.6692913385826772" top="0.984251968503937" bottom="1.141732283464567" header="0.4724409448818898" footer="0.7874015748031497"/>
  <pageSetup horizontalDpi="600" verticalDpi="600" orientation="portrait" paperSize="9" r:id="rId1"/>
  <headerFooter alignWithMargins="0">
    <oddFooter>&amp;C&amp;P+46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254"/>
  <dimension ref="A1:H93"/>
  <sheetViews>
    <sheetView tabSelected="1" workbookViewId="0" topLeftCell="A1">
      <selection activeCell="O5" sqref="O5"/>
    </sheetView>
  </sheetViews>
  <sheetFormatPr defaultColWidth="9.140625" defaultRowHeight="7.5" customHeight="1"/>
  <cols>
    <col min="1" max="1" width="14.57421875" style="39" customWidth="1"/>
    <col min="2" max="8" width="9.7109375" style="39" customWidth="1"/>
    <col min="9" max="16384" width="9.140625" style="39" customWidth="1"/>
  </cols>
  <sheetData>
    <row r="1" s="28" customFormat="1" ht="13.5" customHeight="1">
      <c r="A1" s="28" t="s">
        <v>118</v>
      </c>
    </row>
    <row r="2" s="58" customFormat="1" ht="13.5" customHeight="1">
      <c r="A2" s="31" t="s">
        <v>119</v>
      </c>
    </row>
    <row r="3" spans="2:8" s="59" customFormat="1" ht="13.5" customHeight="1">
      <c r="B3" s="60"/>
      <c r="C3" s="60"/>
      <c r="D3" s="60"/>
      <c r="E3" s="60"/>
      <c r="F3" s="60"/>
      <c r="G3" s="60"/>
      <c r="H3" s="60"/>
    </row>
    <row r="4" spans="1:8" s="59" customFormat="1" ht="15" customHeight="1">
      <c r="A4" s="137" t="s">
        <v>246</v>
      </c>
      <c r="B4" s="127" t="s">
        <v>247</v>
      </c>
      <c r="C4" s="122"/>
      <c r="D4" s="122"/>
      <c r="E4" s="122"/>
      <c r="F4" s="122"/>
      <c r="G4" s="122"/>
      <c r="H4" s="122"/>
    </row>
    <row r="5" spans="1:8" s="37" customFormat="1" ht="33.75" customHeight="1">
      <c r="A5" s="113"/>
      <c r="B5" s="36" t="s">
        <v>71</v>
      </c>
      <c r="C5" s="36" t="s">
        <v>72</v>
      </c>
      <c r="D5" s="36" t="s">
        <v>73</v>
      </c>
      <c r="E5" s="36" t="s">
        <v>74</v>
      </c>
      <c r="F5" s="36" t="s">
        <v>75</v>
      </c>
      <c r="G5" s="36" t="s">
        <v>241</v>
      </c>
      <c r="H5" s="36" t="s">
        <v>242</v>
      </c>
    </row>
    <row r="6" spans="1:8" ht="19.5" customHeight="1">
      <c r="A6" s="38"/>
      <c r="B6" s="114" t="s">
        <v>248</v>
      </c>
      <c r="C6" s="114"/>
      <c r="D6" s="114"/>
      <c r="E6" s="114"/>
      <c r="F6" s="114"/>
      <c r="G6" s="114"/>
      <c r="H6" s="114"/>
    </row>
    <row r="7" spans="1:8" s="40" customFormat="1" ht="7.5" customHeight="1">
      <c r="A7" s="40" t="s">
        <v>76</v>
      </c>
      <c r="B7" s="41">
        <v>2</v>
      </c>
      <c r="C7" s="41">
        <v>7</v>
      </c>
      <c r="D7" s="41">
        <v>19</v>
      </c>
      <c r="E7" s="41">
        <v>22</v>
      </c>
      <c r="F7" s="41">
        <v>24</v>
      </c>
      <c r="G7" s="41">
        <v>23</v>
      </c>
      <c r="H7" s="41">
        <v>97</v>
      </c>
    </row>
    <row r="8" spans="1:8" s="40" customFormat="1" ht="7.5" customHeight="1">
      <c r="A8" s="40" t="s">
        <v>77</v>
      </c>
      <c r="B8" s="41">
        <v>0</v>
      </c>
      <c r="C8" s="41">
        <v>0</v>
      </c>
      <c r="D8" s="41">
        <v>0</v>
      </c>
      <c r="E8" s="41">
        <v>0</v>
      </c>
      <c r="F8" s="41">
        <v>1</v>
      </c>
      <c r="G8" s="41">
        <v>0</v>
      </c>
      <c r="H8" s="41">
        <v>1</v>
      </c>
    </row>
    <row r="9" spans="1:8" s="40" customFormat="1" ht="7.5" customHeight="1">
      <c r="A9" s="40" t="s">
        <v>78</v>
      </c>
      <c r="B9" s="41">
        <v>3</v>
      </c>
      <c r="C9" s="41">
        <v>28</v>
      </c>
      <c r="D9" s="41">
        <v>96</v>
      </c>
      <c r="E9" s="41">
        <v>136</v>
      </c>
      <c r="F9" s="41">
        <v>80</v>
      </c>
      <c r="G9" s="41">
        <v>125</v>
      </c>
      <c r="H9" s="41">
        <v>468</v>
      </c>
    </row>
    <row r="10" spans="1:8" s="40" customFormat="1" ht="7.5" customHeight="1">
      <c r="A10" s="40" t="s">
        <v>79</v>
      </c>
      <c r="B10" s="41">
        <v>1</v>
      </c>
      <c r="C10" s="41">
        <v>0</v>
      </c>
      <c r="D10" s="41">
        <v>1</v>
      </c>
      <c r="E10" s="41">
        <v>4</v>
      </c>
      <c r="F10" s="41">
        <v>1</v>
      </c>
      <c r="G10" s="41">
        <v>2</v>
      </c>
      <c r="H10" s="41">
        <v>9</v>
      </c>
    </row>
    <row r="11" spans="1:8" s="42" customFormat="1" ht="7.5" customHeight="1">
      <c r="A11" s="42" t="s">
        <v>7</v>
      </c>
      <c r="B11" s="43">
        <v>0</v>
      </c>
      <c r="C11" s="43">
        <v>0</v>
      </c>
      <c r="D11" s="43">
        <v>1</v>
      </c>
      <c r="E11" s="43">
        <v>1</v>
      </c>
      <c r="F11" s="43">
        <v>1</v>
      </c>
      <c r="G11" s="43">
        <v>1</v>
      </c>
      <c r="H11" s="43">
        <v>4</v>
      </c>
    </row>
    <row r="12" spans="1:8" s="42" customFormat="1" ht="7.5" customHeight="1">
      <c r="A12" s="42" t="s">
        <v>8</v>
      </c>
      <c r="B12" s="43">
        <v>1</v>
      </c>
      <c r="C12" s="43">
        <v>0</v>
      </c>
      <c r="D12" s="43">
        <v>0</v>
      </c>
      <c r="E12" s="43">
        <v>3</v>
      </c>
      <c r="F12" s="43">
        <v>0</v>
      </c>
      <c r="G12" s="43">
        <v>1</v>
      </c>
      <c r="H12" s="43">
        <v>5</v>
      </c>
    </row>
    <row r="13" spans="1:8" s="40" customFormat="1" ht="7.5" customHeight="1">
      <c r="A13" s="40" t="s">
        <v>80</v>
      </c>
      <c r="B13" s="41">
        <v>0</v>
      </c>
      <c r="C13" s="41">
        <v>5</v>
      </c>
      <c r="D13" s="41">
        <v>13</v>
      </c>
      <c r="E13" s="41">
        <v>17</v>
      </c>
      <c r="F13" s="41">
        <v>14</v>
      </c>
      <c r="G13" s="41">
        <v>16</v>
      </c>
      <c r="H13" s="41">
        <v>65</v>
      </c>
    </row>
    <row r="14" spans="1:8" s="40" customFormat="1" ht="7.5" customHeight="1">
      <c r="A14" s="40" t="s">
        <v>81</v>
      </c>
      <c r="B14" s="41">
        <v>0</v>
      </c>
      <c r="C14" s="41">
        <v>1</v>
      </c>
      <c r="D14" s="41">
        <v>2</v>
      </c>
      <c r="E14" s="41">
        <v>8</v>
      </c>
      <c r="F14" s="41">
        <v>1</v>
      </c>
      <c r="G14" s="41">
        <v>4</v>
      </c>
      <c r="H14" s="41">
        <v>16</v>
      </c>
    </row>
    <row r="15" spans="1:8" s="40" customFormat="1" ht="7.5" customHeight="1">
      <c r="A15" s="40" t="s">
        <v>82</v>
      </c>
      <c r="B15" s="41">
        <v>1</v>
      </c>
      <c r="C15" s="41">
        <v>5</v>
      </c>
      <c r="D15" s="41">
        <v>7</v>
      </c>
      <c r="E15" s="41">
        <v>15</v>
      </c>
      <c r="F15" s="41">
        <v>8</v>
      </c>
      <c r="G15" s="41">
        <v>8</v>
      </c>
      <c r="H15" s="41">
        <v>44</v>
      </c>
    </row>
    <row r="16" spans="1:8" s="40" customFormat="1" ht="7.5" customHeight="1">
      <c r="A16" s="40" t="s">
        <v>83</v>
      </c>
      <c r="B16" s="41">
        <v>3</v>
      </c>
      <c r="C16" s="41">
        <v>8</v>
      </c>
      <c r="D16" s="41">
        <v>22</v>
      </c>
      <c r="E16" s="41">
        <v>50</v>
      </c>
      <c r="F16" s="41">
        <v>27</v>
      </c>
      <c r="G16" s="41">
        <v>44</v>
      </c>
      <c r="H16" s="41">
        <v>154</v>
      </c>
    </row>
    <row r="17" spans="1:8" s="40" customFormat="1" ht="7.5" customHeight="1">
      <c r="A17" s="40" t="s">
        <v>84</v>
      </c>
      <c r="B17" s="41">
        <v>2</v>
      </c>
      <c r="C17" s="41">
        <v>6</v>
      </c>
      <c r="D17" s="41">
        <v>13</v>
      </c>
      <c r="E17" s="41">
        <v>28</v>
      </c>
      <c r="F17" s="41">
        <v>16</v>
      </c>
      <c r="G17" s="41">
        <v>34</v>
      </c>
      <c r="H17" s="41">
        <v>99</v>
      </c>
    </row>
    <row r="18" spans="1:8" s="40" customFormat="1" ht="7.5" customHeight="1">
      <c r="A18" s="40" t="s">
        <v>85</v>
      </c>
      <c r="B18" s="41">
        <v>0</v>
      </c>
      <c r="C18" s="41">
        <v>1</v>
      </c>
      <c r="D18" s="41">
        <v>4</v>
      </c>
      <c r="E18" s="41">
        <v>5</v>
      </c>
      <c r="F18" s="41">
        <v>5</v>
      </c>
      <c r="G18" s="41">
        <v>3</v>
      </c>
      <c r="H18" s="41">
        <v>18</v>
      </c>
    </row>
    <row r="19" spans="1:8" s="40" customFormat="1" ht="7.5" customHeight="1">
      <c r="A19" s="40" t="s">
        <v>86</v>
      </c>
      <c r="B19" s="41">
        <v>0</v>
      </c>
      <c r="C19" s="41">
        <v>1</v>
      </c>
      <c r="D19" s="41">
        <v>10</v>
      </c>
      <c r="E19" s="41">
        <v>8</v>
      </c>
      <c r="F19" s="41">
        <v>3</v>
      </c>
      <c r="G19" s="41">
        <v>8</v>
      </c>
      <c r="H19" s="41">
        <v>30</v>
      </c>
    </row>
    <row r="20" spans="1:8" s="40" customFormat="1" ht="7.5" customHeight="1">
      <c r="A20" s="40" t="s">
        <v>87</v>
      </c>
      <c r="B20" s="41">
        <v>1</v>
      </c>
      <c r="C20" s="41">
        <v>7</v>
      </c>
      <c r="D20" s="41">
        <v>45</v>
      </c>
      <c r="E20" s="41">
        <v>44</v>
      </c>
      <c r="F20" s="41">
        <v>34</v>
      </c>
      <c r="G20" s="41">
        <v>50</v>
      </c>
      <c r="H20" s="41">
        <v>181</v>
      </c>
    </row>
    <row r="21" spans="1:8" s="40" customFormat="1" ht="7.5" customHeight="1">
      <c r="A21" s="40" t="s">
        <v>88</v>
      </c>
      <c r="B21" s="41">
        <v>0</v>
      </c>
      <c r="C21" s="41">
        <v>0</v>
      </c>
      <c r="D21" s="41">
        <v>1</v>
      </c>
      <c r="E21" s="41">
        <v>7</v>
      </c>
      <c r="F21" s="41">
        <v>3</v>
      </c>
      <c r="G21" s="41">
        <v>0</v>
      </c>
      <c r="H21" s="41">
        <v>11</v>
      </c>
    </row>
    <row r="22" spans="1:8" s="40" customFormat="1" ht="7.5" customHeight="1">
      <c r="A22" s="40" t="s">
        <v>89</v>
      </c>
      <c r="B22" s="41">
        <v>0</v>
      </c>
      <c r="C22" s="41">
        <v>0</v>
      </c>
      <c r="D22" s="41">
        <v>1</v>
      </c>
      <c r="E22" s="41">
        <v>0</v>
      </c>
      <c r="F22" s="41">
        <v>0</v>
      </c>
      <c r="G22" s="41">
        <v>0</v>
      </c>
      <c r="H22" s="41">
        <v>1</v>
      </c>
    </row>
    <row r="23" spans="1:8" s="40" customFormat="1" ht="7.5" customHeight="1">
      <c r="A23" s="40" t="s">
        <v>90</v>
      </c>
      <c r="B23" s="41">
        <v>1</v>
      </c>
      <c r="C23" s="41">
        <v>13</v>
      </c>
      <c r="D23" s="41">
        <v>5</v>
      </c>
      <c r="E23" s="41">
        <v>20</v>
      </c>
      <c r="F23" s="41">
        <v>8</v>
      </c>
      <c r="G23" s="41">
        <v>9</v>
      </c>
      <c r="H23" s="41">
        <v>56</v>
      </c>
    </row>
    <row r="24" spans="1:8" s="40" customFormat="1" ht="7.5" customHeight="1">
      <c r="A24" s="40" t="s">
        <v>91</v>
      </c>
      <c r="B24" s="41">
        <v>0</v>
      </c>
      <c r="C24" s="41">
        <v>1</v>
      </c>
      <c r="D24" s="41">
        <v>12</v>
      </c>
      <c r="E24" s="41">
        <v>25</v>
      </c>
      <c r="F24" s="41">
        <v>10</v>
      </c>
      <c r="G24" s="41">
        <v>8</v>
      </c>
      <c r="H24" s="41">
        <v>56</v>
      </c>
    </row>
    <row r="25" spans="1:8" s="40" customFormat="1" ht="7.5" customHeight="1">
      <c r="A25" s="40" t="s">
        <v>92</v>
      </c>
      <c r="B25" s="41">
        <v>0</v>
      </c>
      <c r="C25" s="41">
        <v>1</v>
      </c>
      <c r="D25" s="41">
        <v>1</v>
      </c>
      <c r="E25" s="41">
        <v>0</v>
      </c>
      <c r="F25" s="41">
        <v>1</v>
      </c>
      <c r="G25" s="41">
        <v>1</v>
      </c>
      <c r="H25" s="41">
        <v>4</v>
      </c>
    </row>
    <row r="26" spans="1:8" s="40" customFormat="1" ht="7.5" customHeight="1">
      <c r="A26" s="40" t="s">
        <v>93</v>
      </c>
      <c r="B26" s="41">
        <v>0</v>
      </c>
      <c r="C26" s="41">
        <v>0</v>
      </c>
      <c r="D26" s="41">
        <v>4</v>
      </c>
      <c r="E26" s="41">
        <v>4</v>
      </c>
      <c r="F26" s="41">
        <v>0</v>
      </c>
      <c r="G26" s="41">
        <v>2</v>
      </c>
      <c r="H26" s="41">
        <v>10</v>
      </c>
    </row>
    <row r="27" spans="1:8" s="40" customFormat="1" ht="7.5" customHeight="1">
      <c r="A27" s="40" t="s">
        <v>94</v>
      </c>
      <c r="B27" s="41">
        <v>2</v>
      </c>
      <c r="C27" s="41">
        <v>4</v>
      </c>
      <c r="D27" s="41">
        <v>8</v>
      </c>
      <c r="E27" s="41">
        <v>18</v>
      </c>
      <c r="F27" s="41">
        <v>8</v>
      </c>
      <c r="G27" s="41">
        <v>13</v>
      </c>
      <c r="H27" s="41">
        <v>53</v>
      </c>
    </row>
    <row r="28" spans="1:8" s="40" customFormat="1" ht="7.5" customHeight="1">
      <c r="A28" s="40" t="s">
        <v>95</v>
      </c>
      <c r="B28" s="41">
        <v>0</v>
      </c>
      <c r="C28" s="41">
        <v>2</v>
      </c>
      <c r="D28" s="41">
        <v>6</v>
      </c>
      <c r="E28" s="41">
        <v>7</v>
      </c>
      <c r="F28" s="41">
        <v>8</v>
      </c>
      <c r="G28" s="41">
        <v>7</v>
      </c>
      <c r="H28" s="41">
        <v>30</v>
      </c>
    </row>
    <row r="29" spans="1:8" s="42" customFormat="1" ht="7.5" customHeight="1">
      <c r="A29" s="44" t="s">
        <v>96</v>
      </c>
      <c r="B29" s="43">
        <v>6</v>
      </c>
      <c r="C29" s="43">
        <v>40</v>
      </c>
      <c r="D29" s="43">
        <v>122</v>
      </c>
      <c r="E29" s="43">
        <v>173</v>
      </c>
      <c r="F29" s="43">
        <v>113</v>
      </c>
      <c r="G29" s="43">
        <v>156</v>
      </c>
      <c r="H29" s="43">
        <v>610</v>
      </c>
    </row>
    <row r="30" spans="1:8" s="42" customFormat="1" ht="7.5" customHeight="1">
      <c r="A30" s="44" t="s">
        <v>97</v>
      </c>
      <c r="B30" s="43">
        <v>4</v>
      </c>
      <c r="C30" s="43">
        <v>14</v>
      </c>
      <c r="D30" s="43">
        <v>38</v>
      </c>
      <c r="E30" s="43">
        <v>79</v>
      </c>
      <c r="F30" s="43">
        <v>43</v>
      </c>
      <c r="G30" s="43">
        <v>66</v>
      </c>
      <c r="H30" s="43">
        <v>244</v>
      </c>
    </row>
    <row r="31" spans="1:8" s="47" customFormat="1" ht="9">
      <c r="A31" s="45" t="s">
        <v>98</v>
      </c>
      <c r="B31" s="46">
        <v>10</v>
      </c>
      <c r="C31" s="46">
        <v>54</v>
      </c>
      <c r="D31" s="46">
        <v>160</v>
      </c>
      <c r="E31" s="46">
        <v>252</v>
      </c>
      <c r="F31" s="46">
        <v>156</v>
      </c>
      <c r="G31" s="46">
        <v>222</v>
      </c>
      <c r="H31" s="46">
        <v>854</v>
      </c>
    </row>
    <row r="32" spans="1:8" s="47" customFormat="1" ht="7.5" customHeight="1">
      <c r="A32" s="45" t="s">
        <v>99</v>
      </c>
      <c r="B32" s="46">
        <v>3</v>
      </c>
      <c r="C32" s="46">
        <v>15</v>
      </c>
      <c r="D32" s="46">
        <v>72</v>
      </c>
      <c r="E32" s="46">
        <v>85</v>
      </c>
      <c r="F32" s="46">
        <v>58</v>
      </c>
      <c r="G32" s="46">
        <v>95</v>
      </c>
      <c r="H32" s="46">
        <v>328</v>
      </c>
    </row>
    <row r="33" spans="1:8" s="42" customFormat="1" ht="7.5" customHeight="1">
      <c r="A33" s="44" t="s">
        <v>100</v>
      </c>
      <c r="B33" s="43">
        <v>1</v>
      </c>
      <c r="C33" s="43">
        <v>15</v>
      </c>
      <c r="D33" s="43">
        <v>24</v>
      </c>
      <c r="E33" s="43">
        <v>56</v>
      </c>
      <c r="F33" s="43">
        <v>22</v>
      </c>
      <c r="G33" s="43">
        <v>20</v>
      </c>
      <c r="H33" s="43">
        <v>138</v>
      </c>
    </row>
    <row r="34" spans="1:8" s="42" customFormat="1" ht="7.5" customHeight="1">
      <c r="A34" s="44" t="s">
        <v>101</v>
      </c>
      <c r="B34" s="43">
        <v>2</v>
      </c>
      <c r="C34" s="43">
        <v>6</v>
      </c>
      <c r="D34" s="43">
        <v>14</v>
      </c>
      <c r="E34" s="43">
        <v>25</v>
      </c>
      <c r="F34" s="43">
        <v>16</v>
      </c>
      <c r="G34" s="43">
        <v>20</v>
      </c>
      <c r="H34" s="43">
        <v>83</v>
      </c>
    </row>
    <row r="35" spans="1:8" s="47" customFormat="1" ht="7.5" customHeight="1">
      <c r="A35" s="45" t="s">
        <v>31</v>
      </c>
      <c r="B35" s="46">
        <v>3</v>
      </c>
      <c r="C35" s="46">
        <v>21</v>
      </c>
      <c r="D35" s="46">
        <v>38</v>
      </c>
      <c r="E35" s="46">
        <v>81</v>
      </c>
      <c r="F35" s="46">
        <v>38</v>
      </c>
      <c r="G35" s="46">
        <v>40</v>
      </c>
      <c r="H35" s="46">
        <v>221</v>
      </c>
    </row>
    <row r="36" spans="1:8" s="47" customFormat="1" ht="7.5" customHeight="1">
      <c r="A36" s="47" t="s">
        <v>102</v>
      </c>
      <c r="B36" s="46">
        <v>16</v>
      </c>
      <c r="C36" s="46">
        <v>90</v>
      </c>
      <c r="D36" s="46">
        <v>270</v>
      </c>
      <c r="E36" s="46">
        <v>418</v>
      </c>
      <c r="F36" s="46">
        <v>252</v>
      </c>
      <c r="G36" s="46">
        <v>357</v>
      </c>
      <c r="H36" s="46">
        <v>1403</v>
      </c>
    </row>
    <row r="37" spans="1:8" s="52" customFormat="1" ht="15" customHeight="1">
      <c r="A37" s="48" t="s">
        <v>244</v>
      </c>
      <c r="B37" s="49">
        <v>0.20768356501300358</v>
      </c>
      <c r="C37" s="49">
        <v>4.019382354911462</v>
      </c>
      <c r="D37" s="49">
        <v>11.289947597917298</v>
      </c>
      <c r="E37" s="49">
        <v>17.95423902590092</v>
      </c>
      <c r="F37" s="49">
        <v>12.380068090374499</v>
      </c>
      <c r="G37" s="49">
        <v>3.1451728534580714</v>
      </c>
      <c r="H37" s="49">
        <v>5.001945785431963</v>
      </c>
    </row>
    <row r="38" spans="1:8" ht="19.5" customHeight="1">
      <c r="A38" s="51"/>
      <c r="B38" s="138" t="s">
        <v>249</v>
      </c>
      <c r="C38" s="138"/>
      <c r="D38" s="138"/>
      <c r="E38" s="138"/>
      <c r="F38" s="138"/>
      <c r="G38" s="138"/>
      <c r="H38" s="138"/>
    </row>
    <row r="39" spans="1:8" s="40" customFormat="1" ht="7.5" customHeight="1">
      <c r="A39" s="40" t="s">
        <v>76</v>
      </c>
      <c r="B39" s="41">
        <v>0</v>
      </c>
      <c r="C39" s="41">
        <v>4</v>
      </c>
      <c r="D39" s="41">
        <v>3</v>
      </c>
      <c r="E39" s="41">
        <v>9</v>
      </c>
      <c r="F39" s="41">
        <v>6</v>
      </c>
      <c r="G39" s="41">
        <v>2</v>
      </c>
      <c r="H39" s="41">
        <v>24</v>
      </c>
    </row>
    <row r="40" spans="1:8" s="40" customFormat="1" ht="7.5" customHeight="1">
      <c r="A40" s="40" t="s">
        <v>77</v>
      </c>
      <c r="B40" s="41">
        <v>0</v>
      </c>
      <c r="C40" s="41">
        <v>0</v>
      </c>
      <c r="D40" s="41">
        <v>0</v>
      </c>
      <c r="E40" s="41">
        <v>1</v>
      </c>
      <c r="F40" s="41">
        <v>0</v>
      </c>
      <c r="G40" s="41">
        <v>0</v>
      </c>
      <c r="H40" s="41">
        <v>1</v>
      </c>
    </row>
    <row r="41" spans="1:8" s="40" customFormat="1" ht="7.5" customHeight="1">
      <c r="A41" s="40" t="s">
        <v>78</v>
      </c>
      <c r="B41" s="41">
        <v>6</v>
      </c>
      <c r="C41" s="41">
        <v>14</v>
      </c>
      <c r="D41" s="41">
        <v>37</v>
      </c>
      <c r="E41" s="41">
        <v>43</v>
      </c>
      <c r="F41" s="41">
        <v>15</v>
      </c>
      <c r="G41" s="41">
        <v>21</v>
      </c>
      <c r="H41" s="41">
        <v>136</v>
      </c>
    </row>
    <row r="42" spans="1:8" s="40" customFormat="1" ht="7.5" customHeight="1">
      <c r="A42" s="40" t="s">
        <v>79</v>
      </c>
      <c r="B42" s="41">
        <v>1</v>
      </c>
      <c r="C42" s="41">
        <v>0</v>
      </c>
      <c r="D42" s="41">
        <v>1</v>
      </c>
      <c r="E42" s="41">
        <v>1</v>
      </c>
      <c r="F42" s="41">
        <v>0</v>
      </c>
      <c r="G42" s="41">
        <v>1</v>
      </c>
      <c r="H42" s="41">
        <v>4</v>
      </c>
    </row>
    <row r="43" spans="1:8" s="42" customFormat="1" ht="7.5" customHeight="1">
      <c r="A43" s="42" t="s">
        <v>7</v>
      </c>
      <c r="B43" s="43">
        <v>0</v>
      </c>
      <c r="C43" s="43">
        <v>0</v>
      </c>
      <c r="D43" s="43">
        <v>1</v>
      </c>
      <c r="E43" s="43">
        <v>1</v>
      </c>
      <c r="F43" s="43">
        <v>0</v>
      </c>
      <c r="G43" s="43">
        <v>1</v>
      </c>
      <c r="H43" s="43">
        <v>3</v>
      </c>
    </row>
    <row r="44" spans="1:8" s="42" customFormat="1" ht="7.5" customHeight="1">
      <c r="A44" s="42" t="s">
        <v>8</v>
      </c>
      <c r="B44" s="43">
        <v>1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1</v>
      </c>
    </row>
    <row r="45" spans="1:8" s="40" customFormat="1" ht="7.5" customHeight="1">
      <c r="A45" s="40" t="s">
        <v>80</v>
      </c>
      <c r="B45" s="41">
        <v>1</v>
      </c>
      <c r="C45" s="41">
        <v>2</v>
      </c>
      <c r="D45" s="41">
        <v>3</v>
      </c>
      <c r="E45" s="41">
        <v>6</v>
      </c>
      <c r="F45" s="41">
        <v>1</v>
      </c>
      <c r="G45" s="41">
        <v>0</v>
      </c>
      <c r="H45" s="41">
        <v>13</v>
      </c>
    </row>
    <row r="46" spans="1:8" s="40" customFormat="1" ht="7.5" customHeight="1">
      <c r="A46" s="40" t="s">
        <v>81</v>
      </c>
      <c r="B46" s="41">
        <v>0</v>
      </c>
      <c r="C46" s="41">
        <v>2</v>
      </c>
      <c r="D46" s="41">
        <v>3</v>
      </c>
      <c r="E46" s="41">
        <v>0</v>
      </c>
      <c r="F46" s="41">
        <v>0</v>
      </c>
      <c r="G46" s="41">
        <v>2</v>
      </c>
      <c r="H46" s="41">
        <v>7</v>
      </c>
    </row>
    <row r="47" spans="1:8" s="40" customFormat="1" ht="7.5" customHeight="1">
      <c r="A47" s="40" t="s">
        <v>82</v>
      </c>
      <c r="B47" s="41">
        <v>0</v>
      </c>
      <c r="C47" s="41">
        <v>2</v>
      </c>
      <c r="D47" s="41">
        <v>6</v>
      </c>
      <c r="E47" s="41">
        <v>4</v>
      </c>
      <c r="F47" s="41">
        <v>4</v>
      </c>
      <c r="G47" s="41">
        <v>2</v>
      </c>
      <c r="H47" s="41">
        <v>18</v>
      </c>
    </row>
    <row r="48" spans="1:8" s="40" customFormat="1" ht="7.5" customHeight="1">
      <c r="A48" s="40" t="s">
        <v>83</v>
      </c>
      <c r="B48" s="41">
        <v>5</v>
      </c>
      <c r="C48" s="41">
        <v>10</v>
      </c>
      <c r="D48" s="41">
        <v>13</v>
      </c>
      <c r="E48" s="41">
        <v>5</v>
      </c>
      <c r="F48" s="41">
        <v>7</v>
      </c>
      <c r="G48" s="41">
        <v>2</v>
      </c>
      <c r="H48" s="41">
        <v>42</v>
      </c>
    </row>
    <row r="49" spans="1:8" s="40" customFormat="1" ht="7.5" customHeight="1">
      <c r="A49" s="40" t="s">
        <v>84</v>
      </c>
      <c r="B49" s="41">
        <v>5</v>
      </c>
      <c r="C49" s="41">
        <v>3</v>
      </c>
      <c r="D49" s="41">
        <v>6</v>
      </c>
      <c r="E49" s="41">
        <v>6</v>
      </c>
      <c r="F49" s="41">
        <v>4</v>
      </c>
      <c r="G49" s="41">
        <v>6</v>
      </c>
      <c r="H49" s="41">
        <v>30</v>
      </c>
    </row>
    <row r="50" spans="1:8" s="40" customFormat="1" ht="7.5" customHeight="1">
      <c r="A50" s="40" t="s">
        <v>85</v>
      </c>
      <c r="B50" s="41">
        <v>0</v>
      </c>
      <c r="C50" s="41">
        <v>2</v>
      </c>
      <c r="D50" s="41">
        <v>0</v>
      </c>
      <c r="E50" s="41">
        <v>1</v>
      </c>
      <c r="F50" s="41">
        <v>1</v>
      </c>
      <c r="G50" s="41">
        <v>0</v>
      </c>
      <c r="H50" s="41">
        <v>4</v>
      </c>
    </row>
    <row r="51" spans="1:8" s="40" customFormat="1" ht="7.5" customHeight="1">
      <c r="A51" s="40" t="s">
        <v>86</v>
      </c>
      <c r="B51" s="41">
        <v>1</v>
      </c>
      <c r="C51" s="41">
        <v>0</v>
      </c>
      <c r="D51" s="41">
        <v>7</v>
      </c>
      <c r="E51" s="41">
        <v>3</v>
      </c>
      <c r="F51" s="41">
        <v>0</v>
      </c>
      <c r="G51" s="41">
        <v>1</v>
      </c>
      <c r="H51" s="41">
        <v>12</v>
      </c>
    </row>
    <row r="52" spans="1:8" s="40" customFormat="1" ht="7.5" customHeight="1">
      <c r="A52" s="40" t="s">
        <v>87</v>
      </c>
      <c r="B52" s="41">
        <v>2</v>
      </c>
      <c r="C52" s="41">
        <v>6</v>
      </c>
      <c r="D52" s="41">
        <v>18</v>
      </c>
      <c r="E52" s="41">
        <v>14</v>
      </c>
      <c r="F52" s="41">
        <v>13</v>
      </c>
      <c r="G52" s="41">
        <v>12</v>
      </c>
      <c r="H52" s="41">
        <v>65</v>
      </c>
    </row>
    <row r="53" spans="1:8" s="40" customFormat="1" ht="7.5" customHeight="1">
      <c r="A53" s="40" t="s">
        <v>88</v>
      </c>
      <c r="B53" s="41">
        <v>0</v>
      </c>
      <c r="C53" s="41">
        <v>0</v>
      </c>
      <c r="D53" s="41">
        <v>1</v>
      </c>
      <c r="E53" s="41">
        <v>1</v>
      </c>
      <c r="F53" s="41">
        <v>0</v>
      </c>
      <c r="G53" s="41">
        <v>4</v>
      </c>
      <c r="H53" s="41">
        <v>6</v>
      </c>
    </row>
    <row r="54" spans="1:8" s="40" customFormat="1" ht="7.5" customHeight="1">
      <c r="A54" s="40" t="s">
        <v>89</v>
      </c>
      <c r="B54" s="41">
        <v>0</v>
      </c>
      <c r="C54" s="41">
        <v>1</v>
      </c>
      <c r="D54" s="41">
        <v>0</v>
      </c>
      <c r="E54" s="41">
        <v>1</v>
      </c>
      <c r="F54" s="41">
        <v>0</v>
      </c>
      <c r="G54" s="41">
        <v>0</v>
      </c>
      <c r="H54" s="41">
        <v>2</v>
      </c>
    </row>
    <row r="55" spans="1:8" s="40" customFormat="1" ht="7.5" customHeight="1">
      <c r="A55" s="40" t="s">
        <v>90</v>
      </c>
      <c r="B55" s="41">
        <v>1</v>
      </c>
      <c r="C55" s="41">
        <v>5</v>
      </c>
      <c r="D55" s="41">
        <v>7</v>
      </c>
      <c r="E55" s="41">
        <v>1</v>
      </c>
      <c r="F55" s="41">
        <v>4</v>
      </c>
      <c r="G55" s="41">
        <v>0</v>
      </c>
      <c r="H55" s="41">
        <v>18</v>
      </c>
    </row>
    <row r="56" spans="1:8" s="40" customFormat="1" ht="7.5" customHeight="1">
      <c r="A56" s="40" t="s">
        <v>91</v>
      </c>
      <c r="B56" s="41">
        <v>2</v>
      </c>
      <c r="C56" s="41">
        <v>2</v>
      </c>
      <c r="D56" s="41">
        <v>8</v>
      </c>
      <c r="E56" s="41">
        <v>4</v>
      </c>
      <c r="F56" s="41">
        <v>0</v>
      </c>
      <c r="G56" s="41">
        <v>3</v>
      </c>
      <c r="H56" s="41">
        <v>19</v>
      </c>
    </row>
    <row r="57" spans="1:8" s="40" customFormat="1" ht="7.5" customHeight="1">
      <c r="A57" s="40" t="s">
        <v>92</v>
      </c>
      <c r="B57" s="41">
        <v>1</v>
      </c>
      <c r="C57" s="41">
        <v>0</v>
      </c>
      <c r="D57" s="41">
        <v>1</v>
      </c>
      <c r="E57" s="41">
        <v>1</v>
      </c>
      <c r="F57" s="41">
        <v>0</v>
      </c>
      <c r="G57" s="41">
        <v>0</v>
      </c>
      <c r="H57" s="41">
        <v>3</v>
      </c>
    </row>
    <row r="58" spans="1:8" s="40" customFormat="1" ht="7.5" customHeight="1">
      <c r="A58" s="40" t="s">
        <v>93</v>
      </c>
      <c r="B58" s="41">
        <v>1</v>
      </c>
      <c r="C58" s="41">
        <v>0</v>
      </c>
      <c r="D58" s="41">
        <v>0</v>
      </c>
      <c r="E58" s="41">
        <v>0</v>
      </c>
      <c r="F58" s="41">
        <v>0</v>
      </c>
      <c r="G58" s="41">
        <v>1</v>
      </c>
      <c r="H58" s="41">
        <v>2</v>
      </c>
    </row>
    <row r="59" spans="1:8" s="40" customFormat="1" ht="7.5" customHeight="1">
      <c r="A59" s="40" t="s">
        <v>94</v>
      </c>
      <c r="B59" s="41">
        <v>1</v>
      </c>
      <c r="C59" s="41">
        <v>3</v>
      </c>
      <c r="D59" s="41">
        <v>3</v>
      </c>
      <c r="E59" s="41">
        <v>3</v>
      </c>
      <c r="F59" s="41">
        <v>2</v>
      </c>
      <c r="G59" s="41">
        <v>2</v>
      </c>
      <c r="H59" s="41">
        <v>14</v>
      </c>
    </row>
    <row r="60" spans="1:8" s="40" customFormat="1" ht="7.5" customHeight="1">
      <c r="A60" s="40" t="s">
        <v>95</v>
      </c>
      <c r="B60" s="41">
        <v>0</v>
      </c>
      <c r="C60" s="41">
        <v>0</v>
      </c>
      <c r="D60" s="41">
        <v>2</v>
      </c>
      <c r="E60" s="41">
        <v>1</v>
      </c>
      <c r="F60" s="41">
        <v>3</v>
      </c>
      <c r="G60" s="41">
        <v>0</v>
      </c>
      <c r="H60" s="41">
        <v>6</v>
      </c>
    </row>
    <row r="61" spans="1:8" s="42" customFormat="1" ht="7.5" customHeight="1">
      <c r="A61" s="44" t="s">
        <v>96</v>
      </c>
      <c r="B61" s="43">
        <v>6</v>
      </c>
      <c r="C61" s="43">
        <v>20</v>
      </c>
      <c r="D61" s="43">
        <v>46</v>
      </c>
      <c r="E61" s="43">
        <v>57</v>
      </c>
      <c r="F61" s="43">
        <v>25</v>
      </c>
      <c r="G61" s="43">
        <v>25</v>
      </c>
      <c r="H61" s="43">
        <v>179</v>
      </c>
    </row>
    <row r="62" spans="1:8" s="42" customFormat="1" ht="7.5" customHeight="1">
      <c r="A62" s="44" t="s">
        <v>97</v>
      </c>
      <c r="B62" s="43">
        <v>7</v>
      </c>
      <c r="C62" s="43">
        <v>14</v>
      </c>
      <c r="D62" s="43">
        <v>20</v>
      </c>
      <c r="E62" s="43">
        <v>12</v>
      </c>
      <c r="F62" s="43">
        <v>8</v>
      </c>
      <c r="G62" s="43">
        <v>5</v>
      </c>
      <c r="H62" s="43">
        <v>66</v>
      </c>
    </row>
    <row r="63" spans="1:8" s="47" customFormat="1" ht="7.5" customHeight="1">
      <c r="A63" s="45" t="s">
        <v>98</v>
      </c>
      <c r="B63" s="46">
        <v>13</v>
      </c>
      <c r="C63" s="46">
        <v>34</v>
      </c>
      <c r="D63" s="46">
        <v>66</v>
      </c>
      <c r="E63" s="46">
        <v>69</v>
      </c>
      <c r="F63" s="46">
        <v>33</v>
      </c>
      <c r="G63" s="46">
        <v>30</v>
      </c>
      <c r="H63" s="46">
        <v>245</v>
      </c>
    </row>
    <row r="64" spans="1:8" s="47" customFormat="1" ht="7.5" customHeight="1">
      <c r="A64" s="45" t="s">
        <v>99</v>
      </c>
      <c r="B64" s="46">
        <v>8</v>
      </c>
      <c r="C64" s="46">
        <v>11</v>
      </c>
      <c r="D64" s="46">
        <v>31</v>
      </c>
      <c r="E64" s="46">
        <v>24</v>
      </c>
      <c r="F64" s="46">
        <v>18</v>
      </c>
      <c r="G64" s="46">
        <v>19</v>
      </c>
      <c r="H64" s="46">
        <v>111</v>
      </c>
    </row>
    <row r="65" spans="1:8" s="42" customFormat="1" ht="7.5" customHeight="1">
      <c r="A65" s="44" t="s">
        <v>100</v>
      </c>
      <c r="B65" s="43">
        <v>5</v>
      </c>
      <c r="C65" s="43">
        <v>8</v>
      </c>
      <c r="D65" s="43">
        <v>17</v>
      </c>
      <c r="E65" s="43">
        <v>8</v>
      </c>
      <c r="F65" s="43">
        <v>4</v>
      </c>
      <c r="G65" s="43">
        <v>8</v>
      </c>
      <c r="H65" s="43">
        <v>50</v>
      </c>
    </row>
    <row r="66" spans="1:8" s="42" customFormat="1" ht="7.5" customHeight="1">
      <c r="A66" s="44" t="s">
        <v>101</v>
      </c>
      <c r="B66" s="43">
        <v>1</v>
      </c>
      <c r="C66" s="43">
        <v>3</v>
      </c>
      <c r="D66" s="43">
        <v>5</v>
      </c>
      <c r="E66" s="43">
        <v>4</v>
      </c>
      <c r="F66" s="43">
        <v>5</v>
      </c>
      <c r="G66" s="43">
        <v>2</v>
      </c>
      <c r="H66" s="43">
        <v>20</v>
      </c>
    </row>
    <row r="67" spans="1:8" s="47" customFormat="1" ht="7.5" customHeight="1">
      <c r="A67" s="45" t="s">
        <v>31</v>
      </c>
      <c r="B67" s="46">
        <v>6</v>
      </c>
      <c r="C67" s="46">
        <v>11</v>
      </c>
      <c r="D67" s="46">
        <v>22</v>
      </c>
      <c r="E67" s="46">
        <v>12</v>
      </c>
      <c r="F67" s="46">
        <v>9</v>
      </c>
      <c r="G67" s="46">
        <v>10</v>
      </c>
      <c r="H67" s="46">
        <v>70</v>
      </c>
    </row>
    <row r="68" spans="1:8" s="47" customFormat="1" ht="7.5" customHeight="1">
      <c r="A68" s="47" t="s">
        <v>102</v>
      </c>
      <c r="B68" s="46">
        <v>27</v>
      </c>
      <c r="C68" s="46">
        <v>56</v>
      </c>
      <c r="D68" s="46">
        <v>119</v>
      </c>
      <c r="E68" s="46">
        <v>105</v>
      </c>
      <c r="F68" s="46">
        <v>60</v>
      </c>
      <c r="G68" s="46">
        <v>59</v>
      </c>
      <c r="H68" s="46">
        <v>426</v>
      </c>
    </row>
    <row r="69" spans="1:8" s="52" customFormat="1" ht="15" customHeight="1">
      <c r="A69" s="48" t="s">
        <v>244</v>
      </c>
      <c r="B69" s="49">
        <v>0.3688691639518921</v>
      </c>
      <c r="C69" s="49">
        <v>2.568416186158805</v>
      </c>
      <c r="D69" s="49">
        <v>5.103471818971706</v>
      </c>
      <c r="E69" s="49">
        <v>4.59387819791346</v>
      </c>
      <c r="F69" s="49">
        <v>2.9659200951467164</v>
      </c>
      <c r="G69" s="49">
        <v>0.43470273166828194</v>
      </c>
      <c r="H69" s="49">
        <v>1.4337220823642036</v>
      </c>
    </row>
    <row r="70" spans="1:8" s="52" customFormat="1" ht="7.5" customHeight="1">
      <c r="A70" s="53"/>
      <c r="B70" s="54"/>
      <c r="C70" s="54"/>
      <c r="D70" s="54"/>
      <c r="E70" s="54"/>
      <c r="F70" s="54"/>
      <c r="G70" s="54"/>
      <c r="H70" s="54"/>
    </row>
    <row r="71" s="7" customFormat="1" ht="7.5" customHeight="1"/>
    <row r="72" s="7" customFormat="1" ht="7.5" customHeight="1"/>
    <row r="73" s="7" customFormat="1" ht="7.5" customHeight="1"/>
    <row r="74" s="7" customFormat="1" ht="7.5" customHeight="1"/>
    <row r="75" s="7" customFormat="1" ht="7.5" customHeight="1"/>
    <row r="76" spans="1:8" s="52" customFormat="1" ht="7.5" customHeight="1">
      <c r="A76" s="48"/>
      <c r="B76" s="49"/>
      <c r="C76" s="49"/>
      <c r="D76" s="49"/>
      <c r="E76" s="49"/>
      <c r="F76" s="49"/>
      <c r="G76" s="49"/>
      <c r="H76" s="49"/>
    </row>
    <row r="77" spans="1:8" s="52" customFormat="1" ht="7.5" customHeight="1">
      <c r="A77" s="48"/>
      <c r="B77" s="49"/>
      <c r="C77" s="49"/>
      <c r="D77" s="49"/>
      <c r="E77" s="49"/>
      <c r="F77" s="49"/>
      <c r="G77" s="49"/>
      <c r="H77" s="49"/>
    </row>
    <row r="78" spans="1:8" s="52" customFormat="1" ht="7.5" customHeight="1">
      <c r="A78" s="48"/>
      <c r="B78" s="49"/>
      <c r="C78" s="49"/>
      <c r="D78" s="49"/>
      <c r="E78" s="49"/>
      <c r="F78" s="49"/>
      <c r="G78" s="49"/>
      <c r="H78" s="49"/>
    </row>
    <row r="79" spans="1:8" s="52" customFormat="1" ht="7.5" customHeight="1">
      <c r="A79" s="48"/>
      <c r="B79" s="49"/>
      <c r="C79" s="49"/>
      <c r="D79" s="49"/>
      <c r="E79" s="49"/>
      <c r="F79" s="49"/>
      <c r="G79" s="49"/>
      <c r="H79" s="49"/>
    </row>
    <row r="80" spans="1:8" s="52" customFormat="1" ht="7.5" customHeight="1">
      <c r="A80" s="48"/>
      <c r="B80" s="49"/>
      <c r="C80" s="49"/>
      <c r="D80" s="49"/>
      <c r="E80" s="49"/>
      <c r="F80" s="49"/>
      <c r="G80" s="49"/>
      <c r="H80" s="49"/>
    </row>
    <row r="81" spans="1:8" s="52" customFormat="1" ht="7.5" customHeight="1">
      <c r="A81" s="48"/>
      <c r="B81" s="49"/>
      <c r="C81" s="49"/>
      <c r="D81" s="49"/>
      <c r="E81" s="49"/>
      <c r="F81" s="49"/>
      <c r="G81" s="49"/>
      <c r="H81" s="49"/>
    </row>
    <row r="82" spans="1:8" s="52" customFormat="1" ht="7.5" customHeight="1">
      <c r="A82" s="48"/>
      <c r="B82" s="49"/>
      <c r="C82" s="49"/>
      <c r="D82" s="49"/>
      <c r="E82" s="49"/>
      <c r="F82" s="49"/>
      <c r="G82" s="49"/>
      <c r="H82" s="49"/>
    </row>
    <row r="83" spans="1:8" s="52" customFormat="1" ht="7.5" customHeight="1">
      <c r="A83" s="48"/>
      <c r="B83" s="49"/>
      <c r="C83" s="49"/>
      <c r="D83" s="49"/>
      <c r="E83" s="49"/>
      <c r="F83" s="49"/>
      <c r="G83" s="49"/>
      <c r="H83" s="49"/>
    </row>
    <row r="84" spans="1:8" s="52" customFormat="1" ht="7.5" customHeight="1">
      <c r="A84" s="48"/>
      <c r="B84" s="49"/>
      <c r="C84" s="49"/>
      <c r="D84" s="49"/>
      <c r="E84" s="49"/>
      <c r="F84" s="49"/>
      <c r="G84" s="49"/>
      <c r="H84" s="49"/>
    </row>
    <row r="85" spans="1:8" s="52" customFormat="1" ht="7.5" customHeight="1">
      <c r="A85" s="48"/>
      <c r="B85" s="49"/>
      <c r="C85" s="49"/>
      <c r="D85" s="49"/>
      <c r="E85" s="49"/>
      <c r="F85" s="49"/>
      <c r="G85" s="49"/>
      <c r="H85" s="49"/>
    </row>
    <row r="86" spans="1:8" s="52" customFormat="1" ht="7.5" customHeight="1">
      <c r="A86" s="48"/>
      <c r="B86" s="49"/>
      <c r="C86" s="49"/>
      <c r="D86" s="49"/>
      <c r="E86" s="49"/>
      <c r="F86" s="49"/>
      <c r="G86" s="49"/>
      <c r="H86" s="49"/>
    </row>
    <row r="87" spans="1:8" s="52" customFormat="1" ht="7.5" customHeight="1">
      <c r="A87" s="48"/>
      <c r="B87" s="49"/>
      <c r="C87" s="49"/>
      <c r="D87" s="49"/>
      <c r="E87" s="49"/>
      <c r="F87" s="49"/>
      <c r="G87" s="49"/>
      <c r="H87" s="49"/>
    </row>
    <row r="88" spans="1:8" s="52" customFormat="1" ht="7.5" customHeight="1">
      <c r="A88" s="48"/>
      <c r="B88" s="49"/>
      <c r="C88" s="49"/>
      <c r="D88" s="49"/>
      <c r="E88" s="49"/>
      <c r="F88" s="49"/>
      <c r="G88" s="49"/>
      <c r="H88" s="49"/>
    </row>
    <row r="89" spans="1:8" s="52" customFormat="1" ht="7.5" customHeight="1">
      <c r="A89" s="48"/>
      <c r="B89" s="49"/>
      <c r="C89" s="49"/>
      <c r="D89" s="49"/>
      <c r="E89" s="49"/>
      <c r="F89" s="49"/>
      <c r="G89" s="49"/>
      <c r="H89" s="49"/>
    </row>
    <row r="90" spans="1:8" s="52" customFormat="1" ht="7.5" customHeight="1">
      <c r="A90" s="48"/>
      <c r="B90" s="49"/>
      <c r="C90" s="49"/>
      <c r="D90" s="49"/>
      <c r="E90" s="49"/>
      <c r="F90" s="49"/>
      <c r="G90" s="49"/>
      <c r="H90" s="49"/>
    </row>
    <row r="91" spans="1:8" s="52" customFormat="1" ht="7.5" customHeight="1">
      <c r="A91" s="48"/>
      <c r="B91" s="49"/>
      <c r="C91" s="49"/>
      <c r="D91" s="49"/>
      <c r="E91" s="49"/>
      <c r="F91" s="49"/>
      <c r="G91" s="49"/>
      <c r="H91" s="49"/>
    </row>
    <row r="93" ht="7.5" customHeight="1">
      <c r="A93" s="56"/>
    </row>
  </sheetData>
  <mergeCells count="4">
    <mergeCell ref="A4:A5"/>
    <mergeCell ref="B4:H4"/>
    <mergeCell ref="B6:H6"/>
    <mergeCell ref="B38:H38"/>
  </mergeCells>
  <printOptions horizontalCentered="1"/>
  <pageMargins left="0.6692913385826772" right="0.6692913385826772" top="0.984251968503937" bottom="1.141732283464567" header="0.4724409448818898" footer="0.7874015748031497"/>
  <pageSetup horizontalDpi="600" verticalDpi="600" orientation="portrait" paperSize="9" r:id="rId2"/>
  <headerFooter alignWithMargins="0">
    <oddFooter>&amp;C&amp;P+24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255"/>
  <dimension ref="A1:H93"/>
  <sheetViews>
    <sheetView tabSelected="1" workbookViewId="0" topLeftCell="A1">
      <selection activeCell="O5" sqref="O5"/>
    </sheetView>
  </sheetViews>
  <sheetFormatPr defaultColWidth="9.140625" defaultRowHeight="7.5" customHeight="1"/>
  <cols>
    <col min="1" max="1" width="14.57421875" style="39" customWidth="1"/>
    <col min="2" max="8" width="9.7109375" style="39" customWidth="1"/>
    <col min="9" max="16384" width="9.140625" style="39" customWidth="1"/>
  </cols>
  <sheetData>
    <row r="1" s="28" customFormat="1" ht="13.5" customHeight="1">
      <c r="A1" s="28" t="s">
        <v>120</v>
      </c>
    </row>
    <row r="2" s="58" customFormat="1" ht="13.5" customHeight="1">
      <c r="A2" s="31" t="s">
        <v>121</v>
      </c>
    </row>
    <row r="3" spans="2:8" s="59" customFormat="1" ht="13.5" customHeight="1">
      <c r="B3" s="60"/>
      <c r="C3" s="60"/>
      <c r="D3" s="60"/>
      <c r="E3" s="60"/>
      <c r="F3" s="60"/>
      <c r="G3" s="60"/>
      <c r="H3" s="60"/>
    </row>
    <row r="4" spans="1:8" s="59" customFormat="1" ht="15" customHeight="1">
      <c r="A4" s="137" t="s">
        <v>246</v>
      </c>
      <c r="B4" s="127" t="s">
        <v>247</v>
      </c>
      <c r="C4" s="122"/>
      <c r="D4" s="122"/>
      <c r="E4" s="122"/>
      <c r="F4" s="122"/>
      <c r="G4" s="122"/>
      <c r="H4" s="122"/>
    </row>
    <row r="5" spans="1:8" s="37" customFormat="1" ht="33.75" customHeight="1">
      <c r="A5" s="113"/>
      <c r="B5" s="36" t="s">
        <v>71</v>
      </c>
      <c r="C5" s="36" t="s">
        <v>72</v>
      </c>
      <c r="D5" s="36" t="s">
        <v>73</v>
      </c>
      <c r="E5" s="36" t="s">
        <v>74</v>
      </c>
      <c r="F5" s="36" t="s">
        <v>75</v>
      </c>
      <c r="G5" s="36" t="s">
        <v>241</v>
      </c>
      <c r="H5" s="36" t="s">
        <v>242</v>
      </c>
    </row>
    <row r="6" spans="1:8" ht="19.5" customHeight="1">
      <c r="A6" s="38"/>
      <c r="B6" s="114" t="s">
        <v>248</v>
      </c>
      <c r="C6" s="114"/>
      <c r="D6" s="114"/>
      <c r="E6" s="114"/>
      <c r="F6" s="114"/>
      <c r="G6" s="114"/>
      <c r="H6" s="114"/>
    </row>
    <row r="7" spans="1:8" s="40" customFormat="1" ht="7.5" customHeight="1">
      <c r="A7" s="40" t="s">
        <v>76</v>
      </c>
      <c r="B7" s="41">
        <v>0</v>
      </c>
      <c r="C7" s="41">
        <v>3</v>
      </c>
      <c r="D7" s="41">
        <v>13</v>
      </c>
      <c r="E7" s="41">
        <v>26</v>
      </c>
      <c r="F7" s="41">
        <v>19</v>
      </c>
      <c r="G7" s="41">
        <v>25</v>
      </c>
      <c r="H7" s="41">
        <v>86</v>
      </c>
    </row>
    <row r="8" spans="1:8" s="40" customFormat="1" ht="7.5" customHeight="1">
      <c r="A8" s="40" t="s">
        <v>77</v>
      </c>
      <c r="B8" s="41">
        <v>0</v>
      </c>
      <c r="C8" s="41">
        <v>0</v>
      </c>
      <c r="D8" s="41">
        <v>1</v>
      </c>
      <c r="E8" s="41">
        <v>0</v>
      </c>
      <c r="F8" s="41">
        <v>0</v>
      </c>
      <c r="G8" s="41">
        <v>0</v>
      </c>
      <c r="H8" s="41">
        <v>1</v>
      </c>
    </row>
    <row r="9" spans="1:8" s="40" customFormat="1" ht="7.5" customHeight="1">
      <c r="A9" s="40" t="s">
        <v>78</v>
      </c>
      <c r="B9" s="41">
        <v>2</v>
      </c>
      <c r="C9" s="41">
        <v>19</v>
      </c>
      <c r="D9" s="41">
        <v>72</v>
      </c>
      <c r="E9" s="41">
        <v>130</v>
      </c>
      <c r="F9" s="41">
        <v>68</v>
      </c>
      <c r="G9" s="41">
        <v>103</v>
      </c>
      <c r="H9" s="41">
        <v>394</v>
      </c>
    </row>
    <row r="10" spans="1:8" s="40" customFormat="1" ht="7.5" customHeight="1">
      <c r="A10" s="40" t="s">
        <v>79</v>
      </c>
      <c r="B10" s="41">
        <v>0</v>
      </c>
      <c r="C10" s="41">
        <v>0</v>
      </c>
      <c r="D10" s="41">
        <v>2</v>
      </c>
      <c r="E10" s="41">
        <v>3</v>
      </c>
      <c r="F10" s="41">
        <v>3</v>
      </c>
      <c r="G10" s="41">
        <v>4</v>
      </c>
      <c r="H10" s="41">
        <v>12</v>
      </c>
    </row>
    <row r="11" spans="1:8" s="42" customFormat="1" ht="7.5" customHeight="1">
      <c r="A11" s="42" t="s">
        <v>7</v>
      </c>
      <c r="B11" s="43">
        <v>0</v>
      </c>
      <c r="C11" s="43">
        <v>0</v>
      </c>
      <c r="D11" s="43">
        <v>1</v>
      </c>
      <c r="E11" s="43">
        <v>2</v>
      </c>
      <c r="F11" s="43">
        <v>2</v>
      </c>
      <c r="G11" s="43">
        <v>4</v>
      </c>
      <c r="H11" s="43">
        <v>9</v>
      </c>
    </row>
    <row r="12" spans="1:8" s="42" customFormat="1" ht="7.5" customHeight="1">
      <c r="A12" s="42" t="s">
        <v>8</v>
      </c>
      <c r="B12" s="43">
        <v>0</v>
      </c>
      <c r="C12" s="43">
        <v>0</v>
      </c>
      <c r="D12" s="43">
        <v>1</v>
      </c>
      <c r="E12" s="43">
        <v>1</v>
      </c>
      <c r="F12" s="43">
        <v>1</v>
      </c>
      <c r="G12" s="43">
        <v>0</v>
      </c>
      <c r="H12" s="43">
        <v>3</v>
      </c>
    </row>
    <row r="13" spans="1:8" s="40" customFormat="1" ht="7.5" customHeight="1">
      <c r="A13" s="40" t="s">
        <v>80</v>
      </c>
      <c r="B13" s="41">
        <v>3</v>
      </c>
      <c r="C13" s="41">
        <v>2</v>
      </c>
      <c r="D13" s="41">
        <v>6</v>
      </c>
      <c r="E13" s="41">
        <v>20</v>
      </c>
      <c r="F13" s="41">
        <v>12</v>
      </c>
      <c r="G13" s="41">
        <v>18</v>
      </c>
      <c r="H13" s="41">
        <v>61</v>
      </c>
    </row>
    <row r="14" spans="1:8" s="40" customFormat="1" ht="7.5" customHeight="1">
      <c r="A14" s="40" t="s">
        <v>81</v>
      </c>
      <c r="B14" s="41">
        <v>0</v>
      </c>
      <c r="C14" s="41">
        <v>1</v>
      </c>
      <c r="D14" s="41">
        <v>3</v>
      </c>
      <c r="E14" s="41">
        <v>0</v>
      </c>
      <c r="F14" s="41">
        <v>1</v>
      </c>
      <c r="G14" s="41">
        <v>1</v>
      </c>
      <c r="H14" s="41">
        <v>6</v>
      </c>
    </row>
    <row r="15" spans="1:8" s="40" customFormat="1" ht="7.5" customHeight="1">
      <c r="A15" s="40" t="s">
        <v>82</v>
      </c>
      <c r="B15" s="41">
        <v>0</v>
      </c>
      <c r="C15" s="41">
        <v>2</v>
      </c>
      <c r="D15" s="41">
        <v>5</v>
      </c>
      <c r="E15" s="41">
        <v>22</v>
      </c>
      <c r="F15" s="41">
        <v>12</v>
      </c>
      <c r="G15" s="41">
        <v>8</v>
      </c>
      <c r="H15" s="41">
        <v>49</v>
      </c>
    </row>
    <row r="16" spans="1:8" s="40" customFormat="1" ht="7.5" customHeight="1">
      <c r="A16" s="40" t="s">
        <v>83</v>
      </c>
      <c r="B16" s="41">
        <v>2</v>
      </c>
      <c r="C16" s="41">
        <v>5</v>
      </c>
      <c r="D16" s="41">
        <v>20</v>
      </c>
      <c r="E16" s="41">
        <v>40</v>
      </c>
      <c r="F16" s="41">
        <v>30</v>
      </c>
      <c r="G16" s="41">
        <v>44</v>
      </c>
      <c r="H16" s="41">
        <v>141</v>
      </c>
    </row>
    <row r="17" spans="1:8" s="40" customFormat="1" ht="7.5" customHeight="1">
      <c r="A17" s="40" t="s">
        <v>84</v>
      </c>
      <c r="B17" s="41">
        <v>3</v>
      </c>
      <c r="C17" s="41">
        <v>3</v>
      </c>
      <c r="D17" s="41">
        <v>11</v>
      </c>
      <c r="E17" s="41">
        <v>20</v>
      </c>
      <c r="F17" s="41">
        <v>23</v>
      </c>
      <c r="G17" s="41">
        <v>23</v>
      </c>
      <c r="H17" s="41">
        <v>83</v>
      </c>
    </row>
    <row r="18" spans="1:8" s="40" customFormat="1" ht="7.5" customHeight="1">
      <c r="A18" s="40" t="s">
        <v>85</v>
      </c>
      <c r="B18" s="41">
        <v>1</v>
      </c>
      <c r="C18" s="41">
        <v>0</v>
      </c>
      <c r="D18" s="41">
        <v>1</v>
      </c>
      <c r="E18" s="41">
        <v>0</v>
      </c>
      <c r="F18" s="41">
        <v>0</v>
      </c>
      <c r="G18" s="41">
        <v>4</v>
      </c>
      <c r="H18" s="41">
        <v>6</v>
      </c>
    </row>
    <row r="19" spans="1:8" s="40" customFormat="1" ht="7.5" customHeight="1">
      <c r="A19" s="40" t="s">
        <v>86</v>
      </c>
      <c r="B19" s="41">
        <v>0</v>
      </c>
      <c r="C19" s="41">
        <v>0</v>
      </c>
      <c r="D19" s="41">
        <v>2</v>
      </c>
      <c r="E19" s="41">
        <v>10</v>
      </c>
      <c r="F19" s="41">
        <v>7</v>
      </c>
      <c r="G19" s="41">
        <v>9</v>
      </c>
      <c r="H19" s="41">
        <v>28</v>
      </c>
    </row>
    <row r="20" spans="1:8" s="40" customFormat="1" ht="7.5" customHeight="1">
      <c r="A20" s="40" t="s">
        <v>87</v>
      </c>
      <c r="B20" s="41">
        <v>5</v>
      </c>
      <c r="C20" s="41">
        <v>8</v>
      </c>
      <c r="D20" s="41">
        <v>32</v>
      </c>
      <c r="E20" s="41">
        <v>61</v>
      </c>
      <c r="F20" s="41">
        <v>39</v>
      </c>
      <c r="G20" s="41">
        <v>56</v>
      </c>
      <c r="H20" s="41">
        <v>201</v>
      </c>
    </row>
    <row r="21" spans="1:8" s="40" customFormat="1" ht="7.5" customHeight="1">
      <c r="A21" s="40" t="s">
        <v>88</v>
      </c>
      <c r="B21" s="41">
        <v>1</v>
      </c>
      <c r="C21" s="41">
        <v>3</v>
      </c>
      <c r="D21" s="41">
        <v>2</v>
      </c>
      <c r="E21" s="41">
        <v>5</v>
      </c>
      <c r="F21" s="41">
        <v>3</v>
      </c>
      <c r="G21" s="41">
        <v>1</v>
      </c>
      <c r="H21" s="41">
        <v>15</v>
      </c>
    </row>
    <row r="22" spans="1:8" s="40" customFormat="1" ht="7.5" customHeight="1">
      <c r="A22" s="40" t="s">
        <v>89</v>
      </c>
      <c r="B22" s="41">
        <v>0</v>
      </c>
      <c r="C22" s="41">
        <v>0</v>
      </c>
      <c r="D22" s="41">
        <v>1</v>
      </c>
      <c r="E22" s="41">
        <v>2</v>
      </c>
      <c r="F22" s="41">
        <v>0</v>
      </c>
      <c r="G22" s="41">
        <v>1</v>
      </c>
      <c r="H22" s="41">
        <v>4</v>
      </c>
    </row>
    <row r="23" spans="1:8" s="40" customFormat="1" ht="7.5" customHeight="1">
      <c r="A23" s="40" t="s">
        <v>90</v>
      </c>
      <c r="B23" s="41">
        <v>4</v>
      </c>
      <c r="C23" s="41">
        <v>6</v>
      </c>
      <c r="D23" s="41">
        <v>14</v>
      </c>
      <c r="E23" s="41">
        <v>18</v>
      </c>
      <c r="F23" s="41">
        <v>14</v>
      </c>
      <c r="G23" s="41">
        <v>8</v>
      </c>
      <c r="H23" s="41">
        <v>64</v>
      </c>
    </row>
    <row r="24" spans="1:8" s="40" customFormat="1" ht="7.5" customHeight="1">
      <c r="A24" s="40" t="s">
        <v>91</v>
      </c>
      <c r="B24" s="41">
        <v>1</v>
      </c>
      <c r="C24" s="41">
        <v>3</v>
      </c>
      <c r="D24" s="41">
        <v>8</v>
      </c>
      <c r="E24" s="41">
        <v>21</v>
      </c>
      <c r="F24" s="41">
        <v>6</v>
      </c>
      <c r="G24" s="41">
        <v>9</v>
      </c>
      <c r="H24" s="41">
        <v>48</v>
      </c>
    </row>
    <row r="25" spans="1:8" s="40" customFormat="1" ht="7.5" customHeight="1">
      <c r="A25" s="40" t="s">
        <v>92</v>
      </c>
      <c r="B25" s="41">
        <v>0</v>
      </c>
      <c r="C25" s="41">
        <v>0</v>
      </c>
      <c r="D25" s="41">
        <v>1</v>
      </c>
      <c r="E25" s="41">
        <v>1</v>
      </c>
      <c r="F25" s="41">
        <v>1</v>
      </c>
      <c r="G25" s="41">
        <v>1</v>
      </c>
      <c r="H25" s="41">
        <v>4</v>
      </c>
    </row>
    <row r="26" spans="1:8" s="40" customFormat="1" ht="7.5" customHeight="1">
      <c r="A26" s="40" t="s">
        <v>93</v>
      </c>
      <c r="B26" s="41">
        <v>0</v>
      </c>
      <c r="C26" s="41">
        <v>1</v>
      </c>
      <c r="D26" s="41">
        <v>5</v>
      </c>
      <c r="E26" s="41">
        <v>8</v>
      </c>
      <c r="F26" s="41">
        <v>1</v>
      </c>
      <c r="G26" s="41">
        <v>1</v>
      </c>
      <c r="H26" s="41">
        <v>16</v>
      </c>
    </row>
    <row r="27" spans="1:8" s="40" customFormat="1" ht="7.5" customHeight="1">
      <c r="A27" s="40" t="s">
        <v>94</v>
      </c>
      <c r="B27" s="41">
        <v>1</v>
      </c>
      <c r="C27" s="41">
        <v>3</v>
      </c>
      <c r="D27" s="41">
        <v>15</v>
      </c>
      <c r="E27" s="41">
        <v>20</v>
      </c>
      <c r="F27" s="41">
        <v>13</v>
      </c>
      <c r="G27" s="41">
        <v>18</v>
      </c>
      <c r="H27" s="41">
        <v>70</v>
      </c>
    </row>
    <row r="28" spans="1:8" s="40" customFormat="1" ht="7.5" customHeight="1">
      <c r="A28" s="40" t="s">
        <v>95</v>
      </c>
      <c r="B28" s="41">
        <v>0</v>
      </c>
      <c r="C28" s="41">
        <v>1</v>
      </c>
      <c r="D28" s="41">
        <v>7</v>
      </c>
      <c r="E28" s="41">
        <v>13</v>
      </c>
      <c r="F28" s="41">
        <v>8</v>
      </c>
      <c r="G28" s="41">
        <v>4</v>
      </c>
      <c r="H28" s="41">
        <v>33</v>
      </c>
    </row>
    <row r="29" spans="1:8" s="42" customFormat="1" ht="7.5" customHeight="1">
      <c r="A29" s="44" t="s">
        <v>122</v>
      </c>
      <c r="B29" s="43">
        <v>2</v>
      </c>
      <c r="C29" s="43">
        <v>24</v>
      </c>
      <c r="D29" s="43">
        <v>91</v>
      </c>
      <c r="E29" s="43">
        <v>178</v>
      </c>
      <c r="F29" s="43">
        <v>99</v>
      </c>
      <c r="G29" s="43">
        <v>136</v>
      </c>
      <c r="H29" s="43">
        <v>530</v>
      </c>
    </row>
    <row r="30" spans="1:8" s="42" customFormat="1" ht="7.5" customHeight="1">
      <c r="A30" s="44" t="s">
        <v>123</v>
      </c>
      <c r="B30" s="43">
        <v>5</v>
      </c>
      <c r="C30" s="43">
        <v>8</v>
      </c>
      <c r="D30" s="43">
        <v>31</v>
      </c>
      <c r="E30" s="43">
        <v>63</v>
      </c>
      <c r="F30" s="43">
        <v>46</v>
      </c>
      <c r="G30" s="43">
        <v>67</v>
      </c>
      <c r="H30" s="43">
        <v>220</v>
      </c>
    </row>
    <row r="31" spans="1:8" s="47" customFormat="1" ht="9">
      <c r="A31" s="45" t="s">
        <v>124</v>
      </c>
      <c r="B31" s="46">
        <v>7</v>
      </c>
      <c r="C31" s="46">
        <v>32</v>
      </c>
      <c r="D31" s="46">
        <v>122</v>
      </c>
      <c r="E31" s="46">
        <v>241</v>
      </c>
      <c r="F31" s="46">
        <v>145</v>
      </c>
      <c r="G31" s="46">
        <v>203</v>
      </c>
      <c r="H31" s="46">
        <v>750</v>
      </c>
    </row>
    <row r="32" spans="1:8" s="47" customFormat="1" ht="7.5" customHeight="1">
      <c r="A32" s="45" t="s">
        <v>99</v>
      </c>
      <c r="B32" s="46">
        <v>9</v>
      </c>
      <c r="C32" s="46">
        <v>11</v>
      </c>
      <c r="D32" s="46">
        <v>46</v>
      </c>
      <c r="E32" s="46">
        <v>91</v>
      </c>
      <c r="F32" s="46">
        <v>69</v>
      </c>
      <c r="G32" s="46">
        <v>92</v>
      </c>
      <c r="H32" s="46">
        <v>318</v>
      </c>
    </row>
    <row r="33" spans="1:8" s="42" customFormat="1" ht="7.5" customHeight="1">
      <c r="A33" s="44" t="s">
        <v>31</v>
      </c>
      <c r="B33" s="43">
        <v>6</v>
      </c>
      <c r="C33" s="43">
        <v>13</v>
      </c>
      <c r="D33" s="43">
        <v>31</v>
      </c>
      <c r="E33" s="43">
        <v>55</v>
      </c>
      <c r="F33" s="43">
        <v>25</v>
      </c>
      <c r="G33" s="43">
        <v>21</v>
      </c>
      <c r="H33" s="43">
        <v>151</v>
      </c>
    </row>
    <row r="34" spans="1:8" s="42" customFormat="1" ht="7.5" customHeight="1">
      <c r="A34" s="44" t="s">
        <v>101</v>
      </c>
      <c r="B34" s="43">
        <v>1</v>
      </c>
      <c r="C34" s="43">
        <v>4</v>
      </c>
      <c r="D34" s="43">
        <v>22</v>
      </c>
      <c r="E34" s="43">
        <v>33</v>
      </c>
      <c r="F34" s="43">
        <v>21</v>
      </c>
      <c r="G34" s="43">
        <v>22</v>
      </c>
      <c r="H34" s="43">
        <v>103</v>
      </c>
    </row>
    <row r="35" spans="1:8" s="47" customFormat="1" ht="7.5" customHeight="1">
      <c r="A35" s="45" t="s">
        <v>125</v>
      </c>
      <c r="B35" s="46">
        <v>7</v>
      </c>
      <c r="C35" s="46">
        <v>17</v>
      </c>
      <c r="D35" s="46">
        <v>53</v>
      </c>
      <c r="E35" s="46">
        <v>88</v>
      </c>
      <c r="F35" s="46">
        <v>46</v>
      </c>
      <c r="G35" s="46">
        <v>43</v>
      </c>
      <c r="H35" s="46">
        <v>254</v>
      </c>
    </row>
    <row r="36" spans="1:8" s="47" customFormat="1" ht="7.5" customHeight="1">
      <c r="A36" s="47" t="s">
        <v>126</v>
      </c>
      <c r="B36" s="46">
        <v>23</v>
      </c>
      <c r="C36" s="46">
        <v>60</v>
      </c>
      <c r="D36" s="46">
        <v>221</v>
      </c>
      <c r="E36" s="46">
        <v>420</v>
      </c>
      <c r="F36" s="46">
        <v>260</v>
      </c>
      <c r="G36" s="46">
        <v>338</v>
      </c>
      <c r="H36" s="46">
        <v>1322</v>
      </c>
    </row>
    <row r="37" spans="1:8" s="52" customFormat="1" ht="15" customHeight="1">
      <c r="A37" s="48" t="s">
        <v>244</v>
      </c>
      <c r="B37" s="61">
        <v>0.34542160600188637</v>
      </c>
      <c r="C37" s="61">
        <v>3.3490517022472828</v>
      </c>
      <c r="D37" s="61">
        <v>10.104952940551966</v>
      </c>
      <c r="E37" s="61">
        <v>18.28216619123865</v>
      </c>
      <c r="F37" s="61">
        <v>13.03790759516279</v>
      </c>
      <c r="G37" s="61">
        <v>3.0856300019311487</v>
      </c>
      <c r="H37" s="61">
        <v>4.980988420672192</v>
      </c>
    </row>
    <row r="38" spans="1:8" ht="19.5" customHeight="1">
      <c r="A38" s="51"/>
      <c r="B38" s="138" t="s">
        <v>249</v>
      </c>
      <c r="C38" s="138"/>
      <c r="D38" s="138"/>
      <c r="E38" s="138"/>
      <c r="F38" s="138"/>
      <c r="G38" s="138"/>
      <c r="H38" s="138"/>
    </row>
    <row r="39" spans="1:8" s="40" customFormat="1" ht="7.5" customHeight="1">
      <c r="A39" s="40" t="s">
        <v>76</v>
      </c>
      <c r="B39" s="41">
        <v>0</v>
      </c>
      <c r="C39" s="41">
        <v>7</v>
      </c>
      <c r="D39" s="41">
        <v>8</v>
      </c>
      <c r="E39" s="41">
        <v>4</v>
      </c>
      <c r="F39" s="41">
        <v>2</v>
      </c>
      <c r="G39" s="41">
        <v>7</v>
      </c>
      <c r="H39" s="41">
        <v>28</v>
      </c>
    </row>
    <row r="40" spans="1:8" s="40" customFormat="1" ht="7.5" customHeight="1">
      <c r="A40" s="40" t="s">
        <v>77</v>
      </c>
      <c r="B40" s="41">
        <v>0</v>
      </c>
      <c r="C40" s="41">
        <v>0</v>
      </c>
      <c r="D40" s="41">
        <v>0</v>
      </c>
      <c r="E40" s="41">
        <v>0</v>
      </c>
      <c r="F40" s="41">
        <v>1</v>
      </c>
      <c r="G40" s="41">
        <v>0</v>
      </c>
      <c r="H40" s="41">
        <v>1</v>
      </c>
    </row>
    <row r="41" spans="1:8" s="40" customFormat="1" ht="7.5" customHeight="1">
      <c r="A41" s="40" t="s">
        <v>78</v>
      </c>
      <c r="B41" s="41">
        <v>3</v>
      </c>
      <c r="C41" s="41">
        <v>17</v>
      </c>
      <c r="D41" s="41">
        <v>29</v>
      </c>
      <c r="E41" s="41">
        <v>35</v>
      </c>
      <c r="F41" s="41">
        <v>18</v>
      </c>
      <c r="G41" s="41">
        <v>20</v>
      </c>
      <c r="H41" s="41">
        <v>122</v>
      </c>
    </row>
    <row r="42" spans="1:8" s="40" customFormat="1" ht="7.5" customHeight="1">
      <c r="A42" s="40" t="s">
        <v>79</v>
      </c>
      <c r="B42" s="41">
        <v>0</v>
      </c>
      <c r="C42" s="41">
        <v>1</v>
      </c>
      <c r="D42" s="41">
        <v>1</v>
      </c>
      <c r="E42" s="41">
        <v>0</v>
      </c>
      <c r="F42" s="41">
        <v>0</v>
      </c>
      <c r="G42" s="41">
        <v>0</v>
      </c>
      <c r="H42" s="41">
        <v>2</v>
      </c>
    </row>
    <row r="43" spans="1:8" s="42" customFormat="1" ht="7.5" customHeight="1">
      <c r="A43" s="42" t="s">
        <v>7</v>
      </c>
      <c r="B43" s="43">
        <v>0</v>
      </c>
      <c r="C43" s="43">
        <v>0</v>
      </c>
      <c r="D43" s="43">
        <v>1</v>
      </c>
      <c r="E43" s="43">
        <v>0</v>
      </c>
      <c r="F43" s="43">
        <v>0</v>
      </c>
      <c r="G43" s="43">
        <v>0</v>
      </c>
      <c r="H43" s="43">
        <v>1</v>
      </c>
    </row>
    <row r="44" spans="1:8" s="42" customFormat="1" ht="7.5" customHeight="1">
      <c r="A44" s="42" t="s">
        <v>8</v>
      </c>
      <c r="B44" s="43">
        <v>0</v>
      </c>
      <c r="C44" s="43">
        <v>1</v>
      </c>
      <c r="D44" s="43">
        <v>0</v>
      </c>
      <c r="E44" s="43">
        <v>0</v>
      </c>
      <c r="F44" s="43">
        <v>0</v>
      </c>
      <c r="G44" s="43">
        <v>0</v>
      </c>
      <c r="H44" s="43">
        <v>1</v>
      </c>
    </row>
    <row r="45" spans="1:8" s="40" customFormat="1" ht="7.5" customHeight="1">
      <c r="A45" s="40" t="s">
        <v>80</v>
      </c>
      <c r="B45" s="41">
        <v>3</v>
      </c>
      <c r="C45" s="41">
        <v>3</v>
      </c>
      <c r="D45" s="41">
        <v>6</v>
      </c>
      <c r="E45" s="41">
        <v>3</v>
      </c>
      <c r="F45" s="41">
        <v>2</v>
      </c>
      <c r="G45" s="41">
        <v>3</v>
      </c>
      <c r="H45" s="41">
        <v>20</v>
      </c>
    </row>
    <row r="46" spans="1:8" s="40" customFormat="1" ht="7.5" customHeight="1">
      <c r="A46" s="40" t="s">
        <v>81</v>
      </c>
      <c r="B46" s="41">
        <v>0</v>
      </c>
      <c r="C46" s="41">
        <v>0</v>
      </c>
      <c r="D46" s="41">
        <v>0</v>
      </c>
      <c r="E46" s="41">
        <v>3</v>
      </c>
      <c r="F46" s="41">
        <v>0</v>
      </c>
      <c r="G46" s="41">
        <v>0</v>
      </c>
      <c r="H46" s="41">
        <v>3</v>
      </c>
    </row>
    <row r="47" spans="1:8" s="40" customFormat="1" ht="7.5" customHeight="1">
      <c r="A47" s="40" t="s">
        <v>82</v>
      </c>
      <c r="B47" s="41">
        <v>0</v>
      </c>
      <c r="C47" s="41">
        <v>0</v>
      </c>
      <c r="D47" s="41">
        <v>3</v>
      </c>
      <c r="E47" s="41">
        <v>8</v>
      </c>
      <c r="F47" s="41">
        <v>4</v>
      </c>
      <c r="G47" s="41">
        <v>6</v>
      </c>
      <c r="H47" s="41">
        <v>21</v>
      </c>
    </row>
    <row r="48" spans="1:8" s="40" customFormat="1" ht="7.5" customHeight="1">
      <c r="A48" s="40" t="s">
        <v>83</v>
      </c>
      <c r="B48" s="41">
        <v>2</v>
      </c>
      <c r="C48" s="41">
        <v>4</v>
      </c>
      <c r="D48" s="41">
        <v>16</v>
      </c>
      <c r="E48" s="41">
        <v>13</v>
      </c>
      <c r="F48" s="41">
        <v>7</v>
      </c>
      <c r="G48" s="41">
        <v>7</v>
      </c>
      <c r="H48" s="41">
        <v>49</v>
      </c>
    </row>
    <row r="49" spans="1:8" s="40" customFormat="1" ht="7.5" customHeight="1">
      <c r="A49" s="40" t="s">
        <v>84</v>
      </c>
      <c r="B49" s="41">
        <v>4</v>
      </c>
      <c r="C49" s="41">
        <v>3</v>
      </c>
      <c r="D49" s="41">
        <v>3</v>
      </c>
      <c r="E49" s="41">
        <v>5</v>
      </c>
      <c r="F49" s="41">
        <v>5</v>
      </c>
      <c r="G49" s="41">
        <v>2</v>
      </c>
      <c r="H49" s="41">
        <v>22</v>
      </c>
    </row>
    <row r="50" spans="1:8" s="40" customFormat="1" ht="7.5" customHeight="1">
      <c r="A50" s="40" t="s">
        <v>85</v>
      </c>
      <c r="B50" s="41">
        <v>2</v>
      </c>
      <c r="C50" s="41">
        <v>1</v>
      </c>
      <c r="D50" s="41">
        <v>1</v>
      </c>
      <c r="E50" s="41">
        <v>1</v>
      </c>
      <c r="F50" s="41">
        <v>0</v>
      </c>
      <c r="G50" s="41">
        <v>1</v>
      </c>
      <c r="H50" s="41">
        <v>6</v>
      </c>
    </row>
    <row r="51" spans="1:8" s="40" customFormat="1" ht="7.5" customHeight="1">
      <c r="A51" s="40" t="s">
        <v>86</v>
      </c>
      <c r="B51" s="41">
        <v>1</v>
      </c>
      <c r="C51" s="41">
        <v>1</v>
      </c>
      <c r="D51" s="41">
        <v>3</v>
      </c>
      <c r="E51" s="41">
        <v>2</v>
      </c>
      <c r="F51" s="41">
        <v>1</v>
      </c>
      <c r="G51" s="41">
        <v>3</v>
      </c>
      <c r="H51" s="41">
        <v>11</v>
      </c>
    </row>
    <row r="52" spans="1:8" s="40" customFormat="1" ht="7.5" customHeight="1">
      <c r="A52" s="40" t="s">
        <v>87</v>
      </c>
      <c r="B52" s="41">
        <v>3</v>
      </c>
      <c r="C52" s="41">
        <v>7</v>
      </c>
      <c r="D52" s="41">
        <v>17</v>
      </c>
      <c r="E52" s="41">
        <v>22</v>
      </c>
      <c r="F52" s="41">
        <v>8</v>
      </c>
      <c r="G52" s="41">
        <v>5</v>
      </c>
      <c r="H52" s="41">
        <v>62</v>
      </c>
    </row>
    <row r="53" spans="1:8" s="40" customFormat="1" ht="7.5" customHeight="1">
      <c r="A53" s="40" t="s">
        <v>88</v>
      </c>
      <c r="B53" s="41">
        <v>0</v>
      </c>
      <c r="C53" s="41">
        <v>0</v>
      </c>
      <c r="D53" s="41">
        <v>1</v>
      </c>
      <c r="E53" s="41">
        <v>2</v>
      </c>
      <c r="F53" s="41">
        <v>0</v>
      </c>
      <c r="G53" s="41">
        <v>1</v>
      </c>
      <c r="H53" s="41">
        <v>4</v>
      </c>
    </row>
    <row r="54" spans="1:8" s="40" customFormat="1" ht="7.5" customHeight="1">
      <c r="A54" s="40" t="s">
        <v>89</v>
      </c>
      <c r="B54" s="41">
        <v>0</v>
      </c>
      <c r="C54" s="41">
        <v>0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</row>
    <row r="55" spans="1:8" s="40" customFormat="1" ht="7.5" customHeight="1">
      <c r="A55" s="40" t="s">
        <v>90</v>
      </c>
      <c r="B55" s="41">
        <v>0</v>
      </c>
      <c r="C55" s="41">
        <v>7</v>
      </c>
      <c r="D55" s="41">
        <v>5</v>
      </c>
      <c r="E55" s="41">
        <v>2</v>
      </c>
      <c r="F55" s="41">
        <v>2</v>
      </c>
      <c r="G55" s="41">
        <v>5</v>
      </c>
      <c r="H55" s="41">
        <v>21</v>
      </c>
    </row>
    <row r="56" spans="1:8" s="40" customFormat="1" ht="7.5" customHeight="1">
      <c r="A56" s="40" t="s">
        <v>91</v>
      </c>
      <c r="B56" s="41">
        <v>0</v>
      </c>
      <c r="C56" s="41">
        <v>1</v>
      </c>
      <c r="D56" s="41">
        <v>3</v>
      </c>
      <c r="E56" s="41">
        <v>7</v>
      </c>
      <c r="F56" s="41">
        <v>4</v>
      </c>
      <c r="G56" s="41">
        <v>3</v>
      </c>
      <c r="H56" s="41">
        <v>18</v>
      </c>
    </row>
    <row r="57" spans="1:8" s="40" customFormat="1" ht="7.5" customHeight="1">
      <c r="A57" s="40" t="s">
        <v>92</v>
      </c>
      <c r="B57" s="41">
        <v>0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</row>
    <row r="58" spans="1:8" s="40" customFormat="1" ht="7.5" customHeight="1">
      <c r="A58" s="40" t="s">
        <v>93</v>
      </c>
      <c r="B58" s="41">
        <v>1</v>
      </c>
      <c r="C58" s="41">
        <v>0</v>
      </c>
      <c r="D58" s="41">
        <v>0</v>
      </c>
      <c r="E58" s="41">
        <v>1</v>
      </c>
      <c r="F58" s="41">
        <v>1</v>
      </c>
      <c r="G58" s="41">
        <v>2</v>
      </c>
      <c r="H58" s="41">
        <v>5</v>
      </c>
    </row>
    <row r="59" spans="1:8" s="40" customFormat="1" ht="7.5" customHeight="1">
      <c r="A59" s="40" t="s">
        <v>94</v>
      </c>
      <c r="B59" s="41">
        <v>1</v>
      </c>
      <c r="C59" s="41">
        <v>3</v>
      </c>
      <c r="D59" s="41">
        <v>4</v>
      </c>
      <c r="E59" s="41">
        <v>6</v>
      </c>
      <c r="F59" s="41">
        <v>3</v>
      </c>
      <c r="G59" s="41">
        <v>2</v>
      </c>
      <c r="H59" s="41">
        <v>19</v>
      </c>
    </row>
    <row r="60" spans="1:8" s="40" customFormat="1" ht="7.5" customHeight="1">
      <c r="A60" s="40" t="s">
        <v>95</v>
      </c>
      <c r="B60" s="41">
        <v>1</v>
      </c>
      <c r="C60" s="41">
        <v>1</v>
      </c>
      <c r="D60" s="41">
        <v>2</v>
      </c>
      <c r="E60" s="41">
        <v>3</v>
      </c>
      <c r="F60" s="41">
        <v>2</v>
      </c>
      <c r="G60" s="41">
        <v>3</v>
      </c>
      <c r="H60" s="41">
        <v>12</v>
      </c>
    </row>
    <row r="61" spans="1:8" s="42" customFormat="1" ht="7.5" customHeight="1">
      <c r="A61" s="44" t="s">
        <v>122</v>
      </c>
      <c r="B61" s="43">
        <v>3</v>
      </c>
      <c r="C61" s="43">
        <v>24</v>
      </c>
      <c r="D61" s="43">
        <v>40</v>
      </c>
      <c r="E61" s="43">
        <v>47</v>
      </c>
      <c r="F61" s="43">
        <v>25</v>
      </c>
      <c r="G61" s="43">
        <v>33</v>
      </c>
      <c r="H61" s="43">
        <v>172</v>
      </c>
    </row>
    <row r="62" spans="1:8" s="42" customFormat="1" ht="7.5" customHeight="1">
      <c r="A62" s="44" t="s">
        <v>123</v>
      </c>
      <c r="B62" s="43">
        <v>5</v>
      </c>
      <c r="C62" s="43">
        <v>8</v>
      </c>
      <c r="D62" s="43">
        <v>23</v>
      </c>
      <c r="E62" s="43">
        <v>19</v>
      </c>
      <c r="F62" s="43">
        <v>9</v>
      </c>
      <c r="G62" s="43">
        <v>10</v>
      </c>
      <c r="H62" s="43">
        <v>74</v>
      </c>
    </row>
    <row r="63" spans="1:8" s="47" customFormat="1" ht="7.5" customHeight="1">
      <c r="A63" s="45" t="s">
        <v>124</v>
      </c>
      <c r="B63" s="46">
        <v>8</v>
      </c>
      <c r="C63" s="46">
        <v>32</v>
      </c>
      <c r="D63" s="46">
        <v>63</v>
      </c>
      <c r="E63" s="46">
        <v>66</v>
      </c>
      <c r="F63" s="46">
        <v>34</v>
      </c>
      <c r="G63" s="46">
        <v>43</v>
      </c>
      <c r="H63" s="46">
        <v>246</v>
      </c>
    </row>
    <row r="64" spans="1:8" s="47" customFormat="1" ht="7.5" customHeight="1">
      <c r="A64" s="45" t="s">
        <v>99</v>
      </c>
      <c r="B64" s="46">
        <v>10</v>
      </c>
      <c r="C64" s="46">
        <v>12</v>
      </c>
      <c r="D64" s="46">
        <v>24</v>
      </c>
      <c r="E64" s="46">
        <v>30</v>
      </c>
      <c r="F64" s="46">
        <v>14</v>
      </c>
      <c r="G64" s="46">
        <v>11</v>
      </c>
      <c r="H64" s="46">
        <v>101</v>
      </c>
    </row>
    <row r="65" spans="1:8" s="42" customFormat="1" ht="7.5" customHeight="1">
      <c r="A65" s="44" t="s">
        <v>31</v>
      </c>
      <c r="B65" s="43">
        <v>1</v>
      </c>
      <c r="C65" s="43">
        <v>8</v>
      </c>
      <c r="D65" s="43">
        <v>9</v>
      </c>
      <c r="E65" s="43">
        <v>12</v>
      </c>
      <c r="F65" s="43">
        <v>7</v>
      </c>
      <c r="G65" s="43">
        <v>11</v>
      </c>
      <c r="H65" s="43">
        <v>48</v>
      </c>
    </row>
    <row r="66" spans="1:8" s="42" customFormat="1" ht="7.5" customHeight="1">
      <c r="A66" s="44" t="s">
        <v>101</v>
      </c>
      <c r="B66" s="43">
        <v>2</v>
      </c>
      <c r="C66" s="43">
        <v>4</v>
      </c>
      <c r="D66" s="43">
        <v>6</v>
      </c>
      <c r="E66" s="43">
        <v>9</v>
      </c>
      <c r="F66" s="43">
        <v>5</v>
      </c>
      <c r="G66" s="43">
        <v>5</v>
      </c>
      <c r="H66" s="43">
        <v>31</v>
      </c>
    </row>
    <row r="67" spans="1:8" s="47" customFormat="1" ht="7.5" customHeight="1">
      <c r="A67" s="45" t="s">
        <v>125</v>
      </c>
      <c r="B67" s="46">
        <v>3</v>
      </c>
      <c r="C67" s="46">
        <v>12</v>
      </c>
      <c r="D67" s="46">
        <v>15</v>
      </c>
      <c r="E67" s="46">
        <v>21</v>
      </c>
      <c r="F67" s="46">
        <v>12</v>
      </c>
      <c r="G67" s="46">
        <v>16</v>
      </c>
      <c r="H67" s="46">
        <v>79</v>
      </c>
    </row>
    <row r="68" spans="1:8" s="47" customFormat="1" ht="7.5" customHeight="1">
      <c r="A68" s="47" t="s">
        <v>126</v>
      </c>
      <c r="B68" s="46">
        <v>21</v>
      </c>
      <c r="C68" s="46">
        <v>56</v>
      </c>
      <c r="D68" s="46">
        <v>102</v>
      </c>
      <c r="E68" s="46">
        <v>117</v>
      </c>
      <c r="F68" s="46">
        <v>60</v>
      </c>
      <c r="G68" s="46">
        <v>70</v>
      </c>
      <c r="H68" s="46">
        <v>426</v>
      </c>
    </row>
    <row r="69" spans="1:8" s="52" customFormat="1" ht="15" customHeight="1">
      <c r="A69" s="48" t="s">
        <v>244</v>
      </c>
      <c r="B69" s="61">
        <v>0.3348351620448718</v>
      </c>
      <c r="C69" s="61">
        <v>2.7226487053218626</v>
      </c>
      <c r="D69" s="61">
        <v>4.789142752154897</v>
      </c>
      <c r="E69" s="61">
        <v>5.16352674039896</v>
      </c>
      <c r="F69" s="61">
        <v>3.0192626522323187</v>
      </c>
      <c r="G69" s="61">
        <v>0.5274717546201397</v>
      </c>
      <c r="H69" s="61">
        <v>1.5056203694367032</v>
      </c>
    </row>
    <row r="70" spans="1:8" s="52" customFormat="1" ht="7.5" customHeight="1">
      <c r="A70" s="53"/>
      <c r="B70" s="54"/>
      <c r="C70" s="54"/>
      <c r="D70" s="54"/>
      <c r="E70" s="54"/>
      <c r="F70" s="54"/>
      <c r="G70" s="54"/>
      <c r="H70" s="54"/>
    </row>
    <row r="71" s="7" customFormat="1" ht="7.5" customHeight="1"/>
    <row r="72" s="7" customFormat="1" ht="7.5" customHeight="1"/>
    <row r="73" s="7" customFormat="1" ht="7.5" customHeight="1"/>
    <row r="74" s="7" customFormat="1" ht="7.5" customHeight="1"/>
    <row r="75" s="7" customFormat="1" ht="7.5" customHeight="1"/>
    <row r="76" spans="1:8" s="52" customFormat="1" ht="7.5" customHeight="1">
      <c r="A76" s="48"/>
      <c r="B76" s="49"/>
      <c r="C76" s="49"/>
      <c r="D76" s="49"/>
      <c r="E76" s="49"/>
      <c r="F76" s="49"/>
      <c r="G76" s="49"/>
      <c r="H76" s="49"/>
    </row>
    <row r="77" spans="1:8" s="52" customFormat="1" ht="7.5" customHeight="1">
      <c r="A77" s="48"/>
      <c r="B77" s="49"/>
      <c r="C77" s="49"/>
      <c r="D77" s="49"/>
      <c r="E77" s="49"/>
      <c r="F77" s="49"/>
      <c r="G77" s="49"/>
      <c r="H77" s="49"/>
    </row>
    <row r="78" spans="1:8" s="52" customFormat="1" ht="7.5" customHeight="1">
      <c r="A78" s="48"/>
      <c r="B78" s="49"/>
      <c r="C78" s="49"/>
      <c r="D78" s="49"/>
      <c r="E78" s="49"/>
      <c r="F78" s="49"/>
      <c r="G78" s="49"/>
      <c r="H78" s="49"/>
    </row>
    <row r="79" spans="1:8" s="52" customFormat="1" ht="7.5" customHeight="1">
      <c r="A79" s="48"/>
      <c r="B79" s="49"/>
      <c r="C79" s="49"/>
      <c r="D79" s="49"/>
      <c r="E79" s="49"/>
      <c r="F79" s="49"/>
      <c r="G79" s="49"/>
      <c r="H79" s="49"/>
    </row>
    <row r="80" spans="1:8" s="52" customFormat="1" ht="7.5" customHeight="1">
      <c r="A80" s="48"/>
      <c r="B80" s="49"/>
      <c r="C80" s="49"/>
      <c r="D80" s="49"/>
      <c r="E80" s="49"/>
      <c r="F80" s="49"/>
      <c r="G80" s="49"/>
      <c r="H80" s="49"/>
    </row>
    <row r="81" spans="1:8" s="52" customFormat="1" ht="7.5" customHeight="1">
      <c r="A81" s="48"/>
      <c r="B81" s="49"/>
      <c r="C81" s="49"/>
      <c r="D81" s="49"/>
      <c r="E81" s="49"/>
      <c r="F81" s="49"/>
      <c r="G81" s="49"/>
      <c r="H81" s="49"/>
    </row>
    <row r="82" spans="1:8" s="52" customFormat="1" ht="7.5" customHeight="1">
      <c r="A82" s="48"/>
      <c r="B82" s="49"/>
      <c r="C82" s="49"/>
      <c r="D82" s="49"/>
      <c r="E82" s="49"/>
      <c r="F82" s="49"/>
      <c r="G82" s="49"/>
      <c r="H82" s="49"/>
    </row>
    <row r="83" spans="1:8" s="52" customFormat="1" ht="7.5" customHeight="1">
      <c r="A83" s="48"/>
      <c r="B83" s="49"/>
      <c r="C83" s="49"/>
      <c r="D83" s="49"/>
      <c r="E83" s="49"/>
      <c r="F83" s="49"/>
      <c r="G83" s="49"/>
      <c r="H83" s="49"/>
    </row>
    <row r="84" spans="1:8" s="52" customFormat="1" ht="7.5" customHeight="1">
      <c r="A84" s="48"/>
      <c r="B84" s="49"/>
      <c r="C84" s="49"/>
      <c r="D84" s="49"/>
      <c r="E84" s="49"/>
      <c r="F84" s="49"/>
      <c r="G84" s="49"/>
      <c r="H84" s="49"/>
    </row>
    <row r="85" spans="1:8" s="52" customFormat="1" ht="7.5" customHeight="1">
      <c r="A85" s="48"/>
      <c r="B85" s="49"/>
      <c r="C85" s="49"/>
      <c r="D85" s="49"/>
      <c r="E85" s="49"/>
      <c r="F85" s="49"/>
      <c r="G85" s="49"/>
      <c r="H85" s="49"/>
    </row>
    <row r="86" spans="1:8" s="52" customFormat="1" ht="7.5" customHeight="1">
      <c r="A86" s="48"/>
      <c r="B86" s="49"/>
      <c r="C86" s="49"/>
      <c r="D86" s="49"/>
      <c r="E86" s="49"/>
      <c r="F86" s="49"/>
      <c r="G86" s="49"/>
      <c r="H86" s="49"/>
    </row>
    <row r="87" spans="1:8" s="52" customFormat="1" ht="7.5" customHeight="1">
      <c r="A87" s="48"/>
      <c r="B87" s="49"/>
      <c r="C87" s="49"/>
      <c r="D87" s="49"/>
      <c r="E87" s="49"/>
      <c r="F87" s="49"/>
      <c r="G87" s="49"/>
      <c r="H87" s="49"/>
    </row>
    <row r="88" spans="1:8" s="52" customFormat="1" ht="7.5" customHeight="1">
      <c r="A88" s="48"/>
      <c r="B88" s="49"/>
      <c r="C88" s="49"/>
      <c r="D88" s="49"/>
      <c r="E88" s="49"/>
      <c r="F88" s="49"/>
      <c r="G88" s="49"/>
      <c r="H88" s="49"/>
    </row>
    <row r="89" spans="1:8" s="52" customFormat="1" ht="7.5" customHeight="1">
      <c r="A89" s="48"/>
      <c r="B89" s="49"/>
      <c r="C89" s="49"/>
      <c r="D89" s="49"/>
      <c r="E89" s="49"/>
      <c r="F89" s="49"/>
      <c r="G89" s="49"/>
      <c r="H89" s="49"/>
    </row>
    <row r="90" spans="1:8" s="52" customFormat="1" ht="7.5" customHeight="1">
      <c r="A90" s="48"/>
      <c r="B90" s="49"/>
      <c r="C90" s="49"/>
      <c r="D90" s="49"/>
      <c r="E90" s="49"/>
      <c r="F90" s="49"/>
      <c r="G90" s="49"/>
      <c r="H90" s="49"/>
    </row>
    <row r="91" spans="1:8" s="52" customFormat="1" ht="7.5" customHeight="1">
      <c r="A91" s="48"/>
      <c r="B91" s="49"/>
      <c r="C91" s="49"/>
      <c r="D91" s="49"/>
      <c r="E91" s="49"/>
      <c r="F91" s="49"/>
      <c r="G91" s="49"/>
      <c r="H91" s="49"/>
    </row>
    <row r="93" ht="7.5" customHeight="1">
      <c r="A93" s="56"/>
    </row>
  </sheetData>
  <mergeCells count="4">
    <mergeCell ref="A4:A5"/>
    <mergeCell ref="B4:H4"/>
    <mergeCell ref="B6:H6"/>
    <mergeCell ref="B38:H38"/>
  </mergeCells>
  <printOptions horizontalCentered="1"/>
  <pageMargins left="0.6692913385826772" right="0.6692913385826772" top="0.984251968503937" bottom="1.141732283464567" header="0.4724409448818898" footer="0.7874015748031497"/>
  <pageSetup horizontalDpi="600" verticalDpi="600" orientation="portrait" paperSize="9" r:id="rId2"/>
  <headerFooter alignWithMargins="0">
    <oddFooter>&amp;C&amp;P+24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30"/>
  <dimension ref="A1:Q42"/>
  <sheetViews>
    <sheetView tabSelected="1" workbookViewId="0" topLeftCell="A1">
      <selection activeCell="O5" sqref="O5"/>
    </sheetView>
  </sheetViews>
  <sheetFormatPr defaultColWidth="9.140625" defaultRowHeight="12.75"/>
  <cols>
    <col min="1" max="1" width="14.57421875" style="7" customWidth="1"/>
    <col min="2" max="11" width="6.140625" style="7" customWidth="1"/>
    <col min="12" max="12" width="6.7109375" style="7" customWidth="1"/>
    <col min="13" max="13" width="5.28125" style="7" customWidth="1"/>
    <col min="14" max="14" width="5.57421875" style="7" customWidth="1"/>
    <col min="15" max="15" width="4.57421875" style="7" customWidth="1"/>
    <col min="16" max="16" width="6.7109375" style="7" customWidth="1"/>
    <col min="17" max="17" width="9.421875" style="7" customWidth="1"/>
    <col min="18" max="16384" width="9.140625" style="7" customWidth="1"/>
  </cols>
  <sheetData>
    <row r="1" spans="1:9" s="1" customFormat="1" ht="13.5" customHeight="1">
      <c r="A1" s="62" t="s">
        <v>127</v>
      </c>
      <c r="B1" s="63"/>
      <c r="C1" s="63"/>
      <c r="D1" s="63"/>
      <c r="E1" s="63"/>
      <c r="F1" s="63"/>
      <c r="G1" s="63"/>
      <c r="H1" s="63"/>
      <c r="I1" s="63"/>
    </row>
    <row r="2" spans="2:9" s="1" customFormat="1" ht="13.5" customHeight="1">
      <c r="B2" s="63"/>
      <c r="C2" s="63"/>
      <c r="D2" s="63"/>
      <c r="E2" s="63"/>
      <c r="F2" s="63"/>
      <c r="G2" s="63"/>
      <c r="H2" s="63"/>
      <c r="I2" s="63"/>
    </row>
    <row r="3" spans="1:9" s="66" customFormat="1" ht="13.5" customHeight="1">
      <c r="A3" s="64" t="s">
        <v>128</v>
      </c>
      <c r="B3" s="65"/>
      <c r="C3" s="65"/>
      <c r="D3" s="65"/>
      <c r="E3" s="65"/>
      <c r="F3" s="65"/>
      <c r="G3" s="65"/>
      <c r="H3" s="65"/>
      <c r="I3" s="65"/>
    </row>
    <row r="4" spans="1:14" s="1" customFormat="1" ht="13.5" customHeight="1">
      <c r="A4" s="67"/>
      <c r="B4" s="63"/>
      <c r="C4" s="63"/>
      <c r="D4" s="63"/>
      <c r="E4" s="63"/>
      <c r="F4" s="63"/>
      <c r="G4" s="63"/>
      <c r="H4" s="63"/>
      <c r="I4" s="63"/>
      <c r="L4" s="5"/>
      <c r="M4" s="68"/>
      <c r="N4" s="68"/>
    </row>
    <row r="5" spans="1:16" s="70" customFormat="1" ht="18" customHeight="1">
      <c r="A5" s="139" t="s">
        <v>70</v>
      </c>
      <c r="B5" s="146" t="s">
        <v>240</v>
      </c>
      <c r="C5" s="146"/>
      <c r="D5" s="146"/>
      <c r="E5" s="146"/>
      <c r="F5" s="146"/>
      <c r="G5" s="146"/>
      <c r="H5" s="146"/>
      <c r="I5" s="146"/>
      <c r="J5" s="146"/>
      <c r="K5" s="146"/>
      <c r="L5" s="142" t="s">
        <v>250</v>
      </c>
      <c r="M5" s="69"/>
      <c r="N5" s="69"/>
      <c r="O5" s="69"/>
      <c r="P5" s="69"/>
    </row>
    <row r="6" spans="1:16" s="70" customFormat="1" ht="22.5" customHeight="1">
      <c r="A6" s="140"/>
      <c r="B6" s="147" t="s">
        <v>129</v>
      </c>
      <c r="C6" s="147"/>
      <c r="D6" s="147" t="s">
        <v>130</v>
      </c>
      <c r="E6" s="147"/>
      <c r="F6" s="147" t="s">
        <v>131</v>
      </c>
      <c r="G6" s="147"/>
      <c r="H6" s="145" t="s">
        <v>251</v>
      </c>
      <c r="I6" s="147"/>
      <c r="J6" s="145" t="s">
        <v>242</v>
      </c>
      <c r="K6" s="145"/>
      <c r="L6" s="143"/>
      <c r="M6" s="69"/>
      <c r="N6" s="69"/>
      <c r="O6" s="69"/>
      <c r="P6" s="71"/>
    </row>
    <row r="7" spans="1:16" s="75" customFormat="1" ht="18" customHeight="1">
      <c r="A7" s="141"/>
      <c r="B7" s="72" t="s">
        <v>132</v>
      </c>
      <c r="C7" s="72" t="s">
        <v>133</v>
      </c>
      <c r="D7" s="72" t="s">
        <v>132</v>
      </c>
      <c r="E7" s="72" t="s">
        <v>133</v>
      </c>
      <c r="F7" s="72" t="s">
        <v>132</v>
      </c>
      <c r="G7" s="72" t="s">
        <v>133</v>
      </c>
      <c r="H7" s="72" t="s">
        <v>132</v>
      </c>
      <c r="I7" s="72" t="s">
        <v>133</v>
      </c>
      <c r="J7" s="72" t="s">
        <v>132</v>
      </c>
      <c r="K7" s="72" t="s">
        <v>133</v>
      </c>
      <c r="L7" s="144"/>
      <c r="M7" s="71"/>
      <c r="N7" s="73"/>
      <c r="O7" s="73"/>
      <c r="P7" s="74"/>
    </row>
    <row r="8" spans="1:9" ht="19.5" customHeight="1">
      <c r="A8" s="76"/>
      <c r="B8" s="77"/>
      <c r="C8" s="77"/>
      <c r="D8" s="77"/>
      <c r="E8" s="77"/>
      <c r="F8" s="77"/>
      <c r="G8" s="77"/>
      <c r="H8" s="77"/>
      <c r="I8" s="77"/>
    </row>
    <row r="9" spans="1:17" s="9" customFormat="1" ht="8.25" customHeight="1">
      <c r="A9" s="78" t="s">
        <v>76</v>
      </c>
      <c r="B9" s="79">
        <v>0.384266588788638</v>
      </c>
      <c r="C9" s="79">
        <v>4.460719311264938</v>
      </c>
      <c r="D9" s="79">
        <v>16.300740907485533</v>
      </c>
      <c r="E9" s="79">
        <v>10.019391697681554</v>
      </c>
      <c r="F9" s="79">
        <v>5.075392084271155</v>
      </c>
      <c r="G9" s="79">
        <v>2.4538000570099547</v>
      </c>
      <c r="H9" s="79">
        <v>0.5977697211703136</v>
      </c>
      <c r="I9" s="79">
        <v>0.20787795069758644</v>
      </c>
      <c r="J9" s="79">
        <v>6.101940849611181</v>
      </c>
      <c r="K9" s="79">
        <v>2.9844280682746707</v>
      </c>
      <c r="L9" s="79">
        <v>4.519211774922754</v>
      </c>
      <c r="N9" s="79"/>
      <c r="Q9" s="80"/>
    </row>
    <row r="10" spans="1:17" ht="8.25" customHeight="1">
      <c r="A10" s="78" t="s">
        <v>77</v>
      </c>
      <c r="B10" s="79">
        <v>12.906556530717605</v>
      </c>
      <c r="C10" s="79">
        <v>0</v>
      </c>
      <c r="D10" s="79">
        <v>0</v>
      </c>
      <c r="E10" s="79">
        <v>0</v>
      </c>
      <c r="F10" s="79">
        <v>2.8254174554290397</v>
      </c>
      <c r="G10" s="79">
        <v>29.7000297000297</v>
      </c>
      <c r="H10" s="79">
        <v>0</v>
      </c>
      <c r="I10" s="79">
        <v>0</v>
      </c>
      <c r="J10" s="79">
        <v>3.3858134416793635</v>
      </c>
      <c r="K10" s="79">
        <v>1.6570832021475796</v>
      </c>
      <c r="L10" s="79">
        <v>2.512205129922875</v>
      </c>
      <c r="N10" s="80"/>
      <c r="Q10" s="80"/>
    </row>
    <row r="11" spans="1:17" ht="8.25" customHeight="1">
      <c r="A11" s="78" t="s">
        <v>78</v>
      </c>
      <c r="B11" s="79">
        <v>8.933259282794122</v>
      </c>
      <c r="C11" s="79">
        <v>7.27841444179443</v>
      </c>
      <c r="D11" s="79">
        <v>13.962153836756244</v>
      </c>
      <c r="E11" s="79">
        <v>8.934546073871944</v>
      </c>
      <c r="F11" s="79">
        <v>5.652661269080135</v>
      </c>
      <c r="G11" s="79">
        <v>3.3002198483664102</v>
      </c>
      <c r="H11" s="79">
        <v>0.5251057431690306</v>
      </c>
      <c r="I11" s="79">
        <v>0.1130235959361236</v>
      </c>
      <c r="J11" s="79">
        <v>6.5091857721619375</v>
      </c>
      <c r="K11" s="79">
        <v>3.8044935608406076</v>
      </c>
      <c r="L11" s="79">
        <v>5.114884028362311</v>
      </c>
      <c r="N11" s="80"/>
      <c r="Q11" s="80"/>
    </row>
    <row r="12" spans="1:17" ht="8.25" customHeight="1">
      <c r="A12" s="78" t="s">
        <v>79</v>
      </c>
      <c r="B12" s="79">
        <v>2.6961990334126464</v>
      </c>
      <c r="C12" s="79">
        <v>4.257946392454919</v>
      </c>
      <c r="D12" s="79">
        <v>13.536837118007378</v>
      </c>
      <c r="E12" s="79">
        <v>0</v>
      </c>
      <c r="F12" s="79">
        <v>3.8612349387704668</v>
      </c>
      <c r="G12" s="79">
        <v>2.7777391980666937</v>
      </c>
      <c r="H12" s="79">
        <v>0</v>
      </c>
      <c r="I12" s="79">
        <v>0</v>
      </c>
      <c r="J12" s="79">
        <v>4.432024925708182</v>
      </c>
      <c r="K12" s="79">
        <v>2.1265578365251194</v>
      </c>
      <c r="L12" s="79">
        <v>3.255545686429095</v>
      </c>
      <c r="N12" s="81"/>
      <c r="Q12" s="80"/>
    </row>
    <row r="13" spans="1:17" s="11" customFormat="1" ht="8.25" customHeight="1">
      <c r="A13" s="82" t="s">
        <v>7</v>
      </c>
      <c r="B13" s="83">
        <v>0</v>
      </c>
      <c r="C13" s="83">
        <v>7.992540295723991</v>
      </c>
      <c r="D13" s="83">
        <v>9.90916597853014</v>
      </c>
      <c r="E13" s="83">
        <v>0</v>
      </c>
      <c r="F13" s="83">
        <v>3.923969173298175</v>
      </c>
      <c r="G13" s="83">
        <v>4.039326886567622</v>
      </c>
      <c r="H13" s="83">
        <v>0</v>
      </c>
      <c r="I13" s="83">
        <v>0</v>
      </c>
      <c r="J13" s="83">
        <v>3.5653960486498293</v>
      </c>
      <c r="K13" s="83">
        <v>3.4561564947660828</v>
      </c>
      <c r="L13" s="83">
        <v>3.5099265109136777</v>
      </c>
      <c r="N13" s="84"/>
      <c r="Q13" s="85"/>
    </row>
    <row r="14" spans="1:17" s="11" customFormat="1" ht="8.25" customHeight="1">
      <c r="A14" s="82" t="s">
        <v>8</v>
      </c>
      <c r="B14" s="83">
        <v>5.793407102717108</v>
      </c>
      <c r="C14" s="83">
        <v>0</v>
      </c>
      <c r="D14" s="83">
        <v>17.346655564807108</v>
      </c>
      <c r="E14" s="83">
        <v>0</v>
      </c>
      <c r="F14" s="83">
        <v>3.800460615826638</v>
      </c>
      <c r="G14" s="83">
        <v>1.5598068959062867</v>
      </c>
      <c r="H14" s="83">
        <v>0</v>
      </c>
      <c r="I14" s="83">
        <v>0</v>
      </c>
      <c r="J14" s="83">
        <v>5.289093008700558</v>
      </c>
      <c r="K14" s="83">
        <v>0.8376156433097546</v>
      </c>
      <c r="L14" s="83">
        <v>3.0065177008729638</v>
      </c>
      <c r="N14" s="84"/>
      <c r="Q14" s="85"/>
    </row>
    <row r="15" spans="1:17" s="11" customFormat="1" ht="8.25" customHeight="1">
      <c r="A15" s="78" t="s">
        <v>80</v>
      </c>
      <c r="B15" s="79">
        <v>2.996668703291508</v>
      </c>
      <c r="C15" s="79">
        <v>5.95018296812627</v>
      </c>
      <c r="D15" s="79">
        <v>6.334303420171941</v>
      </c>
      <c r="E15" s="79">
        <v>3.3380189228583825</v>
      </c>
      <c r="F15" s="79">
        <v>3.8180876056305104</v>
      </c>
      <c r="G15" s="79">
        <v>2.3652227113415187</v>
      </c>
      <c r="H15" s="79">
        <v>0.6717146018999447</v>
      </c>
      <c r="I15" s="79">
        <v>0.4472371922449071</v>
      </c>
      <c r="J15" s="79">
        <v>3.592602554985243</v>
      </c>
      <c r="K15" s="79">
        <v>2.5329208748271994</v>
      </c>
      <c r="L15" s="79">
        <v>3.0486612286172003</v>
      </c>
      <c r="N15" s="80"/>
      <c r="Q15" s="80"/>
    </row>
    <row r="16" spans="1:17" ht="8.25" customHeight="1">
      <c r="A16" s="78" t="s">
        <v>81</v>
      </c>
      <c r="B16" s="79">
        <v>1.4953830049721486</v>
      </c>
      <c r="C16" s="79">
        <v>1.5626220798499881</v>
      </c>
      <c r="D16" s="79">
        <v>7.41284349263534</v>
      </c>
      <c r="E16" s="79">
        <v>6.299460608685381</v>
      </c>
      <c r="F16" s="79">
        <v>4.125473324394807</v>
      </c>
      <c r="G16" s="79">
        <v>1.7760175470533648</v>
      </c>
      <c r="H16" s="79">
        <v>0</v>
      </c>
      <c r="I16" s="79">
        <v>0</v>
      </c>
      <c r="J16" s="79">
        <v>3.5253410326781487</v>
      </c>
      <c r="K16" s="79">
        <v>1.779566691688453</v>
      </c>
      <c r="L16" s="79">
        <v>2.6150429077927435</v>
      </c>
      <c r="N16" s="80"/>
      <c r="Q16" s="80"/>
    </row>
    <row r="17" spans="1:17" ht="8.25" customHeight="1">
      <c r="A17" s="78" t="s">
        <v>82</v>
      </c>
      <c r="B17" s="79">
        <v>4.600080501408774</v>
      </c>
      <c r="C17" s="79">
        <v>12.220830405426048</v>
      </c>
      <c r="D17" s="79">
        <v>14.120969639915275</v>
      </c>
      <c r="E17" s="79">
        <v>3.7356178711958963</v>
      </c>
      <c r="F17" s="79">
        <v>9.476761548150213</v>
      </c>
      <c r="G17" s="79">
        <v>4.073904923635724</v>
      </c>
      <c r="H17" s="79">
        <v>1.9807929114024343</v>
      </c>
      <c r="I17" s="79">
        <v>0</v>
      </c>
      <c r="J17" s="79">
        <v>7.9431730029485825</v>
      </c>
      <c r="K17" s="79">
        <v>3.6962811945918785</v>
      </c>
      <c r="L17" s="79">
        <v>5.709844531259728</v>
      </c>
      <c r="N17" s="80"/>
      <c r="Q17" s="80"/>
    </row>
    <row r="18" spans="1:17" ht="8.25" customHeight="1">
      <c r="A18" s="78" t="s">
        <v>83</v>
      </c>
      <c r="B18" s="79">
        <v>12.746566393677703</v>
      </c>
      <c r="C18" s="79">
        <v>14.421031632532886</v>
      </c>
      <c r="D18" s="79">
        <v>16.33579126488939</v>
      </c>
      <c r="E18" s="79">
        <v>8.707683079036737</v>
      </c>
      <c r="F18" s="79">
        <v>5.642840444655827</v>
      </c>
      <c r="G18" s="79">
        <v>3.84157865654634</v>
      </c>
      <c r="H18" s="79">
        <v>0.291127595402513</v>
      </c>
      <c r="I18" s="79">
        <v>0</v>
      </c>
      <c r="J18" s="79">
        <v>6.71080418502526</v>
      </c>
      <c r="K18" s="79">
        <v>4.4714346573529795</v>
      </c>
      <c r="L18" s="79">
        <v>5.5548326663729455</v>
      </c>
      <c r="N18" s="80"/>
      <c r="Q18" s="80"/>
    </row>
    <row r="19" spans="1:17" ht="8.25" customHeight="1">
      <c r="A19" s="78" t="s">
        <v>84</v>
      </c>
      <c r="B19" s="79">
        <v>13.035921205098493</v>
      </c>
      <c r="C19" s="79">
        <v>8.10931354660828</v>
      </c>
      <c r="D19" s="79">
        <v>18.57119119530051</v>
      </c>
      <c r="E19" s="79">
        <v>8.256828655323847</v>
      </c>
      <c r="F19" s="79">
        <v>8.117437746188273</v>
      </c>
      <c r="G19" s="79">
        <v>3.8150024973207137</v>
      </c>
      <c r="H19" s="79">
        <v>0.3262520329579804</v>
      </c>
      <c r="I19" s="79">
        <v>0.23713090574520757</v>
      </c>
      <c r="J19" s="79">
        <v>8.537190651952868</v>
      </c>
      <c r="K19" s="79">
        <v>3.8850134511750936</v>
      </c>
      <c r="L19" s="79">
        <v>6.12594517874643</v>
      </c>
      <c r="N19" s="80"/>
      <c r="Q19" s="80"/>
    </row>
    <row r="20" spans="1:17" ht="8.25" customHeight="1">
      <c r="A20" s="78" t="s">
        <v>85</v>
      </c>
      <c r="B20" s="79">
        <v>16.982573992131407</v>
      </c>
      <c r="C20" s="79">
        <v>9.947279419078882</v>
      </c>
      <c r="D20" s="79">
        <v>14.215940130583563</v>
      </c>
      <c r="E20" s="79">
        <v>10.601643254704479</v>
      </c>
      <c r="F20" s="79">
        <v>4.898577185990069</v>
      </c>
      <c r="G20" s="79">
        <v>2.630338765713534</v>
      </c>
      <c r="H20" s="79">
        <v>2.6836812055095978</v>
      </c>
      <c r="I20" s="79">
        <v>0</v>
      </c>
      <c r="J20" s="79">
        <v>7.19940617311841</v>
      </c>
      <c r="K20" s="79">
        <v>3.7382871869038454</v>
      </c>
      <c r="L20" s="79">
        <v>5.416371524570166</v>
      </c>
      <c r="N20" s="80"/>
      <c r="Q20" s="80"/>
    </row>
    <row r="21" spans="1:17" ht="8.25" customHeight="1">
      <c r="A21" s="78" t="s">
        <v>86</v>
      </c>
      <c r="B21" s="79">
        <v>6.2315649536787</v>
      </c>
      <c r="C21" s="79">
        <v>10.974599289943427</v>
      </c>
      <c r="D21" s="79">
        <v>12.467414711549361</v>
      </c>
      <c r="E21" s="79">
        <v>7.106057914372001</v>
      </c>
      <c r="F21" s="79">
        <v>5.359583381718461</v>
      </c>
      <c r="G21" s="79">
        <v>2.5189836908400935</v>
      </c>
      <c r="H21" s="79">
        <v>0</v>
      </c>
      <c r="I21" s="79">
        <v>0.6038629110419352</v>
      </c>
      <c r="J21" s="79">
        <v>5.3934446937729845</v>
      </c>
      <c r="K21" s="79">
        <v>3.6257013885764895</v>
      </c>
      <c r="L21" s="79">
        <v>4.48510169968104</v>
      </c>
      <c r="N21" s="80"/>
      <c r="Q21" s="80"/>
    </row>
    <row r="22" spans="1:17" ht="8.25" customHeight="1">
      <c r="A22" s="78" t="s">
        <v>87</v>
      </c>
      <c r="B22" s="79">
        <v>12.571483945822141</v>
      </c>
      <c r="C22" s="79">
        <v>10.484031165162117</v>
      </c>
      <c r="D22" s="79">
        <v>15.464789883109532</v>
      </c>
      <c r="E22" s="79">
        <v>10.282278794916925</v>
      </c>
      <c r="F22" s="79">
        <v>6.500750006742798</v>
      </c>
      <c r="G22" s="79">
        <v>3.4988232731161646</v>
      </c>
      <c r="H22" s="79">
        <v>0</v>
      </c>
      <c r="I22" s="79">
        <v>0.415413934021882</v>
      </c>
      <c r="J22" s="79">
        <v>7.721270834067514</v>
      </c>
      <c r="K22" s="79">
        <v>4.695968400200041</v>
      </c>
      <c r="L22" s="79">
        <v>6.195101529396569</v>
      </c>
      <c r="N22" s="80"/>
      <c r="Q22" s="80"/>
    </row>
    <row r="23" spans="1:17" ht="8.25" customHeight="1">
      <c r="A23" s="78" t="s">
        <v>88</v>
      </c>
      <c r="B23" s="79">
        <v>3.0478203005150815</v>
      </c>
      <c r="C23" s="79">
        <v>2.130696950972663</v>
      </c>
      <c r="D23" s="79">
        <v>13.155219632371407</v>
      </c>
      <c r="E23" s="79">
        <v>6.11628276798493</v>
      </c>
      <c r="F23" s="79">
        <v>2.6759233793939035</v>
      </c>
      <c r="G23" s="79">
        <v>2.6375133524113465</v>
      </c>
      <c r="H23" s="79">
        <v>0.994080252098752</v>
      </c>
      <c r="I23" s="79">
        <v>0</v>
      </c>
      <c r="J23" s="79">
        <v>3.8642116042274477</v>
      </c>
      <c r="K23" s="79">
        <v>2.447349482270865</v>
      </c>
      <c r="L23" s="79">
        <v>3.137617881284305</v>
      </c>
      <c r="N23" s="80"/>
      <c r="Q23" s="80"/>
    </row>
    <row r="24" spans="1:17" ht="8.25" customHeight="1">
      <c r="A24" s="78" t="s">
        <v>89</v>
      </c>
      <c r="B24" s="79">
        <v>7.6411706273401085</v>
      </c>
      <c r="C24" s="79">
        <v>3.9816049849694415</v>
      </c>
      <c r="D24" s="79">
        <v>22.752610862096425</v>
      </c>
      <c r="E24" s="79">
        <v>9.325313563668578</v>
      </c>
      <c r="F24" s="79">
        <v>5.858299452834831</v>
      </c>
      <c r="G24" s="79">
        <v>2.325459714317274</v>
      </c>
      <c r="H24" s="79">
        <v>0</v>
      </c>
      <c r="I24" s="79">
        <v>0</v>
      </c>
      <c r="J24" s="79">
        <v>7.449251970947918</v>
      </c>
      <c r="K24" s="79">
        <v>2.9549954197570996</v>
      </c>
      <c r="L24" s="79">
        <v>5.146914122224072</v>
      </c>
      <c r="N24" s="80"/>
      <c r="Q24" s="80"/>
    </row>
    <row r="25" spans="1:17" ht="8.25" customHeight="1">
      <c r="A25" s="78" t="s">
        <v>134</v>
      </c>
      <c r="B25" s="79">
        <v>55.267304727134636</v>
      </c>
      <c r="C25" s="79">
        <v>46.85492871733316</v>
      </c>
      <c r="D25" s="79">
        <v>99.06951708013513</v>
      </c>
      <c r="E25" s="79">
        <v>57.31025346561716</v>
      </c>
      <c r="F25" s="79">
        <v>11.552884347472704</v>
      </c>
      <c r="G25" s="79">
        <v>6.092136277115387</v>
      </c>
      <c r="H25" s="79">
        <v>0.3262685320526206</v>
      </c>
      <c r="I25" s="79">
        <v>0.476966113942435</v>
      </c>
      <c r="J25" s="79">
        <v>33.497187757220026</v>
      </c>
      <c r="K25" s="79">
        <v>20.951257961098474</v>
      </c>
      <c r="L25" s="79">
        <v>27.23132144174738</v>
      </c>
      <c r="N25" s="80"/>
      <c r="Q25" s="80"/>
    </row>
    <row r="26" spans="1:17" ht="8.25" customHeight="1">
      <c r="A26" s="78" t="s">
        <v>91</v>
      </c>
      <c r="B26" s="79">
        <v>218.74447531670455</v>
      </c>
      <c r="C26" s="79">
        <v>183.52531108240706</v>
      </c>
      <c r="D26" s="79">
        <v>527.4008726087166</v>
      </c>
      <c r="E26" s="79">
        <v>347.06238739059387</v>
      </c>
      <c r="F26" s="79">
        <v>68.33266845326118</v>
      </c>
      <c r="G26" s="79">
        <v>30.44144217249203</v>
      </c>
      <c r="H26" s="79">
        <v>1.2170607577014592</v>
      </c>
      <c r="I26" s="79">
        <v>0.6194309288057062</v>
      </c>
      <c r="J26" s="79">
        <v>164.21795215395534</v>
      </c>
      <c r="K26" s="79">
        <v>101.12532934301687</v>
      </c>
      <c r="L26" s="79">
        <v>131.94314094376642</v>
      </c>
      <c r="N26" s="80"/>
      <c r="Q26" s="80"/>
    </row>
    <row r="27" spans="1:17" ht="8.25" customHeight="1">
      <c r="A27" s="78" t="s">
        <v>92</v>
      </c>
      <c r="B27" s="79">
        <v>11.09405913133517</v>
      </c>
      <c r="C27" s="79">
        <v>17.598576470703257</v>
      </c>
      <c r="D27" s="79">
        <v>49.10604674002812</v>
      </c>
      <c r="E27" s="79">
        <v>27.789034909975104</v>
      </c>
      <c r="F27" s="79">
        <v>9.588371223380285</v>
      </c>
      <c r="G27" s="79">
        <v>5.682105156826102</v>
      </c>
      <c r="H27" s="79">
        <v>0</v>
      </c>
      <c r="I27" s="79">
        <v>0</v>
      </c>
      <c r="J27" s="79">
        <v>14.316606764430222</v>
      </c>
      <c r="K27" s="79">
        <v>9.716788018552588</v>
      </c>
      <c r="L27" s="79">
        <v>11.985003969006451</v>
      </c>
      <c r="N27" s="80"/>
      <c r="Q27" s="80"/>
    </row>
    <row r="28" spans="1:17" ht="8.25" customHeight="1">
      <c r="A28" s="78" t="s">
        <v>93</v>
      </c>
      <c r="B28" s="79">
        <v>13.230441209771188</v>
      </c>
      <c r="C28" s="79">
        <v>12.88850104047795</v>
      </c>
      <c r="D28" s="79">
        <v>35.205844170132245</v>
      </c>
      <c r="E28" s="79">
        <v>15.50648041660744</v>
      </c>
      <c r="F28" s="79">
        <v>4.364094507312704</v>
      </c>
      <c r="G28" s="79">
        <v>1.8860024668912267</v>
      </c>
      <c r="H28" s="79">
        <v>0</v>
      </c>
      <c r="I28" s="79">
        <v>0</v>
      </c>
      <c r="J28" s="79">
        <v>10.291716246601283</v>
      </c>
      <c r="K28" s="79">
        <v>5.5115450238588135</v>
      </c>
      <c r="L28" s="79">
        <v>7.864614758118465</v>
      </c>
      <c r="N28" s="80"/>
      <c r="Q28" s="80"/>
    </row>
    <row r="29" spans="1:17" ht="8.25" customHeight="1">
      <c r="A29" s="78" t="s">
        <v>94</v>
      </c>
      <c r="B29" s="79">
        <v>41.985053321017716</v>
      </c>
      <c r="C29" s="79">
        <v>34.505514412522054</v>
      </c>
      <c r="D29" s="79">
        <v>51.69633520218646</v>
      </c>
      <c r="E29" s="79">
        <v>37.076093308168154</v>
      </c>
      <c r="F29" s="79">
        <v>6.580761613477399</v>
      </c>
      <c r="G29" s="79">
        <v>3.639380473461118</v>
      </c>
      <c r="H29" s="79">
        <v>0.9061828858300182</v>
      </c>
      <c r="I29" s="79">
        <v>0</v>
      </c>
      <c r="J29" s="79">
        <v>19.692641757824</v>
      </c>
      <c r="K29" s="79">
        <v>13.237837784222481</v>
      </c>
      <c r="L29" s="79">
        <v>16.377914499841804</v>
      </c>
      <c r="N29" s="80"/>
      <c r="Q29" s="80"/>
    </row>
    <row r="30" spans="1:17" ht="8.25" customHeight="1">
      <c r="A30" s="78" t="s">
        <v>95</v>
      </c>
      <c r="B30" s="79">
        <v>4.50387896575926</v>
      </c>
      <c r="C30" s="79">
        <v>4.0018408467895235</v>
      </c>
      <c r="D30" s="79">
        <v>11.648947323460204</v>
      </c>
      <c r="E30" s="79">
        <v>1.6262344135595426</v>
      </c>
      <c r="F30" s="79">
        <v>1.5427473244353547</v>
      </c>
      <c r="G30" s="79">
        <v>0</v>
      </c>
      <c r="H30" s="79">
        <v>0</v>
      </c>
      <c r="I30" s="79">
        <v>0</v>
      </c>
      <c r="J30" s="79">
        <v>3.4169072230367883</v>
      </c>
      <c r="K30" s="79">
        <v>0.8306263812871741</v>
      </c>
      <c r="L30" s="79">
        <v>2.1056532578667206</v>
      </c>
      <c r="N30" s="80"/>
      <c r="Q30" s="80"/>
    </row>
    <row r="31" spans="1:17" s="11" customFormat="1" ht="8.25" customHeight="1">
      <c r="A31" s="82" t="s">
        <v>96</v>
      </c>
      <c r="B31" s="83">
        <v>8.331333988942527</v>
      </c>
      <c r="C31" s="83">
        <v>6.8973419646522345</v>
      </c>
      <c r="D31" s="83">
        <v>14.520149687572975</v>
      </c>
      <c r="E31" s="83">
        <v>8.683309290214721</v>
      </c>
      <c r="F31" s="83">
        <v>5.868354031072123</v>
      </c>
      <c r="G31" s="83">
        <v>3.164092758636374</v>
      </c>
      <c r="H31" s="83">
        <v>0.7505260718685003</v>
      </c>
      <c r="I31" s="83">
        <v>0.12463551900411236</v>
      </c>
      <c r="J31" s="83">
        <v>6.521181492254067</v>
      </c>
      <c r="K31" s="83">
        <v>3.542139448362659</v>
      </c>
      <c r="L31" s="83">
        <v>4.989259454862868</v>
      </c>
      <c r="N31" s="86"/>
      <c r="Q31" s="85"/>
    </row>
    <row r="32" spans="1:17" s="11" customFormat="1" ht="8.25" customHeight="1">
      <c r="A32" s="87" t="s">
        <v>97</v>
      </c>
      <c r="B32" s="83">
        <v>6.05096577195574</v>
      </c>
      <c r="C32" s="83">
        <v>8.118608088521482</v>
      </c>
      <c r="D32" s="83">
        <v>10.616543902974296</v>
      </c>
      <c r="E32" s="83">
        <v>5.203014055690712</v>
      </c>
      <c r="F32" s="83">
        <v>4.536110188787236</v>
      </c>
      <c r="G32" s="83">
        <v>2.8882816034261736</v>
      </c>
      <c r="H32" s="83">
        <v>0.3793852188989482</v>
      </c>
      <c r="I32" s="83">
        <v>0.17232748080487273</v>
      </c>
      <c r="J32" s="83">
        <v>4.826290807171633</v>
      </c>
      <c r="K32" s="83">
        <v>3.14037919894099</v>
      </c>
      <c r="L32" s="83">
        <v>3.9579690328883443</v>
      </c>
      <c r="N32" s="86"/>
      <c r="Q32" s="85"/>
    </row>
    <row r="33" spans="1:17" s="9" customFormat="1" ht="8.25" customHeight="1">
      <c r="A33" s="88" t="s">
        <v>98</v>
      </c>
      <c r="B33" s="89">
        <v>7.394615849706607</v>
      </c>
      <c r="C33" s="89">
        <v>7.399726341093987</v>
      </c>
      <c r="D33" s="89">
        <v>12.934812406608723</v>
      </c>
      <c r="E33" s="89">
        <v>7.2625895448172</v>
      </c>
      <c r="F33" s="89">
        <v>5.321897137305014</v>
      </c>
      <c r="G33" s="89">
        <v>3.0512194604028338</v>
      </c>
      <c r="H33" s="89">
        <v>0.5924579031729891</v>
      </c>
      <c r="I33" s="89">
        <v>0.14465185913801956</v>
      </c>
      <c r="J33" s="89">
        <v>5.822555910385527</v>
      </c>
      <c r="K33" s="89">
        <v>3.377089151776518</v>
      </c>
      <c r="L33" s="89">
        <v>4.564899322437396</v>
      </c>
      <c r="N33" s="90"/>
      <c r="Q33" s="91"/>
    </row>
    <row r="34" spans="1:17" s="9" customFormat="1" ht="8.25" customHeight="1">
      <c r="A34" s="88" t="s">
        <v>99</v>
      </c>
      <c r="B34" s="89">
        <v>12.191553691602458</v>
      </c>
      <c r="C34" s="89">
        <v>9.841052735919629</v>
      </c>
      <c r="D34" s="89">
        <v>15.916997966567003</v>
      </c>
      <c r="E34" s="89">
        <v>9.298178090596265</v>
      </c>
      <c r="F34" s="89">
        <v>6.75324658211602</v>
      </c>
      <c r="G34" s="89">
        <v>3.412038212914692</v>
      </c>
      <c r="H34" s="89">
        <v>0.35051233219222094</v>
      </c>
      <c r="I34" s="89">
        <v>0.34256928677930915</v>
      </c>
      <c r="J34" s="89">
        <v>7.634143340325983</v>
      </c>
      <c r="K34" s="89">
        <v>4.224608960728666</v>
      </c>
      <c r="L34" s="89">
        <v>5.889824756872565</v>
      </c>
      <c r="N34" s="90"/>
      <c r="Q34" s="91"/>
    </row>
    <row r="35" spans="1:17" s="11" customFormat="1" ht="8.25" customHeight="1">
      <c r="A35" s="82" t="s">
        <v>100</v>
      </c>
      <c r="B35" s="83">
        <v>88.68744075723599</v>
      </c>
      <c r="C35" s="83">
        <v>74.66423501308378</v>
      </c>
      <c r="D35" s="83">
        <v>206.90581507459282</v>
      </c>
      <c r="E35" s="83">
        <v>130.73055032892742</v>
      </c>
      <c r="F35" s="83">
        <v>25.776635222582765</v>
      </c>
      <c r="G35" s="83">
        <v>12.215429594326661</v>
      </c>
      <c r="H35" s="83">
        <v>0.5819719070521028</v>
      </c>
      <c r="I35" s="83">
        <v>0.3510499465087644</v>
      </c>
      <c r="J35" s="83">
        <v>63.6056639521942</v>
      </c>
      <c r="K35" s="83">
        <v>39.34027056443625</v>
      </c>
      <c r="L35" s="83">
        <v>51.28178160179792</v>
      </c>
      <c r="N35" s="86"/>
      <c r="Q35" s="85"/>
    </row>
    <row r="36" spans="1:17" s="11" customFormat="1" ht="8.25" customHeight="1">
      <c r="A36" s="82" t="s">
        <v>101</v>
      </c>
      <c r="B36" s="83">
        <v>33.950803515758565</v>
      </c>
      <c r="C36" s="83">
        <v>28.03088153724752</v>
      </c>
      <c r="D36" s="83">
        <v>41.5817950194032</v>
      </c>
      <c r="E36" s="83">
        <v>28.27191932001995</v>
      </c>
      <c r="F36" s="83">
        <v>5.259556209050598</v>
      </c>
      <c r="G36" s="83">
        <v>2.712379299121189</v>
      </c>
      <c r="H36" s="83">
        <v>0.6942403506376598</v>
      </c>
      <c r="I36" s="83">
        <v>0</v>
      </c>
      <c r="J36" s="83">
        <v>15.654259480099938</v>
      </c>
      <c r="K36" s="83">
        <v>10.219365611228485</v>
      </c>
      <c r="L36" s="83">
        <v>12.87199663879803</v>
      </c>
      <c r="N36" s="86"/>
      <c r="Q36" s="85"/>
    </row>
    <row r="37" spans="1:17" s="9" customFormat="1" ht="8.25" customHeight="1">
      <c r="A37" s="88" t="s">
        <v>31</v>
      </c>
      <c r="B37" s="89">
        <v>71.38011130311439</v>
      </c>
      <c r="C37" s="89">
        <v>59.99848267416924</v>
      </c>
      <c r="D37" s="89">
        <v>154.12011411526694</v>
      </c>
      <c r="E37" s="89">
        <v>98.3336909103912</v>
      </c>
      <c r="F37" s="89">
        <v>19.136298237430953</v>
      </c>
      <c r="G37" s="89">
        <v>9.107133384017034</v>
      </c>
      <c r="H37" s="89">
        <v>0.6195427000445296</v>
      </c>
      <c r="I37" s="89">
        <v>0.23571438252554996</v>
      </c>
      <c r="J37" s="89">
        <v>48.11757117757487</v>
      </c>
      <c r="K37" s="89">
        <v>29.92016666391963</v>
      </c>
      <c r="L37" s="89">
        <v>38.86602264323205</v>
      </c>
      <c r="N37" s="90"/>
      <c r="Q37" s="91"/>
    </row>
    <row r="38" spans="1:17" s="9" customFormat="1" ht="8.25" customHeight="1">
      <c r="A38" s="88" t="s">
        <v>102</v>
      </c>
      <c r="B38" s="89">
        <v>37.37512979568765</v>
      </c>
      <c r="C38" s="89">
        <v>31.829718566750458</v>
      </c>
      <c r="D38" s="89">
        <v>72.24508578289192</v>
      </c>
      <c r="E38" s="89">
        <v>46.36479122398975</v>
      </c>
      <c r="F38" s="89">
        <v>10.305361171362033</v>
      </c>
      <c r="G38" s="89">
        <v>5.221251144815794</v>
      </c>
      <c r="H38" s="89">
        <v>0.5494729181033094</v>
      </c>
      <c r="I38" s="89">
        <v>0.21314856668246332</v>
      </c>
      <c r="J38" s="89">
        <v>21.656780992587898</v>
      </c>
      <c r="K38" s="89">
        <v>13.146246586073529</v>
      </c>
      <c r="L38" s="89">
        <v>17.304164977060374</v>
      </c>
      <c r="M38" s="92"/>
      <c r="N38" s="93"/>
      <c r="O38" s="92"/>
      <c r="P38" s="92"/>
      <c r="Q38" s="91"/>
    </row>
    <row r="39" spans="1:16" s="9" customFormat="1" ht="8.25" customHeight="1">
      <c r="A39" s="94"/>
      <c r="B39" s="95"/>
      <c r="C39" s="95"/>
      <c r="D39" s="95"/>
      <c r="E39" s="95"/>
      <c r="F39" s="95"/>
      <c r="G39" s="95"/>
      <c r="H39" s="95"/>
      <c r="I39" s="95"/>
      <c r="J39" s="17"/>
      <c r="K39" s="17"/>
      <c r="L39" s="17"/>
      <c r="M39" s="92"/>
      <c r="N39" s="92"/>
      <c r="O39" s="92"/>
      <c r="P39" s="92"/>
    </row>
    <row r="40" ht="13.5" customHeight="1">
      <c r="A40" s="7" t="s">
        <v>135</v>
      </c>
    </row>
    <row r="41" ht="9" customHeight="1">
      <c r="A41" s="11" t="s">
        <v>136</v>
      </c>
    </row>
    <row r="42" ht="9">
      <c r="A42" s="96"/>
    </row>
  </sheetData>
  <mergeCells count="8">
    <mergeCell ref="A5:A7"/>
    <mergeCell ref="L5:L7"/>
    <mergeCell ref="J6:K6"/>
    <mergeCell ref="B5:K5"/>
    <mergeCell ref="B6:C6"/>
    <mergeCell ref="D6:E6"/>
    <mergeCell ref="F6:G6"/>
    <mergeCell ref="H6:I6"/>
  </mergeCells>
  <printOptions horizontalCentered="1"/>
  <pageMargins left="0.6692913385826772" right="0.6692913385826772" top="0.984251968503937" bottom="1.141732283464567" header="0.4724409448818898" footer="0.7874015748031497"/>
  <pageSetup horizontalDpi="600" verticalDpi="600" orientation="portrait" paperSize="9" r:id="rId2"/>
  <headerFooter alignWithMargins="0">
    <oddFooter>&amp;C&amp;P+167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262"/>
  <dimension ref="A1:Q42"/>
  <sheetViews>
    <sheetView tabSelected="1" workbookViewId="0" topLeftCell="A1">
      <selection activeCell="O5" sqref="O5"/>
    </sheetView>
  </sheetViews>
  <sheetFormatPr defaultColWidth="9.140625" defaultRowHeight="12.75"/>
  <cols>
    <col min="1" max="1" width="14.57421875" style="7" customWidth="1"/>
    <col min="2" max="11" width="6.421875" style="7" customWidth="1"/>
    <col min="12" max="12" width="8.28125" style="7" customWidth="1"/>
    <col min="13" max="13" width="5.28125" style="7" customWidth="1"/>
    <col min="14" max="14" width="5.57421875" style="7" customWidth="1"/>
    <col min="15" max="15" width="4.57421875" style="7" customWidth="1"/>
    <col min="16" max="16" width="6.7109375" style="7" customWidth="1"/>
    <col min="17" max="17" width="9.421875" style="7" customWidth="1"/>
    <col min="18" max="16384" width="9.140625" style="7" customWidth="1"/>
  </cols>
  <sheetData>
    <row r="1" spans="1:9" s="1" customFormat="1" ht="13.5" customHeight="1">
      <c r="A1" s="62" t="s">
        <v>127</v>
      </c>
      <c r="B1" s="63"/>
      <c r="C1" s="63"/>
      <c r="D1" s="63"/>
      <c r="E1" s="63"/>
      <c r="F1" s="63"/>
      <c r="G1" s="63"/>
      <c r="H1" s="63"/>
      <c r="I1" s="63"/>
    </row>
    <row r="2" spans="2:9" s="1" customFormat="1" ht="13.5" customHeight="1">
      <c r="B2" s="63"/>
      <c r="C2" s="63"/>
      <c r="D2" s="63"/>
      <c r="E2" s="63"/>
      <c r="F2" s="63"/>
      <c r="G2" s="63"/>
      <c r="H2" s="63"/>
      <c r="I2" s="63"/>
    </row>
    <row r="3" spans="1:9" s="66" customFormat="1" ht="13.5" customHeight="1">
      <c r="A3" s="64" t="s">
        <v>128</v>
      </c>
      <c r="B3" s="65"/>
      <c r="C3" s="65"/>
      <c r="D3" s="65"/>
      <c r="E3" s="65"/>
      <c r="F3" s="65"/>
      <c r="G3" s="65"/>
      <c r="H3" s="65"/>
      <c r="I3" s="65"/>
    </row>
    <row r="4" spans="1:14" s="1" customFormat="1" ht="13.5" customHeight="1">
      <c r="A4" s="67"/>
      <c r="B4" s="63"/>
      <c r="C4" s="63"/>
      <c r="D4" s="63"/>
      <c r="E4" s="63"/>
      <c r="F4" s="63"/>
      <c r="G4" s="63"/>
      <c r="H4" s="63"/>
      <c r="I4" s="63"/>
      <c r="L4" s="5"/>
      <c r="M4" s="68"/>
      <c r="N4" s="68"/>
    </row>
    <row r="5" spans="1:16" s="70" customFormat="1" ht="18" customHeight="1">
      <c r="A5" s="139" t="s">
        <v>70</v>
      </c>
      <c r="B5" s="146" t="s">
        <v>240</v>
      </c>
      <c r="C5" s="146"/>
      <c r="D5" s="146"/>
      <c r="E5" s="146"/>
      <c r="F5" s="146"/>
      <c r="G5" s="146"/>
      <c r="H5" s="146"/>
      <c r="I5" s="146"/>
      <c r="J5" s="146"/>
      <c r="K5" s="146"/>
      <c r="L5" s="142" t="s">
        <v>250</v>
      </c>
      <c r="M5" s="69"/>
      <c r="N5" s="69"/>
      <c r="O5" s="69"/>
      <c r="P5" s="69"/>
    </row>
    <row r="6" spans="1:16" s="70" customFormat="1" ht="22.5" customHeight="1">
      <c r="A6" s="140"/>
      <c r="B6" s="147" t="s">
        <v>129</v>
      </c>
      <c r="C6" s="147"/>
      <c r="D6" s="147" t="s">
        <v>130</v>
      </c>
      <c r="E6" s="147"/>
      <c r="F6" s="147" t="s">
        <v>131</v>
      </c>
      <c r="G6" s="147"/>
      <c r="H6" s="145" t="s">
        <v>251</v>
      </c>
      <c r="I6" s="147"/>
      <c r="J6" s="145" t="s">
        <v>242</v>
      </c>
      <c r="K6" s="145"/>
      <c r="L6" s="143"/>
      <c r="M6" s="69"/>
      <c r="N6" s="69"/>
      <c r="O6" s="69"/>
      <c r="P6" s="71"/>
    </row>
    <row r="7" spans="1:16" s="75" customFormat="1" ht="20.25" customHeight="1">
      <c r="A7" s="141"/>
      <c r="B7" s="72" t="s">
        <v>132</v>
      </c>
      <c r="C7" s="72" t="s">
        <v>133</v>
      </c>
      <c r="D7" s="72" t="s">
        <v>132</v>
      </c>
      <c r="E7" s="72" t="s">
        <v>133</v>
      </c>
      <c r="F7" s="72" t="s">
        <v>132</v>
      </c>
      <c r="G7" s="72" t="s">
        <v>133</v>
      </c>
      <c r="H7" s="72" t="s">
        <v>132</v>
      </c>
      <c r="I7" s="72" t="s">
        <v>133</v>
      </c>
      <c r="J7" s="72" t="s">
        <v>132</v>
      </c>
      <c r="K7" s="72" t="s">
        <v>133</v>
      </c>
      <c r="L7" s="144"/>
      <c r="M7" s="71"/>
      <c r="N7" s="73"/>
      <c r="O7" s="73"/>
      <c r="P7" s="74"/>
    </row>
    <row r="8" spans="1:9" ht="19.5" customHeight="1">
      <c r="A8" s="76"/>
      <c r="B8" s="77"/>
      <c r="C8" s="77"/>
      <c r="D8" s="77"/>
      <c r="E8" s="77"/>
      <c r="F8" s="77"/>
      <c r="G8" s="77"/>
      <c r="H8" s="77"/>
      <c r="I8" s="77"/>
    </row>
    <row r="9" spans="1:17" s="9" customFormat="1" ht="8.25" customHeight="1">
      <c r="A9" s="78" t="s">
        <v>76</v>
      </c>
      <c r="B9" s="79">
        <v>3.453992815694943</v>
      </c>
      <c r="C9" s="79">
        <v>6.080481249822652</v>
      </c>
      <c r="D9" s="79">
        <v>5.750691109842308</v>
      </c>
      <c r="E9" s="79">
        <v>3.509941910461382</v>
      </c>
      <c r="F9" s="79">
        <v>2.92544146740144</v>
      </c>
      <c r="G9" s="79">
        <v>2.2059075839102738</v>
      </c>
      <c r="H9" s="79">
        <v>0</v>
      </c>
      <c r="I9" s="79">
        <v>0</v>
      </c>
      <c r="J9" s="79">
        <v>2.83603397472565</v>
      </c>
      <c r="K9" s="79">
        <v>2.2630824268933853</v>
      </c>
      <c r="L9" s="79">
        <v>2.5409429835705892</v>
      </c>
      <c r="N9" s="79"/>
      <c r="Q9" s="80"/>
    </row>
    <row r="10" spans="1:17" ht="8.25" customHeight="1">
      <c r="A10" s="78" t="s">
        <v>77</v>
      </c>
      <c r="B10" s="79">
        <v>0</v>
      </c>
      <c r="C10" s="79">
        <v>0</v>
      </c>
      <c r="D10" s="79">
        <v>0</v>
      </c>
      <c r="E10" s="79">
        <v>0</v>
      </c>
      <c r="F10" s="79">
        <v>0</v>
      </c>
      <c r="G10" s="79">
        <v>2.9415225320625957</v>
      </c>
      <c r="H10" s="79">
        <v>0</v>
      </c>
      <c r="I10" s="79">
        <v>0</v>
      </c>
      <c r="J10" s="79">
        <v>0</v>
      </c>
      <c r="K10" s="79">
        <v>1.6495797695537062</v>
      </c>
      <c r="L10" s="79">
        <v>0.8347140895564746</v>
      </c>
      <c r="N10" s="79"/>
      <c r="Q10" s="80"/>
    </row>
    <row r="11" spans="1:17" ht="8.25" customHeight="1">
      <c r="A11" s="78" t="s">
        <v>78</v>
      </c>
      <c r="B11" s="79">
        <v>3.6776936180313977</v>
      </c>
      <c r="C11" s="79">
        <v>3.001507816279472</v>
      </c>
      <c r="D11" s="79">
        <v>3.6850057117588535</v>
      </c>
      <c r="E11" s="79">
        <v>3.5152508180281594</v>
      </c>
      <c r="F11" s="79">
        <v>2.9213845921244403</v>
      </c>
      <c r="G11" s="79">
        <v>1.7907865934857279</v>
      </c>
      <c r="H11" s="79">
        <v>0.16914835494767394</v>
      </c>
      <c r="I11" s="79">
        <v>0.5330058545363062</v>
      </c>
      <c r="J11" s="79">
        <v>2.7473316827211955</v>
      </c>
      <c r="K11" s="79">
        <v>1.874572767090259</v>
      </c>
      <c r="L11" s="79">
        <v>2.2977196409074905</v>
      </c>
      <c r="N11" s="79"/>
      <c r="Q11" s="80"/>
    </row>
    <row r="12" spans="1:17" ht="8.25" customHeight="1">
      <c r="A12" s="78" t="s">
        <v>79</v>
      </c>
      <c r="B12" s="79">
        <v>5.34345026583665</v>
      </c>
      <c r="C12" s="79">
        <v>7.043890481590792</v>
      </c>
      <c r="D12" s="79">
        <v>7.021917158932318</v>
      </c>
      <c r="E12" s="79">
        <v>1.8368340328609607</v>
      </c>
      <c r="F12" s="79">
        <v>4.193207765820782</v>
      </c>
      <c r="G12" s="79">
        <v>1.5704257424187698</v>
      </c>
      <c r="H12" s="79">
        <v>0</v>
      </c>
      <c r="I12" s="79">
        <v>0</v>
      </c>
      <c r="J12" s="79">
        <v>4.184072776440587</v>
      </c>
      <c r="K12" s="79">
        <v>2.1149496271872543</v>
      </c>
      <c r="L12" s="79">
        <v>3.1286157763147604</v>
      </c>
      <c r="N12" s="79"/>
      <c r="Q12" s="80"/>
    </row>
    <row r="13" spans="1:17" s="11" customFormat="1" ht="8.25" customHeight="1">
      <c r="A13" s="82" t="s">
        <v>7</v>
      </c>
      <c r="B13" s="83">
        <v>5.011526510975243</v>
      </c>
      <c r="C13" s="83">
        <v>7.959882193743533</v>
      </c>
      <c r="D13" s="83">
        <v>6.817329651975321</v>
      </c>
      <c r="E13" s="83">
        <v>0</v>
      </c>
      <c r="F13" s="83">
        <v>5.425115961853685</v>
      </c>
      <c r="G13" s="83">
        <v>0.7987922261540551</v>
      </c>
      <c r="H13" s="83">
        <v>0</v>
      </c>
      <c r="I13" s="83">
        <v>0</v>
      </c>
      <c r="J13" s="83">
        <v>4.871718786676292</v>
      </c>
      <c r="K13" s="83">
        <v>1.7186892416498556</v>
      </c>
      <c r="L13" s="83">
        <v>3.2713342791124216</v>
      </c>
      <c r="N13" s="83"/>
      <c r="Q13" s="85"/>
    </row>
    <row r="14" spans="1:17" s="11" customFormat="1" ht="8.25" customHeight="1">
      <c r="A14" s="82" t="s">
        <v>8</v>
      </c>
      <c r="B14" s="83">
        <v>5.7224606580829755</v>
      </c>
      <c r="C14" s="83">
        <v>6.006998152848068</v>
      </c>
      <c r="D14" s="83">
        <v>7.239163876572256</v>
      </c>
      <c r="E14" s="83">
        <v>3.8016308996559522</v>
      </c>
      <c r="F14" s="83">
        <v>3.000761443216216</v>
      </c>
      <c r="G14" s="83">
        <v>2.316262478864105</v>
      </c>
      <c r="H14" s="83">
        <v>0</v>
      </c>
      <c r="I14" s="83">
        <v>0</v>
      </c>
      <c r="J14" s="83">
        <v>3.504007708816959</v>
      </c>
      <c r="K14" s="83">
        <v>2.4990732603326267</v>
      </c>
      <c r="L14" s="83">
        <v>2.988904758549869</v>
      </c>
      <c r="N14" s="83"/>
      <c r="Q14" s="85"/>
    </row>
    <row r="15" spans="1:17" s="11" customFormat="1" ht="8.25" customHeight="1">
      <c r="A15" s="78" t="s">
        <v>80</v>
      </c>
      <c r="B15" s="79">
        <v>3.636994850345928</v>
      </c>
      <c r="C15" s="79">
        <v>2.0899697128555776</v>
      </c>
      <c r="D15" s="79">
        <v>6.284379251197729</v>
      </c>
      <c r="E15" s="79">
        <v>4.270534476801291</v>
      </c>
      <c r="F15" s="79">
        <v>3.229904610150514</v>
      </c>
      <c r="G15" s="79">
        <v>1.3295121589752432</v>
      </c>
      <c r="H15" s="79">
        <v>0.6507027589796981</v>
      </c>
      <c r="I15" s="79">
        <v>0</v>
      </c>
      <c r="J15" s="79">
        <v>3.301741324617348</v>
      </c>
      <c r="K15" s="79">
        <v>1.4797467282908643</v>
      </c>
      <c r="L15" s="79">
        <v>2.366938953964824</v>
      </c>
      <c r="N15" s="79"/>
      <c r="Q15" s="80"/>
    </row>
    <row r="16" spans="1:17" ht="8.25" customHeight="1">
      <c r="A16" s="78" t="s">
        <v>81</v>
      </c>
      <c r="B16" s="79">
        <v>1.492214371516612</v>
      </c>
      <c r="C16" s="79">
        <v>0</v>
      </c>
      <c r="D16" s="79">
        <v>0</v>
      </c>
      <c r="E16" s="79">
        <v>3.334750602339328</v>
      </c>
      <c r="F16" s="79">
        <v>5.5455023057614845</v>
      </c>
      <c r="G16" s="79">
        <v>2.0636822872675227</v>
      </c>
      <c r="H16" s="79">
        <v>1.0625524635278867</v>
      </c>
      <c r="I16" s="79">
        <v>1.300656506371591</v>
      </c>
      <c r="J16" s="79">
        <v>3.701771209386281</v>
      </c>
      <c r="K16" s="79">
        <v>1.782851882286394</v>
      </c>
      <c r="L16" s="79">
        <v>2.702052293155786</v>
      </c>
      <c r="N16" s="79"/>
      <c r="Q16" s="80"/>
    </row>
    <row r="17" spans="1:17" ht="8.25" customHeight="1">
      <c r="A17" s="78" t="s">
        <v>82</v>
      </c>
      <c r="B17" s="79">
        <v>0</v>
      </c>
      <c r="C17" s="79">
        <v>0</v>
      </c>
      <c r="D17" s="79">
        <v>2.539892181576892</v>
      </c>
      <c r="E17" s="79">
        <v>0</v>
      </c>
      <c r="F17" s="79">
        <v>1.3207611546534268</v>
      </c>
      <c r="G17" s="79">
        <v>0.4305250899259282</v>
      </c>
      <c r="H17" s="79">
        <v>0</v>
      </c>
      <c r="I17" s="79">
        <v>0</v>
      </c>
      <c r="J17" s="79">
        <v>1.0309457703194578</v>
      </c>
      <c r="K17" s="79">
        <v>0.2322343616283809</v>
      </c>
      <c r="L17" s="79">
        <v>0.6108043346340412</v>
      </c>
      <c r="N17" s="79"/>
      <c r="Q17" s="80"/>
    </row>
    <row r="18" spans="1:17" ht="8.25" customHeight="1">
      <c r="A18" s="78" t="s">
        <v>83</v>
      </c>
      <c r="B18" s="79">
        <v>9.419152276295133</v>
      </c>
      <c r="C18" s="79">
        <v>6.1726050292486505</v>
      </c>
      <c r="D18" s="79">
        <v>7.193244105136455</v>
      </c>
      <c r="E18" s="79">
        <v>4.062016842137332</v>
      </c>
      <c r="F18" s="79">
        <v>6.4738637703959965</v>
      </c>
      <c r="G18" s="79">
        <v>3.1089196681805626</v>
      </c>
      <c r="H18" s="79">
        <v>0.5646240450795837</v>
      </c>
      <c r="I18" s="79">
        <v>0.39464817608412317</v>
      </c>
      <c r="J18" s="79">
        <v>5.801470542118676</v>
      </c>
      <c r="K18" s="79">
        <v>2.842958873168742</v>
      </c>
      <c r="L18" s="79">
        <v>4.274762510383373</v>
      </c>
      <c r="N18" s="79"/>
      <c r="Q18" s="80"/>
    </row>
    <row r="19" spans="1:17" ht="8.25" customHeight="1">
      <c r="A19" s="78" t="s">
        <v>84</v>
      </c>
      <c r="B19" s="79">
        <v>3.374266398332148</v>
      </c>
      <c r="C19" s="79">
        <v>1.0138671681929592</v>
      </c>
      <c r="D19" s="79">
        <v>5.141797932483051</v>
      </c>
      <c r="E19" s="79">
        <v>3.7890474875908695</v>
      </c>
      <c r="F19" s="79">
        <v>5.902535902429046</v>
      </c>
      <c r="G19" s="79">
        <v>2.5011292598608272</v>
      </c>
      <c r="H19" s="79">
        <v>0</v>
      </c>
      <c r="I19" s="79">
        <v>0.22379099711197717</v>
      </c>
      <c r="J19" s="79">
        <v>4.412980871493114</v>
      </c>
      <c r="K19" s="79">
        <v>1.9142403897612206</v>
      </c>
      <c r="L19" s="79">
        <v>3.1179730454064747</v>
      </c>
      <c r="N19" s="79"/>
      <c r="Q19" s="80"/>
    </row>
    <row r="20" spans="1:17" ht="8.25" customHeight="1">
      <c r="A20" s="78" t="s">
        <v>85</v>
      </c>
      <c r="B20" s="79">
        <v>15.20377813886751</v>
      </c>
      <c r="C20" s="79">
        <v>14.063143514379565</v>
      </c>
      <c r="D20" s="79">
        <v>14.681823902009313</v>
      </c>
      <c r="E20" s="79">
        <v>6.592102661012107</v>
      </c>
      <c r="F20" s="79">
        <v>4.861104973352306</v>
      </c>
      <c r="G20" s="79">
        <v>3.4938846100933962</v>
      </c>
      <c r="H20" s="79">
        <v>0</v>
      </c>
      <c r="I20" s="79">
        <v>0</v>
      </c>
      <c r="J20" s="79">
        <v>6.44606257143353</v>
      </c>
      <c r="K20" s="79">
        <v>4.1972962416709905</v>
      </c>
      <c r="L20" s="79">
        <v>5.28722552239891</v>
      </c>
      <c r="N20" s="79"/>
      <c r="Q20" s="80"/>
    </row>
    <row r="21" spans="1:17" ht="8.25" customHeight="1">
      <c r="A21" s="78" t="s">
        <v>86</v>
      </c>
      <c r="B21" s="79">
        <v>4.142137446475817</v>
      </c>
      <c r="C21" s="79">
        <v>4.393190554640308</v>
      </c>
      <c r="D21" s="79">
        <v>5.834135526968292</v>
      </c>
      <c r="E21" s="79">
        <v>4.874600892051963</v>
      </c>
      <c r="F21" s="79">
        <v>3.792801767951331</v>
      </c>
      <c r="G21" s="79">
        <v>1.5073994470356362</v>
      </c>
      <c r="H21" s="79">
        <v>0</v>
      </c>
      <c r="I21" s="79">
        <v>0</v>
      </c>
      <c r="J21" s="79">
        <v>3.3971718544311855</v>
      </c>
      <c r="K21" s="79">
        <v>1.8749313641197063</v>
      </c>
      <c r="L21" s="79">
        <v>2.614983580655728</v>
      </c>
      <c r="N21" s="79"/>
      <c r="Q21" s="80"/>
    </row>
    <row r="22" spans="1:17" ht="8.25" customHeight="1">
      <c r="A22" s="78" t="s">
        <v>87</v>
      </c>
      <c r="B22" s="79">
        <v>3.1401939593135535</v>
      </c>
      <c r="C22" s="79">
        <v>4.134856982188415</v>
      </c>
      <c r="D22" s="79">
        <v>9.73616513753094</v>
      </c>
      <c r="E22" s="79">
        <v>3.476683307337224</v>
      </c>
      <c r="F22" s="79">
        <v>2.5300641713167993</v>
      </c>
      <c r="G22" s="79">
        <v>1.766948058598542</v>
      </c>
      <c r="H22" s="79">
        <v>0.27848986088039</v>
      </c>
      <c r="I22" s="79">
        <v>0</v>
      </c>
      <c r="J22" s="79">
        <v>3.2381546230679423</v>
      </c>
      <c r="K22" s="79">
        <v>1.950995412583994</v>
      </c>
      <c r="L22" s="79">
        <v>2.591034620128129</v>
      </c>
      <c r="N22" s="79"/>
      <c r="Q22" s="80"/>
    </row>
    <row r="23" spans="1:17" ht="8.25" customHeight="1">
      <c r="A23" s="78" t="s">
        <v>88</v>
      </c>
      <c r="B23" s="79">
        <v>1.0361083769362276</v>
      </c>
      <c r="C23" s="79">
        <v>1.090346075844473</v>
      </c>
      <c r="D23" s="79">
        <v>3.6601211500100654</v>
      </c>
      <c r="E23" s="79">
        <v>3.7821482602118</v>
      </c>
      <c r="F23" s="79">
        <v>2.0653079890538675</v>
      </c>
      <c r="G23" s="79">
        <v>0.8758868354208635</v>
      </c>
      <c r="H23" s="79">
        <v>0.9578635810687842</v>
      </c>
      <c r="I23" s="79">
        <v>0</v>
      </c>
      <c r="J23" s="79">
        <v>1.92984685057035</v>
      </c>
      <c r="K23" s="79">
        <v>1.0689079120563652</v>
      </c>
      <c r="L23" s="79">
        <v>1.488229281302749</v>
      </c>
      <c r="N23" s="79"/>
      <c r="Q23" s="80"/>
    </row>
    <row r="24" spans="1:17" ht="8.25" customHeight="1">
      <c r="A24" s="78" t="s">
        <v>89</v>
      </c>
      <c r="B24" s="79">
        <v>11.736400445983216</v>
      </c>
      <c r="C24" s="79">
        <v>8.198737394441256</v>
      </c>
      <c r="D24" s="79">
        <v>18.510805682817345</v>
      </c>
      <c r="E24" s="79">
        <v>4.796278088203554</v>
      </c>
      <c r="F24" s="79">
        <v>7.015820675623532</v>
      </c>
      <c r="G24" s="79">
        <v>0</v>
      </c>
      <c r="H24" s="79">
        <v>0</v>
      </c>
      <c r="I24" s="79">
        <v>0</v>
      </c>
      <c r="J24" s="79">
        <v>8.089104598344845</v>
      </c>
      <c r="K24" s="79">
        <v>1.778020115334238</v>
      </c>
      <c r="L24" s="79">
        <v>4.856770793808832</v>
      </c>
      <c r="N24" s="79"/>
      <c r="Q24" s="80"/>
    </row>
    <row r="25" spans="1:17" ht="8.25" customHeight="1">
      <c r="A25" s="78" t="s">
        <v>134</v>
      </c>
      <c r="B25" s="79">
        <v>27.394094004545707</v>
      </c>
      <c r="C25" s="79">
        <v>20.544482377300312</v>
      </c>
      <c r="D25" s="79">
        <v>44.50982443099753</v>
      </c>
      <c r="E25" s="79">
        <v>30.997614088754993</v>
      </c>
      <c r="F25" s="79">
        <v>6.490687891216071</v>
      </c>
      <c r="G25" s="79">
        <v>2.3706013820606056</v>
      </c>
      <c r="H25" s="79">
        <v>1.2660812096139877</v>
      </c>
      <c r="I25" s="79">
        <v>0.4484073691267042</v>
      </c>
      <c r="J25" s="79">
        <v>16.263703938361978</v>
      </c>
      <c r="K25" s="79">
        <v>9.77630631257784</v>
      </c>
      <c r="L25" s="79">
        <v>12.942773355040378</v>
      </c>
      <c r="N25" s="79"/>
      <c r="Q25" s="80"/>
    </row>
    <row r="26" spans="1:17" ht="8.25" customHeight="1">
      <c r="A26" s="78" t="s">
        <v>91</v>
      </c>
      <c r="B26" s="79">
        <v>35.11250072034233</v>
      </c>
      <c r="C26" s="79">
        <v>25.886763898489747</v>
      </c>
      <c r="D26" s="79">
        <v>90.98737038628704</v>
      </c>
      <c r="E26" s="79">
        <v>67.14653189784644</v>
      </c>
      <c r="F26" s="79">
        <v>12.5140723609517</v>
      </c>
      <c r="G26" s="79">
        <v>5.393915845770576</v>
      </c>
      <c r="H26" s="79">
        <v>1.96818236390511</v>
      </c>
      <c r="I26" s="79">
        <v>0.2915179924904965</v>
      </c>
      <c r="J26" s="79">
        <v>27.91758888438101</v>
      </c>
      <c r="K26" s="79">
        <v>17.074702778550165</v>
      </c>
      <c r="L26" s="79">
        <v>22.38124182870645</v>
      </c>
      <c r="N26" s="79"/>
      <c r="Q26" s="80"/>
    </row>
    <row r="27" spans="1:17" ht="8.25" customHeight="1">
      <c r="A27" s="78" t="s">
        <v>92</v>
      </c>
      <c r="B27" s="79">
        <v>0</v>
      </c>
      <c r="C27" s="79">
        <v>0</v>
      </c>
      <c r="D27" s="79">
        <v>11.35989276261232</v>
      </c>
      <c r="E27" s="79">
        <v>9.481593855927182</v>
      </c>
      <c r="F27" s="79">
        <v>1.9093139516752637</v>
      </c>
      <c r="G27" s="79">
        <v>1.257240921934768</v>
      </c>
      <c r="H27" s="79">
        <v>0</v>
      </c>
      <c r="I27" s="79">
        <v>0</v>
      </c>
      <c r="J27" s="79">
        <v>2.6649344592681423</v>
      </c>
      <c r="K27" s="79">
        <v>1.9423981819153018</v>
      </c>
      <c r="L27" s="79">
        <v>2.2985052327934308</v>
      </c>
      <c r="N27" s="79"/>
      <c r="Q27" s="80"/>
    </row>
    <row r="28" spans="1:17" ht="8.25" customHeight="1">
      <c r="A28" s="78" t="s">
        <v>93</v>
      </c>
      <c r="B28" s="79">
        <v>8.884638199240625</v>
      </c>
      <c r="C28" s="79">
        <v>1.6559992713603207</v>
      </c>
      <c r="D28" s="79">
        <v>10.233450591621363</v>
      </c>
      <c r="E28" s="79">
        <v>3.3032189869027366</v>
      </c>
      <c r="F28" s="79">
        <v>3.396659008458624</v>
      </c>
      <c r="G28" s="79">
        <v>0.5638286975651058</v>
      </c>
      <c r="H28" s="79">
        <v>0</v>
      </c>
      <c r="I28" s="79">
        <v>0</v>
      </c>
      <c r="J28" s="79">
        <v>5.013024033026982</v>
      </c>
      <c r="K28" s="79">
        <v>1.047115434957473</v>
      </c>
      <c r="L28" s="79">
        <v>2.9982759913049994</v>
      </c>
      <c r="N28" s="79"/>
      <c r="Q28" s="80"/>
    </row>
    <row r="29" spans="1:17" ht="8.25" customHeight="1">
      <c r="A29" s="78" t="s">
        <v>94</v>
      </c>
      <c r="B29" s="79">
        <v>8.49199732812767</v>
      </c>
      <c r="C29" s="79">
        <v>8.732899890402106</v>
      </c>
      <c r="D29" s="79">
        <v>8.542171633583548</v>
      </c>
      <c r="E29" s="79">
        <v>7.7231046328973925</v>
      </c>
      <c r="F29" s="79">
        <v>1.5582598289186536</v>
      </c>
      <c r="G29" s="79">
        <v>1.2618212236845328</v>
      </c>
      <c r="H29" s="79">
        <v>0.2933549242557586</v>
      </c>
      <c r="I29" s="79">
        <v>0</v>
      </c>
      <c r="J29" s="79">
        <v>3.7875941383354292</v>
      </c>
      <c r="K29" s="79">
        <v>3.24258668387908</v>
      </c>
      <c r="L29" s="79">
        <v>3.5076370959469054</v>
      </c>
      <c r="N29" s="79"/>
      <c r="Q29" s="80"/>
    </row>
    <row r="30" spans="1:17" ht="8.25" customHeight="1">
      <c r="A30" s="78" t="s">
        <v>95</v>
      </c>
      <c r="B30" s="79">
        <v>2.316137300619181</v>
      </c>
      <c r="C30" s="79">
        <v>2.473033629135634</v>
      </c>
      <c r="D30" s="79">
        <v>1.6049303460229827</v>
      </c>
      <c r="E30" s="79">
        <v>3.3729087965461413</v>
      </c>
      <c r="F30" s="79">
        <v>0.8737249077128066</v>
      </c>
      <c r="G30" s="79">
        <v>0</v>
      </c>
      <c r="H30" s="79">
        <v>0</v>
      </c>
      <c r="I30" s="79">
        <v>0</v>
      </c>
      <c r="J30" s="79">
        <v>1.1017557089308319</v>
      </c>
      <c r="K30" s="79">
        <v>0.8322716915268203</v>
      </c>
      <c r="L30" s="79">
        <v>0.965047487875837</v>
      </c>
      <c r="N30" s="79"/>
      <c r="Q30" s="80"/>
    </row>
    <row r="31" spans="1:17" s="11" customFormat="1" ht="8.25" customHeight="1">
      <c r="A31" s="82" t="s">
        <v>96</v>
      </c>
      <c r="B31" s="83">
        <v>3.252370295997171</v>
      </c>
      <c r="C31" s="83">
        <v>3.547689539471095</v>
      </c>
      <c r="D31" s="83">
        <v>4.129586421919845</v>
      </c>
      <c r="E31" s="83">
        <v>3.1657707129680928</v>
      </c>
      <c r="F31" s="83">
        <v>2.7316436701675704</v>
      </c>
      <c r="G31" s="83">
        <v>1.7713055856396347</v>
      </c>
      <c r="H31" s="83">
        <v>0.09073171041522914</v>
      </c>
      <c r="I31" s="83">
        <v>0.29378972587949626</v>
      </c>
      <c r="J31" s="83">
        <v>2.567478342221797</v>
      </c>
      <c r="K31" s="83">
        <v>1.8012792685365144</v>
      </c>
      <c r="L31" s="83">
        <v>2.1719399309163694</v>
      </c>
      <c r="N31" s="79"/>
      <c r="Q31" s="85"/>
    </row>
    <row r="32" spans="1:17" s="11" customFormat="1" ht="8.25" customHeight="1">
      <c r="A32" s="87" t="s">
        <v>97</v>
      </c>
      <c r="B32" s="83">
        <v>5.544981791478712</v>
      </c>
      <c r="C32" s="83">
        <v>3.793126065335016</v>
      </c>
      <c r="D32" s="83">
        <v>6.004463317732848</v>
      </c>
      <c r="E32" s="83">
        <v>3.866829893758849</v>
      </c>
      <c r="F32" s="83">
        <v>4.780890155586651</v>
      </c>
      <c r="G32" s="83">
        <v>2.10114512409263</v>
      </c>
      <c r="H32" s="83">
        <v>0.6130136671397088</v>
      </c>
      <c r="I32" s="83">
        <v>0.32583850466193437</v>
      </c>
      <c r="J32" s="83">
        <v>4.359407116722344</v>
      </c>
      <c r="K32" s="83">
        <v>2.081939232431381</v>
      </c>
      <c r="L32" s="83">
        <v>3.186946721506811</v>
      </c>
      <c r="N32" s="79"/>
      <c r="Q32" s="85"/>
    </row>
    <row r="33" spans="1:17" s="9" customFormat="1" ht="8.25" customHeight="1">
      <c r="A33" s="88" t="s">
        <v>98</v>
      </c>
      <c r="B33" s="89">
        <v>4.196440307796554</v>
      </c>
      <c r="C33" s="89">
        <v>3.64887643926999</v>
      </c>
      <c r="D33" s="89">
        <v>4.893591569972922</v>
      </c>
      <c r="E33" s="89">
        <v>3.452674797955585</v>
      </c>
      <c r="F33" s="89">
        <v>3.5727531290516996</v>
      </c>
      <c r="G33" s="89">
        <v>1.9059441087335667</v>
      </c>
      <c r="H33" s="89">
        <v>0.31285962562174335</v>
      </c>
      <c r="I33" s="89">
        <v>0.30721971449389224</v>
      </c>
      <c r="J33" s="89">
        <v>3.3067754902284583</v>
      </c>
      <c r="K33" s="89">
        <v>1.9166832198399288</v>
      </c>
      <c r="L33" s="89">
        <v>2.5899781557023376</v>
      </c>
      <c r="N33" s="79"/>
      <c r="Q33" s="91"/>
    </row>
    <row r="34" spans="1:17" s="9" customFormat="1" ht="8.25" customHeight="1">
      <c r="A34" s="88" t="s">
        <v>99</v>
      </c>
      <c r="B34" s="89">
        <v>4.196098575830607</v>
      </c>
      <c r="C34" s="89">
        <v>3.9950945945656726</v>
      </c>
      <c r="D34" s="89">
        <v>8.22498063702475</v>
      </c>
      <c r="E34" s="89">
        <v>3.9764372235879075</v>
      </c>
      <c r="F34" s="89">
        <v>3.945462620165422</v>
      </c>
      <c r="G34" s="89">
        <v>2.0921728959001333</v>
      </c>
      <c r="H34" s="89">
        <v>0.1136979931167235</v>
      </c>
      <c r="I34" s="89">
        <v>0.08088474974662851</v>
      </c>
      <c r="J34" s="89">
        <v>3.8752034715832453</v>
      </c>
      <c r="K34" s="89">
        <v>2.0977168973718228</v>
      </c>
      <c r="L34" s="89">
        <v>2.96506288102866</v>
      </c>
      <c r="N34" s="79"/>
      <c r="Q34" s="91"/>
    </row>
    <row r="35" spans="1:17" s="11" customFormat="1" ht="8.25" customHeight="1">
      <c r="A35" s="82" t="s">
        <v>100</v>
      </c>
      <c r="B35" s="83">
        <v>23.571141217200132</v>
      </c>
      <c r="C35" s="83">
        <v>16.846046602362975</v>
      </c>
      <c r="D35" s="83">
        <v>48.27699227801571</v>
      </c>
      <c r="E35" s="83">
        <v>34.196237551779284</v>
      </c>
      <c r="F35" s="83">
        <v>7.175506285578552</v>
      </c>
      <c r="G35" s="83">
        <v>2.7599345922297123</v>
      </c>
      <c r="H35" s="83">
        <v>1.1260043959211616</v>
      </c>
      <c r="I35" s="83">
        <v>0.24760146398492272</v>
      </c>
      <c r="J35" s="83">
        <v>15.895894032768085</v>
      </c>
      <c r="K35" s="83">
        <v>9.315449694018529</v>
      </c>
      <c r="L35" s="83">
        <v>12.537013662168283</v>
      </c>
      <c r="N35" s="79"/>
      <c r="Q35" s="85"/>
    </row>
    <row r="36" spans="1:17" s="11" customFormat="1" ht="8.25" customHeight="1">
      <c r="A36" s="82" t="s">
        <v>101</v>
      </c>
      <c r="B36" s="83">
        <v>7.185626786710183</v>
      </c>
      <c r="C36" s="83">
        <v>7.4221558255724345</v>
      </c>
      <c r="D36" s="83">
        <v>6.810515435832926</v>
      </c>
      <c r="E36" s="83">
        <v>6.650863936833421</v>
      </c>
      <c r="F36" s="83">
        <v>1.3782861356474758</v>
      </c>
      <c r="G36" s="83">
        <v>0.9394071346314097</v>
      </c>
      <c r="H36" s="83">
        <v>0.22431080505147932</v>
      </c>
      <c r="I36" s="83">
        <v>0</v>
      </c>
      <c r="J36" s="83">
        <v>3.122475777697307</v>
      </c>
      <c r="K36" s="83">
        <v>2.6570892078711648</v>
      </c>
      <c r="L36" s="83">
        <v>2.8841460709056217</v>
      </c>
      <c r="N36" s="79"/>
      <c r="Q36" s="85"/>
    </row>
    <row r="37" spans="1:17" s="9" customFormat="1" ht="8.25" customHeight="1">
      <c r="A37" s="88" t="s">
        <v>31</v>
      </c>
      <c r="B37" s="89">
        <v>18.388562727209806</v>
      </c>
      <c r="C37" s="89">
        <v>13.87527056777607</v>
      </c>
      <c r="D37" s="89">
        <v>35.09260211644693</v>
      </c>
      <c r="E37" s="89">
        <v>25.506273297423473</v>
      </c>
      <c r="F37" s="89">
        <v>5.298710628488434</v>
      </c>
      <c r="G37" s="89">
        <v>2.1654300106403817</v>
      </c>
      <c r="H37" s="89">
        <v>0.8246458146226197</v>
      </c>
      <c r="I37" s="89">
        <v>0.16630440024812615</v>
      </c>
      <c r="J37" s="89">
        <v>11.772545611397078</v>
      </c>
      <c r="K37" s="89">
        <v>7.162559517764572</v>
      </c>
      <c r="L37" s="89">
        <v>9.418385768957679</v>
      </c>
      <c r="N37" s="79"/>
      <c r="Q37" s="91"/>
    </row>
    <row r="38" spans="1:17" s="9" customFormat="1" ht="8.25" customHeight="1">
      <c r="A38" s="88" t="s">
        <v>102</v>
      </c>
      <c r="B38" s="89">
        <v>10.593248701424862</v>
      </c>
      <c r="C38" s="89">
        <v>8.322325891234565</v>
      </c>
      <c r="D38" s="89">
        <v>18.30729208919464</v>
      </c>
      <c r="E38" s="89">
        <v>13.035951857270437</v>
      </c>
      <c r="F38" s="89">
        <v>4.231202904777631</v>
      </c>
      <c r="G38" s="89">
        <v>2.0322060397599864</v>
      </c>
      <c r="H38" s="89">
        <v>0.4357064326245358</v>
      </c>
      <c r="I38" s="89">
        <v>0.2177646542001986</v>
      </c>
      <c r="J38" s="89">
        <v>6.5095013146152505</v>
      </c>
      <c r="K38" s="89">
        <v>3.8476007854978254</v>
      </c>
      <c r="L38" s="89">
        <v>5.143434043954082</v>
      </c>
      <c r="M38" s="92"/>
      <c r="N38" s="79"/>
      <c r="O38" s="92"/>
      <c r="P38" s="92"/>
      <c r="Q38" s="91"/>
    </row>
    <row r="39" spans="1:16" s="9" customFormat="1" ht="8.25" customHeight="1">
      <c r="A39" s="94"/>
      <c r="B39" s="95"/>
      <c r="C39" s="95"/>
      <c r="D39" s="95"/>
      <c r="E39" s="95"/>
      <c r="F39" s="95"/>
      <c r="G39" s="95"/>
      <c r="H39" s="95"/>
      <c r="I39" s="95"/>
      <c r="J39" s="17"/>
      <c r="K39" s="17"/>
      <c r="L39" s="17"/>
      <c r="M39" s="92"/>
      <c r="N39" s="92"/>
      <c r="O39" s="92"/>
      <c r="P39" s="92"/>
    </row>
    <row r="40" ht="13.5" customHeight="1">
      <c r="A40" s="7" t="s">
        <v>137</v>
      </c>
    </row>
    <row r="41" ht="9" customHeight="1">
      <c r="A41" s="11" t="s">
        <v>138</v>
      </c>
    </row>
    <row r="42" ht="9">
      <c r="A42" s="96"/>
    </row>
  </sheetData>
  <mergeCells count="8">
    <mergeCell ref="A5:A7"/>
    <mergeCell ref="L5:L7"/>
    <mergeCell ref="J6:K6"/>
    <mergeCell ref="B5:K5"/>
    <mergeCell ref="B6:C6"/>
    <mergeCell ref="D6:E6"/>
    <mergeCell ref="F6:G6"/>
    <mergeCell ref="H6:I6"/>
  </mergeCells>
  <printOptions horizontalCentered="1"/>
  <pageMargins left="0.6692913385826772" right="0.6692913385826772" top="0.984251968503937" bottom="1.141732283464567" header="0.4724409448818898" footer="0.7874015748031497"/>
  <pageSetup horizontalDpi="600" verticalDpi="600" orientation="portrait" paperSize="9" r:id="rId2"/>
  <headerFooter alignWithMargins="0">
    <oddFooter>&amp;C&amp;P+47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5"/>
  <dimension ref="A1:Q50"/>
  <sheetViews>
    <sheetView tabSelected="1" workbookViewId="0" topLeftCell="A1">
      <selection activeCell="O5" sqref="O5"/>
    </sheetView>
  </sheetViews>
  <sheetFormatPr defaultColWidth="9.140625" defaultRowHeight="12.75"/>
  <cols>
    <col min="1" max="1" width="14.57421875" style="7" customWidth="1"/>
    <col min="2" max="13" width="6.00390625" style="7" customWidth="1"/>
    <col min="14" max="16384" width="9.140625" style="7" customWidth="1"/>
  </cols>
  <sheetData>
    <row r="1" spans="1:17" s="1" customFormat="1" ht="13.5" customHeight="1">
      <c r="A1" s="1" t="s">
        <v>58</v>
      </c>
      <c r="B1" s="2"/>
      <c r="C1" s="3"/>
      <c r="D1" s="2"/>
      <c r="E1" s="3"/>
      <c r="F1" s="2"/>
      <c r="G1" s="3"/>
      <c r="H1" s="2"/>
      <c r="I1" s="3"/>
      <c r="J1" s="2"/>
      <c r="K1" s="2"/>
      <c r="L1" s="2"/>
      <c r="M1" s="2"/>
      <c r="N1" s="2"/>
      <c r="O1" s="2"/>
      <c r="P1" s="2"/>
      <c r="Q1" s="2"/>
    </row>
    <row r="2" spans="2:17" s="1" customFormat="1" ht="13.5" customHeight="1">
      <c r="B2" s="2"/>
      <c r="C2" s="3"/>
      <c r="D2" s="2"/>
      <c r="E2" s="3"/>
      <c r="F2" s="2"/>
      <c r="G2" s="3"/>
      <c r="H2" s="2"/>
      <c r="I2" s="3"/>
      <c r="J2" s="2"/>
      <c r="K2" s="2"/>
      <c r="L2" s="2"/>
      <c r="M2" s="2"/>
      <c r="N2" s="2"/>
      <c r="O2" s="2"/>
      <c r="P2" s="2"/>
      <c r="Q2" s="2"/>
    </row>
    <row r="3" spans="1:17" s="1" customFormat="1" ht="13.5" customHeight="1">
      <c r="A3" s="4" t="s">
        <v>62</v>
      </c>
      <c r="B3" s="2"/>
      <c r="C3" s="3"/>
      <c r="D3" s="2"/>
      <c r="E3" s="3"/>
      <c r="F3" s="2"/>
      <c r="G3" s="3"/>
      <c r="H3" s="2"/>
      <c r="I3" s="3"/>
      <c r="J3" s="2"/>
      <c r="K3" s="2"/>
      <c r="L3" s="2"/>
      <c r="M3" s="2"/>
      <c r="N3" s="2"/>
      <c r="O3" s="2"/>
      <c r="P3" s="2"/>
      <c r="Q3" s="2"/>
    </row>
    <row r="4" spans="1:17" s="1" customFormat="1" ht="13.5" customHeight="1">
      <c r="A4" s="5"/>
      <c r="B4" s="19"/>
      <c r="C4" s="20"/>
      <c r="D4" s="19"/>
      <c r="E4" s="20"/>
      <c r="F4" s="19"/>
      <c r="G4" s="20"/>
      <c r="H4" s="19"/>
      <c r="I4" s="20"/>
      <c r="J4" s="19"/>
      <c r="K4" s="19"/>
      <c r="L4" s="19"/>
      <c r="M4" s="19"/>
      <c r="N4" s="2"/>
      <c r="O4" s="2"/>
      <c r="P4" s="2"/>
      <c r="Q4" s="2"/>
    </row>
    <row r="5" spans="1:13" ht="15" customHeight="1">
      <c r="A5" s="115" t="s">
        <v>0</v>
      </c>
      <c r="B5" s="122" t="s">
        <v>36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</row>
    <row r="6" spans="1:13" ht="75.75" customHeight="1">
      <c r="A6" s="116"/>
      <c r="B6" s="119" t="s">
        <v>42</v>
      </c>
      <c r="C6" s="119"/>
      <c r="D6" s="117" t="s">
        <v>43</v>
      </c>
      <c r="E6" s="117"/>
      <c r="F6" s="119" t="s">
        <v>44</v>
      </c>
      <c r="G6" s="119"/>
      <c r="H6" s="119" t="s">
        <v>45</v>
      </c>
      <c r="I6" s="119"/>
      <c r="J6" s="119" t="s">
        <v>46</v>
      </c>
      <c r="K6" s="123"/>
      <c r="L6" s="119" t="s">
        <v>47</v>
      </c>
      <c r="M6" s="123"/>
    </row>
    <row r="7" spans="3:13" ht="19.5" customHeight="1">
      <c r="C7" s="8"/>
      <c r="D7" s="6"/>
      <c r="E7" s="8"/>
      <c r="F7" s="6"/>
      <c r="G7" s="6"/>
      <c r="H7" s="6"/>
      <c r="I7" s="8"/>
      <c r="J7" s="6"/>
      <c r="K7" s="6"/>
      <c r="L7" s="6"/>
      <c r="M7" s="6"/>
    </row>
    <row r="8" spans="2:13" ht="9.75" customHeight="1">
      <c r="B8" s="10" t="s">
        <v>1</v>
      </c>
      <c r="C8" s="10" t="s">
        <v>2</v>
      </c>
      <c r="D8" s="10" t="s">
        <v>1</v>
      </c>
      <c r="E8" s="10" t="s">
        <v>2</v>
      </c>
      <c r="F8" s="10" t="s">
        <v>1</v>
      </c>
      <c r="G8" s="10" t="s">
        <v>2</v>
      </c>
      <c r="H8" s="10" t="s">
        <v>1</v>
      </c>
      <c r="I8" s="10" t="s">
        <v>2</v>
      </c>
      <c r="J8" s="10" t="s">
        <v>1</v>
      </c>
      <c r="K8" s="10" t="s">
        <v>2</v>
      </c>
      <c r="L8" s="10" t="s">
        <v>1</v>
      </c>
      <c r="M8" s="10" t="s">
        <v>2</v>
      </c>
    </row>
    <row r="9" spans="1:13" ht="9.75" customHeight="1">
      <c r="A9" s="7" t="s">
        <v>3</v>
      </c>
      <c r="B9" s="10">
        <v>2.9</v>
      </c>
      <c r="C9" s="10">
        <v>2.6622683541595586</v>
      </c>
      <c r="D9" s="10">
        <v>0.9</v>
      </c>
      <c r="E9" s="10">
        <v>0.7966782777086971</v>
      </c>
      <c r="F9" s="10">
        <v>5.2</v>
      </c>
      <c r="G9" s="10">
        <v>4.678777963378498</v>
      </c>
      <c r="H9" s="10">
        <v>2.9</v>
      </c>
      <c r="I9" s="10">
        <v>2.7136181110338233</v>
      </c>
      <c r="J9" s="10">
        <v>15</v>
      </c>
      <c r="K9" s="10">
        <v>13.049288936921789</v>
      </c>
      <c r="L9" s="10">
        <v>1</v>
      </c>
      <c r="M9" s="10">
        <v>0.8412891511611362</v>
      </c>
    </row>
    <row r="10" spans="1:13" ht="9.75" customHeight="1">
      <c r="A10" s="7" t="s">
        <v>4</v>
      </c>
      <c r="B10" s="10">
        <v>2.9</v>
      </c>
      <c r="C10" s="10">
        <v>2.9089024577034226</v>
      </c>
      <c r="D10" s="10">
        <v>1</v>
      </c>
      <c r="E10" s="10">
        <v>0.9615224608582282</v>
      </c>
      <c r="F10" s="10">
        <v>6</v>
      </c>
      <c r="G10" s="10">
        <v>5.737609252904505</v>
      </c>
      <c r="H10" s="10">
        <v>3.7</v>
      </c>
      <c r="I10" s="10">
        <v>3.9919808151277367</v>
      </c>
      <c r="J10" s="10">
        <v>12.3</v>
      </c>
      <c r="K10" s="10">
        <v>11.51962928464633</v>
      </c>
      <c r="L10" s="10">
        <v>1.4</v>
      </c>
      <c r="M10" s="10">
        <v>1.3226736134307169</v>
      </c>
    </row>
    <row r="11" spans="1:13" ht="9.75" customHeight="1">
      <c r="A11" s="7" t="s">
        <v>5</v>
      </c>
      <c r="B11" s="10">
        <v>2.9</v>
      </c>
      <c r="C11" s="10">
        <v>3.007849165048955</v>
      </c>
      <c r="D11" s="10">
        <v>0.7</v>
      </c>
      <c r="E11" s="10">
        <v>0.8433436172332477</v>
      </c>
      <c r="F11" s="10">
        <v>5.7</v>
      </c>
      <c r="G11" s="10">
        <v>5.758970421725293</v>
      </c>
      <c r="H11" s="10">
        <v>2.8</v>
      </c>
      <c r="I11" s="10">
        <v>2.868777304040941</v>
      </c>
      <c r="J11" s="10">
        <v>13.3</v>
      </c>
      <c r="K11" s="10">
        <v>12.783088249302025</v>
      </c>
      <c r="L11" s="10">
        <v>0.9</v>
      </c>
      <c r="M11" s="10">
        <v>0.8579582714440832</v>
      </c>
    </row>
    <row r="12" spans="1:13" ht="9.75" customHeight="1">
      <c r="A12" s="7" t="s">
        <v>6</v>
      </c>
      <c r="B12" s="10">
        <v>2.7</v>
      </c>
      <c r="C12" s="10">
        <v>2.918698257922764</v>
      </c>
      <c r="D12" s="10">
        <v>0.7</v>
      </c>
      <c r="E12" s="10">
        <v>0.763847306130718</v>
      </c>
      <c r="F12" s="10">
        <v>3.3</v>
      </c>
      <c r="G12" s="10">
        <v>3.3398230232038557</v>
      </c>
      <c r="H12" s="10">
        <v>1.7</v>
      </c>
      <c r="I12" s="10">
        <v>1.7746086167544386</v>
      </c>
      <c r="J12" s="10">
        <v>8.8</v>
      </c>
      <c r="K12" s="10">
        <v>9.265210991828386</v>
      </c>
      <c r="L12" s="10">
        <v>1.4</v>
      </c>
      <c r="M12" s="10">
        <v>1.5474288139511618</v>
      </c>
    </row>
    <row r="13" spans="1:13" s="11" customFormat="1" ht="9.75" customHeight="1">
      <c r="A13" s="11" t="s">
        <v>7</v>
      </c>
      <c r="B13" s="12">
        <v>2.6</v>
      </c>
      <c r="C13" s="12">
        <v>3.0908784477285205</v>
      </c>
      <c r="D13" s="12">
        <v>0.8</v>
      </c>
      <c r="E13" s="12">
        <v>0.983118019281759</v>
      </c>
      <c r="F13" s="12">
        <v>2.6</v>
      </c>
      <c r="G13" s="12">
        <v>2.7710602195089673</v>
      </c>
      <c r="H13" s="12">
        <v>1.7</v>
      </c>
      <c r="I13" s="12">
        <v>1.6918342622058096</v>
      </c>
      <c r="J13" s="12">
        <v>7.3</v>
      </c>
      <c r="K13" s="12">
        <v>8.40438263524775</v>
      </c>
      <c r="L13" s="12">
        <v>1.3</v>
      </c>
      <c r="M13" s="12">
        <v>1.7064212764927507</v>
      </c>
    </row>
    <row r="14" spans="1:13" s="11" customFormat="1" ht="9.75" customHeight="1">
      <c r="A14" s="11" t="s">
        <v>8</v>
      </c>
      <c r="B14" s="12">
        <v>2.8</v>
      </c>
      <c r="C14" s="12">
        <v>2.8508698229981655</v>
      </c>
      <c r="D14" s="12">
        <v>0.6</v>
      </c>
      <c r="E14" s="12">
        <v>0.6277796258018055</v>
      </c>
      <c r="F14" s="12">
        <v>3.9</v>
      </c>
      <c r="G14" s="12">
        <v>3.885252150167993</v>
      </c>
      <c r="H14" s="12">
        <v>1.7</v>
      </c>
      <c r="I14" s="12">
        <v>1.7770738860488349</v>
      </c>
      <c r="J14" s="12">
        <v>10.4</v>
      </c>
      <c r="K14" s="12">
        <v>10.291781366423926</v>
      </c>
      <c r="L14" s="12">
        <v>1.5</v>
      </c>
      <c r="M14" s="12">
        <v>1.4385080312358358</v>
      </c>
    </row>
    <row r="15" spans="1:13" ht="9.75" customHeight="1">
      <c r="A15" s="7" t="s">
        <v>9</v>
      </c>
      <c r="B15" s="10">
        <v>3.4</v>
      </c>
      <c r="C15" s="10">
        <v>3.5387394634356686</v>
      </c>
      <c r="D15" s="10">
        <v>0.7</v>
      </c>
      <c r="E15" s="10">
        <v>0.6512466142726152</v>
      </c>
      <c r="F15" s="10">
        <v>4.5</v>
      </c>
      <c r="G15" s="10">
        <v>4.642577646250559</v>
      </c>
      <c r="H15" s="10">
        <v>2.3</v>
      </c>
      <c r="I15" s="10">
        <v>2.397388605972074</v>
      </c>
      <c r="J15" s="10">
        <v>11.3</v>
      </c>
      <c r="K15" s="10">
        <v>11.16681881748662</v>
      </c>
      <c r="L15" s="10">
        <v>1</v>
      </c>
      <c r="M15" s="10">
        <v>0.9837156396501441</v>
      </c>
    </row>
    <row r="16" spans="1:13" ht="9.75" customHeight="1">
      <c r="A16" s="7" t="s">
        <v>10</v>
      </c>
      <c r="B16" s="10">
        <v>5.6</v>
      </c>
      <c r="C16" s="10">
        <v>5.352599725894109</v>
      </c>
      <c r="D16" s="10">
        <v>1.4</v>
      </c>
      <c r="E16" s="10">
        <v>1.2237417221294622</v>
      </c>
      <c r="F16" s="10">
        <v>7.7</v>
      </c>
      <c r="G16" s="10">
        <v>7.030095145276158</v>
      </c>
      <c r="H16" s="10">
        <v>4.3</v>
      </c>
      <c r="I16" s="10">
        <v>4.136912699244135</v>
      </c>
      <c r="J16" s="10">
        <v>14.1</v>
      </c>
      <c r="K16" s="10">
        <v>12.666619953005963</v>
      </c>
      <c r="L16" s="10">
        <v>1.2</v>
      </c>
      <c r="M16" s="10">
        <v>1.092477909198151</v>
      </c>
    </row>
    <row r="17" spans="1:13" ht="9.75" customHeight="1">
      <c r="A17" s="7" t="s">
        <v>11</v>
      </c>
      <c r="B17" s="10">
        <v>3.1</v>
      </c>
      <c r="C17" s="10">
        <v>2.5670901401529567</v>
      </c>
      <c r="D17" s="10">
        <v>1.9</v>
      </c>
      <c r="E17" s="10">
        <v>1.4578524109347268</v>
      </c>
      <c r="F17" s="10">
        <v>4.7</v>
      </c>
      <c r="G17" s="10">
        <v>3.5635783312431335</v>
      </c>
      <c r="H17" s="10">
        <v>4.7</v>
      </c>
      <c r="I17" s="10">
        <v>4.047772514971444</v>
      </c>
      <c r="J17" s="10">
        <v>16.7</v>
      </c>
      <c r="K17" s="10">
        <v>13.363032576101507</v>
      </c>
      <c r="L17" s="10">
        <v>1.5</v>
      </c>
      <c r="M17" s="10">
        <v>1.1054280499614575</v>
      </c>
    </row>
    <row r="18" spans="1:13" ht="9.75" customHeight="1">
      <c r="A18" s="7" t="s">
        <v>12</v>
      </c>
      <c r="B18" s="10">
        <v>3.4</v>
      </c>
      <c r="C18" s="10">
        <v>2.794381086874963</v>
      </c>
      <c r="D18" s="10">
        <v>0.8</v>
      </c>
      <c r="E18" s="10">
        <v>0.6942167931642843</v>
      </c>
      <c r="F18" s="10">
        <v>6.2</v>
      </c>
      <c r="G18" s="10">
        <v>5.245443333384256</v>
      </c>
      <c r="H18" s="10">
        <v>3.2</v>
      </c>
      <c r="I18" s="10">
        <v>2.9334408170879684</v>
      </c>
      <c r="J18" s="10">
        <v>19.4</v>
      </c>
      <c r="K18" s="10">
        <v>16.196594207634288</v>
      </c>
      <c r="L18" s="10">
        <v>1.4</v>
      </c>
      <c r="M18" s="10">
        <v>1.0636493560862972</v>
      </c>
    </row>
    <row r="19" spans="1:13" ht="9.75" customHeight="1">
      <c r="A19" s="7" t="s">
        <v>13</v>
      </c>
      <c r="B19" s="10">
        <v>3.6</v>
      </c>
      <c r="C19" s="10">
        <v>2.9923945938965084</v>
      </c>
      <c r="D19" s="10">
        <v>1</v>
      </c>
      <c r="E19" s="10">
        <v>0.8531523501936626</v>
      </c>
      <c r="F19" s="10">
        <v>5.3</v>
      </c>
      <c r="G19" s="10">
        <v>4.323175076474267</v>
      </c>
      <c r="H19" s="10">
        <v>3.8</v>
      </c>
      <c r="I19" s="10">
        <v>3.4361745423636716</v>
      </c>
      <c r="J19" s="10">
        <v>17.6</v>
      </c>
      <c r="K19" s="10">
        <v>14.624523213127183</v>
      </c>
      <c r="L19" s="10">
        <v>1.2</v>
      </c>
      <c r="M19" s="10">
        <v>0.9455837900645996</v>
      </c>
    </row>
    <row r="20" spans="1:13" ht="9.75" customHeight="1">
      <c r="A20" s="7" t="s">
        <v>14</v>
      </c>
      <c r="B20" s="10">
        <v>4.1</v>
      </c>
      <c r="C20" s="10">
        <v>3.267373444836979</v>
      </c>
      <c r="D20" s="10">
        <v>1.1</v>
      </c>
      <c r="E20" s="10">
        <v>0.8929811938567449</v>
      </c>
      <c r="F20" s="10">
        <v>9.4</v>
      </c>
      <c r="G20" s="10">
        <v>7.660524945185535</v>
      </c>
      <c r="H20" s="10">
        <v>4.9</v>
      </c>
      <c r="I20" s="10">
        <v>4.330783516183689</v>
      </c>
      <c r="J20" s="10">
        <v>19.8</v>
      </c>
      <c r="K20" s="10">
        <v>16.421539824986336</v>
      </c>
      <c r="L20" s="10">
        <v>1.2</v>
      </c>
      <c r="M20" s="10">
        <v>0.9614205592771862</v>
      </c>
    </row>
    <row r="21" spans="1:13" ht="9.75" customHeight="1">
      <c r="A21" s="7" t="s">
        <v>15</v>
      </c>
      <c r="B21" s="10">
        <v>3.8</v>
      </c>
      <c r="C21" s="10">
        <v>3.268904363504661</v>
      </c>
      <c r="D21" s="10">
        <v>1.2</v>
      </c>
      <c r="E21" s="10">
        <v>0.9795453931047082</v>
      </c>
      <c r="F21" s="10">
        <v>6.2</v>
      </c>
      <c r="G21" s="10">
        <v>5.185267684697886</v>
      </c>
      <c r="H21" s="10">
        <v>4.7</v>
      </c>
      <c r="I21" s="10">
        <v>4.0003436139311175</v>
      </c>
      <c r="J21" s="10">
        <v>18.8</v>
      </c>
      <c r="K21" s="10">
        <v>16.308738080532297</v>
      </c>
      <c r="L21" s="10">
        <v>0.5</v>
      </c>
      <c r="M21" s="10">
        <v>0.42593745408541267</v>
      </c>
    </row>
    <row r="22" spans="1:13" ht="9.75" customHeight="1">
      <c r="A22" s="7" t="s">
        <v>16</v>
      </c>
      <c r="B22" s="10">
        <v>3.4</v>
      </c>
      <c r="C22" s="10">
        <v>3.354530489064086</v>
      </c>
      <c r="D22" s="10">
        <v>1.2</v>
      </c>
      <c r="E22" s="10">
        <v>1.1319952204014498</v>
      </c>
      <c r="F22" s="10">
        <v>6.2</v>
      </c>
      <c r="G22" s="10">
        <v>6.2024573840962045</v>
      </c>
      <c r="H22" s="10">
        <v>4.5</v>
      </c>
      <c r="I22" s="10">
        <v>4.500791390132863</v>
      </c>
      <c r="J22" s="10">
        <v>15.6</v>
      </c>
      <c r="K22" s="10">
        <v>15.224570810984833</v>
      </c>
      <c r="L22" s="10">
        <v>1.1</v>
      </c>
      <c r="M22" s="10">
        <v>1.0306774270652734</v>
      </c>
    </row>
    <row r="23" spans="1:13" ht="9.75" customHeight="1">
      <c r="A23" s="7" t="s">
        <v>17</v>
      </c>
      <c r="B23" s="10">
        <v>3.7</v>
      </c>
      <c r="C23" s="10">
        <v>3.31862285322032</v>
      </c>
      <c r="D23" s="10">
        <v>0.6</v>
      </c>
      <c r="E23" s="10">
        <v>0.5395475492872966</v>
      </c>
      <c r="F23" s="10">
        <v>6.1</v>
      </c>
      <c r="G23" s="10">
        <v>5.455285483183209</v>
      </c>
      <c r="H23" s="10">
        <v>4.5</v>
      </c>
      <c r="I23" s="10">
        <v>4.103100258172202</v>
      </c>
      <c r="J23" s="10">
        <v>17.3</v>
      </c>
      <c r="K23" s="10">
        <v>16.008251593196494</v>
      </c>
      <c r="L23" s="10">
        <v>1.6</v>
      </c>
      <c r="M23" s="10">
        <v>1.4655520438865528</v>
      </c>
    </row>
    <row r="24" spans="1:13" ht="9.75" customHeight="1">
      <c r="A24" s="7" t="s">
        <v>18</v>
      </c>
      <c r="B24" s="10">
        <v>2.5</v>
      </c>
      <c r="C24" s="10">
        <v>2.3320074854589214</v>
      </c>
      <c r="D24" s="10">
        <v>0.8</v>
      </c>
      <c r="E24" s="10">
        <v>0.6910952525772677</v>
      </c>
      <c r="F24" s="10">
        <v>9.4</v>
      </c>
      <c r="G24" s="10">
        <v>8.432459605232797</v>
      </c>
      <c r="H24" s="10">
        <v>5.2</v>
      </c>
      <c r="I24" s="10">
        <v>4.5860445708559805</v>
      </c>
      <c r="J24" s="10">
        <v>19.7</v>
      </c>
      <c r="K24" s="10">
        <v>18.423632628434838</v>
      </c>
      <c r="L24" s="10">
        <v>1.1</v>
      </c>
      <c r="M24" s="10">
        <v>1.0120052414614245</v>
      </c>
    </row>
    <row r="25" spans="1:13" ht="9.75" customHeight="1">
      <c r="A25" s="7" t="s">
        <v>19</v>
      </c>
      <c r="B25" s="10">
        <v>2.6</v>
      </c>
      <c r="C25" s="10">
        <v>3.08730630779931</v>
      </c>
      <c r="D25" s="10">
        <v>0.8</v>
      </c>
      <c r="E25" s="10">
        <v>1.0478316376286592</v>
      </c>
      <c r="F25" s="10">
        <v>5.1</v>
      </c>
      <c r="G25" s="10">
        <v>6.304557807846682</v>
      </c>
      <c r="H25" s="10">
        <v>2.4</v>
      </c>
      <c r="I25" s="10">
        <v>2.8411392380489082</v>
      </c>
      <c r="J25" s="10">
        <v>12.4</v>
      </c>
      <c r="K25" s="10">
        <v>14.609711055203901</v>
      </c>
      <c r="L25" s="10">
        <v>0.5</v>
      </c>
      <c r="M25" s="10">
        <v>0.6461542386133547</v>
      </c>
    </row>
    <row r="26" spans="1:13" ht="9.75" customHeight="1">
      <c r="A26" s="7" t="s">
        <v>20</v>
      </c>
      <c r="B26" s="10">
        <v>2</v>
      </c>
      <c r="C26" s="10">
        <v>2.2699283470262293</v>
      </c>
      <c r="D26" s="10">
        <v>0.5</v>
      </c>
      <c r="E26" s="10">
        <v>0.5733591013239985</v>
      </c>
      <c r="F26" s="10">
        <v>5.7</v>
      </c>
      <c r="G26" s="10">
        <v>6.464182701021843</v>
      </c>
      <c r="H26" s="10">
        <v>1.8</v>
      </c>
      <c r="I26" s="10">
        <v>1.996293757270811</v>
      </c>
      <c r="J26" s="10">
        <v>14.1</v>
      </c>
      <c r="K26" s="10">
        <v>15.724790032557923</v>
      </c>
      <c r="L26" s="10">
        <v>1.4</v>
      </c>
      <c r="M26" s="10">
        <v>1.583728579648648</v>
      </c>
    </row>
    <row r="27" spans="1:13" ht="9.75" customHeight="1">
      <c r="A27" s="7" t="s">
        <v>21</v>
      </c>
      <c r="B27" s="10">
        <v>3.1</v>
      </c>
      <c r="C27" s="10">
        <v>3.0183017373236183</v>
      </c>
      <c r="D27" s="10">
        <v>0.8</v>
      </c>
      <c r="E27" s="10">
        <v>0.7539393532098145</v>
      </c>
      <c r="F27" s="10">
        <v>6</v>
      </c>
      <c r="G27" s="10">
        <v>5.910483245804488</v>
      </c>
      <c r="H27" s="10">
        <v>3</v>
      </c>
      <c r="I27" s="10">
        <v>2.958546881712556</v>
      </c>
      <c r="J27" s="10">
        <v>18.8</v>
      </c>
      <c r="K27" s="10">
        <v>18.83918819398952</v>
      </c>
      <c r="L27" s="10">
        <v>0.9</v>
      </c>
      <c r="M27" s="10">
        <v>0.9589583743907342</v>
      </c>
    </row>
    <row r="28" spans="1:13" ht="9.75" customHeight="1">
      <c r="A28" s="7" t="s">
        <v>22</v>
      </c>
      <c r="B28" s="10">
        <v>1.9</v>
      </c>
      <c r="C28" s="10">
        <v>2.0018313617737276</v>
      </c>
      <c r="D28" s="10">
        <v>0.9</v>
      </c>
      <c r="E28" s="10">
        <v>0.9630180648693083</v>
      </c>
      <c r="F28" s="10">
        <v>4.9</v>
      </c>
      <c r="G28" s="10">
        <v>5.249778570353694</v>
      </c>
      <c r="H28" s="10">
        <v>2.9</v>
      </c>
      <c r="I28" s="10">
        <v>3.081966921865742</v>
      </c>
      <c r="J28" s="10">
        <v>15.2</v>
      </c>
      <c r="K28" s="10">
        <v>16.31823721876686</v>
      </c>
      <c r="L28" s="10">
        <v>0.4</v>
      </c>
      <c r="M28" s="10">
        <v>0.4549644979202563</v>
      </c>
    </row>
    <row r="29" spans="1:13" ht="9.75" customHeight="1">
      <c r="A29" s="7" t="s">
        <v>23</v>
      </c>
      <c r="B29" s="10">
        <v>2.4</v>
      </c>
      <c r="C29" s="10">
        <v>2.5186906920515137</v>
      </c>
      <c r="D29" s="10">
        <v>0.7</v>
      </c>
      <c r="E29" s="10">
        <v>0.7015808860763765</v>
      </c>
      <c r="F29" s="10">
        <v>6.6</v>
      </c>
      <c r="G29" s="10">
        <v>6.985808493900656</v>
      </c>
      <c r="H29" s="10">
        <v>3.3</v>
      </c>
      <c r="I29" s="10">
        <v>3.41675451846713</v>
      </c>
      <c r="J29" s="10">
        <v>13.8</v>
      </c>
      <c r="K29" s="10">
        <v>14.662214696347478</v>
      </c>
      <c r="L29" s="10">
        <v>1.1</v>
      </c>
      <c r="M29" s="10">
        <v>1.149104634475342</v>
      </c>
    </row>
    <row r="30" spans="1:13" ht="9.75" customHeight="1">
      <c r="A30" s="7" t="s">
        <v>24</v>
      </c>
      <c r="B30" s="10">
        <v>2.1</v>
      </c>
      <c r="C30" s="10">
        <v>2.3204869169756854</v>
      </c>
      <c r="D30" s="10">
        <v>0.8</v>
      </c>
      <c r="E30" s="10">
        <v>0.932410196646247</v>
      </c>
      <c r="F30" s="10">
        <v>4.3</v>
      </c>
      <c r="G30" s="10">
        <v>4.732187535051121</v>
      </c>
      <c r="H30" s="10">
        <v>2.5</v>
      </c>
      <c r="I30" s="10">
        <v>2.7755933266910913</v>
      </c>
      <c r="J30" s="10">
        <v>17</v>
      </c>
      <c r="K30" s="10">
        <v>18.059412976205827</v>
      </c>
      <c r="L30" s="10">
        <v>1</v>
      </c>
      <c r="M30" s="10">
        <v>1.123665101807416</v>
      </c>
    </row>
    <row r="31" spans="1:13" s="11" customFormat="1" ht="9.75" customHeight="1">
      <c r="A31" s="11" t="s">
        <v>25</v>
      </c>
      <c r="B31" s="12">
        <v>3</v>
      </c>
      <c r="C31" s="12">
        <v>2.8721284878711826</v>
      </c>
      <c r="D31" s="12">
        <v>0.9</v>
      </c>
      <c r="E31" s="12">
        <v>0.9194390819089203</v>
      </c>
      <c r="F31" s="12">
        <v>5.5</v>
      </c>
      <c r="G31" s="12">
        <v>5.188669518135284</v>
      </c>
      <c r="H31" s="12">
        <v>3</v>
      </c>
      <c r="I31" s="12">
        <v>3.0074854952087713</v>
      </c>
      <c r="J31" s="12">
        <v>14.1</v>
      </c>
      <c r="K31" s="12">
        <v>12.967566162274043</v>
      </c>
      <c r="L31" s="12">
        <v>1</v>
      </c>
      <c r="M31" s="12">
        <v>0.9177117299997826</v>
      </c>
    </row>
    <row r="32" spans="1:13" s="11" customFormat="1" ht="9.75" customHeight="1">
      <c r="A32" s="11" t="s">
        <v>26</v>
      </c>
      <c r="B32" s="12">
        <v>3.6</v>
      </c>
      <c r="C32" s="12">
        <v>3.3697667095350985</v>
      </c>
      <c r="D32" s="12">
        <v>0.8</v>
      </c>
      <c r="E32" s="12">
        <v>0.7275284533911305</v>
      </c>
      <c r="F32" s="12">
        <v>5.4</v>
      </c>
      <c r="G32" s="12">
        <v>5.035125618682339</v>
      </c>
      <c r="H32" s="12">
        <v>2.8</v>
      </c>
      <c r="I32" s="12">
        <v>2.707884091433028</v>
      </c>
      <c r="J32" s="12">
        <v>14.4</v>
      </c>
      <c r="K32" s="12">
        <v>13.19550794810197</v>
      </c>
      <c r="L32" s="12">
        <v>1.2</v>
      </c>
      <c r="M32" s="12">
        <v>1.1088457299982586</v>
      </c>
    </row>
    <row r="33" spans="1:13" s="9" customFormat="1" ht="9.75" customHeight="1">
      <c r="A33" s="9" t="s">
        <v>27</v>
      </c>
      <c r="B33" s="15">
        <v>3.2</v>
      </c>
      <c r="C33" s="15">
        <v>3.0721130585740317</v>
      </c>
      <c r="D33" s="15">
        <v>0.9</v>
      </c>
      <c r="E33" s="15">
        <v>0.8341621548733484</v>
      </c>
      <c r="F33" s="15">
        <v>5.4</v>
      </c>
      <c r="G33" s="15">
        <v>5.123466636485433</v>
      </c>
      <c r="H33" s="15">
        <v>3</v>
      </c>
      <c r="I33" s="15">
        <v>2.8747724641331436</v>
      </c>
      <c r="J33" s="15">
        <v>14.2</v>
      </c>
      <c r="K33" s="15">
        <v>13.053991849833023</v>
      </c>
      <c r="L33" s="15">
        <v>1.1</v>
      </c>
      <c r="M33" s="15">
        <v>0.9987018561567848</v>
      </c>
    </row>
    <row r="34" spans="1:13" s="9" customFormat="1" ht="9.75" customHeight="1">
      <c r="A34" s="9" t="s">
        <v>28</v>
      </c>
      <c r="B34" s="15">
        <v>3.5</v>
      </c>
      <c r="C34" s="15">
        <v>3.1894597071634068</v>
      </c>
      <c r="D34" s="15">
        <v>1.1</v>
      </c>
      <c r="E34" s="15">
        <v>0.989577266650659</v>
      </c>
      <c r="F34" s="15">
        <v>6.2</v>
      </c>
      <c r="G34" s="15">
        <v>5.494665135445606</v>
      </c>
      <c r="H34" s="15">
        <v>4.3</v>
      </c>
      <c r="I34" s="15">
        <v>3.9938187231037356</v>
      </c>
      <c r="J34" s="15">
        <v>17</v>
      </c>
      <c r="K34" s="15">
        <v>15.266184601525158</v>
      </c>
      <c r="L34" s="15">
        <v>1</v>
      </c>
      <c r="M34" s="15">
        <v>0.9342390074331691</v>
      </c>
    </row>
    <row r="35" spans="1:13" s="11" customFormat="1" ht="9.75" customHeight="1">
      <c r="A35" s="11" t="s">
        <v>29</v>
      </c>
      <c r="B35" s="12">
        <v>2.4</v>
      </c>
      <c r="C35" s="12">
        <v>2.670323920530701</v>
      </c>
      <c r="D35" s="12">
        <v>0.7</v>
      </c>
      <c r="E35" s="12">
        <v>0.8166059770092586</v>
      </c>
      <c r="F35" s="12">
        <v>5.5</v>
      </c>
      <c r="G35" s="12">
        <v>6.0963353169463215</v>
      </c>
      <c r="H35" s="12">
        <v>2.6</v>
      </c>
      <c r="I35" s="12">
        <v>2.8184868526022764</v>
      </c>
      <c r="J35" s="12">
        <v>14.2</v>
      </c>
      <c r="K35" s="12">
        <v>15.605707279598278</v>
      </c>
      <c r="L35" s="12">
        <v>0.9</v>
      </c>
      <c r="M35" s="12">
        <v>0.9919530881146766</v>
      </c>
    </row>
    <row r="36" spans="1:13" s="11" customFormat="1" ht="9.75" customHeight="1">
      <c r="A36" s="11" t="s">
        <v>30</v>
      </c>
      <c r="B36" s="12">
        <v>2.4</v>
      </c>
      <c r="C36" s="12">
        <v>2.4848509376400565</v>
      </c>
      <c r="D36" s="12">
        <v>0.7</v>
      </c>
      <c r="E36" s="12">
        <v>0.7485903257798844</v>
      </c>
      <c r="F36" s="12">
        <v>6.1</v>
      </c>
      <c r="G36" s="12">
        <v>6.490414197159638</v>
      </c>
      <c r="H36" s="12">
        <v>3.1</v>
      </c>
      <c r="I36" s="12">
        <v>3.2385756741164067</v>
      </c>
      <c r="J36" s="12">
        <v>14.6</v>
      </c>
      <c r="K36" s="12">
        <v>15.555991848889555</v>
      </c>
      <c r="L36" s="12">
        <v>1.1</v>
      </c>
      <c r="M36" s="12">
        <v>1.164522526574261</v>
      </c>
    </row>
    <row r="37" spans="1:13" s="9" customFormat="1" ht="9.75" customHeight="1">
      <c r="A37" s="9" t="s">
        <v>31</v>
      </c>
      <c r="B37" s="15">
        <v>2.4</v>
      </c>
      <c r="C37" s="15">
        <v>2.6094971605847643</v>
      </c>
      <c r="D37" s="15">
        <v>0.7</v>
      </c>
      <c r="E37" s="15">
        <v>0.799833500030463</v>
      </c>
      <c r="F37" s="15">
        <v>5.7</v>
      </c>
      <c r="G37" s="15">
        <v>6.207631416734247</v>
      </c>
      <c r="H37" s="15">
        <v>2.8</v>
      </c>
      <c r="I37" s="15">
        <v>2.959635550711785</v>
      </c>
      <c r="J37" s="15">
        <v>14.3</v>
      </c>
      <c r="K37" s="15">
        <v>15.61853753486787</v>
      </c>
      <c r="L37" s="15">
        <v>1</v>
      </c>
      <c r="M37" s="15">
        <v>1.0388284504192127</v>
      </c>
    </row>
    <row r="38" spans="1:13" s="9" customFormat="1" ht="9.75" customHeight="1">
      <c r="A38" s="9" t="s">
        <v>32</v>
      </c>
      <c r="B38" s="15">
        <v>3</v>
      </c>
      <c r="C38" s="15">
        <v>2.9482244279085505</v>
      </c>
      <c r="D38" s="15">
        <v>0.9</v>
      </c>
      <c r="E38" s="15">
        <v>0.8426854771522844</v>
      </c>
      <c r="F38" s="15">
        <v>5.7</v>
      </c>
      <c r="G38" s="15">
        <v>5.539481368778963</v>
      </c>
      <c r="H38" s="15">
        <v>3.2</v>
      </c>
      <c r="I38" s="15">
        <v>3.1309084673638607</v>
      </c>
      <c r="J38" s="15">
        <v>14.8</v>
      </c>
      <c r="K38" s="15">
        <v>14.36521388028571</v>
      </c>
      <c r="L38" s="15">
        <v>1</v>
      </c>
      <c r="M38" s="15">
        <v>0.9784973185427384</v>
      </c>
    </row>
    <row r="39" spans="1:13" ht="9.75" customHeight="1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</row>
    <row r="40" spans="2:13" ht="9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</row>
    <row r="41" spans="2:13" ht="9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</row>
    <row r="42" spans="2:13" ht="9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</row>
    <row r="43" spans="2:13" ht="9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</row>
    <row r="44" spans="2:13" ht="9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2:13" ht="9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</row>
    <row r="46" spans="2:13" ht="9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</row>
    <row r="47" spans="2:13" ht="9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</row>
    <row r="48" spans="2:13" ht="9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</row>
    <row r="49" spans="2:13" ht="9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3" ht="9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</row>
  </sheetData>
  <mergeCells count="8">
    <mergeCell ref="A5:A6"/>
    <mergeCell ref="J6:K6"/>
    <mergeCell ref="F6:G6"/>
    <mergeCell ref="L6:M6"/>
    <mergeCell ref="B5:M5"/>
    <mergeCell ref="D6:E6"/>
    <mergeCell ref="B6:C6"/>
    <mergeCell ref="H6:I6"/>
  </mergeCells>
  <printOptions horizontalCentered="1"/>
  <pageMargins left="0.6692913385826772" right="0.6692913385826772" top="0.984251968503937" bottom="1.141732283464567" header="0.4724409448818898" footer="0.7874015748031497"/>
  <pageSetup horizontalDpi="600" verticalDpi="600" orientation="portrait" paperSize="9" r:id="rId2"/>
  <headerFooter alignWithMargins="0">
    <oddFooter>&amp;C&amp;P+167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261"/>
  <dimension ref="A1:L60"/>
  <sheetViews>
    <sheetView tabSelected="1" workbookViewId="0" topLeftCell="A1">
      <selection activeCell="O5" sqref="O5"/>
    </sheetView>
  </sheetViews>
  <sheetFormatPr defaultColWidth="9.140625" defaultRowHeight="9" customHeight="1"/>
  <cols>
    <col min="1" max="1" width="14.57421875" style="7" customWidth="1"/>
    <col min="2" max="11" width="6.421875" style="7" customWidth="1"/>
    <col min="12" max="12" width="8.28125" style="7" customWidth="1"/>
    <col min="13" max="16384" width="9.140625" style="7" customWidth="1"/>
  </cols>
  <sheetData>
    <row r="1" spans="1:12" s="1" customFormat="1" ht="13.5" customHeight="1">
      <c r="A1" s="62" t="s">
        <v>127</v>
      </c>
      <c r="B1" s="2"/>
      <c r="C1" s="3"/>
      <c r="D1" s="2"/>
      <c r="E1" s="3"/>
      <c r="F1" s="2"/>
      <c r="G1" s="3"/>
      <c r="H1" s="2"/>
      <c r="I1" s="3"/>
      <c r="J1" s="2"/>
      <c r="K1" s="2"/>
      <c r="L1" s="2"/>
    </row>
    <row r="2" spans="2:12" s="1" customFormat="1" ht="13.5" customHeight="1">
      <c r="B2" s="2"/>
      <c r="C2" s="3"/>
      <c r="D2" s="2"/>
      <c r="E2" s="3"/>
      <c r="F2" s="2"/>
      <c r="G2" s="3"/>
      <c r="H2" s="2"/>
      <c r="I2" s="3"/>
      <c r="J2" s="2"/>
      <c r="K2" s="2"/>
      <c r="L2" s="2"/>
    </row>
    <row r="3" spans="1:12" s="66" customFormat="1" ht="13.5" customHeight="1">
      <c r="A3" s="64" t="s">
        <v>128</v>
      </c>
      <c r="B3" s="4"/>
      <c r="C3" s="97"/>
      <c r="D3" s="4"/>
      <c r="E3" s="97"/>
      <c r="F3" s="4"/>
      <c r="G3" s="97"/>
      <c r="H3" s="4"/>
      <c r="I3" s="97"/>
      <c r="J3" s="4"/>
      <c r="K3" s="4"/>
      <c r="L3" s="4"/>
    </row>
    <row r="4" spans="1:12" s="1" customFormat="1" ht="13.5" customHeight="1">
      <c r="A4" s="5"/>
      <c r="B4" s="2"/>
      <c r="C4" s="3"/>
      <c r="D4" s="2"/>
      <c r="E4" s="3"/>
      <c r="F4" s="2"/>
      <c r="G4" s="3"/>
      <c r="H4" s="2"/>
      <c r="I4" s="3"/>
      <c r="J4" s="2"/>
      <c r="K4" s="2"/>
      <c r="L4" s="2"/>
    </row>
    <row r="5" spans="1:12" s="70" customFormat="1" ht="18" customHeight="1">
      <c r="A5" s="139" t="s">
        <v>0</v>
      </c>
      <c r="B5" s="146" t="s">
        <v>247</v>
      </c>
      <c r="C5" s="146"/>
      <c r="D5" s="146"/>
      <c r="E5" s="146"/>
      <c r="F5" s="146"/>
      <c r="G5" s="146"/>
      <c r="H5" s="146"/>
      <c r="I5" s="146"/>
      <c r="J5" s="146"/>
      <c r="K5" s="146"/>
      <c r="L5" s="142" t="s">
        <v>250</v>
      </c>
    </row>
    <row r="6" spans="1:12" s="70" customFormat="1" ht="22.5" customHeight="1">
      <c r="A6" s="140"/>
      <c r="B6" s="147" t="s">
        <v>129</v>
      </c>
      <c r="C6" s="147"/>
      <c r="D6" s="147" t="s">
        <v>130</v>
      </c>
      <c r="E6" s="147"/>
      <c r="F6" s="147" t="s">
        <v>131</v>
      </c>
      <c r="G6" s="147"/>
      <c r="H6" s="145" t="s">
        <v>251</v>
      </c>
      <c r="I6" s="147"/>
      <c r="J6" s="145" t="s">
        <v>242</v>
      </c>
      <c r="K6" s="145"/>
      <c r="L6" s="143"/>
    </row>
    <row r="7" spans="1:12" s="75" customFormat="1" ht="18" customHeight="1">
      <c r="A7" s="141"/>
      <c r="B7" s="72" t="s">
        <v>132</v>
      </c>
      <c r="C7" s="72" t="s">
        <v>133</v>
      </c>
      <c r="D7" s="72" t="s">
        <v>132</v>
      </c>
      <c r="E7" s="72" t="s">
        <v>133</v>
      </c>
      <c r="F7" s="72" t="s">
        <v>132</v>
      </c>
      <c r="G7" s="72" t="s">
        <v>133</v>
      </c>
      <c r="H7" s="72" t="s">
        <v>132</v>
      </c>
      <c r="I7" s="72" t="s">
        <v>133</v>
      </c>
      <c r="J7" s="72" t="s">
        <v>132</v>
      </c>
      <c r="K7" s="72" t="s">
        <v>133</v>
      </c>
      <c r="L7" s="144"/>
    </row>
    <row r="8" spans="1:9" ht="19.5" customHeight="1">
      <c r="A8" s="76"/>
      <c r="B8" s="77"/>
      <c r="C8" s="77"/>
      <c r="D8" s="77"/>
      <c r="E8" s="77"/>
      <c r="F8" s="77"/>
      <c r="G8" s="77"/>
      <c r="H8" s="77"/>
      <c r="I8" s="77"/>
    </row>
    <row r="9" spans="1:12" s="9" customFormat="1" ht="9" customHeight="1">
      <c r="A9" s="78" t="s">
        <v>76</v>
      </c>
      <c r="B9" s="98">
        <v>8.361347013003796</v>
      </c>
      <c r="C9" s="98">
        <v>7.646444503916791</v>
      </c>
      <c r="D9" s="98">
        <v>4.405004966643101</v>
      </c>
      <c r="E9" s="98">
        <v>3.7075142044137954</v>
      </c>
      <c r="F9" s="98">
        <v>3.5477590861940165</v>
      </c>
      <c r="G9" s="98">
        <v>1.7129579970463709</v>
      </c>
      <c r="H9" s="98">
        <v>0.2863446530147081</v>
      </c>
      <c r="I9" s="98">
        <v>0</v>
      </c>
      <c r="J9" s="98">
        <v>3.7988458240826626</v>
      </c>
      <c r="K9" s="98">
        <v>2.1737368211544443</v>
      </c>
      <c r="L9" s="98">
        <v>2.9619208919906397</v>
      </c>
    </row>
    <row r="10" spans="1:12" ht="9" customHeight="1">
      <c r="A10" s="78" t="s">
        <v>77</v>
      </c>
      <c r="B10" s="98">
        <v>0</v>
      </c>
      <c r="C10" s="98">
        <v>0</v>
      </c>
      <c r="D10" s="98">
        <v>0</v>
      </c>
      <c r="E10" s="98">
        <v>0</v>
      </c>
      <c r="F10" s="98">
        <v>5.53679198272521</v>
      </c>
      <c r="G10" s="98">
        <v>2.9165572957680754</v>
      </c>
      <c r="H10" s="98">
        <v>0</v>
      </c>
      <c r="I10" s="98">
        <v>0</v>
      </c>
      <c r="J10" s="98">
        <v>3.3741891401722524</v>
      </c>
      <c r="K10" s="98">
        <v>1.6421844337337526</v>
      </c>
      <c r="L10" s="98">
        <v>2.4965048931495906</v>
      </c>
    </row>
    <row r="11" spans="1:12" ht="9" customHeight="1">
      <c r="A11" s="78" t="s">
        <v>78</v>
      </c>
      <c r="B11" s="98">
        <v>2.8083298366873604</v>
      </c>
      <c r="C11" s="98">
        <v>3.3267003597213622</v>
      </c>
      <c r="D11" s="98">
        <v>4.139036136741928</v>
      </c>
      <c r="E11" s="98">
        <v>1.653717712453631</v>
      </c>
      <c r="F11" s="98">
        <v>2.0957828918622807</v>
      </c>
      <c r="G11" s="98">
        <v>1.0593787462517383</v>
      </c>
      <c r="H11" s="98">
        <v>0.49628448350019516</v>
      </c>
      <c r="I11" s="98">
        <v>0.4166701389178243</v>
      </c>
      <c r="J11" s="98">
        <v>2.2099543177381187</v>
      </c>
      <c r="K11" s="98">
        <v>1.266652862297337</v>
      </c>
      <c r="L11" s="98">
        <v>1.7242948670228773</v>
      </c>
    </row>
    <row r="12" spans="1:12" ht="9" customHeight="1">
      <c r="A12" s="78" t="s">
        <v>79</v>
      </c>
      <c r="B12" s="98">
        <v>5.267073548098257</v>
      </c>
      <c r="C12" s="98">
        <v>8.325585913108636</v>
      </c>
      <c r="D12" s="98">
        <v>3.6558727025124984</v>
      </c>
      <c r="E12" s="98">
        <v>7.571455612341472</v>
      </c>
      <c r="F12" s="98">
        <v>1.881616233079566</v>
      </c>
      <c r="G12" s="98">
        <v>2.718969277589284</v>
      </c>
      <c r="H12" s="98">
        <v>0</v>
      </c>
      <c r="I12" s="98">
        <v>0</v>
      </c>
      <c r="J12" s="98">
        <v>2.4064519163561067</v>
      </c>
      <c r="K12" s="98">
        <v>3.5728509564206754</v>
      </c>
      <c r="L12" s="98">
        <v>3.001345245815535</v>
      </c>
    </row>
    <row r="13" spans="1:12" s="11" customFormat="1" ht="9" customHeight="1">
      <c r="A13" s="82" t="s">
        <v>7</v>
      </c>
      <c r="B13" s="99">
        <v>2.4806509228021434</v>
      </c>
      <c r="C13" s="99">
        <v>5.243563525772115</v>
      </c>
      <c r="D13" s="99">
        <v>3.521994857887507</v>
      </c>
      <c r="E13" s="99">
        <v>3.654903967398256</v>
      </c>
      <c r="F13" s="99">
        <v>3.0665440049064703</v>
      </c>
      <c r="G13" s="99">
        <v>2.3721040562979363</v>
      </c>
      <c r="H13" s="99">
        <v>0</v>
      </c>
      <c r="I13" s="99">
        <v>0</v>
      </c>
      <c r="J13" s="99">
        <v>2.6418625130717155</v>
      </c>
      <c r="K13" s="99">
        <v>2.5640806488833428</v>
      </c>
      <c r="L13" s="99">
        <v>2.6023905125516547</v>
      </c>
    </row>
    <row r="14" spans="1:12" s="11" customFormat="1" ht="9" customHeight="1">
      <c r="A14" s="82" t="s">
        <v>8</v>
      </c>
      <c r="B14" s="99">
        <v>8.419516439105847</v>
      </c>
      <c r="C14" s="99">
        <v>11.790714812085483</v>
      </c>
      <c r="D14" s="99">
        <v>3.8003306287647027</v>
      </c>
      <c r="E14" s="99">
        <v>11.778794244095879</v>
      </c>
      <c r="F14" s="99">
        <v>0.7391583942523043</v>
      </c>
      <c r="G14" s="99">
        <v>3.053889701138719</v>
      </c>
      <c r="H14" s="99">
        <v>0</v>
      </c>
      <c r="I14" s="99">
        <v>0</v>
      </c>
      <c r="J14" s="99">
        <v>2.1739886604751466</v>
      </c>
      <c r="K14" s="99">
        <v>4.549054313640752</v>
      </c>
      <c r="L14" s="99">
        <v>3.3912638922595466</v>
      </c>
    </row>
    <row r="15" spans="1:12" s="11" customFormat="1" ht="9" customHeight="1">
      <c r="A15" s="78" t="s">
        <v>80</v>
      </c>
      <c r="B15" s="98">
        <v>6.518745467434792</v>
      </c>
      <c r="C15" s="98">
        <v>5.510941802732394</v>
      </c>
      <c r="D15" s="98">
        <v>1.5554337132480176</v>
      </c>
      <c r="E15" s="98">
        <v>1.6256395875752367</v>
      </c>
      <c r="F15" s="98">
        <v>2.201152720909395</v>
      </c>
      <c r="G15" s="98">
        <v>1.1635018769224446</v>
      </c>
      <c r="H15" s="98">
        <v>0</v>
      </c>
      <c r="I15" s="98">
        <v>0</v>
      </c>
      <c r="J15" s="98">
        <v>2.4177508530554896</v>
      </c>
      <c r="K15" s="98">
        <v>1.5601185170033416</v>
      </c>
      <c r="L15" s="98">
        <v>1.9779373313891764</v>
      </c>
    </row>
    <row r="16" spans="1:12" ht="9" customHeight="1">
      <c r="A16" s="78" t="s">
        <v>81</v>
      </c>
      <c r="B16" s="98">
        <v>0</v>
      </c>
      <c r="C16" s="98">
        <v>1.550700141113713</v>
      </c>
      <c r="D16" s="98">
        <v>3.340459647247461</v>
      </c>
      <c r="E16" s="98">
        <v>0</v>
      </c>
      <c r="F16" s="98">
        <v>2.0212841218025814</v>
      </c>
      <c r="G16" s="98">
        <v>0.8805413568261767</v>
      </c>
      <c r="H16" s="98">
        <v>0</v>
      </c>
      <c r="I16" s="98">
        <v>0</v>
      </c>
      <c r="J16" s="98">
        <v>1.5838977435616755</v>
      </c>
      <c r="K16" s="98">
        <v>0.6490077077777895</v>
      </c>
      <c r="L16" s="98">
        <v>1.0974687305832456</v>
      </c>
    </row>
    <row r="17" spans="1:12" ht="9" customHeight="1">
      <c r="A17" s="78" t="s">
        <v>82</v>
      </c>
      <c r="B17" s="98">
        <v>4.607684465767784</v>
      </c>
      <c r="C17" s="98">
        <v>2.4451521801588125</v>
      </c>
      <c r="D17" s="98">
        <v>4.119803897334487</v>
      </c>
      <c r="E17" s="98">
        <v>1.4252424693751025</v>
      </c>
      <c r="F17" s="98">
        <v>4.398078919128125</v>
      </c>
      <c r="G17" s="98">
        <v>1.296602038258404</v>
      </c>
      <c r="H17" s="98">
        <v>1.2683635256700923</v>
      </c>
      <c r="I17" s="98">
        <v>0.8249497811820705</v>
      </c>
      <c r="J17" s="98">
        <v>4.015242378163299</v>
      </c>
      <c r="K17" s="98">
        <v>1.283330125008021</v>
      </c>
      <c r="L17" s="98">
        <v>2.5779476222422866</v>
      </c>
    </row>
    <row r="18" spans="1:12" ht="9" customHeight="1">
      <c r="A18" s="78" t="s">
        <v>83</v>
      </c>
      <c r="B18" s="98">
        <v>6.13130182866077</v>
      </c>
      <c r="C18" s="98">
        <v>3.7194856881164755</v>
      </c>
      <c r="D18" s="98">
        <v>6.62067841582444</v>
      </c>
      <c r="E18" s="98">
        <v>5.865040095546835</v>
      </c>
      <c r="F18" s="98">
        <v>5.2616763174579795</v>
      </c>
      <c r="G18" s="98">
        <v>1.9420261070100522</v>
      </c>
      <c r="H18" s="98">
        <v>0</v>
      </c>
      <c r="I18" s="98">
        <v>0.19508255405981428</v>
      </c>
      <c r="J18" s="98">
        <v>4.525636560693078</v>
      </c>
      <c r="K18" s="98">
        <v>2.0507046489718523</v>
      </c>
      <c r="L18" s="98">
        <v>3.2489954559398435</v>
      </c>
    </row>
    <row r="19" spans="1:12" ht="9" customHeight="1">
      <c r="A19" s="78" t="s">
        <v>84</v>
      </c>
      <c r="B19" s="98">
        <v>6.695040887571135</v>
      </c>
      <c r="C19" s="98">
        <v>8.072144794097245</v>
      </c>
      <c r="D19" s="98">
        <v>5.441540173530717</v>
      </c>
      <c r="E19" s="98">
        <v>1.1396238671426495</v>
      </c>
      <c r="F19" s="98">
        <v>3.726788153245529</v>
      </c>
      <c r="G19" s="98">
        <v>2.292061445184603</v>
      </c>
      <c r="H19" s="98">
        <v>0.3161615459034948</v>
      </c>
      <c r="I19" s="98">
        <v>0.44119187986345115</v>
      </c>
      <c r="J19" s="98">
        <v>3.642799961809355</v>
      </c>
      <c r="K19" s="98">
        <v>2.3490977825609534</v>
      </c>
      <c r="L19" s="98">
        <v>2.972418083342357</v>
      </c>
    </row>
    <row r="20" spans="1:12" ht="9" customHeight="1">
      <c r="A20" s="78" t="s">
        <v>85</v>
      </c>
      <c r="B20" s="98">
        <v>15.192806206261336</v>
      </c>
      <c r="C20" s="98">
        <v>10.106216333666838</v>
      </c>
      <c r="D20" s="98">
        <v>10.803919662053392</v>
      </c>
      <c r="E20" s="98">
        <v>2.275079912181915</v>
      </c>
      <c r="F20" s="98">
        <v>6.583321812520161</v>
      </c>
      <c r="G20" s="98">
        <v>1.741007695254013</v>
      </c>
      <c r="H20" s="98">
        <v>0</v>
      </c>
      <c r="I20" s="98">
        <v>0</v>
      </c>
      <c r="J20" s="98">
        <v>6.926706783843456</v>
      </c>
      <c r="K20" s="98">
        <v>2.326398339882145</v>
      </c>
      <c r="L20" s="98">
        <v>4.555909704267509</v>
      </c>
    </row>
    <row r="21" spans="1:12" ht="9" customHeight="1">
      <c r="A21" s="78" t="s">
        <v>86</v>
      </c>
      <c r="B21" s="98">
        <v>9.28308776128024</v>
      </c>
      <c r="C21" s="98">
        <v>7.65872711955273</v>
      </c>
      <c r="D21" s="98">
        <v>3.6009218359900137</v>
      </c>
      <c r="E21" s="98">
        <v>0</v>
      </c>
      <c r="F21" s="98">
        <v>1.5033543594144434</v>
      </c>
      <c r="G21" s="98">
        <v>0.2505276739131796</v>
      </c>
      <c r="H21" s="98">
        <v>0</v>
      </c>
      <c r="I21" s="98">
        <v>0</v>
      </c>
      <c r="J21" s="98">
        <v>2.5390054715567913</v>
      </c>
      <c r="K21" s="98">
        <v>1.067691650651292</v>
      </c>
      <c r="L21" s="98">
        <v>1.7829969298164405</v>
      </c>
    </row>
    <row r="22" spans="1:12" ht="9" customHeight="1">
      <c r="A22" s="78" t="s">
        <v>87</v>
      </c>
      <c r="B22" s="98">
        <v>4.695668506673067</v>
      </c>
      <c r="C22" s="98">
        <v>4.959538432289902</v>
      </c>
      <c r="D22" s="98">
        <v>7.704555960758128</v>
      </c>
      <c r="E22" s="98">
        <v>1.6732705076033412</v>
      </c>
      <c r="F22" s="98">
        <v>5.420447146236211</v>
      </c>
      <c r="G22" s="98">
        <v>0.9096408283189382</v>
      </c>
      <c r="H22" s="98">
        <v>0.8235875473562839</v>
      </c>
      <c r="I22" s="98">
        <v>0.19093388627786798</v>
      </c>
      <c r="J22" s="98">
        <v>4.930987866219538</v>
      </c>
      <c r="K22" s="98">
        <v>1.3947188237675503</v>
      </c>
      <c r="L22" s="98">
        <v>3.0991229767171253</v>
      </c>
    </row>
    <row r="23" spans="1:12" ht="9" customHeight="1">
      <c r="A23" s="78" t="s">
        <v>88</v>
      </c>
      <c r="B23" s="98">
        <v>0</v>
      </c>
      <c r="C23" s="98">
        <v>0</v>
      </c>
      <c r="D23" s="98">
        <v>3.7175642519021537</v>
      </c>
      <c r="E23" s="98">
        <v>3.9033783739826817</v>
      </c>
      <c r="F23" s="98">
        <v>1.465652435181521</v>
      </c>
      <c r="G23" s="98">
        <v>0.8724912241924366</v>
      </c>
      <c r="H23" s="98">
        <v>0</v>
      </c>
      <c r="I23" s="98">
        <v>0</v>
      </c>
      <c r="J23" s="98">
        <v>1.2853924785259119</v>
      </c>
      <c r="K23" s="98">
        <v>0.914920058859857</v>
      </c>
      <c r="L23" s="98">
        <v>1.0953133887196804</v>
      </c>
    </row>
    <row r="24" spans="1:12" ht="9" customHeight="1">
      <c r="A24" s="78" t="s">
        <v>89</v>
      </c>
      <c r="B24" s="98">
        <v>3.9961636828644505</v>
      </c>
      <c r="C24" s="98">
        <v>0</v>
      </c>
      <c r="D24" s="98">
        <v>4.690321521540302</v>
      </c>
      <c r="E24" s="98">
        <v>4.919323101141282</v>
      </c>
      <c r="F24" s="98">
        <v>0</v>
      </c>
      <c r="G24" s="98">
        <v>0</v>
      </c>
      <c r="H24" s="98">
        <v>0</v>
      </c>
      <c r="I24" s="98">
        <v>0</v>
      </c>
      <c r="J24" s="98">
        <v>1.247929217454786</v>
      </c>
      <c r="K24" s="98">
        <v>0.5944667039199134</v>
      </c>
      <c r="L24" s="98">
        <v>0.9132878820397371</v>
      </c>
    </row>
    <row r="25" spans="1:12" ht="9" customHeight="1">
      <c r="A25" s="78" t="s">
        <v>134</v>
      </c>
      <c r="B25" s="98">
        <v>3.9950218553749974</v>
      </c>
      <c r="C25" s="98">
        <v>5.664769882428614</v>
      </c>
      <c r="D25" s="98">
        <v>7.215975267244771</v>
      </c>
      <c r="E25" s="98">
        <v>3.263783657768971</v>
      </c>
      <c r="F25" s="98">
        <v>1.6826796066971994</v>
      </c>
      <c r="G25" s="98">
        <v>0.5892838727736118</v>
      </c>
      <c r="H25" s="98">
        <v>0.6278330968495335</v>
      </c>
      <c r="I25" s="98">
        <v>0</v>
      </c>
      <c r="J25" s="98">
        <v>2.904239605434257</v>
      </c>
      <c r="K25" s="98">
        <v>1.822286257211318</v>
      </c>
      <c r="L25" s="98">
        <v>2.350188853227077</v>
      </c>
    </row>
    <row r="26" spans="1:12" ht="9" customHeight="1">
      <c r="A26" s="78" t="s">
        <v>91</v>
      </c>
      <c r="B26" s="98">
        <v>10.934443908352959</v>
      </c>
      <c r="C26" s="98">
        <v>8.415175753847404</v>
      </c>
      <c r="D26" s="98">
        <v>40.44275184038594</v>
      </c>
      <c r="E26" s="98">
        <v>29.08862333910648</v>
      </c>
      <c r="F26" s="98">
        <v>8.432917562071959</v>
      </c>
      <c r="G26" s="98">
        <v>4.274186324513504</v>
      </c>
      <c r="H26" s="98">
        <v>0.38909748837571256</v>
      </c>
      <c r="I26" s="98">
        <v>0.5669842250813977</v>
      </c>
      <c r="J26" s="98">
        <v>13.117153266146035</v>
      </c>
      <c r="K26" s="98">
        <v>7.967293069242217</v>
      </c>
      <c r="L26" s="98">
        <v>10.475226517595383</v>
      </c>
    </row>
    <row r="27" spans="1:12" ht="9" customHeight="1">
      <c r="A27" s="78" t="s">
        <v>92</v>
      </c>
      <c r="B27" s="98">
        <v>0</v>
      </c>
      <c r="C27" s="98">
        <v>2.07507625905252</v>
      </c>
      <c r="D27" s="98">
        <v>4.63628355510223</v>
      </c>
      <c r="E27" s="98">
        <v>0</v>
      </c>
      <c r="F27" s="98">
        <v>1.9050098584260173</v>
      </c>
      <c r="G27" s="98">
        <v>1.2576876155500496</v>
      </c>
      <c r="H27" s="98">
        <v>0</v>
      </c>
      <c r="I27" s="98">
        <v>0</v>
      </c>
      <c r="J27" s="98">
        <v>2.0056492453744714</v>
      </c>
      <c r="K27" s="98">
        <v>0.974459418637511</v>
      </c>
      <c r="L27" s="98">
        <v>1.482657845401619</v>
      </c>
    </row>
    <row r="28" spans="1:12" ht="9" customHeight="1">
      <c r="A28" s="78" t="s">
        <v>93</v>
      </c>
      <c r="B28" s="98">
        <v>0</v>
      </c>
      <c r="C28" s="98">
        <v>0</v>
      </c>
      <c r="D28" s="98">
        <v>0</v>
      </c>
      <c r="E28" s="98">
        <v>0</v>
      </c>
      <c r="F28" s="98">
        <v>0.37788539113972125</v>
      </c>
      <c r="G28" s="98">
        <v>0</v>
      </c>
      <c r="H28" s="98">
        <v>0</v>
      </c>
      <c r="I28" s="98">
        <v>0</v>
      </c>
      <c r="J28" s="98">
        <v>0.19776212380699998</v>
      </c>
      <c r="K28" s="98">
        <v>0</v>
      </c>
      <c r="L28" s="98">
        <v>0.0972007165636825</v>
      </c>
    </row>
    <row r="29" spans="1:12" ht="9" customHeight="1">
      <c r="A29" s="78" t="s">
        <v>94</v>
      </c>
      <c r="B29" s="98">
        <v>9.033983535039775</v>
      </c>
      <c r="C29" s="98">
        <v>4.639545943103702</v>
      </c>
      <c r="D29" s="98">
        <v>10.894062055300983</v>
      </c>
      <c r="E29" s="98">
        <v>6.823648491120728</v>
      </c>
      <c r="F29" s="98">
        <v>1.6320427501940964</v>
      </c>
      <c r="G29" s="98">
        <v>1.3395448524268088</v>
      </c>
      <c r="H29" s="98">
        <v>0.2898244098812734</v>
      </c>
      <c r="I29" s="98">
        <v>0.4255273880065105</v>
      </c>
      <c r="J29" s="98">
        <v>4.242560518610597</v>
      </c>
      <c r="K29" s="98">
        <v>2.482722637675087</v>
      </c>
      <c r="L29" s="98">
        <v>3.337905609527089</v>
      </c>
    </row>
    <row r="30" spans="1:12" ht="9" customHeight="1">
      <c r="A30" s="78" t="s">
        <v>95</v>
      </c>
      <c r="B30" s="98">
        <v>2.3934897079942554</v>
      </c>
      <c r="C30" s="98">
        <v>2.5559105431309903</v>
      </c>
      <c r="D30" s="98">
        <v>1.6586361035320656</v>
      </c>
      <c r="E30" s="98">
        <v>0.878456727221617</v>
      </c>
      <c r="F30" s="98">
        <v>0.216805458294218</v>
      </c>
      <c r="G30" s="98">
        <v>0.2155321056624595</v>
      </c>
      <c r="H30" s="98">
        <v>0</v>
      </c>
      <c r="I30" s="98">
        <v>0</v>
      </c>
      <c r="J30" s="98">
        <v>0.7369898264696038</v>
      </c>
      <c r="K30" s="98">
        <v>0.5959074269730346</v>
      </c>
      <c r="L30" s="98">
        <v>0.6653846921597721</v>
      </c>
    </row>
    <row r="31" spans="1:12" s="11" customFormat="1" ht="9">
      <c r="A31" s="82" t="s">
        <v>96</v>
      </c>
      <c r="B31" s="99">
        <v>4.464686664655828</v>
      </c>
      <c r="C31" s="99">
        <v>4.401653040799472</v>
      </c>
      <c r="D31" s="99">
        <v>4.179222259029425</v>
      </c>
      <c r="E31" s="99">
        <v>2.1918161453045175</v>
      </c>
      <c r="F31" s="99">
        <v>2.770763808737354</v>
      </c>
      <c r="G31" s="99">
        <v>1.2826259384069283</v>
      </c>
      <c r="H31" s="99">
        <v>0.5355414301544635</v>
      </c>
      <c r="I31" s="99">
        <v>0.34606885962812595</v>
      </c>
      <c r="J31" s="99">
        <v>2.8629582043033004</v>
      </c>
      <c r="K31" s="99">
        <v>1.528744769508967</v>
      </c>
      <c r="L31" s="99">
        <v>2.174445485740129</v>
      </c>
    </row>
    <row r="32" spans="1:12" s="11" customFormat="1" ht="9" customHeight="1">
      <c r="A32" s="87" t="s">
        <v>97</v>
      </c>
      <c r="B32" s="99">
        <v>5.599405284217708</v>
      </c>
      <c r="C32" s="99">
        <v>4.828893607012176</v>
      </c>
      <c r="D32" s="99">
        <v>3.696558328169887</v>
      </c>
      <c r="E32" s="99">
        <v>3.49880212064238</v>
      </c>
      <c r="F32" s="99">
        <v>3.2900566020034816</v>
      </c>
      <c r="G32" s="99">
        <v>1.5561888471587468</v>
      </c>
      <c r="H32" s="99">
        <v>0</v>
      </c>
      <c r="I32" s="99">
        <v>0.08048169906524531</v>
      </c>
      <c r="J32" s="99">
        <v>3.1129467552831813</v>
      </c>
      <c r="K32" s="99">
        <v>1.8172708465058702</v>
      </c>
      <c r="L32" s="99">
        <v>2.4462685148996646</v>
      </c>
    </row>
    <row r="33" spans="1:12" s="9" customFormat="1" ht="9" customHeight="1">
      <c r="A33" s="88" t="s">
        <v>98</v>
      </c>
      <c r="B33" s="100">
        <v>4.933738671435542</v>
      </c>
      <c r="C33" s="100">
        <v>4.578522794433677</v>
      </c>
      <c r="D33" s="100">
        <v>3.980763503202162</v>
      </c>
      <c r="E33" s="100">
        <v>2.730053452171549</v>
      </c>
      <c r="F33" s="100">
        <v>2.984086389167151</v>
      </c>
      <c r="G33" s="100">
        <v>1.394484502403252</v>
      </c>
      <c r="H33" s="100">
        <v>0.308707003867327</v>
      </c>
      <c r="I33" s="100">
        <v>0.23519312295308487</v>
      </c>
      <c r="J33" s="100">
        <v>2.9662460492255365</v>
      </c>
      <c r="K33" s="100">
        <v>1.6475344212829404</v>
      </c>
      <c r="L33" s="100">
        <v>2.286550376298219</v>
      </c>
    </row>
    <row r="34" spans="1:12" s="9" customFormat="1" ht="9" customHeight="1">
      <c r="A34" s="88" t="s">
        <v>99</v>
      </c>
      <c r="B34" s="100">
        <v>6.603337515447094</v>
      </c>
      <c r="C34" s="100">
        <v>6.55249186992449</v>
      </c>
      <c r="D34" s="100">
        <v>6.721430320372176</v>
      </c>
      <c r="E34" s="100">
        <v>1.3375868595466918</v>
      </c>
      <c r="F34" s="100">
        <v>4.457852458650996</v>
      </c>
      <c r="G34" s="100">
        <v>1.3243187168486765</v>
      </c>
      <c r="H34" s="100">
        <v>0.4506681718983608</v>
      </c>
      <c r="I34" s="100">
        <v>0.2376001435104867</v>
      </c>
      <c r="J34" s="100">
        <v>4.35501971160424</v>
      </c>
      <c r="K34" s="100">
        <v>1.7264884750354563</v>
      </c>
      <c r="L34" s="100">
        <v>2.995219242154499</v>
      </c>
    </row>
    <row r="35" spans="1:12" s="11" customFormat="1" ht="9" customHeight="1">
      <c r="A35" s="82" t="s">
        <v>100</v>
      </c>
      <c r="B35" s="99">
        <v>4.9257614630742985</v>
      </c>
      <c r="C35" s="99">
        <v>4.95894441145256</v>
      </c>
      <c r="D35" s="99">
        <v>15.561056747568347</v>
      </c>
      <c r="E35" s="99">
        <v>10.356908946002036</v>
      </c>
      <c r="F35" s="99">
        <v>3.393096061969974</v>
      </c>
      <c r="G35" s="99">
        <v>1.6278285021295866</v>
      </c>
      <c r="H35" s="99">
        <v>0.3338340844600234</v>
      </c>
      <c r="I35" s="99">
        <v>0.16047526354050154</v>
      </c>
      <c r="J35" s="99">
        <v>5.2270857447670505</v>
      </c>
      <c r="K35" s="99">
        <v>3.191693086792774</v>
      </c>
      <c r="L35" s="99">
        <v>4.185558240346066</v>
      </c>
    </row>
    <row r="36" spans="1:12" s="11" customFormat="1" ht="9" customHeight="1">
      <c r="A36" s="82" t="s">
        <v>101</v>
      </c>
      <c r="B36" s="99">
        <v>7.649830664346218</v>
      </c>
      <c r="C36" s="99">
        <v>4.21048568829599</v>
      </c>
      <c r="D36" s="99">
        <v>8.610906943773854</v>
      </c>
      <c r="E36" s="99">
        <v>5.369946343496136</v>
      </c>
      <c r="F36" s="99">
        <v>1.258599956292256</v>
      </c>
      <c r="G36" s="99">
        <v>1.0510547057378736</v>
      </c>
      <c r="H36" s="99">
        <v>0.22124138541355548</v>
      </c>
      <c r="I36" s="99">
        <v>0.32579524583287517</v>
      </c>
      <c r="J36" s="99">
        <v>3.374841861295216</v>
      </c>
      <c r="K36" s="99">
        <v>2.0247892049809812</v>
      </c>
      <c r="L36" s="99">
        <v>2.682994690486916</v>
      </c>
    </row>
    <row r="37" spans="1:12" s="9" customFormat="1" ht="9" customHeight="1">
      <c r="A37" s="88" t="s">
        <v>31</v>
      </c>
      <c r="B37" s="100">
        <v>5.787609464740831</v>
      </c>
      <c r="C37" s="100">
        <v>4.721944152177705</v>
      </c>
      <c r="D37" s="100">
        <v>13.36216360672039</v>
      </c>
      <c r="E37" s="100">
        <v>8.787524419178434</v>
      </c>
      <c r="F37" s="100">
        <v>2.7024758288063007</v>
      </c>
      <c r="G37" s="100">
        <v>1.4401358480145432</v>
      </c>
      <c r="H37" s="100">
        <v>0.2961548001140196</v>
      </c>
      <c r="I37" s="100">
        <v>0.21503289600122139</v>
      </c>
      <c r="J37" s="100">
        <v>4.62954925551061</v>
      </c>
      <c r="K37" s="100">
        <v>2.814481357473916</v>
      </c>
      <c r="L37" s="100">
        <v>3.700323574866809</v>
      </c>
    </row>
    <row r="38" spans="1:12" s="9" customFormat="1" ht="9" customHeight="1">
      <c r="A38" s="88" t="s">
        <v>102</v>
      </c>
      <c r="B38" s="100">
        <v>5.6016943258104135</v>
      </c>
      <c r="C38" s="100">
        <v>4.984150032785591</v>
      </c>
      <c r="D38" s="100">
        <v>8.53959412408284</v>
      </c>
      <c r="E38" s="100">
        <v>5.123497641056294</v>
      </c>
      <c r="F38" s="100">
        <v>3.174486197355929</v>
      </c>
      <c r="G38" s="100">
        <v>1.3964126655125264</v>
      </c>
      <c r="H38" s="100">
        <v>0.3347835439062042</v>
      </c>
      <c r="I38" s="100">
        <v>0.22954268456891924</v>
      </c>
      <c r="J38" s="100">
        <v>3.837702901121156</v>
      </c>
      <c r="K38" s="100">
        <v>2.0835606257478734</v>
      </c>
      <c r="L38" s="100">
        <v>2.9351429680904686</v>
      </c>
    </row>
    <row r="39" spans="1:12" s="9" customFormat="1" ht="9" customHeight="1">
      <c r="A39" s="94"/>
      <c r="B39" s="95"/>
      <c r="C39" s="95"/>
      <c r="D39" s="95"/>
      <c r="E39" s="95"/>
      <c r="F39" s="95"/>
      <c r="G39" s="95"/>
      <c r="H39" s="95"/>
      <c r="I39" s="95"/>
      <c r="J39" s="17"/>
      <c r="K39" s="17"/>
      <c r="L39" s="17"/>
    </row>
    <row r="50" spans="1:7" s="9" customFormat="1" ht="9" customHeight="1">
      <c r="A50" s="92"/>
      <c r="B50" s="101"/>
      <c r="C50" s="101"/>
      <c r="D50" s="101"/>
      <c r="E50" s="101"/>
      <c r="F50" s="101"/>
      <c r="G50" s="101"/>
    </row>
    <row r="52" spans="1:12" s="9" customFormat="1" ht="9" customHeight="1">
      <c r="A52" s="102"/>
      <c r="B52" s="103"/>
      <c r="C52" s="103"/>
      <c r="D52" s="103"/>
      <c r="E52" s="103"/>
      <c r="F52" s="103"/>
      <c r="G52" s="103"/>
      <c r="H52" s="103"/>
      <c r="I52" s="103"/>
      <c r="J52" s="92"/>
      <c r="K52" s="92"/>
      <c r="L52" s="92"/>
    </row>
    <row r="53" spans="1:12" s="9" customFormat="1" ht="9" customHeight="1">
      <c r="A53" s="102"/>
      <c r="B53" s="103"/>
      <c r="C53" s="103"/>
      <c r="D53" s="103"/>
      <c r="E53" s="103"/>
      <c r="F53" s="103"/>
      <c r="G53" s="103"/>
      <c r="H53" s="103"/>
      <c r="I53" s="103"/>
      <c r="J53" s="92"/>
      <c r="K53" s="92"/>
      <c r="L53" s="92"/>
    </row>
    <row r="54" spans="1:12" s="9" customFormat="1" ht="9" customHeight="1">
      <c r="A54" s="102"/>
      <c r="B54" s="103"/>
      <c r="C54" s="103"/>
      <c r="D54" s="103"/>
      <c r="E54" s="103"/>
      <c r="F54" s="103"/>
      <c r="G54" s="103"/>
      <c r="H54" s="103"/>
      <c r="I54" s="103"/>
      <c r="J54" s="92"/>
      <c r="K54" s="92"/>
      <c r="L54" s="92"/>
    </row>
    <row r="55" spans="1:12" s="9" customFormat="1" ht="9" customHeight="1">
      <c r="A55" s="102"/>
      <c r="B55" s="103"/>
      <c r="C55" s="103"/>
      <c r="D55" s="103"/>
      <c r="E55" s="103"/>
      <c r="F55" s="103"/>
      <c r="G55" s="103"/>
      <c r="H55" s="103"/>
      <c r="I55" s="103"/>
      <c r="J55" s="92"/>
      <c r="K55" s="92"/>
      <c r="L55" s="92"/>
    </row>
    <row r="56" spans="1:12" s="9" customFormat="1" ht="9" customHeight="1">
      <c r="A56" s="102"/>
      <c r="B56" s="103"/>
      <c r="C56" s="103"/>
      <c r="D56" s="103"/>
      <c r="E56" s="103"/>
      <c r="F56" s="103"/>
      <c r="G56" s="103"/>
      <c r="H56" s="103"/>
      <c r="I56" s="103"/>
      <c r="J56" s="92"/>
      <c r="K56" s="92"/>
      <c r="L56" s="92"/>
    </row>
    <row r="57" spans="1:12" s="9" customFormat="1" ht="9" customHeight="1">
      <c r="A57" s="102"/>
      <c r="B57" s="103"/>
      <c r="C57" s="103"/>
      <c r="D57" s="103"/>
      <c r="E57" s="103"/>
      <c r="F57" s="103"/>
      <c r="G57" s="103"/>
      <c r="H57" s="103"/>
      <c r="I57" s="103"/>
      <c r="J57" s="92"/>
      <c r="K57" s="92"/>
      <c r="L57" s="92"/>
    </row>
    <row r="59" ht="9" customHeight="1">
      <c r="A59" s="11"/>
    </row>
    <row r="60" ht="9" customHeight="1">
      <c r="A60" s="96"/>
    </row>
  </sheetData>
  <mergeCells count="8">
    <mergeCell ref="A5:A7"/>
    <mergeCell ref="L5:L7"/>
    <mergeCell ref="J6:K6"/>
    <mergeCell ref="B5:K5"/>
    <mergeCell ref="B6:C6"/>
    <mergeCell ref="D6:E6"/>
    <mergeCell ref="F6:G6"/>
    <mergeCell ref="H6:I6"/>
  </mergeCells>
  <printOptions horizontalCentered="1"/>
  <pageMargins left="0.6692913385826772" right="0.6692913385826772" top="0.984251968503937" bottom="1.141732283464567" header="0.4724409448818898" footer="0.7874015748031497"/>
  <pageSetup horizontalDpi="600" verticalDpi="600" orientation="portrait" paperSize="9" r:id="rId2"/>
  <headerFooter alignWithMargins="0">
    <oddFooter>&amp;C&amp;P+22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263"/>
  <dimension ref="A1:L60"/>
  <sheetViews>
    <sheetView tabSelected="1" workbookViewId="0" topLeftCell="A1">
      <selection activeCell="O5" sqref="O5"/>
    </sheetView>
  </sheetViews>
  <sheetFormatPr defaultColWidth="9.140625" defaultRowHeight="9" customHeight="1"/>
  <cols>
    <col min="1" max="1" width="14.57421875" style="7" customWidth="1"/>
    <col min="2" max="11" width="6.421875" style="7" customWidth="1"/>
    <col min="12" max="12" width="8.28125" style="7" customWidth="1"/>
    <col min="13" max="16384" width="9.140625" style="7" customWidth="1"/>
  </cols>
  <sheetData>
    <row r="1" spans="1:12" s="1" customFormat="1" ht="13.5" customHeight="1">
      <c r="A1" s="62" t="s">
        <v>127</v>
      </c>
      <c r="B1" s="2"/>
      <c r="C1" s="3"/>
      <c r="D1" s="2"/>
      <c r="E1" s="3"/>
      <c r="F1" s="2"/>
      <c r="G1" s="3"/>
      <c r="H1" s="2"/>
      <c r="I1" s="3"/>
      <c r="J1" s="2"/>
      <c r="K1" s="2"/>
      <c r="L1" s="2"/>
    </row>
    <row r="2" spans="2:12" s="1" customFormat="1" ht="13.5" customHeight="1">
      <c r="B2" s="2"/>
      <c r="C2" s="3"/>
      <c r="D2" s="2"/>
      <c r="E2" s="3"/>
      <c r="F2" s="2"/>
      <c r="G2" s="3"/>
      <c r="H2" s="2"/>
      <c r="I2" s="3"/>
      <c r="J2" s="2"/>
      <c r="K2" s="2"/>
      <c r="L2" s="2"/>
    </row>
    <row r="3" spans="1:12" s="66" customFormat="1" ht="13.5" customHeight="1">
      <c r="A3" s="64" t="s">
        <v>128</v>
      </c>
      <c r="B3" s="4"/>
      <c r="C3" s="97"/>
      <c r="D3" s="4"/>
      <c r="E3" s="97"/>
      <c r="F3" s="4"/>
      <c r="G3" s="97"/>
      <c r="H3" s="4"/>
      <c r="I3" s="97"/>
      <c r="J3" s="4"/>
      <c r="K3" s="4"/>
      <c r="L3" s="4"/>
    </row>
    <row r="4" spans="1:12" s="1" customFormat="1" ht="13.5" customHeight="1">
      <c r="A4" s="5"/>
      <c r="B4" s="2"/>
      <c r="C4" s="3"/>
      <c r="D4" s="2"/>
      <c r="E4" s="3"/>
      <c r="F4" s="2"/>
      <c r="G4" s="3"/>
      <c r="H4" s="2"/>
      <c r="I4" s="3"/>
      <c r="J4" s="2"/>
      <c r="K4" s="2"/>
      <c r="L4" s="2"/>
    </row>
    <row r="5" spans="1:12" s="70" customFormat="1" ht="18" customHeight="1">
      <c r="A5" s="139" t="s">
        <v>0</v>
      </c>
      <c r="B5" s="146" t="s">
        <v>247</v>
      </c>
      <c r="C5" s="146"/>
      <c r="D5" s="146"/>
      <c r="E5" s="146"/>
      <c r="F5" s="146"/>
      <c r="G5" s="146"/>
      <c r="H5" s="146"/>
      <c r="I5" s="146"/>
      <c r="J5" s="146"/>
      <c r="K5" s="146"/>
      <c r="L5" s="142" t="s">
        <v>250</v>
      </c>
    </row>
    <row r="6" spans="1:12" s="70" customFormat="1" ht="22.5" customHeight="1">
      <c r="A6" s="140"/>
      <c r="B6" s="147" t="s">
        <v>129</v>
      </c>
      <c r="C6" s="147"/>
      <c r="D6" s="147" t="s">
        <v>130</v>
      </c>
      <c r="E6" s="147"/>
      <c r="F6" s="147" t="s">
        <v>131</v>
      </c>
      <c r="G6" s="147"/>
      <c r="H6" s="145" t="s">
        <v>251</v>
      </c>
      <c r="I6" s="147"/>
      <c r="J6" s="145" t="s">
        <v>242</v>
      </c>
      <c r="K6" s="145"/>
      <c r="L6" s="143"/>
    </row>
    <row r="7" spans="1:12" s="75" customFormat="1" ht="18" customHeight="1">
      <c r="A7" s="141"/>
      <c r="B7" s="72" t="s">
        <v>132</v>
      </c>
      <c r="C7" s="72" t="s">
        <v>133</v>
      </c>
      <c r="D7" s="72" t="s">
        <v>132</v>
      </c>
      <c r="E7" s="72" t="s">
        <v>133</v>
      </c>
      <c r="F7" s="72" t="s">
        <v>132</v>
      </c>
      <c r="G7" s="72" t="s">
        <v>133</v>
      </c>
      <c r="H7" s="72" t="s">
        <v>132</v>
      </c>
      <c r="I7" s="72" t="s">
        <v>133</v>
      </c>
      <c r="J7" s="72" t="s">
        <v>132</v>
      </c>
      <c r="K7" s="72" t="s">
        <v>133</v>
      </c>
      <c r="L7" s="144"/>
    </row>
    <row r="8" spans="1:9" ht="19.5" customHeight="1">
      <c r="A8" s="76"/>
      <c r="B8" s="77"/>
      <c r="C8" s="77"/>
      <c r="D8" s="77"/>
      <c r="E8" s="77"/>
      <c r="F8" s="77"/>
      <c r="G8" s="77"/>
      <c r="H8" s="77"/>
      <c r="I8" s="77"/>
    </row>
    <row r="9" spans="1:12" s="9" customFormat="1" ht="9" customHeight="1">
      <c r="A9" s="78" t="s">
        <v>76</v>
      </c>
      <c r="B9" s="98" t="s">
        <v>139</v>
      </c>
      <c r="C9" s="98" t="s">
        <v>140</v>
      </c>
      <c r="D9" s="98" t="s">
        <v>141</v>
      </c>
      <c r="E9" s="98" t="s">
        <v>142</v>
      </c>
      <c r="F9" s="98" t="s">
        <v>143</v>
      </c>
      <c r="G9" s="98" t="s">
        <v>144</v>
      </c>
      <c r="H9" s="98">
        <v>0</v>
      </c>
      <c r="I9" s="98" t="s">
        <v>145</v>
      </c>
      <c r="J9" s="98" t="s">
        <v>146</v>
      </c>
      <c r="K9" s="98">
        <v>2</v>
      </c>
      <c r="L9" s="98" t="s">
        <v>147</v>
      </c>
    </row>
    <row r="10" spans="1:12" ht="9" customHeight="1">
      <c r="A10" s="78" t="s">
        <v>77</v>
      </c>
      <c r="B10" s="98">
        <v>0</v>
      </c>
      <c r="C10" s="98">
        <v>0</v>
      </c>
      <c r="D10" s="98">
        <v>0</v>
      </c>
      <c r="E10" s="98">
        <v>0</v>
      </c>
      <c r="F10" s="98" t="s">
        <v>148</v>
      </c>
      <c r="G10" s="98" t="s">
        <v>149</v>
      </c>
      <c r="H10" s="98">
        <v>0</v>
      </c>
      <c r="I10" s="98">
        <v>0</v>
      </c>
      <c r="J10" s="98" t="s">
        <v>144</v>
      </c>
      <c r="K10" s="98" t="s">
        <v>150</v>
      </c>
      <c r="L10" s="98" t="s">
        <v>151</v>
      </c>
    </row>
    <row r="11" spans="1:12" ht="9" customHeight="1">
      <c r="A11" s="78" t="s">
        <v>78</v>
      </c>
      <c r="B11" s="98" t="s">
        <v>152</v>
      </c>
      <c r="C11" s="98" t="s">
        <v>148</v>
      </c>
      <c r="D11" s="98" t="s">
        <v>147</v>
      </c>
      <c r="E11" s="98" t="s">
        <v>153</v>
      </c>
      <c r="F11" s="98" t="s">
        <v>154</v>
      </c>
      <c r="G11" s="98" t="s">
        <v>155</v>
      </c>
      <c r="H11" s="98" t="s">
        <v>156</v>
      </c>
      <c r="I11" s="98">
        <v>0</v>
      </c>
      <c r="J11" s="98" t="s">
        <v>157</v>
      </c>
      <c r="K11" s="98" t="s">
        <v>158</v>
      </c>
      <c r="L11" s="98" t="s">
        <v>159</v>
      </c>
    </row>
    <row r="12" spans="1:12" ht="9" customHeight="1">
      <c r="A12" s="78" t="s">
        <v>79</v>
      </c>
      <c r="B12" s="98" t="s">
        <v>158</v>
      </c>
      <c r="C12" s="98">
        <v>0</v>
      </c>
      <c r="D12" s="98">
        <v>0</v>
      </c>
      <c r="E12" s="98">
        <v>0</v>
      </c>
      <c r="F12" s="98" t="s">
        <v>160</v>
      </c>
      <c r="G12" s="98">
        <v>0</v>
      </c>
      <c r="H12" s="98">
        <v>0</v>
      </c>
      <c r="I12" s="98">
        <v>0</v>
      </c>
      <c r="J12" s="98" t="s">
        <v>144</v>
      </c>
      <c r="K12" s="98">
        <v>0</v>
      </c>
      <c r="L12" s="98" t="s">
        <v>161</v>
      </c>
    </row>
    <row r="13" spans="1:12" s="11" customFormat="1" ht="9" customHeight="1">
      <c r="A13" s="82" t="s">
        <v>7</v>
      </c>
      <c r="B13" s="99">
        <v>2.4654832347140037</v>
      </c>
      <c r="C13" s="99">
        <v>0</v>
      </c>
      <c r="D13" s="99">
        <v>0</v>
      </c>
      <c r="E13" s="99">
        <v>0</v>
      </c>
      <c r="F13" s="99">
        <v>2.2810392414784175</v>
      </c>
      <c r="G13" s="99">
        <v>0</v>
      </c>
      <c r="H13" s="99">
        <v>0</v>
      </c>
      <c r="I13" s="99">
        <v>0</v>
      </c>
      <c r="J13" s="99">
        <v>1.7501679067335523</v>
      </c>
      <c r="K13" s="99">
        <v>0</v>
      </c>
      <c r="L13" s="99">
        <v>0.8622492202033615</v>
      </c>
    </row>
    <row r="14" spans="1:12" s="11" customFormat="1" ht="9" customHeight="1">
      <c r="A14" s="82" t="s">
        <v>8</v>
      </c>
      <c r="B14" s="99">
        <v>0</v>
      </c>
      <c r="C14" s="99">
        <v>0</v>
      </c>
      <c r="D14" s="99">
        <v>0</v>
      </c>
      <c r="E14" s="99">
        <v>0</v>
      </c>
      <c r="F14" s="99">
        <v>2.920997958952676</v>
      </c>
      <c r="G14" s="99">
        <v>0</v>
      </c>
      <c r="H14" s="99">
        <v>0</v>
      </c>
      <c r="I14" s="99">
        <v>0</v>
      </c>
      <c r="J14" s="99">
        <v>1.723528752768418</v>
      </c>
      <c r="K14" s="99">
        <v>0</v>
      </c>
      <c r="L14" s="99">
        <v>0.8407132190593891</v>
      </c>
    </row>
    <row r="15" spans="1:12" s="11" customFormat="1" ht="9" customHeight="1">
      <c r="A15" s="78" t="s">
        <v>80</v>
      </c>
      <c r="B15" s="98" t="s">
        <v>162</v>
      </c>
      <c r="C15" s="98" t="s">
        <v>141</v>
      </c>
      <c r="D15" s="98" t="s">
        <v>142</v>
      </c>
      <c r="E15" s="98" t="s">
        <v>144</v>
      </c>
      <c r="F15" s="98" t="s">
        <v>163</v>
      </c>
      <c r="G15" s="98">
        <v>1</v>
      </c>
      <c r="H15" s="98">
        <v>0</v>
      </c>
      <c r="I15" s="98">
        <v>0</v>
      </c>
      <c r="J15" s="98" t="s">
        <v>153</v>
      </c>
      <c r="K15" s="98" t="s">
        <v>155</v>
      </c>
      <c r="L15" s="98" t="s">
        <v>164</v>
      </c>
    </row>
    <row r="16" spans="1:12" ht="9" customHeight="1">
      <c r="A16" s="78" t="s">
        <v>81</v>
      </c>
      <c r="B16" s="98" t="s">
        <v>163</v>
      </c>
      <c r="C16" s="98">
        <v>0</v>
      </c>
      <c r="D16" s="98">
        <v>7</v>
      </c>
      <c r="E16" s="98" t="s">
        <v>153</v>
      </c>
      <c r="F16" s="98" t="s">
        <v>165</v>
      </c>
      <c r="G16" s="98" t="s">
        <v>160</v>
      </c>
      <c r="H16" s="98">
        <v>0</v>
      </c>
      <c r="I16" s="98" t="s">
        <v>166</v>
      </c>
      <c r="J16" s="98" t="s">
        <v>167</v>
      </c>
      <c r="K16" s="98" t="s">
        <v>168</v>
      </c>
      <c r="L16" s="98" t="s">
        <v>148</v>
      </c>
    </row>
    <row r="17" spans="1:12" ht="9" customHeight="1">
      <c r="A17" s="78" t="s">
        <v>82</v>
      </c>
      <c r="B17" s="98" t="s">
        <v>169</v>
      </c>
      <c r="C17" s="98" t="s">
        <v>170</v>
      </c>
      <c r="D17" s="98" t="s">
        <v>171</v>
      </c>
      <c r="E17" s="98">
        <v>3</v>
      </c>
      <c r="F17" s="98" t="s">
        <v>172</v>
      </c>
      <c r="G17" s="98" t="s">
        <v>173</v>
      </c>
      <c r="H17" s="98">
        <v>0</v>
      </c>
      <c r="I17" s="98">
        <v>0</v>
      </c>
      <c r="J17" s="98" t="s">
        <v>174</v>
      </c>
      <c r="K17" s="98" t="s">
        <v>163</v>
      </c>
      <c r="L17" s="98" t="s">
        <v>175</v>
      </c>
    </row>
    <row r="18" spans="1:12" ht="9" customHeight="1">
      <c r="A18" s="78" t="s">
        <v>83</v>
      </c>
      <c r="B18" s="98" t="s">
        <v>176</v>
      </c>
      <c r="C18" s="98" t="s">
        <v>177</v>
      </c>
      <c r="D18" s="98" t="s">
        <v>149</v>
      </c>
      <c r="E18" s="98">
        <v>5</v>
      </c>
      <c r="F18" s="98" t="s">
        <v>178</v>
      </c>
      <c r="G18" s="98" t="s">
        <v>168</v>
      </c>
      <c r="H18" s="98" t="s">
        <v>166</v>
      </c>
      <c r="I18" s="98" t="s">
        <v>156</v>
      </c>
      <c r="J18" s="98">
        <v>4</v>
      </c>
      <c r="K18" s="98" t="s">
        <v>151</v>
      </c>
      <c r="L18" s="98" t="s">
        <v>154</v>
      </c>
    </row>
    <row r="19" spans="1:12" ht="9" customHeight="1">
      <c r="A19" s="78" t="s">
        <v>84</v>
      </c>
      <c r="B19" s="98" t="s">
        <v>179</v>
      </c>
      <c r="C19" s="98">
        <v>3</v>
      </c>
      <c r="D19" s="98" t="s">
        <v>141</v>
      </c>
      <c r="E19" s="98" t="s">
        <v>180</v>
      </c>
      <c r="F19" s="98" t="s">
        <v>175</v>
      </c>
      <c r="G19" s="98" t="s">
        <v>181</v>
      </c>
      <c r="H19" s="98" t="s">
        <v>182</v>
      </c>
      <c r="I19" s="98">
        <v>0</v>
      </c>
      <c r="J19" s="98" t="s">
        <v>178</v>
      </c>
      <c r="K19" s="98">
        <v>2</v>
      </c>
      <c r="L19" s="98" t="s">
        <v>148</v>
      </c>
    </row>
    <row r="20" spans="1:12" ht="9" customHeight="1">
      <c r="A20" s="78" t="s">
        <v>85</v>
      </c>
      <c r="B20" s="98">
        <v>0</v>
      </c>
      <c r="C20" s="98">
        <v>4</v>
      </c>
      <c r="D20" s="98">
        <v>0</v>
      </c>
      <c r="E20" s="98">
        <v>0</v>
      </c>
      <c r="F20" s="98" t="s">
        <v>144</v>
      </c>
      <c r="G20" s="98" t="s">
        <v>145</v>
      </c>
      <c r="H20" s="98">
        <v>0</v>
      </c>
      <c r="I20" s="98">
        <v>0</v>
      </c>
      <c r="J20" s="98">
        <v>1</v>
      </c>
      <c r="K20" s="98" t="s">
        <v>183</v>
      </c>
      <c r="L20" s="98" t="s">
        <v>184</v>
      </c>
    </row>
    <row r="21" spans="1:12" ht="9" customHeight="1">
      <c r="A21" s="78" t="s">
        <v>86</v>
      </c>
      <c r="B21" s="98" t="s">
        <v>185</v>
      </c>
      <c r="C21" s="98" t="s">
        <v>171</v>
      </c>
      <c r="D21" s="98" t="s">
        <v>170</v>
      </c>
      <c r="E21" s="98" t="s">
        <v>158</v>
      </c>
      <c r="F21" s="98" t="s">
        <v>147</v>
      </c>
      <c r="G21" s="98" t="s">
        <v>186</v>
      </c>
      <c r="H21" s="98" t="s">
        <v>184</v>
      </c>
      <c r="I21" s="98">
        <v>0</v>
      </c>
      <c r="J21" s="98" t="s">
        <v>147</v>
      </c>
      <c r="K21" s="98" t="s">
        <v>163</v>
      </c>
      <c r="L21" s="98">
        <v>2</v>
      </c>
    </row>
    <row r="22" spans="1:12" ht="9" customHeight="1">
      <c r="A22" s="78" t="s">
        <v>87</v>
      </c>
      <c r="B22" s="98" t="s">
        <v>180</v>
      </c>
      <c r="C22" s="98" t="s">
        <v>148</v>
      </c>
      <c r="D22" s="98" t="s">
        <v>181</v>
      </c>
      <c r="E22" s="98" t="s">
        <v>142</v>
      </c>
      <c r="F22" s="98" t="s">
        <v>150</v>
      </c>
      <c r="G22" s="98" t="s">
        <v>164</v>
      </c>
      <c r="H22" s="98" t="s">
        <v>184</v>
      </c>
      <c r="I22" s="98">
        <v>0</v>
      </c>
      <c r="J22" s="98">
        <v>3</v>
      </c>
      <c r="K22" s="98" t="s">
        <v>163</v>
      </c>
      <c r="L22" s="98" t="s">
        <v>181</v>
      </c>
    </row>
    <row r="23" spans="1:12" ht="9" customHeight="1">
      <c r="A23" s="78" t="s">
        <v>88</v>
      </c>
      <c r="B23" s="98" t="s">
        <v>154</v>
      </c>
      <c r="C23" s="98" t="s">
        <v>187</v>
      </c>
      <c r="D23" s="98" t="s">
        <v>158</v>
      </c>
      <c r="E23" s="98">
        <v>0</v>
      </c>
      <c r="F23" s="98" t="s">
        <v>161</v>
      </c>
      <c r="G23" s="98" t="s">
        <v>166</v>
      </c>
      <c r="H23" s="98">
        <v>0</v>
      </c>
      <c r="I23" s="98">
        <v>0</v>
      </c>
      <c r="J23" s="98" t="s">
        <v>188</v>
      </c>
      <c r="K23" s="98" t="s">
        <v>188</v>
      </c>
      <c r="L23" s="98" t="s">
        <v>188</v>
      </c>
    </row>
    <row r="24" spans="1:12" ht="9" customHeight="1">
      <c r="A24" s="78" t="s">
        <v>89</v>
      </c>
      <c r="B24" s="98">
        <v>0</v>
      </c>
      <c r="C24" s="98">
        <v>0</v>
      </c>
      <c r="D24" s="98" t="s">
        <v>189</v>
      </c>
      <c r="E24" s="98" t="s">
        <v>141</v>
      </c>
      <c r="F24" s="98" t="s">
        <v>181</v>
      </c>
      <c r="G24" s="98">
        <v>0</v>
      </c>
      <c r="H24" s="98">
        <v>0</v>
      </c>
      <c r="I24" s="98">
        <v>0</v>
      </c>
      <c r="J24" s="98" t="s">
        <v>151</v>
      </c>
      <c r="K24" s="98" t="s">
        <v>166</v>
      </c>
      <c r="L24" s="98" t="s">
        <v>163</v>
      </c>
    </row>
    <row r="25" spans="1:12" ht="9" customHeight="1">
      <c r="A25" s="78" t="s">
        <v>134</v>
      </c>
      <c r="B25" s="98" t="s">
        <v>190</v>
      </c>
      <c r="C25" s="98" t="s">
        <v>191</v>
      </c>
      <c r="D25" s="98" t="s">
        <v>192</v>
      </c>
      <c r="E25" s="98" t="s">
        <v>193</v>
      </c>
      <c r="F25" s="98">
        <v>3</v>
      </c>
      <c r="G25" s="98" t="s">
        <v>164</v>
      </c>
      <c r="H25" s="98">
        <v>0</v>
      </c>
      <c r="I25" s="98" t="s">
        <v>156</v>
      </c>
      <c r="J25" s="98" t="s">
        <v>194</v>
      </c>
      <c r="K25" s="98" t="s">
        <v>178</v>
      </c>
      <c r="L25" s="98" t="s">
        <v>180</v>
      </c>
    </row>
    <row r="26" spans="1:12" ht="9" customHeight="1">
      <c r="A26" s="78" t="s">
        <v>91</v>
      </c>
      <c r="B26" s="98" t="s">
        <v>195</v>
      </c>
      <c r="C26" s="98" t="s">
        <v>196</v>
      </c>
      <c r="D26" s="98" t="s">
        <v>197</v>
      </c>
      <c r="E26" s="98" t="s">
        <v>198</v>
      </c>
      <c r="F26" s="98" t="s">
        <v>139</v>
      </c>
      <c r="G26" s="98" t="s">
        <v>168</v>
      </c>
      <c r="H26" s="98" t="s">
        <v>145</v>
      </c>
      <c r="I26" s="98">
        <v>0</v>
      </c>
      <c r="J26" s="98">
        <v>8</v>
      </c>
      <c r="K26" s="98" t="s">
        <v>199</v>
      </c>
      <c r="L26" s="98">
        <v>6</v>
      </c>
    </row>
    <row r="27" spans="1:12" ht="9" customHeight="1">
      <c r="A27" s="78" t="s">
        <v>92</v>
      </c>
      <c r="B27" s="98">
        <v>2</v>
      </c>
      <c r="C27" s="98">
        <v>0</v>
      </c>
      <c r="D27" s="98" t="s">
        <v>200</v>
      </c>
      <c r="E27" s="98">
        <v>0</v>
      </c>
      <c r="F27" s="98" t="s">
        <v>201</v>
      </c>
      <c r="G27" s="98">
        <v>0</v>
      </c>
      <c r="H27" s="98">
        <v>0</v>
      </c>
      <c r="I27" s="98">
        <v>0</v>
      </c>
      <c r="J27" s="98" t="s">
        <v>175</v>
      </c>
      <c r="K27" s="98">
        <v>0</v>
      </c>
      <c r="L27" s="98" t="s">
        <v>144</v>
      </c>
    </row>
    <row r="28" spans="1:12" ht="9" customHeight="1">
      <c r="A28" s="78" t="s">
        <v>93</v>
      </c>
      <c r="B28" s="98" t="s">
        <v>166</v>
      </c>
      <c r="C28" s="98" t="s">
        <v>181</v>
      </c>
      <c r="D28" s="98" t="s">
        <v>158</v>
      </c>
      <c r="E28" s="98">
        <v>0</v>
      </c>
      <c r="F28" s="98" t="s">
        <v>166</v>
      </c>
      <c r="G28" s="98" t="s">
        <v>156</v>
      </c>
      <c r="H28" s="98">
        <v>0</v>
      </c>
      <c r="I28" s="98">
        <v>0</v>
      </c>
      <c r="J28" s="98" t="s">
        <v>166</v>
      </c>
      <c r="K28" s="98" t="s">
        <v>186</v>
      </c>
      <c r="L28" s="98" t="s">
        <v>186</v>
      </c>
    </row>
    <row r="29" spans="1:12" ht="9" customHeight="1">
      <c r="A29" s="78" t="s">
        <v>94</v>
      </c>
      <c r="B29" s="98" t="s">
        <v>160</v>
      </c>
      <c r="C29" s="98" t="s">
        <v>173</v>
      </c>
      <c r="D29" s="98" t="s">
        <v>178</v>
      </c>
      <c r="E29" s="98" t="s">
        <v>163</v>
      </c>
      <c r="F29" s="98" t="s">
        <v>184</v>
      </c>
      <c r="G29" s="98" t="s">
        <v>166</v>
      </c>
      <c r="H29" s="98">
        <v>0</v>
      </c>
      <c r="I29" s="98" t="s">
        <v>145</v>
      </c>
      <c r="J29" s="98" t="s">
        <v>155</v>
      </c>
      <c r="K29" s="98">
        <v>1</v>
      </c>
      <c r="L29" s="98" t="s">
        <v>170</v>
      </c>
    </row>
    <row r="30" spans="1:12" ht="9" customHeight="1">
      <c r="A30" s="78" t="s">
        <v>95</v>
      </c>
      <c r="B30" s="98" t="s">
        <v>164</v>
      </c>
      <c r="C30" s="98" t="s">
        <v>161</v>
      </c>
      <c r="D30" s="98" t="s">
        <v>144</v>
      </c>
      <c r="E30" s="98" t="s">
        <v>161</v>
      </c>
      <c r="F30" s="98" t="s">
        <v>166</v>
      </c>
      <c r="G30" s="98" t="s">
        <v>188</v>
      </c>
      <c r="H30" s="98">
        <v>0</v>
      </c>
      <c r="I30" s="98">
        <v>0</v>
      </c>
      <c r="J30" s="98" t="s">
        <v>161</v>
      </c>
      <c r="K30" s="98" t="s">
        <v>184</v>
      </c>
      <c r="L30" s="98" t="s">
        <v>184</v>
      </c>
    </row>
    <row r="31" spans="1:12" s="11" customFormat="1" ht="9">
      <c r="A31" s="82" t="s">
        <v>96</v>
      </c>
      <c r="B31" s="99" t="s">
        <v>165</v>
      </c>
      <c r="C31" s="99" t="s">
        <v>178</v>
      </c>
      <c r="D31" s="99" t="s">
        <v>201</v>
      </c>
      <c r="E31" s="99" t="s">
        <v>173</v>
      </c>
      <c r="F31" s="99" t="s">
        <v>143</v>
      </c>
      <c r="G31" s="99" t="s">
        <v>164</v>
      </c>
      <c r="H31" s="99" t="s">
        <v>202</v>
      </c>
      <c r="I31" s="99" t="s">
        <v>202</v>
      </c>
      <c r="J31" s="99" t="s">
        <v>150</v>
      </c>
      <c r="K31" s="99" t="s">
        <v>164</v>
      </c>
      <c r="L31" s="99" t="s">
        <v>142</v>
      </c>
    </row>
    <row r="32" spans="1:12" s="11" customFormat="1" ht="9" customHeight="1">
      <c r="A32" s="87" t="s">
        <v>97</v>
      </c>
      <c r="B32" s="99" t="s">
        <v>149</v>
      </c>
      <c r="C32" s="99" t="s">
        <v>174</v>
      </c>
      <c r="D32" s="99" t="s">
        <v>201</v>
      </c>
      <c r="E32" s="99" t="s">
        <v>147</v>
      </c>
      <c r="F32" s="99" t="s">
        <v>148</v>
      </c>
      <c r="G32" s="99" t="s">
        <v>155</v>
      </c>
      <c r="H32" s="99" t="s">
        <v>156</v>
      </c>
      <c r="I32" s="99" t="s">
        <v>156</v>
      </c>
      <c r="J32" s="99" t="s">
        <v>157</v>
      </c>
      <c r="K32" s="99" t="s">
        <v>144</v>
      </c>
      <c r="L32" s="99" t="s">
        <v>181</v>
      </c>
    </row>
    <row r="33" spans="1:12" s="9" customFormat="1" ht="9" customHeight="1">
      <c r="A33" s="88" t="s">
        <v>98</v>
      </c>
      <c r="B33" s="100" t="s">
        <v>203</v>
      </c>
      <c r="C33" s="100" t="s">
        <v>152</v>
      </c>
      <c r="D33" s="100" t="s">
        <v>201</v>
      </c>
      <c r="E33" s="100" t="s">
        <v>142</v>
      </c>
      <c r="F33" s="100" t="s">
        <v>150</v>
      </c>
      <c r="G33" s="100" t="s">
        <v>163</v>
      </c>
      <c r="H33" s="100" t="s">
        <v>156</v>
      </c>
      <c r="I33" s="100" t="s">
        <v>202</v>
      </c>
      <c r="J33" s="100" t="s">
        <v>204</v>
      </c>
      <c r="K33" s="100" t="s">
        <v>164</v>
      </c>
      <c r="L33" s="100" t="s">
        <v>142</v>
      </c>
    </row>
    <row r="34" spans="1:12" s="9" customFormat="1" ht="9" customHeight="1">
      <c r="A34" s="88" t="s">
        <v>99</v>
      </c>
      <c r="B34" s="100" t="s">
        <v>174</v>
      </c>
      <c r="C34" s="100" t="s">
        <v>143</v>
      </c>
      <c r="D34" s="100" t="s">
        <v>148</v>
      </c>
      <c r="E34" s="100" t="s">
        <v>148</v>
      </c>
      <c r="F34" s="100" t="s">
        <v>204</v>
      </c>
      <c r="G34" s="100" t="s">
        <v>164</v>
      </c>
      <c r="H34" s="100" t="s">
        <v>166</v>
      </c>
      <c r="I34" s="100">
        <v>0</v>
      </c>
      <c r="J34" s="100">
        <v>3</v>
      </c>
      <c r="K34" s="100" t="s">
        <v>164</v>
      </c>
      <c r="L34" s="100" t="s">
        <v>181</v>
      </c>
    </row>
    <row r="35" spans="1:12" s="11" customFormat="1" ht="9" customHeight="1">
      <c r="A35" s="82" t="s">
        <v>100</v>
      </c>
      <c r="B35" s="99">
        <v>6</v>
      </c>
      <c r="C35" s="99" t="s">
        <v>149</v>
      </c>
      <c r="D35" s="99">
        <v>15</v>
      </c>
      <c r="E35" s="99" t="s">
        <v>205</v>
      </c>
      <c r="F35" s="99" t="s">
        <v>150</v>
      </c>
      <c r="G35" s="99" t="s">
        <v>158</v>
      </c>
      <c r="H35" s="99" t="s">
        <v>202</v>
      </c>
      <c r="I35" s="99" t="s">
        <v>202</v>
      </c>
      <c r="J35" s="99" t="s">
        <v>141</v>
      </c>
      <c r="K35" s="99" t="s">
        <v>148</v>
      </c>
      <c r="L35" s="99" t="s">
        <v>167</v>
      </c>
    </row>
    <row r="36" spans="1:12" s="11" customFormat="1" ht="9" customHeight="1">
      <c r="A36" s="82" t="s">
        <v>101</v>
      </c>
      <c r="B36" s="99" t="s">
        <v>142</v>
      </c>
      <c r="C36" s="99">
        <v>2</v>
      </c>
      <c r="D36" s="99" t="s">
        <v>154</v>
      </c>
      <c r="E36" s="99" t="s">
        <v>158</v>
      </c>
      <c r="F36" s="99" t="s">
        <v>183</v>
      </c>
      <c r="G36" s="99" t="s">
        <v>183</v>
      </c>
      <c r="H36" s="99">
        <v>0</v>
      </c>
      <c r="I36" s="99" t="s">
        <v>182</v>
      </c>
      <c r="J36" s="99" t="s">
        <v>158</v>
      </c>
      <c r="K36" s="99" t="s">
        <v>161</v>
      </c>
      <c r="L36" s="99" t="s">
        <v>188</v>
      </c>
    </row>
    <row r="37" spans="1:12" s="9" customFormat="1" ht="9" customHeight="1">
      <c r="A37" s="88" t="s">
        <v>31</v>
      </c>
      <c r="B37" s="100" t="s">
        <v>165</v>
      </c>
      <c r="C37" s="100" t="s">
        <v>206</v>
      </c>
      <c r="D37" s="100" t="s">
        <v>193</v>
      </c>
      <c r="E37" s="100" t="s">
        <v>191</v>
      </c>
      <c r="F37" s="100" t="s">
        <v>142</v>
      </c>
      <c r="G37" s="100" t="s">
        <v>188</v>
      </c>
      <c r="H37" s="100" t="s">
        <v>202</v>
      </c>
      <c r="I37" s="100" t="s">
        <v>156</v>
      </c>
      <c r="J37" s="100" t="s">
        <v>167</v>
      </c>
      <c r="K37" s="100" t="s">
        <v>173</v>
      </c>
      <c r="L37" s="100">
        <v>3</v>
      </c>
    </row>
    <row r="38" spans="1:12" s="9" customFormat="1" ht="9" customHeight="1">
      <c r="A38" s="88" t="s">
        <v>102</v>
      </c>
      <c r="B38" s="100" t="s">
        <v>141</v>
      </c>
      <c r="C38" s="100" t="s">
        <v>152</v>
      </c>
      <c r="D38" s="100" t="s">
        <v>169</v>
      </c>
      <c r="E38" s="100" t="s">
        <v>207</v>
      </c>
      <c r="F38" s="100">
        <v>3</v>
      </c>
      <c r="G38" s="100" t="s">
        <v>155</v>
      </c>
      <c r="H38" s="100" t="s">
        <v>156</v>
      </c>
      <c r="I38" s="100" t="s">
        <v>202</v>
      </c>
      <c r="J38" s="100" t="s">
        <v>175</v>
      </c>
      <c r="K38" s="100" t="s">
        <v>168</v>
      </c>
      <c r="L38" s="100" t="s">
        <v>160</v>
      </c>
    </row>
    <row r="39" spans="1:12" s="9" customFormat="1" ht="9" customHeight="1">
      <c r="A39" s="94"/>
      <c r="B39" s="95"/>
      <c r="C39" s="95"/>
      <c r="D39" s="95"/>
      <c r="E39" s="95"/>
      <c r="F39" s="95"/>
      <c r="G39" s="95"/>
      <c r="H39" s="95"/>
      <c r="I39" s="95"/>
      <c r="J39" s="17"/>
      <c r="K39" s="17"/>
      <c r="L39" s="17"/>
    </row>
    <row r="50" spans="1:7" s="9" customFormat="1" ht="9" customHeight="1">
      <c r="A50" s="92"/>
      <c r="B50" s="101"/>
      <c r="C50" s="101"/>
      <c r="D50" s="101"/>
      <c r="E50" s="101"/>
      <c r="F50" s="101"/>
      <c r="G50" s="101"/>
    </row>
    <row r="52" spans="1:12" s="9" customFormat="1" ht="9" customHeight="1">
      <c r="A52" s="102"/>
      <c r="B52" s="103"/>
      <c r="C52" s="103"/>
      <c r="D52" s="103"/>
      <c r="E52" s="103"/>
      <c r="F52" s="103"/>
      <c r="G52" s="103"/>
      <c r="H52" s="103"/>
      <c r="I52" s="103"/>
      <c r="J52" s="92"/>
      <c r="K52" s="92"/>
      <c r="L52" s="92"/>
    </row>
    <row r="53" spans="1:12" s="9" customFormat="1" ht="9" customHeight="1">
      <c r="A53" s="102"/>
      <c r="B53" s="103"/>
      <c r="C53" s="103"/>
      <c r="D53" s="103"/>
      <c r="E53" s="103"/>
      <c r="F53" s="103"/>
      <c r="G53" s="103"/>
      <c r="H53" s="103"/>
      <c r="I53" s="103"/>
      <c r="J53" s="92"/>
      <c r="K53" s="92"/>
      <c r="L53" s="92"/>
    </row>
    <row r="54" spans="1:12" s="9" customFormat="1" ht="9" customHeight="1">
      <c r="A54" s="102"/>
      <c r="B54" s="103"/>
      <c r="C54" s="103"/>
      <c r="D54" s="103"/>
      <c r="E54" s="103"/>
      <c r="F54" s="103"/>
      <c r="G54" s="103"/>
      <c r="H54" s="103"/>
      <c r="I54" s="103"/>
      <c r="J54" s="92"/>
      <c r="K54" s="92"/>
      <c r="L54" s="92"/>
    </row>
    <row r="55" spans="1:12" s="9" customFormat="1" ht="9" customHeight="1">
      <c r="A55" s="102"/>
      <c r="B55" s="103"/>
      <c r="C55" s="103"/>
      <c r="D55" s="103"/>
      <c r="E55" s="103"/>
      <c r="F55" s="103"/>
      <c r="G55" s="103"/>
      <c r="H55" s="103"/>
      <c r="I55" s="103"/>
      <c r="J55" s="92"/>
      <c r="K55" s="92"/>
      <c r="L55" s="92"/>
    </row>
    <row r="56" spans="1:12" s="9" customFormat="1" ht="9" customHeight="1">
      <c r="A56" s="102"/>
      <c r="B56" s="103"/>
      <c r="C56" s="103"/>
      <c r="D56" s="103"/>
      <c r="E56" s="103"/>
      <c r="F56" s="103"/>
      <c r="G56" s="103"/>
      <c r="H56" s="103"/>
      <c r="I56" s="103"/>
      <c r="J56" s="92"/>
      <c r="K56" s="92"/>
      <c r="L56" s="92"/>
    </row>
    <row r="57" spans="1:12" s="9" customFormat="1" ht="9" customHeight="1">
      <c r="A57" s="102"/>
      <c r="B57" s="103"/>
      <c r="C57" s="103"/>
      <c r="D57" s="103"/>
      <c r="E57" s="103"/>
      <c r="F57" s="103"/>
      <c r="G57" s="103"/>
      <c r="H57" s="103"/>
      <c r="I57" s="103"/>
      <c r="J57" s="92"/>
      <c r="K57" s="92"/>
      <c r="L57" s="92"/>
    </row>
    <row r="59" ht="9" customHeight="1">
      <c r="A59" s="11"/>
    </row>
    <row r="60" ht="9" customHeight="1">
      <c r="A60" s="96"/>
    </row>
  </sheetData>
  <mergeCells count="8">
    <mergeCell ref="A5:A7"/>
    <mergeCell ref="L5:L7"/>
    <mergeCell ref="J6:K6"/>
    <mergeCell ref="B5:K5"/>
    <mergeCell ref="B6:C6"/>
    <mergeCell ref="D6:E6"/>
    <mergeCell ref="F6:G6"/>
    <mergeCell ref="H6:I6"/>
  </mergeCells>
  <printOptions horizontalCentered="1"/>
  <pageMargins left="0.6692913385826772" right="0.6692913385826772" top="0.984251968503937" bottom="1.141732283464567" header="0.4724409448818898" footer="0.7874015748031497"/>
  <pageSetup horizontalDpi="600" verticalDpi="600" orientation="portrait" paperSize="9" r:id="rId2"/>
  <headerFooter alignWithMargins="0">
    <oddFooter>&amp;C&amp;P+22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264"/>
  <dimension ref="A1:L60"/>
  <sheetViews>
    <sheetView tabSelected="1" workbookViewId="0" topLeftCell="A1">
      <selection activeCell="O5" sqref="O5"/>
    </sheetView>
  </sheetViews>
  <sheetFormatPr defaultColWidth="9.140625" defaultRowHeight="9" customHeight="1"/>
  <cols>
    <col min="1" max="1" width="14.57421875" style="7" customWidth="1"/>
    <col min="2" max="11" width="6.421875" style="7" customWidth="1"/>
    <col min="12" max="12" width="8.28125" style="7" customWidth="1"/>
    <col min="13" max="16384" width="9.140625" style="7" customWidth="1"/>
  </cols>
  <sheetData>
    <row r="1" spans="1:12" s="1" customFormat="1" ht="13.5" customHeight="1">
      <c r="A1" s="62" t="s">
        <v>127</v>
      </c>
      <c r="B1" s="2"/>
      <c r="C1" s="3"/>
      <c r="D1" s="2"/>
      <c r="E1" s="3"/>
      <c r="F1" s="2"/>
      <c r="G1" s="3"/>
      <c r="H1" s="2"/>
      <c r="I1" s="3"/>
      <c r="J1" s="2"/>
      <c r="K1" s="2"/>
      <c r="L1" s="2"/>
    </row>
    <row r="2" spans="2:12" s="1" customFormat="1" ht="13.5" customHeight="1">
      <c r="B2" s="2"/>
      <c r="C2" s="3"/>
      <c r="D2" s="2"/>
      <c r="E2" s="3"/>
      <c r="F2" s="2"/>
      <c r="G2" s="3"/>
      <c r="H2" s="2"/>
      <c r="I2" s="3"/>
      <c r="J2" s="2"/>
      <c r="K2" s="2"/>
      <c r="L2" s="2"/>
    </row>
    <row r="3" spans="1:12" s="66" customFormat="1" ht="13.5" customHeight="1">
      <c r="A3" s="64" t="s">
        <v>128</v>
      </c>
      <c r="B3" s="4"/>
      <c r="C3" s="97"/>
      <c r="D3" s="4"/>
      <c r="E3" s="97"/>
      <c r="F3" s="4"/>
      <c r="G3" s="97"/>
      <c r="H3" s="4"/>
      <c r="I3" s="97"/>
      <c r="J3" s="4"/>
      <c r="K3" s="4"/>
      <c r="L3" s="4"/>
    </row>
    <row r="4" spans="1:12" s="1" customFormat="1" ht="13.5" customHeight="1">
      <c r="A4" s="5"/>
      <c r="B4" s="2"/>
      <c r="C4" s="3"/>
      <c r="D4" s="2"/>
      <c r="E4" s="3"/>
      <c r="F4" s="2"/>
      <c r="G4" s="3"/>
      <c r="H4" s="2"/>
      <c r="I4" s="3"/>
      <c r="J4" s="2"/>
      <c r="K4" s="2"/>
      <c r="L4" s="2"/>
    </row>
    <row r="5" spans="1:12" s="70" customFormat="1" ht="18" customHeight="1">
      <c r="A5" s="139" t="s">
        <v>0</v>
      </c>
      <c r="B5" s="146" t="s">
        <v>247</v>
      </c>
      <c r="C5" s="146"/>
      <c r="D5" s="146"/>
      <c r="E5" s="146"/>
      <c r="F5" s="146"/>
      <c r="G5" s="146"/>
      <c r="H5" s="146"/>
      <c r="I5" s="146"/>
      <c r="J5" s="146"/>
      <c r="K5" s="146"/>
      <c r="L5" s="142" t="s">
        <v>250</v>
      </c>
    </row>
    <row r="6" spans="1:12" s="70" customFormat="1" ht="22.5" customHeight="1">
      <c r="A6" s="140"/>
      <c r="B6" s="147" t="s">
        <v>129</v>
      </c>
      <c r="C6" s="147"/>
      <c r="D6" s="147" t="s">
        <v>130</v>
      </c>
      <c r="E6" s="147"/>
      <c r="F6" s="147" t="s">
        <v>131</v>
      </c>
      <c r="G6" s="147"/>
      <c r="H6" s="145" t="s">
        <v>251</v>
      </c>
      <c r="I6" s="147"/>
      <c r="J6" s="145" t="s">
        <v>242</v>
      </c>
      <c r="K6" s="145"/>
      <c r="L6" s="143"/>
    </row>
    <row r="7" spans="1:12" s="75" customFormat="1" ht="18" customHeight="1">
      <c r="A7" s="141"/>
      <c r="B7" s="72" t="s">
        <v>132</v>
      </c>
      <c r="C7" s="72" t="s">
        <v>133</v>
      </c>
      <c r="D7" s="72" t="s">
        <v>132</v>
      </c>
      <c r="E7" s="72" t="s">
        <v>133</v>
      </c>
      <c r="F7" s="72" t="s">
        <v>132</v>
      </c>
      <c r="G7" s="72" t="s">
        <v>133</v>
      </c>
      <c r="H7" s="72" t="s">
        <v>132</v>
      </c>
      <c r="I7" s="72" t="s">
        <v>133</v>
      </c>
      <c r="J7" s="72" t="s">
        <v>132</v>
      </c>
      <c r="K7" s="72" t="s">
        <v>133</v>
      </c>
      <c r="L7" s="144"/>
    </row>
    <row r="8" spans="1:9" ht="19.5" customHeight="1">
      <c r="A8" s="76"/>
      <c r="B8" s="77"/>
      <c r="C8" s="77"/>
      <c r="D8" s="77"/>
      <c r="E8" s="77"/>
      <c r="F8" s="77"/>
      <c r="G8" s="77"/>
      <c r="H8" s="77"/>
      <c r="I8" s="77"/>
    </row>
    <row r="9" spans="1:12" s="9" customFormat="1" ht="9" customHeight="1">
      <c r="A9" s="78" t="s">
        <v>76</v>
      </c>
      <c r="B9" s="98" t="s">
        <v>206</v>
      </c>
      <c r="C9" s="98" t="s">
        <v>154</v>
      </c>
      <c r="D9" s="98" t="s">
        <v>208</v>
      </c>
      <c r="E9" s="98">
        <v>3</v>
      </c>
      <c r="F9" s="98" t="s">
        <v>194</v>
      </c>
      <c r="G9" s="98" t="s">
        <v>188</v>
      </c>
      <c r="H9" s="98">
        <v>0</v>
      </c>
      <c r="I9" s="98">
        <v>0</v>
      </c>
      <c r="J9" s="98" t="s">
        <v>141</v>
      </c>
      <c r="K9" s="98" t="s">
        <v>170</v>
      </c>
      <c r="L9" s="98" t="s">
        <v>204</v>
      </c>
    </row>
    <row r="10" spans="1:12" ht="9" customHeight="1">
      <c r="A10" s="78" t="s">
        <v>77</v>
      </c>
      <c r="B10" s="98">
        <v>0</v>
      </c>
      <c r="C10" s="98">
        <v>0</v>
      </c>
      <c r="D10" s="98" t="s">
        <v>209</v>
      </c>
      <c r="E10" s="98">
        <v>0</v>
      </c>
      <c r="F10" s="98">
        <v>0</v>
      </c>
      <c r="G10" s="98">
        <v>0</v>
      </c>
      <c r="H10" s="98">
        <v>0</v>
      </c>
      <c r="I10" s="98">
        <v>0</v>
      </c>
      <c r="J10" s="98" t="s">
        <v>144</v>
      </c>
      <c r="K10" s="98">
        <v>0</v>
      </c>
      <c r="L10" s="98" t="s">
        <v>184</v>
      </c>
    </row>
    <row r="11" spans="1:12" ht="9" customHeight="1">
      <c r="A11" s="78" t="s">
        <v>78</v>
      </c>
      <c r="B11" s="98" t="s">
        <v>207</v>
      </c>
      <c r="C11" s="98" t="s">
        <v>160</v>
      </c>
      <c r="D11" s="98" t="s">
        <v>141</v>
      </c>
      <c r="E11" s="98" t="s">
        <v>173</v>
      </c>
      <c r="F11" s="98" t="s">
        <v>210</v>
      </c>
      <c r="G11" s="98">
        <v>1</v>
      </c>
      <c r="H11" s="98" t="s">
        <v>182</v>
      </c>
      <c r="I11" s="98" t="s">
        <v>156</v>
      </c>
      <c r="J11" s="98" t="s">
        <v>203</v>
      </c>
      <c r="K11" s="98" t="s">
        <v>170</v>
      </c>
      <c r="L11" s="98" t="s">
        <v>154</v>
      </c>
    </row>
    <row r="12" spans="1:12" ht="9" customHeight="1">
      <c r="A12" s="78" t="s">
        <v>79</v>
      </c>
      <c r="B12" s="98" t="s">
        <v>167</v>
      </c>
      <c r="C12" s="98" t="s">
        <v>155</v>
      </c>
      <c r="D12" s="98" t="s">
        <v>153</v>
      </c>
      <c r="E12" s="98">
        <v>0</v>
      </c>
      <c r="F12" s="98" t="s">
        <v>211</v>
      </c>
      <c r="G12" s="98" t="s">
        <v>163</v>
      </c>
      <c r="H12" s="98">
        <v>0</v>
      </c>
      <c r="I12" s="98">
        <v>1</v>
      </c>
      <c r="J12" s="98" t="s">
        <v>143</v>
      </c>
      <c r="K12" s="98" t="s">
        <v>170</v>
      </c>
      <c r="L12" s="98" t="s">
        <v>142</v>
      </c>
    </row>
    <row r="13" spans="1:12" s="11" customFormat="1" ht="9" customHeight="1">
      <c r="A13" s="82" t="s">
        <v>7</v>
      </c>
      <c r="B13" s="99">
        <v>4.9</v>
      </c>
      <c r="C13" s="99">
        <v>2.6</v>
      </c>
      <c r="D13" s="99">
        <v>0</v>
      </c>
      <c r="E13" s="99">
        <v>0</v>
      </c>
      <c r="F13" s="99">
        <v>5.3</v>
      </c>
      <c r="G13" s="99">
        <v>3.1</v>
      </c>
      <c r="H13" s="99">
        <v>0</v>
      </c>
      <c r="I13" s="99">
        <v>0</v>
      </c>
      <c r="J13" s="99">
        <v>3.9374901562746096</v>
      </c>
      <c r="K13" s="99">
        <v>2.121669244494799</v>
      </c>
      <c r="L13" s="99">
        <v>3</v>
      </c>
    </row>
    <row r="14" spans="1:12" s="11" customFormat="1" ht="9" customHeight="1">
      <c r="A14" s="82" t="s">
        <v>8</v>
      </c>
      <c r="B14" s="99">
        <v>2.7</v>
      </c>
      <c r="C14" s="99">
        <v>0</v>
      </c>
      <c r="D14" s="99">
        <v>4</v>
      </c>
      <c r="E14" s="99">
        <v>0</v>
      </c>
      <c r="F14" s="99">
        <v>4.4</v>
      </c>
      <c r="G14" s="99">
        <v>0</v>
      </c>
      <c r="H14" s="99">
        <v>0</v>
      </c>
      <c r="I14" s="99">
        <v>1.9</v>
      </c>
      <c r="J14" s="99">
        <v>3.435872657969614</v>
      </c>
      <c r="K14" s="99">
        <v>0.4085442953938674</v>
      </c>
      <c r="L14" s="99">
        <v>1.9</v>
      </c>
    </row>
    <row r="15" spans="1:12" s="11" customFormat="1" ht="9" customHeight="1">
      <c r="A15" s="78" t="s">
        <v>80</v>
      </c>
      <c r="B15" s="98" t="s">
        <v>158</v>
      </c>
      <c r="C15" s="98">
        <v>1</v>
      </c>
      <c r="D15" s="98" t="s">
        <v>158</v>
      </c>
      <c r="E15" s="98" t="s">
        <v>161</v>
      </c>
      <c r="F15" s="98" t="s">
        <v>167</v>
      </c>
      <c r="G15" s="98" t="s">
        <v>188</v>
      </c>
      <c r="H15" s="98" t="s">
        <v>182</v>
      </c>
      <c r="I15" s="98" t="s">
        <v>156</v>
      </c>
      <c r="J15" s="98" t="s">
        <v>147</v>
      </c>
      <c r="K15" s="98" t="s">
        <v>161</v>
      </c>
      <c r="L15" s="98" t="s">
        <v>168</v>
      </c>
    </row>
    <row r="16" spans="1:12" ht="9" customHeight="1">
      <c r="A16" s="78" t="s">
        <v>81</v>
      </c>
      <c r="B16" s="98" t="s">
        <v>157</v>
      </c>
      <c r="C16" s="98">
        <v>0</v>
      </c>
      <c r="D16" s="98">
        <v>0</v>
      </c>
      <c r="E16" s="98" t="s">
        <v>153</v>
      </c>
      <c r="F16" s="98" t="s">
        <v>157</v>
      </c>
      <c r="G16" s="98" t="s">
        <v>163</v>
      </c>
      <c r="H16" s="98">
        <v>0</v>
      </c>
      <c r="I16" s="98">
        <v>0</v>
      </c>
      <c r="J16" s="98" t="s">
        <v>159</v>
      </c>
      <c r="K16" s="98">
        <v>1</v>
      </c>
      <c r="L16" s="98" t="s">
        <v>163</v>
      </c>
    </row>
    <row r="17" spans="1:12" ht="9" customHeight="1">
      <c r="A17" s="78" t="s">
        <v>82</v>
      </c>
      <c r="B17" s="98" t="s">
        <v>170</v>
      </c>
      <c r="C17" s="98" t="s">
        <v>142</v>
      </c>
      <c r="D17" s="98" t="s">
        <v>196</v>
      </c>
      <c r="E17" s="98" t="s">
        <v>180</v>
      </c>
      <c r="F17" s="98">
        <v>7</v>
      </c>
      <c r="G17" s="98">
        <v>2</v>
      </c>
      <c r="H17" s="98">
        <v>0</v>
      </c>
      <c r="I17" s="98">
        <v>0</v>
      </c>
      <c r="J17" s="98" t="s">
        <v>165</v>
      </c>
      <c r="K17" s="98" t="s">
        <v>144</v>
      </c>
      <c r="L17" s="98" t="s">
        <v>154</v>
      </c>
    </row>
    <row r="18" spans="1:12" ht="9" customHeight="1">
      <c r="A18" s="78" t="s">
        <v>83</v>
      </c>
      <c r="B18" s="98" t="s">
        <v>157</v>
      </c>
      <c r="C18" s="98" t="s">
        <v>165</v>
      </c>
      <c r="D18" s="98" t="s">
        <v>212</v>
      </c>
      <c r="E18" s="98">
        <v>4</v>
      </c>
      <c r="F18" s="98" t="s">
        <v>213</v>
      </c>
      <c r="G18" s="98" t="s">
        <v>142</v>
      </c>
      <c r="H18" s="98" t="s">
        <v>182</v>
      </c>
      <c r="I18" s="98" t="s">
        <v>156</v>
      </c>
      <c r="J18" s="98" t="s">
        <v>191</v>
      </c>
      <c r="K18" s="98" t="s">
        <v>173</v>
      </c>
      <c r="L18" s="98" t="s">
        <v>214</v>
      </c>
    </row>
    <row r="19" spans="1:12" ht="9" customHeight="1">
      <c r="A19" s="78" t="s">
        <v>84</v>
      </c>
      <c r="B19" s="98" t="s">
        <v>161</v>
      </c>
      <c r="C19" s="98" t="s">
        <v>163</v>
      </c>
      <c r="D19" s="98" t="s">
        <v>215</v>
      </c>
      <c r="E19" s="98" t="s">
        <v>204</v>
      </c>
      <c r="F19" s="98" t="s">
        <v>201</v>
      </c>
      <c r="G19" s="98" t="s">
        <v>173</v>
      </c>
      <c r="H19" s="98" t="s">
        <v>182</v>
      </c>
      <c r="I19" s="98" t="s">
        <v>145</v>
      </c>
      <c r="J19" s="98" t="s">
        <v>154</v>
      </c>
      <c r="K19" s="98" t="s">
        <v>168</v>
      </c>
      <c r="L19" s="98" t="s">
        <v>142</v>
      </c>
    </row>
    <row r="20" spans="1:12" ht="9" customHeight="1">
      <c r="A20" s="78" t="s">
        <v>85</v>
      </c>
      <c r="B20" s="98">
        <v>0</v>
      </c>
      <c r="C20" s="98">
        <v>2</v>
      </c>
      <c r="D20" s="98">
        <v>0</v>
      </c>
      <c r="E20" s="98" t="s">
        <v>142</v>
      </c>
      <c r="F20" s="98" t="s">
        <v>152</v>
      </c>
      <c r="G20" s="98" t="s">
        <v>161</v>
      </c>
      <c r="H20" s="98">
        <v>0</v>
      </c>
      <c r="I20" s="98">
        <v>0</v>
      </c>
      <c r="J20" s="98" t="s">
        <v>151</v>
      </c>
      <c r="K20" s="98" t="s">
        <v>161</v>
      </c>
      <c r="L20" s="98" t="s">
        <v>144</v>
      </c>
    </row>
    <row r="21" spans="1:12" ht="9" customHeight="1">
      <c r="A21" s="78" t="s">
        <v>86</v>
      </c>
      <c r="B21" s="98">
        <v>2</v>
      </c>
      <c r="C21" s="98" t="s">
        <v>216</v>
      </c>
      <c r="D21" s="98" t="s">
        <v>217</v>
      </c>
      <c r="E21" s="98" t="s">
        <v>160</v>
      </c>
      <c r="F21" s="98" t="s">
        <v>146</v>
      </c>
      <c r="G21" s="98" t="s">
        <v>183</v>
      </c>
      <c r="H21" s="98" t="s">
        <v>173</v>
      </c>
      <c r="I21" s="98">
        <v>0</v>
      </c>
      <c r="J21" s="98" t="s">
        <v>146</v>
      </c>
      <c r="K21" s="98" t="s">
        <v>158</v>
      </c>
      <c r="L21" s="98" t="s">
        <v>142</v>
      </c>
    </row>
    <row r="22" spans="1:12" ht="9" customHeight="1">
      <c r="A22" s="78" t="s">
        <v>87</v>
      </c>
      <c r="B22" s="98" t="s">
        <v>143</v>
      </c>
      <c r="C22" s="98" t="s">
        <v>143</v>
      </c>
      <c r="D22" s="98" t="s">
        <v>218</v>
      </c>
      <c r="E22" s="98" t="s">
        <v>180</v>
      </c>
      <c r="F22" s="98" t="s">
        <v>146</v>
      </c>
      <c r="G22" s="98" t="s">
        <v>155</v>
      </c>
      <c r="H22" s="98" t="s">
        <v>184</v>
      </c>
      <c r="I22" s="98" t="s">
        <v>161</v>
      </c>
      <c r="J22" s="98" t="s">
        <v>154</v>
      </c>
      <c r="K22" s="98" t="s">
        <v>153</v>
      </c>
      <c r="L22" s="98" t="s">
        <v>160</v>
      </c>
    </row>
    <row r="23" spans="1:12" ht="9" customHeight="1">
      <c r="A23" s="78" t="s">
        <v>88</v>
      </c>
      <c r="B23" s="98">
        <v>0</v>
      </c>
      <c r="C23" s="98" t="s">
        <v>170</v>
      </c>
      <c r="D23" s="98" t="s">
        <v>158</v>
      </c>
      <c r="E23" s="98" t="s">
        <v>155</v>
      </c>
      <c r="F23" s="98" t="s">
        <v>163</v>
      </c>
      <c r="G23" s="98" t="s">
        <v>166</v>
      </c>
      <c r="H23" s="98" t="s">
        <v>161</v>
      </c>
      <c r="I23" s="98">
        <v>0</v>
      </c>
      <c r="J23" s="98" t="s">
        <v>188</v>
      </c>
      <c r="K23" s="98" t="s">
        <v>166</v>
      </c>
      <c r="L23" s="98" t="s">
        <v>161</v>
      </c>
    </row>
    <row r="24" spans="1:12" ht="9" customHeight="1">
      <c r="A24" s="78" t="s">
        <v>89</v>
      </c>
      <c r="B24" s="98" t="s">
        <v>207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8" t="s">
        <v>166</v>
      </c>
      <c r="K24" s="98">
        <v>0</v>
      </c>
      <c r="L24" s="98" t="s">
        <v>182</v>
      </c>
    </row>
    <row r="25" spans="1:12" ht="9" customHeight="1">
      <c r="A25" s="78" t="s">
        <v>134</v>
      </c>
      <c r="B25" s="98" t="s">
        <v>219</v>
      </c>
      <c r="C25" s="98" t="s">
        <v>220</v>
      </c>
      <c r="D25" s="98" t="s">
        <v>221</v>
      </c>
      <c r="E25" s="98" t="s">
        <v>222</v>
      </c>
      <c r="F25" s="98" t="s">
        <v>165</v>
      </c>
      <c r="G25" s="98">
        <v>2</v>
      </c>
      <c r="H25" s="98" t="s">
        <v>182</v>
      </c>
      <c r="I25" s="98">
        <v>0</v>
      </c>
      <c r="J25" s="98" t="s">
        <v>223</v>
      </c>
      <c r="K25" s="98" t="s">
        <v>211</v>
      </c>
      <c r="L25" s="98" t="s">
        <v>172</v>
      </c>
    </row>
    <row r="26" spans="1:12" ht="9" customHeight="1">
      <c r="A26" s="78" t="s">
        <v>91</v>
      </c>
      <c r="B26" s="98" t="s">
        <v>213</v>
      </c>
      <c r="C26" s="98" t="s">
        <v>172</v>
      </c>
      <c r="D26" s="98" t="s">
        <v>224</v>
      </c>
      <c r="E26" s="98" t="s">
        <v>225</v>
      </c>
      <c r="F26" s="98" t="s">
        <v>226</v>
      </c>
      <c r="G26" s="98" t="s">
        <v>217</v>
      </c>
      <c r="H26" s="98" t="s">
        <v>183</v>
      </c>
      <c r="I26" s="98" t="s">
        <v>182</v>
      </c>
      <c r="J26" s="98" t="s">
        <v>227</v>
      </c>
      <c r="K26" s="98" t="s">
        <v>215</v>
      </c>
      <c r="L26" s="98" t="s">
        <v>228</v>
      </c>
    </row>
    <row r="27" spans="1:12" ht="9" customHeight="1">
      <c r="A27" s="78" t="s">
        <v>92</v>
      </c>
      <c r="B27" s="98">
        <v>0</v>
      </c>
      <c r="C27" s="98" t="s">
        <v>173</v>
      </c>
      <c r="D27" s="98" t="s">
        <v>151</v>
      </c>
      <c r="E27" s="98" t="s">
        <v>229</v>
      </c>
      <c r="F27" s="98" t="s">
        <v>166</v>
      </c>
      <c r="G27" s="98" t="s">
        <v>153</v>
      </c>
      <c r="H27" s="98">
        <v>0</v>
      </c>
      <c r="I27" s="98">
        <v>0</v>
      </c>
      <c r="J27" s="98" t="s">
        <v>183</v>
      </c>
      <c r="K27" s="98" t="s">
        <v>181</v>
      </c>
      <c r="L27" s="98" t="s">
        <v>163</v>
      </c>
    </row>
    <row r="28" spans="1:12" ht="9" customHeight="1">
      <c r="A28" s="78" t="s">
        <v>93</v>
      </c>
      <c r="B28" s="98" t="s">
        <v>188</v>
      </c>
      <c r="C28" s="98" t="s">
        <v>170</v>
      </c>
      <c r="D28" s="98" t="s">
        <v>175</v>
      </c>
      <c r="E28" s="98" t="s">
        <v>157</v>
      </c>
      <c r="F28" s="98">
        <v>0</v>
      </c>
      <c r="G28" s="98" t="s">
        <v>145</v>
      </c>
      <c r="H28" s="98">
        <v>0</v>
      </c>
      <c r="I28" s="98">
        <v>0</v>
      </c>
      <c r="J28" s="98" t="s">
        <v>161</v>
      </c>
      <c r="K28" s="98" t="s">
        <v>184</v>
      </c>
      <c r="L28" s="98" t="s">
        <v>184</v>
      </c>
    </row>
    <row r="29" spans="1:12" ht="9" customHeight="1">
      <c r="A29" s="78" t="s">
        <v>94</v>
      </c>
      <c r="B29" s="98" t="s">
        <v>173</v>
      </c>
      <c r="C29" s="98" t="s">
        <v>160</v>
      </c>
      <c r="D29" s="98" t="s">
        <v>163</v>
      </c>
      <c r="E29" s="98" t="s">
        <v>168</v>
      </c>
      <c r="F29" s="98" t="s">
        <v>188</v>
      </c>
      <c r="G29" s="98" t="s">
        <v>202</v>
      </c>
      <c r="H29" s="98" t="s">
        <v>182</v>
      </c>
      <c r="I29" s="98" t="s">
        <v>156</v>
      </c>
      <c r="J29" s="98" t="s">
        <v>170</v>
      </c>
      <c r="K29" s="98" t="s">
        <v>183</v>
      </c>
      <c r="L29" s="98">
        <v>1</v>
      </c>
    </row>
    <row r="30" spans="1:12" ht="9" customHeight="1">
      <c r="A30" s="78" t="s">
        <v>95</v>
      </c>
      <c r="B30" s="98">
        <v>0</v>
      </c>
      <c r="C30" s="98">
        <v>0</v>
      </c>
      <c r="D30" s="98">
        <v>0</v>
      </c>
      <c r="E30" s="98">
        <v>0</v>
      </c>
      <c r="F30" s="98" t="s">
        <v>145</v>
      </c>
      <c r="G30" s="98" t="s">
        <v>156</v>
      </c>
      <c r="H30" s="98">
        <v>0</v>
      </c>
      <c r="I30" s="98">
        <v>0</v>
      </c>
      <c r="J30" s="98" t="s">
        <v>156</v>
      </c>
      <c r="K30" s="98" t="s">
        <v>202</v>
      </c>
      <c r="L30" s="98" t="s">
        <v>156</v>
      </c>
    </row>
    <row r="31" spans="1:12" s="11" customFormat="1" ht="9">
      <c r="A31" s="82" t="s">
        <v>96</v>
      </c>
      <c r="B31" s="99">
        <v>4</v>
      </c>
      <c r="C31" s="99" t="s">
        <v>147</v>
      </c>
      <c r="D31" s="99" t="s">
        <v>230</v>
      </c>
      <c r="E31" s="99" t="s">
        <v>147</v>
      </c>
      <c r="F31" s="99" t="s">
        <v>191</v>
      </c>
      <c r="G31" s="99" t="s">
        <v>188</v>
      </c>
      <c r="H31" s="99" t="s">
        <v>156</v>
      </c>
      <c r="I31" s="99" t="s">
        <v>202</v>
      </c>
      <c r="J31" s="99" t="s">
        <v>162</v>
      </c>
      <c r="K31" s="99" t="s">
        <v>170</v>
      </c>
      <c r="L31" s="99" t="s">
        <v>204</v>
      </c>
    </row>
    <row r="32" spans="1:12" s="11" customFormat="1" ht="9" customHeight="1">
      <c r="A32" s="87" t="s">
        <v>97</v>
      </c>
      <c r="B32" s="99" t="s">
        <v>181</v>
      </c>
      <c r="C32" s="99" t="s">
        <v>181</v>
      </c>
      <c r="D32" s="99" t="s">
        <v>154</v>
      </c>
      <c r="E32" s="99">
        <v>2</v>
      </c>
      <c r="F32" s="99" t="s">
        <v>149</v>
      </c>
      <c r="G32" s="99" t="s">
        <v>164</v>
      </c>
      <c r="H32" s="99" t="s">
        <v>156</v>
      </c>
      <c r="I32" s="99" t="s">
        <v>156</v>
      </c>
      <c r="J32" s="99" t="s">
        <v>199</v>
      </c>
      <c r="K32" s="99" t="s">
        <v>155</v>
      </c>
      <c r="L32" s="99" t="s">
        <v>147</v>
      </c>
    </row>
    <row r="33" spans="1:12" s="9" customFormat="1" ht="9" customHeight="1">
      <c r="A33" s="88" t="s">
        <v>98</v>
      </c>
      <c r="B33" s="100" t="s">
        <v>150</v>
      </c>
      <c r="C33" s="100" t="s">
        <v>151</v>
      </c>
      <c r="D33" s="100" t="s">
        <v>203</v>
      </c>
      <c r="E33" s="100" t="s">
        <v>142</v>
      </c>
      <c r="F33" s="100" t="s">
        <v>231</v>
      </c>
      <c r="G33" s="100" t="s">
        <v>158</v>
      </c>
      <c r="H33" s="100" t="s">
        <v>156</v>
      </c>
      <c r="I33" s="100" t="s">
        <v>156</v>
      </c>
      <c r="J33" s="100" t="s">
        <v>180</v>
      </c>
      <c r="K33" s="100" t="s">
        <v>158</v>
      </c>
      <c r="L33" s="100">
        <v>3</v>
      </c>
    </row>
    <row r="34" spans="1:12" s="9" customFormat="1" ht="9" customHeight="1">
      <c r="A34" s="88" t="s">
        <v>99</v>
      </c>
      <c r="B34" s="100" t="s">
        <v>142</v>
      </c>
      <c r="C34" s="100" t="s">
        <v>154</v>
      </c>
      <c r="D34" s="100" t="s">
        <v>203</v>
      </c>
      <c r="E34" s="100" t="s">
        <v>201</v>
      </c>
      <c r="F34" s="100" t="s">
        <v>143</v>
      </c>
      <c r="G34" s="100" t="s">
        <v>163</v>
      </c>
      <c r="H34" s="100" t="s">
        <v>184</v>
      </c>
      <c r="I34" s="100" t="s">
        <v>186</v>
      </c>
      <c r="J34" s="100" t="s">
        <v>154</v>
      </c>
      <c r="K34" s="100" t="s">
        <v>144</v>
      </c>
      <c r="L34" s="100" t="s">
        <v>142</v>
      </c>
    </row>
    <row r="35" spans="1:12" s="11" customFormat="1" ht="9" customHeight="1">
      <c r="A35" s="82" t="s">
        <v>100</v>
      </c>
      <c r="B35" s="99" t="s">
        <v>232</v>
      </c>
      <c r="C35" s="99">
        <v>6</v>
      </c>
      <c r="D35" s="99" t="s">
        <v>233</v>
      </c>
      <c r="E35" s="99">
        <v>14</v>
      </c>
      <c r="F35" s="99" t="s">
        <v>162</v>
      </c>
      <c r="G35" s="99" t="s">
        <v>157</v>
      </c>
      <c r="H35" s="99" t="s">
        <v>145</v>
      </c>
      <c r="I35" s="99" t="s">
        <v>202</v>
      </c>
      <c r="J35" s="99" t="s">
        <v>229</v>
      </c>
      <c r="K35" s="99" t="s">
        <v>152</v>
      </c>
      <c r="L35" s="99" t="s">
        <v>185</v>
      </c>
    </row>
    <row r="36" spans="1:12" s="11" customFormat="1" ht="9" customHeight="1">
      <c r="A36" s="82" t="s">
        <v>101</v>
      </c>
      <c r="B36" s="99" t="s">
        <v>168</v>
      </c>
      <c r="C36" s="99">
        <v>2</v>
      </c>
      <c r="D36" s="99" t="s">
        <v>188</v>
      </c>
      <c r="E36" s="99" t="s">
        <v>155</v>
      </c>
      <c r="F36" s="99" t="s">
        <v>161</v>
      </c>
      <c r="G36" s="99" t="s">
        <v>202</v>
      </c>
      <c r="H36" s="99" t="s">
        <v>156</v>
      </c>
      <c r="I36" s="99" t="s">
        <v>156</v>
      </c>
      <c r="J36" s="99">
        <v>1</v>
      </c>
      <c r="K36" s="99" t="s">
        <v>166</v>
      </c>
      <c r="L36" s="99" t="s">
        <v>184</v>
      </c>
    </row>
    <row r="37" spans="1:12" s="9" customFormat="1" ht="9" customHeight="1">
      <c r="A37" s="88" t="s">
        <v>31</v>
      </c>
      <c r="B37" s="100" t="s">
        <v>187</v>
      </c>
      <c r="C37" s="100" t="s">
        <v>211</v>
      </c>
      <c r="D37" s="100" t="s">
        <v>234</v>
      </c>
      <c r="E37" s="100" t="s">
        <v>208</v>
      </c>
      <c r="F37" s="100" t="s">
        <v>201</v>
      </c>
      <c r="G37" s="100">
        <v>2</v>
      </c>
      <c r="H37" s="100" t="s">
        <v>145</v>
      </c>
      <c r="I37" s="100" t="s">
        <v>202</v>
      </c>
      <c r="J37" s="100" t="s">
        <v>187</v>
      </c>
      <c r="K37" s="100" t="s">
        <v>154</v>
      </c>
      <c r="L37" s="100" t="s">
        <v>152</v>
      </c>
    </row>
    <row r="38" spans="1:12" s="9" customFormat="1" ht="9" customHeight="1">
      <c r="A38" s="88" t="s">
        <v>102</v>
      </c>
      <c r="B38" s="100" t="s">
        <v>199</v>
      </c>
      <c r="C38" s="100" t="s">
        <v>178</v>
      </c>
      <c r="D38" s="100" t="s">
        <v>219</v>
      </c>
      <c r="E38" s="100">
        <v>6</v>
      </c>
      <c r="F38" s="100" t="s">
        <v>165</v>
      </c>
      <c r="G38" s="100" t="s">
        <v>164</v>
      </c>
      <c r="H38" s="100" t="s">
        <v>145</v>
      </c>
      <c r="I38" s="100" t="s">
        <v>156</v>
      </c>
      <c r="J38" s="100" t="s">
        <v>211</v>
      </c>
      <c r="K38" s="100" t="s">
        <v>159</v>
      </c>
      <c r="L38" s="100" t="s">
        <v>175</v>
      </c>
    </row>
    <row r="39" spans="1:12" s="9" customFormat="1" ht="9" customHeight="1">
      <c r="A39" s="94"/>
      <c r="B39" s="95"/>
      <c r="C39" s="95"/>
      <c r="D39" s="95"/>
      <c r="E39" s="95"/>
      <c r="F39" s="95"/>
      <c r="G39" s="95"/>
      <c r="H39" s="95"/>
      <c r="I39" s="95"/>
      <c r="J39" s="17"/>
      <c r="K39" s="17"/>
      <c r="L39" s="17"/>
    </row>
    <row r="50" spans="1:7" s="9" customFormat="1" ht="9" customHeight="1">
      <c r="A50" s="92"/>
      <c r="B50" s="101"/>
      <c r="C50" s="101"/>
      <c r="D50" s="101"/>
      <c r="E50" s="101"/>
      <c r="F50" s="101"/>
      <c r="G50" s="101"/>
    </row>
    <row r="52" spans="1:12" s="9" customFormat="1" ht="9" customHeight="1">
      <c r="A52" s="102"/>
      <c r="B52" s="103"/>
      <c r="C52" s="103"/>
      <c r="D52" s="103"/>
      <c r="E52" s="103"/>
      <c r="F52" s="103"/>
      <c r="G52" s="103"/>
      <c r="H52" s="103"/>
      <c r="I52" s="103"/>
      <c r="J52" s="92"/>
      <c r="K52" s="92"/>
      <c r="L52" s="92"/>
    </row>
    <row r="53" spans="1:12" s="9" customFormat="1" ht="9" customHeight="1">
      <c r="A53" s="102"/>
      <c r="B53" s="103"/>
      <c r="C53" s="103"/>
      <c r="D53" s="103"/>
      <c r="E53" s="103"/>
      <c r="F53" s="103"/>
      <c r="G53" s="103"/>
      <c r="H53" s="103"/>
      <c r="I53" s="103"/>
      <c r="J53" s="92"/>
      <c r="K53" s="92"/>
      <c r="L53" s="92"/>
    </row>
    <row r="54" spans="1:12" s="9" customFormat="1" ht="9" customHeight="1">
      <c r="A54" s="102"/>
      <c r="B54" s="103"/>
      <c r="C54" s="103"/>
      <c r="D54" s="103"/>
      <c r="E54" s="103"/>
      <c r="F54" s="103"/>
      <c r="G54" s="103"/>
      <c r="H54" s="103"/>
      <c r="I54" s="103"/>
      <c r="J54" s="92"/>
      <c r="K54" s="92"/>
      <c r="L54" s="92"/>
    </row>
    <row r="55" spans="1:12" s="9" customFormat="1" ht="9" customHeight="1">
      <c r="A55" s="102"/>
      <c r="B55" s="103"/>
      <c r="C55" s="103"/>
      <c r="D55" s="103"/>
      <c r="E55" s="103"/>
      <c r="F55" s="103"/>
      <c r="G55" s="103"/>
      <c r="H55" s="103"/>
      <c r="I55" s="103"/>
      <c r="J55" s="92"/>
      <c r="K55" s="92"/>
      <c r="L55" s="92"/>
    </row>
    <row r="56" spans="1:12" s="9" customFormat="1" ht="9" customHeight="1">
      <c r="A56" s="102"/>
      <c r="B56" s="103"/>
      <c r="C56" s="103"/>
      <c r="D56" s="103"/>
      <c r="E56" s="103"/>
      <c r="F56" s="103"/>
      <c r="G56" s="103"/>
      <c r="H56" s="103"/>
      <c r="I56" s="103"/>
      <c r="J56" s="92"/>
      <c r="K56" s="92"/>
      <c r="L56" s="92"/>
    </row>
    <row r="57" spans="1:12" s="9" customFormat="1" ht="9" customHeight="1">
      <c r="A57" s="102"/>
      <c r="B57" s="103"/>
      <c r="C57" s="103"/>
      <c r="D57" s="103"/>
      <c r="E57" s="103"/>
      <c r="F57" s="103"/>
      <c r="G57" s="103"/>
      <c r="H57" s="103"/>
      <c r="I57" s="103"/>
      <c r="J57" s="92"/>
      <c r="K57" s="92"/>
      <c r="L57" s="92"/>
    </row>
    <row r="59" ht="9" customHeight="1">
      <c r="A59" s="11"/>
    </row>
    <row r="60" ht="9" customHeight="1">
      <c r="A60" s="96"/>
    </row>
  </sheetData>
  <mergeCells count="8">
    <mergeCell ref="A5:A7"/>
    <mergeCell ref="L5:L7"/>
    <mergeCell ref="J6:K6"/>
    <mergeCell ref="B5:K5"/>
    <mergeCell ref="B6:C6"/>
    <mergeCell ref="D6:E6"/>
    <mergeCell ref="F6:G6"/>
    <mergeCell ref="H6:I6"/>
  </mergeCells>
  <printOptions horizontalCentered="1"/>
  <pageMargins left="0.6692913385826772" right="0.6692913385826772" top="0.984251968503937" bottom="1.141732283464567" header="0.4724409448818898" footer="0.7874015748031497"/>
  <pageSetup horizontalDpi="600" verticalDpi="600" orientation="portrait" paperSize="9" r:id="rId2"/>
  <headerFooter alignWithMargins="0">
    <oddFooter>&amp;C&amp;P+22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31"/>
  <dimension ref="A1:Q41"/>
  <sheetViews>
    <sheetView tabSelected="1" workbookViewId="0" topLeftCell="A1">
      <selection activeCell="O5" sqref="O5"/>
    </sheetView>
  </sheetViews>
  <sheetFormatPr defaultColWidth="9.140625" defaultRowHeight="12.75"/>
  <cols>
    <col min="1" max="1" width="14.57421875" style="7" customWidth="1"/>
    <col min="2" max="11" width="6.140625" style="7" customWidth="1"/>
    <col min="12" max="12" width="6.7109375" style="7" customWidth="1"/>
    <col min="13" max="13" width="4.57421875" style="7" customWidth="1"/>
    <col min="14" max="14" width="5.57421875" style="7" customWidth="1"/>
    <col min="15" max="15" width="4.57421875" style="7" customWidth="1"/>
    <col min="16" max="16" width="6.7109375" style="7" customWidth="1"/>
    <col min="17" max="17" width="9.421875" style="7" customWidth="1"/>
    <col min="18" max="16384" width="9.140625" style="7" customWidth="1"/>
  </cols>
  <sheetData>
    <row r="1" spans="1:9" s="1" customFormat="1" ht="13.5" customHeight="1">
      <c r="A1" s="62" t="s">
        <v>252</v>
      </c>
      <c r="B1" s="63"/>
      <c r="C1" s="63"/>
      <c r="D1" s="63"/>
      <c r="E1" s="63"/>
      <c r="F1" s="63"/>
      <c r="G1" s="63"/>
      <c r="H1" s="63"/>
      <c r="I1" s="63"/>
    </row>
    <row r="2" spans="1:9" s="1" customFormat="1" ht="13.5" customHeight="1">
      <c r="A2" s="62"/>
      <c r="B2" s="63"/>
      <c r="C2" s="63"/>
      <c r="D2" s="63"/>
      <c r="E2" s="63"/>
      <c r="F2" s="63"/>
      <c r="G2" s="63"/>
      <c r="H2" s="63"/>
      <c r="I2" s="63"/>
    </row>
    <row r="3" spans="1:9" s="66" customFormat="1" ht="13.5" customHeight="1">
      <c r="A3" s="64" t="s">
        <v>235</v>
      </c>
      <c r="B3" s="65"/>
      <c r="C3" s="65"/>
      <c r="D3" s="65"/>
      <c r="E3" s="65"/>
      <c r="F3" s="65"/>
      <c r="G3" s="65"/>
      <c r="H3" s="65"/>
      <c r="I3" s="65"/>
    </row>
    <row r="4" spans="1:16" s="1" customFormat="1" ht="13.5" customHeight="1">
      <c r="A4" s="5"/>
      <c r="B4" s="63"/>
      <c r="C4" s="63"/>
      <c r="D4" s="63"/>
      <c r="E4" s="63"/>
      <c r="F4" s="63"/>
      <c r="G4" s="63"/>
      <c r="H4" s="63"/>
      <c r="I4" s="63"/>
      <c r="L4" s="5"/>
      <c r="M4" s="68"/>
      <c r="N4" s="68"/>
      <c r="O4" s="68"/>
      <c r="P4" s="68"/>
    </row>
    <row r="5" spans="1:16" s="70" customFormat="1" ht="18" customHeight="1">
      <c r="A5" s="139" t="s">
        <v>70</v>
      </c>
      <c r="B5" s="146" t="s">
        <v>240</v>
      </c>
      <c r="C5" s="146"/>
      <c r="D5" s="146"/>
      <c r="E5" s="146"/>
      <c r="F5" s="146"/>
      <c r="G5" s="146"/>
      <c r="H5" s="146"/>
      <c r="I5" s="146"/>
      <c r="J5" s="146"/>
      <c r="K5" s="146"/>
      <c r="L5" s="142" t="s">
        <v>250</v>
      </c>
      <c r="M5" s="69"/>
      <c r="N5" s="69"/>
      <c r="O5" s="69"/>
      <c r="P5" s="69"/>
    </row>
    <row r="6" spans="1:16" s="70" customFormat="1" ht="22.5" customHeight="1">
      <c r="A6" s="140"/>
      <c r="B6" s="147" t="s">
        <v>129</v>
      </c>
      <c r="C6" s="147"/>
      <c r="D6" s="147" t="s">
        <v>130</v>
      </c>
      <c r="E6" s="147"/>
      <c r="F6" s="147" t="s">
        <v>131</v>
      </c>
      <c r="G6" s="147"/>
      <c r="H6" s="145" t="s">
        <v>251</v>
      </c>
      <c r="I6" s="147"/>
      <c r="J6" s="145" t="s">
        <v>242</v>
      </c>
      <c r="K6" s="145"/>
      <c r="L6" s="143"/>
      <c r="M6" s="69"/>
      <c r="N6" s="69"/>
      <c r="O6" s="69"/>
      <c r="P6" s="71"/>
    </row>
    <row r="7" spans="1:16" s="75" customFormat="1" ht="18" customHeight="1">
      <c r="A7" s="141"/>
      <c r="B7" s="72" t="s">
        <v>132</v>
      </c>
      <c r="C7" s="72" t="s">
        <v>133</v>
      </c>
      <c r="D7" s="72" t="s">
        <v>132</v>
      </c>
      <c r="E7" s="72" t="s">
        <v>133</v>
      </c>
      <c r="F7" s="72" t="s">
        <v>132</v>
      </c>
      <c r="G7" s="72" t="s">
        <v>133</v>
      </c>
      <c r="H7" s="72" t="s">
        <v>132</v>
      </c>
      <c r="I7" s="72" t="s">
        <v>133</v>
      </c>
      <c r="J7" s="72" t="s">
        <v>132</v>
      </c>
      <c r="K7" s="72" t="s">
        <v>133</v>
      </c>
      <c r="L7" s="144"/>
      <c r="M7" s="71"/>
      <c r="N7" s="73"/>
      <c r="O7" s="73"/>
      <c r="P7" s="74"/>
    </row>
    <row r="8" spans="1:9" ht="19.5" customHeight="1">
      <c r="A8" s="76"/>
      <c r="B8" s="77"/>
      <c r="C8" s="77"/>
      <c r="D8" s="77"/>
      <c r="E8" s="77"/>
      <c r="F8" s="77"/>
      <c r="G8" s="77"/>
      <c r="H8" s="77"/>
      <c r="I8" s="77"/>
    </row>
    <row r="9" spans="1:17" s="9" customFormat="1" ht="8.25" customHeight="1">
      <c r="A9" s="78" t="s">
        <v>76</v>
      </c>
      <c r="B9" s="79">
        <v>0</v>
      </c>
      <c r="C9" s="79">
        <v>0</v>
      </c>
      <c r="D9" s="79">
        <v>15.912628028735877</v>
      </c>
      <c r="E9" s="79">
        <v>9.184442389541426</v>
      </c>
      <c r="F9" s="79">
        <v>10.15078416854231</v>
      </c>
      <c r="G9" s="79">
        <v>1.7176600399069684</v>
      </c>
      <c r="H9" s="79">
        <v>1.7933091635109408</v>
      </c>
      <c r="I9" s="79">
        <v>1.0393897534879322</v>
      </c>
      <c r="J9" s="79">
        <v>8.215999096720568</v>
      </c>
      <c r="K9" s="79">
        <v>2.1704931405633965</v>
      </c>
      <c r="L9" s="6">
        <v>5.124879332386628</v>
      </c>
      <c r="N9" s="79"/>
      <c r="O9" s="79"/>
      <c r="Q9" s="80"/>
    </row>
    <row r="10" spans="1:17" ht="8.25" customHeight="1">
      <c r="A10" s="78" t="s">
        <v>77</v>
      </c>
      <c r="B10" s="79">
        <v>0</v>
      </c>
      <c r="C10" s="79">
        <v>0</v>
      </c>
      <c r="D10" s="79">
        <v>13.810247203424941</v>
      </c>
      <c r="E10" s="79">
        <v>0</v>
      </c>
      <c r="F10" s="79">
        <v>5.650834910858079</v>
      </c>
      <c r="G10" s="79">
        <v>0</v>
      </c>
      <c r="H10" s="79">
        <v>0</v>
      </c>
      <c r="I10" s="79">
        <v>0</v>
      </c>
      <c r="J10" s="79">
        <v>5.078720162519045</v>
      </c>
      <c r="K10" s="79">
        <v>0</v>
      </c>
      <c r="L10" s="6">
        <v>2.512205129922875</v>
      </c>
      <c r="N10" s="79"/>
      <c r="O10" s="79"/>
      <c r="Q10" s="80"/>
    </row>
    <row r="11" spans="1:17" ht="8.25" customHeight="1">
      <c r="A11" s="78" t="s">
        <v>78</v>
      </c>
      <c r="B11" s="79">
        <v>1.3484164955160938</v>
      </c>
      <c r="C11" s="79">
        <v>0.17752230345840075</v>
      </c>
      <c r="D11" s="79">
        <v>8.377292302053746</v>
      </c>
      <c r="E11" s="79">
        <v>2.978182024623981</v>
      </c>
      <c r="F11" s="79">
        <v>7.459974736064941</v>
      </c>
      <c r="G11" s="79">
        <v>1.7652338723820333</v>
      </c>
      <c r="H11" s="79">
        <v>1.400281981784082</v>
      </c>
      <c r="I11" s="79">
        <v>0.9041887674889888</v>
      </c>
      <c r="J11" s="79">
        <v>5.934169361193568</v>
      </c>
      <c r="K11" s="79">
        <v>1.5347672887481996</v>
      </c>
      <c r="L11" s="6">
        <v>3.666224063902397</v>
      </c>
      <c r="N11" s="79"/>
      <c r="O11" s="79"/>
      <c r="Q11" s="80"/>
    </row>
    <row r="12" spans="1:17" ht="8.25" customHeight="1">
      <c r="A12" s="78" t="s">
        <v>79</v>
      </c>
      <c r="B12" s="79">
        <v>2.6961990334126464</v>
      </c>
      <c r="C12" s="79">
        <v>0</v>
      </c>
      <c r="D12" s="79">
        <v>3.3842092795018446</v>
      </c>
      <c r="E12" s="79">
        <v>1.7864799199656995</v>
      </c>
      <c r="F12" s="79">
        <v>5.019605420401607</v>
      </c>
      <c r="G12" s="79">
        <v>2.7777391980666937</v>
      </c>
      <c r="H12" s="79">
        <v>1.7295502304625683</v>
      </c>
      <c r="I12" s="79">
        <v>1.1385825785479655</v>
      </c>
      <c r="J12" s="79">
        <v>3.988822433137364</v>
      </c>
      <c r="K12" s="79">
        <v>1.9139020528726076</v>
      </c>
      <c r="L12" s="6">
        <v>2.9299911177861855</v>
      </c>
      <c r="N12" s="79"/>
      <c r="O12" s="79"/>
      <c r="Q12" s="80"/>
    </row>
    <row r="13" spans="1:17" s="11" customFormat="1" ht="8.25" customHeight="1">
      <c r="A13" s="82" t="s">
        <v>7</v>
      </c>
      <c r="B13" s="83">
        <v>5.043245833018131</v>
      </c>
      <c r="C13" s="83">
        <v>0</v>
      </c>
      <c r="D13" s="83">
        <v>3.3030553261767137</v>
      </c>
      <c r="E13" s="83">
        <v>0</v>
      </c>
      <c r="F13" s="83">
        <v>7.063144511936714</v>
      </c>
      <c r="G13" s="83">
        <v>4.039326886567622</v>
      </c>
      <c r="H13" s="83">
        <v>0</v>
      </c>
      <c r="I13" s="83">
        <v>2.5218136884047007</v>
      </c>
      <c r="J13" s="83">
        <v>5.348094072974743</v>
      </c>
      <c r="K13" s="83">
        <v>2.592117371074562</v>
      </c>
      <c r="L13" s="13">
        <v>3.9486673247778876</v>
      </c>
      <c r="N13" s="83"/>
      <c r="O13" s="83"/>
      <c r="Q13" s="85"/>
    </row>
    <row r="14" spans="1:17" s="11" customFormat="1" ht="8.25" customHeight="1">
      <c r="A14" s="82" t="s">
        <v>8</v>
      </c>
      <c r="B14" s="83">
        <v>0</v>
      </c>
      <c r="C14" s="83">
        <v>0</v>
      </c>
      <c r="D14" s="83">
        <v>3.4693311129614215</v>
      </c>
      <c r="E14" s="83">
        <v>3.693853427895981</v>
      </c>
      <c r="F14" s="83">
        <v>3.040368492661311</v>
      </c>
      <c r="G14" s="83">
        <v>1.5598068959062867</v>
      </c>
      <c r="H14" s="83">
        <v>3.194888178913738</v>
      </c>
      <c r="I14" s="83">
        <v>0</v>
      </c>
      <c r="J14" s="83">
        <v>2.644546504350279</v>
      </c>
      <c r="K14" s="83">
        <v>1.2564234649646318</v>
      </c>
      <c r="L14" s="13">
        <v>1.9327613791326195</v>
      </c>
      <c r="N14" s="83"/>
      <c r="O14" s="83"/>
      <c r="Q14" s="85"/>
    </row>
    <row r="15" spans="1:17" s="11" customFormat="1" ht="8.25" customHeight="1">
      <c r="A15" s="78" t="s">
        <v>80</v>
      </c>
      <c r="B15" s="79">
        <v>0.665926378509224</v>
      </c>
      <c r="C15" s="79">
        <v>0</v>
      </c>
      <c r="D15" s="79">
        <v>8.445737893562589</v>
      </c>
      <c r="E15" s="79">
        <v>1.4835639657148367</v>
      </c>
      <c r="F15" s="79">
        <v>4.285608536932205</v>
      </c>
      <c r="G15" s="79">
        <v>1.0249298415813248</v>
      </c>
      <c r="H15" s="79">
        <v>1.679286504749862</v>
      </c>
      <c r="I15" s="79">
        <v>0.4472371922449071</v>
      </c>
      <c r="J15" s="79">
        <v>3.961074611906806</v>
      </c>
      <c r="K15" s="79">
        <v>0.8297499417537377</v>
      </c>
      <c r="L15" s="6">
        <v>2.3537458015059265</v>
      </c>
      <c r="N15" s="79"/>
      <c r="O15" s="79"/>
      <c r="Q15" s="80"/>
    </row>
    <row r="16" spans="1:17" ht="8.25" customHeight="1">
      <c r="A16" s="78" t="s">
        <v>81</v>
      </c>
      <c r="B16" s="79">
        <v>0</v>
      </c>
      <c r="C16" s="79">
        <v>0</v>
      </c>
      <c r="D16" s="79">
        <v>7.41284349263534</v>
      </c>
      <c r="E16" s="79">
        <v>3.1497303043426905</v>
      </c>
      <c r="F16" s="79">
        <v>11.787066641128023</v>
      </c>
      <c r="G16" s="79">
        <v>1.7760175470533648</v>
      </c>
      <c r="H16" s="79">
        <v>2.18109643717897</v>
      </c>
      <c r="I16" s="79">
        <v>1.3748680985917914</v>
      </c>
      <c r="J16" s="79">
        <v>8.28455142679365</v>
      </c>
      <c r="K16" s="79">
        <v>1.617787901534957</v>
      </c>
      <c r="L16" s="6">
        <v>4.808304701425367</v>
      </c>
      <c r="N16" s="79"/>
      <c r="O16" s="79"/>
      <c r="Q16" s="80"/>
    </row>
    <row r="17" spans="1:17" ht="8.25" customHeight="1">
      <c r="A17" s="78" t="s">
        <v>82</v>
      </c>
      <c r="B17" s="79">
        <v>0</v>
      </c>
      <c r="C17" s="79">
        <v>0</v>
      </c>
      <c r="D17" s="79">
        <v>9.413979759943516</v>
      </c>
      <c r="E17" s="79">
        <v>7.4712357423917926</v>
      </c>
      <c r="F17" s="79">
        <v>9.035981941259505</v>
      </c>
      <c r="G17" s="79">
        <v>2.7874086319612847</v>
      </c>
      <c r="H17" s="79">
        <v>4.62185012660568</v>
      </c>
      <c r="I17" s="79">
        <v>0.8829612755258587</v>
      </c>
      <c r="J17" s="79">
        <v>7.174478841372913</v>
      </c>
      <c r="K17" s="79">
        <v>2.4256845339509203</v>
      </c>
      <c r="L17" s="6">
        <v>4.677213073478714</v>
      </c>
      <c r="N17" s="79"/>
      <c r="O17" s="79"/>
      <c r="Q17" s="80"/>
    </row>
    <row r="18" spans="1:17" ht="8.25" customHeight="1">
      <c r="A18" s="78" t="s">
        <v>83</v>
      </c>
      <c r="B18" s="79">
        <v>0.9104690281198359</v>
      </c>
      <c r="C18" s="79">
        <v>1.4421031632532886</v>
      </c>
      <c r="D18" s="79">
        <v>8.167895632444695</v>
      </c>
      <c r="E18" s="79">
        <v>3.870081368460772</v>
      </c>
      <c r="F18" s="79">
        <v>10.300423033895557</v>
      </c>
      <c r="G18" s="79">
        <v>2.4121540401570045</v>
      </c>
      <c r="H18" s="79">
        <v>3.493531144830156</v>
      </c>
      <c r="I18" s="79">
        <v>0.2082925427103859</v>
      </c>
      <c r="J18" s="79">
        <v>7.706939181239947</v>
      </c>
      <c r="K18" s="79">
        <v>1.9163291388655626</v>
      </c>
      <c r="L18" s="6">
        <v>4.717803086508529</v>
      </c>
      <c r="N18" s="79"/>
      <c r="O18" s="79"/>
      <c r="Q18" s="80"/>
    </row>
    <row r="19" spans="1:17" ht="8.25" customHeight="1">
      <c r="A19" s="78" t="s">
        <v>84</v>
      </c>
      <c r="B19" s="79">
        <v>0.9656237929702587</v>
      </c>
      <c r="C19" s="79">
        <v>0</v>
      </c>
      <c r="D19" s="79">
        <v>6.353302251023859</v>
      </c>
      <c r="E19" s="79">
        <v>7.224725073408367</v>
      </c>
      <c r="F19" s="79">
        <v>6.884409227779927</v>
      </c>
      <c r="G19" s="79">
        <v>2.1082908537824996</v>
      </c>
      <c r="H19" s="79">
        <v>2.610016263663843</v>
      </c>
      <c r="I19" s="79">
        <v>0.7113927172356228</v>
      </c>
      <c r="J19" s="79">
        <v>5.29894592190178</v>
      </c>
      <c r="K19" s="79">
        <v>2.07930297386836</v>
      </c>
      <c r="L19" s="6">
        <v>3.658550592862451</v>
      </c>
      <c r="N19" s="79"/>
      <c r="O19" s="79"/>
      <c r="Q19" s="80"/>
    </row>
    <row r="20" spans="1:17" ht="8.25" customHeight="1">
      <c r="A20" s="78" t="s">
        <v>85</v>
      </c>
      <c r="B20" s="79">
        <v>1.8869526657923785</v>
      </c>
      <c r="C20" s="79">
        <v>1.9894558838157763</v>
      </c>
      <c r="D20" s="79">
        <v>6.0925457702501</v>
      </c>
      <c r="E20" s="79">
        <v>0</v>
      </c>
      <c r="F20" s="79">
        <v>8.015853577074658</v>
      </c>
      <c r="G20" s="79">
        <v>1.7535591771423562</v>
      </c>
      <c r="H20" s="79">
        <v>1.3418406027547989</v>
      </c>
      <c r="I20" s="79">
        <v>4.044857469334924</v>
      </c>
      <c r="J20" s="79">
        <v>5.709873861438739</v>
      </c>
      <c r="K20" s="79">
        <v>2.1027865426334134</v>
      </c>
      <c r="L20" s="6">
        <v>3.8516419730276734</v>
      </c>
      <c r="N20" s="79"/>
      <c r="O20" s="79"/>
      <c r="Q20" s="80"/>
    </row>
    <row r="21" spans="1:17" ht="8.25" customHeight="1">
      <c r="A21" s="78" t="s">
        <v>86</v>
      </c>
      <c r="B21" s="79">
        <v>2.0771883178929</v>
      </c>
      <c r="C21" s="79">
        <v>0</v>
      </c>
      <c r="D21" s="79">
        <v>7.933809361895047</v>
      </c>
      <c r="E21" s="79">
        <v>4.737371942914669</v>
      </c>
      <c r="F21" s="79">
        <v>8.422202456986154</v>
      </c>
      <c r="G21" s="79">
        <v>1.7632885835880654</v>
      </c>
      <c r="H21" s="79">
        <v>3.183446080382014</v>
      </c>
      <c r="I21" s="79">
        <v>0</v>
      </c>
      <c r="J21" s="79">
        <v>6.528906734567296</v>
      </c>
      <c r="K21" s="79">
        <v>1.4771376027533845</v>
      </c>
      <c r="L21" s="6">
        <v>3.93308918279722</v>
      </c>
      <c r="N21" s="79"/>
      <c r="O21" s="79"/>
      <c r="Q21" s="80"/>
    </row>
    <row r="22" spans="1:17" ht="8.25" customHeight="1">
      <c r="A22" s="78" t="s">
        <v>87</v>
      </c>
      <c r="B22" s="79">
        <v>0.5238118310759226</v>
      </c>
      <c r="C22" s="79">
        <v>0.27589555697795043</v>
      </c>
      <c r="D22" s="79">
        <v>9.045443139177273</v>
      </c>
      <c r="E22" s="79">
        <v>4.838719432902082</v>
      </c>
      <c r="F22" s="79">
        <v>8.229672880876523</v>
      </c>
      <c r="G22" s="79">
        <v>4.02694754075634</v>
      </c>
      <c r="H22" s="79">
        <v>1.4318278141143859</v>
      </c>
      <c r="I22" s="79">
        <v>1.4539487690765869</v>
      </c>
      <c r="J22" s="79">
        <v>6.2166129279415365</v>
      </c>
      <c r="K22" s="79">
        <v>3.142970976511838</v>
      </c>
      <c r="L22" s="6">
        <v>4.741929565710954</v>
      </c>
      <c r="N22" s="79"/>
      <c r="O22" s="79"/>
      <c r="Q22" s="80"/>
    </row>
    <row r="23" spans="1:17" ht="8.25" customHeight="1">
      <c r="A23" s="78" t="s">
        <v>88</v>
      </c>
      <c r="B23" s="79">
        <v>2.031880200343388</v>
      </c>
      <c r="C23" s="79">
        <v>1.0653484754863316</v>
      </c>
      <c r="D23" s="79">
        <v>4.783716229953239</v>
      </c>
      <c r="E23" s="79">
        <v>6.11628276798493</v>
      </c>
      <c r="F23" s="79">
        <v>5.05452193885515</v>
      </c>
      <c r="G23" s="79">
        <v>0.8791711174704488</v>
      </c>
      <c r="H23" s="79">
        <v>0</v>
      </c>
      <c r="I23" s="79">
        <v>1.5122987697449508</v>
      </c>
      <c r="J23" s="79">
        <v>3.703202787384637</v>
      </c>
      <c r="K23" s="79">
        <v>1.6825527690612196</v>
      </c>
      <c r="L23" s="6">
        <v>2.6669751990916595</v>
      </c>
      <c r="N23" s="79"/>
      <c r="O23" s="79"/>
      <c r="Q23" s="80"/>
    </row>
    <row r="24" spans="1:17" ht="8.25" customHeight="1">
      <c r="A24" s="78" t="s">
        <v>89</v>
      </c>
      <c r="B24" s="79">
        <v>3.8205853136700543</v>
      </c>
      <c r="C24" s="79">
        <v>0</v>
      </c>
      <c r="D24" s="79">
        <v>0</v>
      </c>
      <c r="E24" s="79">
        <v>9.325313563668578</v>
      </c>
      <c r="F24" s="79">
        <v>1.1716598905669662</v>
      </c>
      <c r="G24" s="79">
        <v>1.162729857158637</v>
      </c>
      <c r="H24" s="79">
        <v>3.7174030222486567</v>
      </c>
      <c r="I24" s="79">
        <v>0</v>
      </c>
      <c r="J24" s="79">
        <v>1.8623129927369795</v>
      </c>
      <c r="K24" s="79">
        <v>1.7729972518542598</v>
      </c>
      <c r="L24" s="6">
        <v>1.816557925490849</v>
      </c>
      <c r="N24" s="79"/>
      <c r="O24" s="79"/>
      <c r="Q24" s="80"/>
    </row>
    <row r="25" spans="1:17" ht="8.25" customHeight="1">
      <c r="A25" s="78" t="s">
        <v>134</v>
      </c>
      <c r="B25" s="79">
        <v>0.8476580479621878</v>
      </c>
      <c r="C25" s="79">
        <v>0.70194649763795</v>
      </c>
      <c r="D25" s="79">
        <v>8.586024813611711</v>
      </c>
      <c r="E25" s="79">
        <v>4.408481035816704</v>
      </c>
      <c r="F25" s="79">
        <v>4.281363022886944</v>
      </c>
      <c r="G25" s="79">
        <v>1.9203473047428936</v>
      </c>
      <c r="H25" s="79">
        <v>1.9576111923157236</v>
      </c>
      <c r="I25" s="79">
        <v>0.7154491709136525</v>
      </c>
      <c r="J25" s="79">
        <v>3.9970245159090423</v>
      </c>
      <c r="K25" s="79">
        <v>1.8893243894066256</v>
      </c>
      <c r="L25" s="6">
        <v>2.952793891273812</v>
      </c>
      <c r="N25" s="79"/>
      <c r="O25" s="79"/>
      <c r="Q25" s="80"/>
    </row>
    <row r="26" spans="1:17" ht="8.25" customHeight="1">
      <c r="A26" s="78" t="s">
        <v>91</v>
      </c>
      <c r="B26" s="79">
        <v>1.0554618833134115</v>
      </c>
      <c r="C26" s="79">
        <v>1.1207652585185164</v>
      </c>
      <c r="D26" s="79">
        <v>4.639890374856743</v>
      </c>
      <c r="E26" s="79">
        <v>0.9491222991538574</v>
      </c>
      <c r="F26" s="79">
        <v>3.1760254351515753</v>
      </c>
      <c r="G26" s="79">
        <v>0.8252198179290009</v>
      </c>
      <c r="H26" s="79">
        <v>1.6227476769352787</v>
      </c>
      <c r="I26" s="79">
        <v>0</v>
      </c>
      <c r="J26" s="79">
        <v>2.8105761982339543</v>
      </c>
      <c r="K26" s="79">
        <v>0.7632100327774858</v>
      </c>
      <c r="L26" s="6">
        <v>1.7853288765328912</v>
      </c>
      <c r="N26" s="79"/>
      <c r="O26" s="79"/>
      <c r="Q26" s="80"/>
    </row>
    <row r="27" spans="1:17" ht="8.25" customHeight="1">
      <c r="A27" s="78" t="s">
        <v>92</v>
      </c>
      <c r="B27" s="79">
        <v>1.8490098552225285</v>
      </c>
      <c r="C27" s="79">
        <v>0</v>
      </c>
      <c r="D27" s="79">
        <v>6.6962791009129266</v>
      </c>
      <c r="E27" s="79">
        <v>2.3157529091645923</v>
      </c>
      <c r="F27" s="79">
        <v>2.556898992901409</v>
      </c>
      <c r="G27" s="79">
        <v>0.6313450174251225</v>
      </c>
      <c r="H27" s="79">
        <v>2.271875319482467</v>
      </c>
      <c r="I27" s="79">
        <v>0</v>
      </c>
      <c r="J27" s="79">
        <v>2.9964990902295816</v>
      </c>
      <c r="K27" s="79">
        <v>0.6477858679035058</v>
      </c>
      <c r="L27" s="6">
        <v>1.8059595021790544</v>
      </c>
      <c r="N27" s="79"/>
      <c r="O27" s="79"/>
      <c r="Q27" s="80"/>
    </row>
    <row r="28" spans="1:17" ht="8.25" customHeight="1">
      <c r="A28" s="78" t="s">
        <v>93</v>
      </c>
      <c r="B28" s="79">
        <v>1.526589370358214</v>
      </c>
      <c r="C28" s="79">
        <v>0.5370208766865813</v>
      </c>
      <c r="D28" s="79">
        <v>4.400730521266531</v>
      </c>
      <c r="E28" s="79">
        <v>3.2305167534598835</v>
      </c>
      <c r="F28" s="79">
        <v>3.0358918311740553</v>
      </c>
      <c r="G28" s="79">
        <v>1.3202017268238586</v>
      </c>
      <c r="H28" s="79">
        <v>3.713496331065625</v>
      </c>
      <c r="I28" s="79">
        <v>1.140221602068362</v>
      </c>
      <c r="J28" s="79">
        <v>3.0385067013775218</v>
      </c>
      <c r="K28" s="79">
        <v>1.4253995751358999</v>
      </c>
      <c r="L28" s="6">
        <v>2.2194618335794445</v>
      </c>
      <c r="N28" s="79"/>
      <c r="O28" s="79"/>
      <c r="Q28" s="80"/>
    </row>
    <row r="29" spans="1:17" ht="8.25" customHeight="1">
      <c r="A29" s="78" t="s">
        <v>94</v>
      </c>
      <c r="B29" s="79">
        <v>1.4336359670591416</v>
      </c>
      <c r="C29" s="79">
        <v>1.293956790469577</v>
      </c>
      <c r="D29" s="79">
        <v>7.347702465285385</v>
      </c>
      <c r="E29" s="79">
        <v>3.4926754565665656</v>
      </c>
      <c r="F29" s="79">
        <v>4.3088320088244885</v>
      </c>
      <c r="G29" s="79">
        <v>1.0398229924174622</v>
      </c>
      <c r="H29" s="79">
        <v>1.510304809716697</v>
      </c>
      <c r="I29" s="79">
        <v>0.7013876955556568</v>
      </c>
      <c r="J29" s="79">
        <v>3.825768848657014</v>
      </c>
      <c r="K29" s="79">
        <v>1.3733779833775486</v>
      </c>
      <c r="L29" s="6">
        <v>2.566395693157029</v>
      </c>
      <c r="N29" s="79"/>
      <c r="O29" s="79"/>
      <c r="Q29" s="80"/>
    </row>
    <row r="30" spans="1:17" ht="8.25" customHeight="1">
      <c r="A30" s="78" t="s">
        <v>95</v>
      </c>
      <c r="B30" s="79">
        <v>0</v>
      </c>
      <c r="C30" s="79">
        <v>0.8003681693579047</v>
      </c>
      <c r="D30" s="79">
        <v>10.872350835229524</v>
      </c>
      <c r="E30" s="79">
        <v>4.878703240678628</v>
      </c>
      <c r="F30" s="79">
        <v>3.7466720736287176</v>
      </c>
      <c r="G30" s="79">
        <v>3.259813669050677</v>
      </c>
      <c r="H30" s="79">
        <v>0</v>
      </c>
      <c r="I30" s="79">
        <v>0.7703774464298784</v>
      </c>
      <c r="J30" s="79">
        <v>3.783004425505016</v>
      </c>
      <c r="K30" s="79">
        <v>2.7292009670864297</v>
      </c>
      <c r="L30" s="6">
        <v>3.248722169280083</v>
      </c>
      <c r="N30" s="79"/>
      <c r="O30" s="79"/>
      <c r="Q30" s="80"/>
    </row>
    <row r="31" spans="1:17" s="11" customFormat="1" ht="8.25" customHeight="1">
      <c r="A31" s="82" t="s">
        <v>96</v>
      </c>
      <c r="B31" s="83">
        <v>0.8436793912853192</v>
      </c>
      <c r="C31" s="83">
        <v>0.11124745104277799</v>
      </c>
      <c r="D31" s="83">
        <v>10.619213950613071</v>
      </c>
      <c r="E31" s="83">
        <v>5.094208116925969</v>
      </c>
      <c r="F31" s="83">
        <v>8.373422155008049</v>
      </c>
      <c r="G31" s="83">
        <v>1.8612310344919845</v>
      </c>
      <c r="H31" s="83">
        <v>1.9701309386548131</v>
      </c>
      <c r="I31" s="83">
        <v>0.9347663925308427</v>
      </c>
      <c r="J31" s="83">
        <v>6.713790228312204</v>
      </c>
      <c r="K31" s="83">
        <v>1.8032709918937173</v>
      </c>
      <c r="L31" s="13">
        <v>4.184325596144992</v>
      </c>
      <c r="N31" s="83"/>
      <c r="O31" s="83"/>
      <c r="Q31" s="85"/>
    </row>
    <row r="32" spans="1:17" s="11" customFormat="1" ht="8.25" customHeight="1">
      <c r="A32" s="87" t="s">
        <v>97</v>
      </c>
      <c r="B32" s="83">
        <v>0.907644865793361</v>
      </c>
      <c r="C32" s="83">
        <v>0.4775651816777342</v>
      </c>
      <c r="D32" s="83">
        <v>7.764338078294634</v>
      </c>
      <c r="E32" s="83">
        <v>2.517587446301958</v>
      </c>
      <c r="F32" s="83">
        <v>7.437886559555541</v>
      </c>
      <c r="G32" s="83">
        <v>1.779987499785898</v>
      </c>
      <c r="H32" s="83">
        <v>2.529234792659655</v>
      </c>
      <c r="I32" s="83">
        <v>0.5169824424146182</v>
      </c>
      <c r="J32" s="83">
        <v>5.8464823599071</v>
      </c>
      <c r="K32" s="83">
        <v>1.4224070489320955</v>
      </c>
      <c r="L32" s="13">
        <v>3.56788073878156</v>
      </c>
      <c r="N32" s="83"/>
      <c r="O32" s="83"/>
      <c r="Q32" s="85"/>
    </row>
    <row r="33" spans="1:17" s="9" customFormat="1" ht="8.25" customHeight="1">
      <c r="A33" s="88" t="s">
        <v>98</v>
      </c>
      <c r="B33" s="89">
        <v>0.8699548058478361</v>
      </c>
      <c r="C33" s="89">
        <v>0.26193721561394645</v>
      </c>
      <c r="D33" s="89">
        <v>9.459788177967575</v>
      </c>
      <c r="E33" s="89">
        <v>4.0423847466435365</v>
      </c>
      <c r="F33" s="89">
        <v>7.989686190709842</v>
      </c>
      <c r="G33" s="89">
        <v>1.8279828298809773</v>
      </c>
      <c r="H33" s="89">
        <v>2.2082521845538685</v>
      </c>
      <c r="I33" s="89">
        <v>0.7594222604746027</v>
      </c>
      <c r="J33" s="89">
        <v>6.356290202170867</v>
      </c>
      <c r="K33" s="89">
        <v>1.6468052717651782</v>
      </c>
      <c r="L33" s="16">
        <v>3.930668027210245</v>
      </c>
      <c r="N33" s="89"/>
      <c r="O33" s="89"/>
      <c r="Q33" s="91"/>
    </row>
    <row r="34" spans="1:17" s="9" customFormat="1" ht="8.25" customHeight="1">
      <c r="A34" s="88" t="s">
        <v>99</v>
      </c>
      <c r="B34" s="89">
        <v>0.9482319537913022</v>
      </c>
      <c r="C34" s="89">
        <v>0.28524790538897477</v>
      </c>
      <c r="D34" s="89">
        <v>7.885485231143286</v>
      </c>
      <c r="E34" s="89">
        <v>5.182591066889721</v>
      </c>
      <c r="F34" s="89">
        <v>7.807411902251204</v>
      </c>
      <c r="G34" s="89">
        <v>2.965603306552022</v>
      </c>
      <c r="H34" s="89">
        <v>2.1030739931533255</v>
      </c>
      <c r="I34" s="89">
        <v>1.1989925037275821</v>
      </c>
      <c r="J34" s="89">
        <v>5.9272464263956035</v>
      </c>
      <c r="K34" s="89">
        <v>2.5067181800174243</v>
      </c>
      <c r="L34" s="16">
        <v>4.222551287234793</v>
      </c>
      <c r="N34" s="89"/>
      <c r="O34" s="89"/>
      <c r="Q34" s="91"/>
    </row>
    <row r="35" spans="1:17" s="11" customFormat="1" ht="8.25" customHeight="1">
      <c r="A35" s="82" t="s">
        <v>100</v>
      </c>
      <c r="B35" s="83">
        <v>1.1904354464058522</v>
      </c>
      <c r="C35" s="83">
        <v>0.7793761483620435</v>
      </c>
      <c r="D35" s="83">
        <v>6.2559339373376215</v>
      </c>
      <c r="E35" s="83">
        <v>3.3616427227438477</v>
      </c>
      <c r="F35" s="83">
        <v>3.7060827465945176</v>
      </c>
      <c r="G35" s="83">
        <v>1.34531162933113</v>
      </c>
      <c r="H35" s="83">
        <v>1.9787044839771495</v>
      </c>
      <c r="I35" s="83">
        <v>0.6143374063903376</v>
      </c>
      <c r="J35" s="83">
        <v>3.3948060478686433</v>
      </c>
      <c r="K35" s="83">
        <v>1.4217711818024332</v>
      </c>
      <c r="L35" s="13">
        <v>2.4070320063610584</v>
      </c>
      <c r="N35" s="83"/>
      <c r="O35" s="83"/>
      <c r="Q35" s="85"/>
    </row>
    <row r="36" spans="1:17" s="11" customFormat="1" ht="8.25" customHeight="1">
      <c r="A36" s="82" t="s">
        <v>101</v>
      </c>
      <c r="B36" s="83">
        <v>1.1263299744564452</v>
      </c>
      <c r="C36" s="83">
        <v>1.18918891370141</v>
      </c>
      <c r="D36" s="83">
        <v>8.237902786862898</v>
      </c>
      <c r="E36" s="83">
        <v>3.8369033362884215</v>
      </c>
      <c r="F36" s="83">
        <v>4.161407110457616</v>
      </c>
      <c r="G36" s="83">
        <v>1.6052857076431526</v>
      </c>
      <c r="H36" s="83">
        <v>1.1570672510627662</v>
      </c>
      <c r="I36" s="83">
        <v>0.7174501820529837</v>
      </c>
      <c r="J36" s="83">
        <v>3.8151580164266776</v>
      </c>
      <c r="K36" s="83">
        <v>1.703227601871414</v>
      </c>
      <c r="L36" s="13">
        <v>2.734006174716</v>
      </c>
      <c r="N36" s="83"/>
      <c r="O36" s="83"/>
      <c r="Q36" s="85"/>
    </row>
    <row r="37" spans="1:17" s="9" customFormat="1" ht="8.25" customHeight="1">
      <c r="A37" s="88" t="s">
        <v>31</v>
      </c>
      <c r="B37" s="89">
        <v>1.1701657590674492</v>
      </c>
      <c r="C37" s="89">
        <v>0.9082584198226866</v>
      </c>
      <c r="D37" s="89">
        <v>6.8887495134820655</v>
      </c>
      <c r="E37" s="89">
        <v>3.5119175325139707</v>
      </c>
      <c r="F37" s="89">
        <v>3.853448129922558</v>
      </c>
      <c r="G37" s="89">
        <v>1.4303450046468107</v>
      </c>
      <c r="H37" s="89">
        <v>1.7037424251224564</v>
      </c>
      <c r="I37" s="89">
        <v>0.6482145519452623</v>
      </c>
      <c r="J37" s="89">
        <v>3.5305778851838467</v>
      </c>
      <c r="K37" s="89">
        <v>1.5128174155914418</v>
      </c>
      <c r="L37" s="16">
        <v>2.512724669412495</v>
      </c>
      <c r="N37" s="89"/>
      <c r="O37" s="89"/>
      <c r="Q37" s="91"/>
    </row>
    <row r="38" spans="1:17" s="9" customFormat="1" ht="8.25" customHeight="1">
      <c r="A38" s="88" t="s">
        <v>102</v>
      </c>
      <c r="B38" s="89">
        <v>1.0201648331329134</v>
      </c>
      <c r="C38" s="89">
        <v>0.5609835456208893</v>
      </c>
      <c r="D38" s="89">
        <v>8.10834416401277</v>
      </c>
      <c r="E38" s="89">
        <v>4.019911599970992</v>
      </c>
      <c r="F38" s="89">
        <v>6.5452108367277715</v>
      </c>
      <c r="G38" s="89">
        <v>1.9140403836163666</v>
      </c>
      <c r="H38" s="89">
        <v>2.023059380289457</v>
      </c>
      <c r="I38" s="89">
        <v>0.8170695056161094</v>
      </c>
      <c r="J38" s="89">
        <v>5.2396015531926725</v>
      </c>
      <c r="K38" s="89">
        <v>1.7640978709332602</v>
      </c>
      <c r="L38" s="16">
        <v>3.4705700657367875</v>
      </c>
      <c r="N38" s="89"/>
      <c r="O38" s="89"/>
      <c r="Q38" s="91"/>
    </row>
    <row r="39" spans="1:16" s="9" customFormat="1" ht="8.25" customHeight="1">
      <c r="A39" s="94"/>
      <c r="B39" s="95"/>
      <c r="C39" s="95"/>
      <c r="D39" s="95"/>
      <c r="E39" s="95"/>
      <c r="F39" s="95"/>
      <c r="G39" s="95"/>
      <c r="H39" s="95"/>
      <c r="I39" s="95"/>
      <c r="J39" s="17"/>
      <c r="K39" s="17"/>
      <c r="L39" s="17"/>
      <c r="M39" s="92"/>
      <c r="N39" s="92"/>
      <c r="O39" s="92"/>
      <c r="P39" s="92"/>
    </row>
    <row r="40" ht="13.5" customHeight="1">
      <c r="A40" s="7" t="s">
        <v>135</v>
      </c>
    </row>
    <row r="41" ht="9" customHeight="1">
      <c r="A41" s="11" t="s">
        <v>136</v>
      </c>
    </row>
  </sheetData>
  <mergeCells count="8">
    <mergeCell ref="J6:K6"/>
    <mergeCell ref="B5:K5"/>
    <mergeCell ref="A5:A7"/>
    <mergeCell ref="L5:L7"/>
    <mergeCell ref="B6:C6"/>
    <mergeCell ref="D6:E6"/>
    <mergeCell ref="F6:G6"/>
    <mergeCell ref="H6:I6"/>
  </mergeCells>
  <printOptions horizontalCentered="1"/>
  <pageMargins left="0.6692913385826772" right="0.6692913385826772" top="0.984251968503937" bottom="1.141732283464567" header="0.4724409448818898" footer="0.7874015748031497"/>
  <pageSetup horizontalDpi="600" verticalDpi="600" orientation="portrait" paperSize="9" r:id="rId2"/>
  <headerFooter alignWithMargins="0">
    <oddFooter>&amp;C&amp;P+167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272"/>
  <dimension ref="A1:Q41"/>
  <sheetViews>
    <sheetView tabSelected="1" workbookViewId="0" topLeftCell="A1">
      <selection activeCell="O5" sqref="O5"/>
    </sheetView>
  </sheetViews>
  <sheetFormatPr defaultColWidth="9.140625" defaultRowHeight="12.75"/>
  <cols>
    <col min="1" max="1" width="14.57421875" style="7" customWidth="1"/>
    <col min="2" max="11" width="6.421875" style="7" customWidth="1"/>
    <col min="12" max="12" width="8.28125" style="7" customWidth="1"/>
    <col min="13" max="13" width="4.57421875" style="7" customWidth="1"/>
    <col min="14" max="14" width="5.57421875" style="7" customWidth="1"/>
    <col min="15" max="15" width="4.57421875" style="7" customWidth="1"/>
    <col min="16" max="16" width="6.7109375" style="7" customWidth="1"/>
    <col min="17" max="17" width="9.421875" style="7" customWidth="1"/>
    <col min="18" max="16384" width="9.140625" style="7" customWidth="1"/>
  </cols>
  <sheetData>
    <row r="1" spans="1:9" s="1" customFormat="1" ht="13.5" customHeight="1">
      <c r="A1" s="62" t="s">
        <v>252</v>
      </c>
      <c r="B1" s="63"/>
      <c r="C1" s="63"/>
      <c r="D1" s="63"/>
      <c r="E1" s="63"/>
      <c r="F1" s="63"/>
      <c r="G1" s="63"/>
      <c r="H1" s="63"/>
      <c r="I1" s="63"/>
    </row>
    <row r="2" spans="1:9" s="1" customFormat="1" ht="13.5" customHeight="1">
      <c r="A2" s="62"/>
      <c r="B2" s="63"/>
      <c r="C2" s="63"/>
      <c r="D2" s="63"/>
      <c r="E2" s="63"/>
      <c r="F2" s="63"/>
      <c r="G2" s="63"/>
      <c r="H2" s="63"/>
      <c r="I2" s="63"/>
    </row>
    <row r="3" spans="1:9" s="66" customFormat="1" ht="13.5" customHeight="1">
      <c r="A3" s="64" t="s">
        <v>235</v>
      </c>
      <c r="B3" s="65"/>
      <c r="C3" s="65"/>
      <c r="D3" s="65"/>
      <c r="E3" s="65"/>
      <c r="F3" s="65"/>
      <c r="G3" s="65"/>
      <c r="H3" s="65"/>
      <c r="I3" s="65"/>
    </row>
    <row r="4" spans="1:16" s="1" customFormat="1" ht="13.5" customHeight="1">
      <c r="A4" s="5"/>
      <c r="B4" s="63"/>
      <c r="C4" s="63"/>
      <c r="D4" s="63"/>
      <c r="E4" s="63"/>
      <c r="F4" s="63"/>
      <c r="G4" s="63"/>
      <c r="H4" s="63"/>
      <c r="I4" s="63"/>
      <c r="L4" s="5"/>
      <c r="M4" s="68"/>
      <c r="N4" s="68"/>
      <c r="O4" s="68"/>
      <c r="P4" s="68"/>
    </row>
    <row r="5" spans="1:16" s="70" customFormat="1" ht="18" customHeight="1">
      <c r="A5" s="139" t="s">
        <v>70</v>
      </c>
      <c r="B5" s="146" t="s">
        <v>240</v>
      </c>
      <c r="C5" s="146"/>
      <c r="D5" s="146"/>
      <c r="E5" s="146"/>
      <c r="F5" s="146"/>
      <c r="G5" s="146"/>
      <c r="H5" s="146"/>
      <c r="I5" s="146"/>
      <c r="J5" s="146"/>
      <c r="K5" s="146"/>
      <c r="L5" s="142" t="s">
        <v>250</v>
      </c>
      <c r="M5" s="69"/>
      <c r="N5" s="69"/>
      <c r="O5" s="69"/>
      <c r="P5" s="69"/>
    </row>
    <row r="6" spans="1:16" s="70" customFormat="1" ht="22.5" customHeight="1">
      <c r="A6" s="140"/>
      <c r="B6" s="147" t="s">
        <v>129</v>
      </c>
      <c r="C6" s="147"/>
      <c r="D6" s="147" t="s">
        <v>130</v>
      </c>
      <c r="E6" s="147"/>
      <c r="F6" s="147" t="s">
        <v>131</v>
      </c>
      <c r="G6" s="147"/>
      <c r="H6" s="145" t="s">
        <v>251</v>
      </c>
      <c r="I6" s="147"/>
      <c r="J6" s="145" t="s">
        <v>242</v>
      </c>
      <c r="K6" s="145"/>
      <c r="L6" s="143"/>
      <c r="M6" s="69"/>
      <c r="N6" s="69"/>
      <c r="O6" s="69"/>
      <c r="P6" s="71"/>
    </row>
    <row r="7" spans="1:16" s="75" customFormat="1" ht="18" customHeight="1">
      <c r="A7" s="141"/>
      <c r="B7" s="72" t="s">
        <v>132</v>
      </c>
      <c r="C7" s="72" t="s">
        <v>133</v>
      </c>
      <c r="D7" s="72" t="s">
        <v>132</v>
      </c>
      <c r="E7" s="72" t="s">
        <v>133</v>
      </c>
      <c r="F7" s="72" t="s">
        <v>132</v>
      </c>
      <c r="G7" s="72" t="s">
        <v>133</v>
      </c>
      <c r="H7" s="72" t="s">
        <v>132</v>
      </c>
      <c r="I7" s="72" t="s">
        <v>133</v>
      </c>
      <c r="J7" s="72" t="s">
        <v>132</v>
      </c>
      <c r="K7" s="72" t="s">
        <v>133</v>
      </c>
      <c r="L7" s="144"/>
      <c r="M7" s="71"/>
      <c r="N7" s="73"/>
      <c r="O7" s="73"/>
      <c r="P7" s="74"/>
    </row>
    <row r="8" spans="1:9" ht="19.5" customHeight="1">
      <c r="A8" s="76"/>
      <c r="B8" s="77"/>
      <c r="C8" s="77"/>
      <c r="D8" s="77"/>
      <c r="E8" s="77"/>
      <c r="F8" s="77"/>
      <c r="G8" s="77"/>
      <c r="H8" s="77"/>
      <c r="I8" s="77"/>
    </row>
    <row r="9" spans="1:17" s="9" customFormat="1" ht="8.25" customHeight="1">
      <c r="A9" s="78" t="s">
        <v>76</v>
      </c>
      <c r="B9" s="79">
        <v>1.1513309385649813</v>
      </c>
      <c r="C9" s="79">
        <v>1.2160962499645305</v>
      </c>
      <c r="D9" s="79">
        <v>13.555200473199726</v>
      </c>
      <c r="E9" s="79">
        <v>7.019883820922764</v>
      </c>
      <c r="F9" s="79">
        <v>9.182635717121187</v>
      </c>
      <c r="G9" s="79">
        <v>2.042507022139142</v>
      </c>
      <c r="H9" s="79">
        <v>2.0244700588108553</v>
      </c>
      <c r="I9" s="79">
        <v>0.5873427634477021</v>
      </c>
      <c r="J9" s="79">
        <v>7.49866610266443</v>
      </c>
      <c r="K9" s="79">
        <v>2.1272974812797822</v>
      </c>
      <c r="L9" s="6">
        <v>4.732214914356235</v>
      </c>
      <c r="N9" s="79"/>
      <c r="O9" s="79"/>
      <c r="Q9" s="80"/>
    </row>
    <row r="10" spans="1:17" ht="8.25" customHeight="1">
      <c r="A10" s="78" t="s">
        <v>77</v>
      </c>
      <c r="B10" s="79">
        <v>0</v>
      </c>
      <c r="C10" s="79">
        <v>0</v>
      </c>
      <c r="D10" s="79">
        <v>0</v>
      </c>
      <c r="E10" s="79">
        <v>0</v>
      </c>
      <c r="F10" s="79">
        <v>11.189437171310283</v>
      </c>
      <c r="G10" s="79">
        <v>2.9415225320625957</v>
      </c>
      <c r="H10" s="79">
        <v>11.29241714188922</v>
      </c>
      <c r="I10" s="79">
        <v>0</v>
      </c>
      <c r="J10" s="79">
        <v>8.448800270361607</v>
      </c>
      <c r="K10" s="79">
        <v>1.6495797695537062</v>
      </c>
      <c r="L10" s="6">
        <v>5.008284537338848</v>
      </c>
      <c r="N10" s="79"/>
      <c r="O10" s="79"/>
      <c r="Q10" s="80"/>
    </row>
    <row r="11" spans="1:17" ht="8.25" customHeight="1">
      <c r="A11" s="78" t="s">
        <v>78</v>
      </c>
      <c r="B11" s="79">
        <v>0</v>
      </c>
      <c r="C11" s="79">
        <v>0.3531185666211144</v>
      </c>
      <c r="D11" s="79">
        <v>10.133765707336845</v>
      </c>
      <c r="E11" s="79">
        <v>1.952917121126755</v>
      </c>
      <c r="F11" s="79">
        <v>6.525690257732516</v>
      </c>
      <c r="G11" s="79">
        <v>1.828888435900318</v>
      </c>
      <c r="H11" s="79">
        <v>1.0148901296860438</v>
      </c>
      <c r="I11" s="79">
        <v>0.21320234181452247</v>
      </c>
      <c r="J11" s="79">
        <v>5.334402350616988</v>
      </c>
      <c r="K11" s="79">
        <v>1.335902431719495</v>
      </c>
      <c r="L11" s="6">
        <v>3.2745279906652645</v>
      </c>
      <c r="N11" s="79"/>
      <c r="O11" s="79"/>
      <c r="Q11" s="80"/>
    </row>
    <row r="12" spans="1:17" ht="8.25" customHeight="1">
      <c r="A12" s="78" t="s">
        <v>79</v>
      </c>
      <c r="B12" s="79">
        <v>0</v>
      </c>
      <c r="C12" s="79">
        <v>0</v>
      </c>
      <c r="D12" s="79">
        <v>7.021917158932318</v>
      </c>
      <c r="E12" s="79">
        <v>3.6736680657219214</v>
      </c>
      <c r="F12" s="79">
        <v>3.812007059837075</v>
      </c>
      <c r="G12" s="79">
        <v>0.39260643560469244</v>
      </c>
      <c r="H12" s="79">
        <v>1.6680149787745093</v>
      </c>
      <c r="I12" s="79">
        <v>2.1576951500407264</v>
      </c>
      <c r="J12" s="79">
        <v>3.303215349821516</v>
      </c>
      <c r="K12" s="79">
        <v>1.0574748135936272</v>
      </c>
      <c r="L12" s="6">
        <v>2.1576660526308693</v>
      </c>
      <c r="N12" s="79"/>
      <c r="O12" s="79"/>
      <c r="Q12" s="80"/>
    </row>
    <row r="13" spans="1:17" s="11" customFormat="1" ht="8.25" customHeight="1">
      <c r="A13" s="82" t="s">
        <v>7</v>
      </c>
      <c r="B13" s="83">
        <v>0</v>
      </c>
      <c r="C13" s="83">
        <v>0</v>
      </c>
      <c r="D13" s="83">
        <v>3.4086648259876604</v>
      </c>
      <c r="E13" s="83">
        <v>3.5540391655116044</v>
      </c>
      <c r="F13" s="83">
        <v>6.200132527832783</v>
      </c>
      <c r="G13" s="83">
        <v>0</v>
      </c>
      <c r="H13" s="83">
        <v>3.633918999945491</v>
      </c>
      <c r="I13" s="83">
        <v>0</v>
      </c>
      <c r="J13" s="83">
        <v>4.428835260614811</v>
      </c>
      <c r="K13" s="83">
        <v>0.4296723104124639</v>
      </c>
      <c r="L13" s="13">
        <v>2.398978471349109</v>
      </c>
      <c r="N13" s="83"/>
      <c r="O13" s="83"/>
      <c r="Q13" s="85"/>
    </row>
    <row r="14" spans="1:17" s="11" customFormat="1" ht="8.25" customHeight="1">
      <c r="A14" s="82" t="s">
        <v>8</v>
      </c>
      <c r="B14" s="83">
        <v>0</v>
      </c>
      <c r="C14" s="83">
        <v>0</v>
      </c>
      <c r="D14" s="83">
        <v>10.858745814858384</v>
      </c>
      <c r="E14" s="83">
        <v>3.8016308996559522</v>
      </c>
      <c r="F14" s="83">
        <v>1.500380721608108</v>
      </c>
      <c r="G14" s="83">
        <v>0.7720874929547016</v>
      </c>
      <c r="H14" s="83">
        <v>0</v>
      </c>
      <c r="I14" s="83">
        <v>3.9237998077338094</v>
      </c>
      <c r="J14" s="83">
        <v>2.1900048180105998</v>
      </c>
      <c r="K14" s="83">
        <v>1.666048840221751</v>
      </c>
      <c r="L14" s="13">
        <v>1.921438773353487</v>
      </c>
      <c r="N14" s="83"/>
      <c r="O14" s="83"/>
      <c r="Q14" s="85"/>
    </row>
    <row r="15" spans="1:17" s="11" customFormat="1" ht="8.25" customHeight="1">
      <c r="A15" s="78" t="s">
        <v>80</v>
      </c>
      <c r="B15" s="79">
        <v>0</v>
      </c>
      <c r="C15" s="79">
        <v>0.6966565709518593</v>
      </c>
      <c r="D15" s="79">
        <v>4.8057017803276745</v>
      </c>
      <c r="E15" s="79">
        <v>3.4940736628374207</v>
      </c>
      <c r="F15" s="79">
        <v>5.229369368815117</v>
      </c>
      <c r="G15" s="79">
        <v>0.9384791710413483</v>
      </c>
      <c r="H15" s="79">
        <v>1.6267568974492452</v>
      </c>
      <c r="I15" s="79">
        <v>0.8432387535666364</v>
      </c>
      <c r="J15" s="79">
        <v>3.943746582181832</v>
      </c>
      <c r="K15" s="79">
        <v>1.1750929901133333</v>
      </c>
      <c r="L15" s="6">
        <v>2.5232462433775953</v>
      </c>
      <c r="N15" s="79"/>
      <c r="O15" s="79"/>
      <c r="Q15" s="80"/>
    </row>
    <row r="16" spans="1:17" ht="8.25" customHeight="1">
      <c r="A16" s="78" t="s">
        <v>81</v>
      </c>
      <c r="B16" s="79">
        <v>1.492214371516612</v>
      </c>
      <c r="C16" s="79">
        <v>0</v>
      </c>
      <c r="D16" s="79">
        <v>9.441607591052502</v>
      </c>
      <c r="E16" s="79">
        <v>3.334750602339328</v>
      </c>
      <c r="F16" s="79">
        <v>9.339793357071976</v>
      </c>
      <c r="G16" s="79">
        <v>2.3584940425914542</v>
      </c>
      <c r="H16" s="79">
        <v>1.0625524635278867</v>
      </c>
      <c r="I16" s="79">
        <v>1.300656506371591</v>
      </c>
      <c r="J16" s="79">
        <v>7.050992779783393</v>
      </c>
      <c r="K16" s="79">
        <v>1.9449293261306118</v>
      </c>
      <c r="L16" s="6">
        <v>4.3908349763781525</v>
      </c>
      <c r="N16" s="79"/>
      <c r="O16" s="79"/>
      <c r="Q16" s="80"/>
    </row>
    <row r="17" spans="1:17" ht="8.25" customHeight="1">
      <c r="A17" s="78" t="s">
        <v>82</v>
      </c>
      <c r="B17" s="79">
        <v>0</v>
      </c>
      <c r="C17" s="79">
        <v>0</v>
      </c>
      <c r="D17" s="79">
        <v>5.079784363153784</v>
      </c>
      <c r="E17" s="79">
        <v>1.3332622260146125</v>
      </c>
      <c r="F17" s="79">
        <v>2.421395450197949</v>
      </c>
      <c r="G17" s="79">
        <v>0.4305250899259282</v>
      </c>
      <c r="H17" s="79">
        <v>0.6396786254585696</v>
      </c>
      <c r="I17" s="79">
        <v>0</v>
      </c>
      <c r="J17" s="79">
        <v>2.0618915406389156</v>
      </c>
      <c r="K17" s="79">
        <v>0.3483515424425713</v>
      </c>
      <c r="L17" s="6">
        <v>1.1605282358046782</v>
      </c>
      <c r="N17" s="79"/>
      <c r="O17" s="79"/>
      <c r="Q17" s="80"/>
    </row>
    <row r="18" spans="1:17" ht="8.25" customHeight="1">
      <c r="A18" s="78" t="s">
        <v>83</v>
      </c>
      <c r="B18" s="79">
        <v>1.3455931823278762</v>
      </c>
      <c r="C18" s="79">
        <v>0.4748157714806655</v>
      </c>
      <c r="D18" s="79">
        <v>11.50919056821833</v>
      </c>
      <c r="E18" s="79">
        <v>9.139537894808996</v>
      </c>
      <c r="F18" s="79">
        <v>8.779623469441146</v>
      </c>
      <c r="G18" s="79">
        <v>2.043004353375798</v>
      </c>
      <c r="H18" s="79">
        <v>1.9761841577785433</v>
      </c>
      <c r="I18" s="79">
        <v>0.7892963521682463</v>
      </c>
      <c r="J18" s="79">
        <v>6.951311550466523</v>
      </c>
      <c r="K18" s="79">
        <v>2.254760485616589</v>
      </c>
      <c r="L18" s="6">
        <v>4.527707037624992</v>
      </c>
      <c r="N18" s="79"/>
      <c r="O18" s="79"/>
      <c r="Q18" s="80"/>
    </row>
    <row r="19" spans="1:17" ht="8.25" customHeight="1">
      <c r="A19" s="78" t="s">
        <v>84</v>
      </c>
      <c r="B19" s="79">
        <v>1.9281522276183705</v>
      </c>
      <c r="C19" s="79">
        <v>1.520800752289439</v>
      </c>
      <c r="D19" s="79">
        <v>16.453753383945763</v>
      </c>
      <c r="E19" s="79">
        <v>3.7890474875908695</v>
      </c>
      <c r="F19" s="79">
        <v>8.243196691323323</v>
      </c>
      <c r="G19" s="79">
        <v>1.9008582374942284</v>
      </c>
      <c r="H19" s="79">
        <v>1.2699783468691859</v>
      </c>
      <c r="I19" s="79">
        <v>0.44758199422395434</v>
      </c>
      <c r="J19" s="79">
        <v>7.119609139342225</v>
      </c>
      <c r="K19" s="79">
        <v>1.6954700595027952</v>
      </c>
      <c r="L19" s="6">
        <v>4.308471844561674</v>
      </c>
      <c r="N19" s="79"/>
      <c r="O19" s="79"/>
      <c r="Q19" s="80"/>
    </row>
    <row r="20" spans="1:17" ht="8.25" customHeight="1">
      <c r="A20" s="78" t="s">
        <v>85</v>
      </c>
      <c r="B20" s="79">
        <v>0</v>
      </c>
      <c r="C20" s="79">
        <v>0</v>
      </c>
      <c r="D20" s="79">
        <v>2.097403414572759</v>
      </c>
      <c r="E20" s="79">
        <v>2.1973675536707025</v>
      </c>
      <c r="F20" s="79">
        <v>6.186860875175663</v>
      </c>
      <c r="G20" s="79">
        <v>1.7469423050466981</v>
      </c>
      <c r="H20" s="79">
        <v>1.3026854861296564</v>
      </c>
      <c r="I20" s="79">
        <v>1.9122012783065545</v>
      </c>
      <c r="J20" s="79">
        <v>3.9668077362667873</v>
      </c>
      <c r="K20" s="79">
        <v>1.6322818717609409</v>
      </c>
      <c r="L20" s="6">
        <v>2.763776977617612</v>
      </c>
      <c r="N20" s="79"/>
      <c r="O20" s="79"/>
      <c r="Q20" s="80"/>
    </row>
    <row r="21" spans="1:17" ht="8.25" customHeight="1">
      <c r="A21" s="78" t="s">
        <v>86</v>
      </c>
      <c r="B21" s="79">
        <v>0</v>
      </c>
      <c r="C21" s="79">
        <v>1.098297638660077</v>
      </c>
      <c r="D21" s="79">
        <v>10.501443948542924</v>
      </c>
      <c r="E21" s="79">
        <v>4.874600892051963</v>
      </c>
      <c r="F21" s="79">
        <v>11.631258755050748</v>
      </c>
      <c r="G21" s="79">
        <v>3.2660321352438784</v>
      </c>
      <c r="H21" s="79">
        <v>5.438456100005439</v>
      </c>
      <c r="I21" s="79">
        <v>0.5696399021358648</v>
      </c>
      <c r="J21" s="79">
        <v>8.776027290613897</v>
      </c>
      <c r="K21" s="79">
        <v>2.544549708448173</v>
      </c>
      <c r="L21" s="6">
        <v>5.574043948239841</v>
      </c>
      <c r="N21" s="79"/>
      <c r="O21" s="79"/>
      <c r="Q21" s="80"/>
    </row>
    <row r="22" spans="1:17" ht="8.25" customHeight="1">
      <c r="A22" s="78" t="s">
        <v>87</v>
      </c>
      <c r="B22" s="79">
        <v>1.8317798095995728</v>
      </c>
      <c r="C22" s="79">
        <v>0.27565713214589427</v>
      </c>
      <c r="D22" s="79">
        <v>16.12552350903562</v>
      </c>
      <c r="E22" s="79">
        <v>5.689118139279094</v>
      </c>
      <c r="F22" s="79">
        <v>8.615894205024775</v>
      </c>
      <c r="G22" s="79">
        <v>2.159603182731551</v>
      </c>
      <c r="H22" s="79">
        <v>1.6709391652823398</v>
      </c>
      <c r="I22" s="79">
        <v>1.3743262120330113</v>
      </c>
      <c r="J22" s="79">
        <v>7.582020580842011</v>
      </c>
      <c r="K22" s="79">
        <v>2.171862817782182</v>
      </c>
      <c r="L22" s="6">
        <v>4.781983012148237</v>
      </c>
      <c r="N22" s="79"/>
      <c r="O22" s="79"/>
      <c r="Q22" s="80"/>
    </row>
    <row r="23" spans="1:17" ht="8.25" customHeight="1">
      <c r="A23" s="78" t="s">
        <v>88</v>
      </c>
      <c r="B23" s="79">
        <v>1.0361083769362276</v>
      </c>
      <c r="C23" s="79">
        <v>0</v>
      </c>
      <c r="D23" s="79">
        <v>6.100201916683442</v>
      </c>
      <c r="E23" s="79">
        <v>2.5214321734745333</v>
      </c>
      <c r="F23" s="79">
        <v>3.8355719796714687</v>
      </c>
      <c r="G23" s="79">
        <v>1.751773670841727</v>
      </c>
      <c r="H23" s="79">
        <v>0</v>
      </c>
      <c r="I23" s="79">
        <v>0</v>
      </c>
      <c r="J23" s="79">
        <v>3.0555908467363877</v>
      </c>
      <c r="K23" s="79">
        <v>1.2216090423501313</v>
      </c>
      <c r="L23" s="6">
        <v>2.114852136588117</v>
      </c>
      <c r="N23" s="79"/>
      <c r="O23" s="79"/>
      <c r="Q23" s="80"/>
    </row>
    <row r="24" spans="1:17" ht="8.25" customHeight="1">
      <c r="A24" s="78" t="s">
        <v>89</v>
      </c>
      <c r="B24" s="79">
        <v>0</v>
      </c>
      <c r="C24" s="79">
        <v>4.099368697220628</v>
      </c>
      <c r="D24" s="79">
        <v>4.627701420704336</v>
      </c>
      <c r="E24" s="79">
        <v>0</v>
      </c>
      <c r="F24" s="79">
        <v>7.015820675623532</v>
      </c>
      <c r="G24" s="79">
        <v>1.1644086841599663</v>
      </c>
      <c r="H24" s="79">
        <v>0</v>
      </c>
      <c r="I24" s="79">
        <v>0</v>
      </c>
      <c r="J24" s="79">
        <v>4.35567170680107</v>
      </c>
      <c r="K24" s="79">
        <v>1.1853467435561589</v>
      </c>
      <c r="L24" s="6">
        <v>2.7319335715174677</v>
      </c>
      <c r="N24" s="79"/>
      <c r="O24" s="79"/>
      <c r="Q24" s="80"/>
    </row>
    <row r="25" spans="1:17" ht="8.25" customHeight="1">
      <c r="A25" s="78" t="s">
        <v>134</v>
      </c>
      <c r="B25" s="79">
        <v>1.0272785251704641</v>
      </c>
      <c r="C25" s="79">
        <v>0.535943018538269</v>
      </c>
      <c r="D25" s="79">
        <v>6.231375420339654</v>
      </c>
      <c r="E25" s="79">
        <v>3.6201593096356195</v>
      </c>
      <c r="F25" s="79">
        <v>3.9214572676097097</v>
      </c>
      <c r="G25" s="79">
        <v>0.526800307124579</v>
      </c>
      <c r="H25" s="79">
        <v>0.9495609072104907</v>
      </c>
      <c r="I25" s="79">
        <v>0.2242036845633521</v>
      </c>
      <c r="J25" s="79">
        <v>3.358808422053017</v>
      </c>
      <c r="K25" s="79">
        <v>0.9439192301799295</v>
      </c>
      <c r="L25" s="6">
        <v>2.122614830226622</v>
      </c>
      <c r="N25" s="79"/>
      <c r="O25" s="79"/>
      <c r="Q25" s="80"/>
    </row>
    <row r="26" spans="1:17" ht="8.25" customHeight="1">
      <c r="A26" s="78" t="s">
        <v>91</v>
      </c>
      <c r="B26" s="79">
        <v>1.876240496506842</v>
      </c>
      <c r="C26" s="79">
        <v>0.8534097988513105</v>
      </c>
      <c r="D26" s="79">
        <v>4.407692683072729</v>
      </c>
      <c r="E26" s="79">
        <v>2.9194144303411496</v>
      </c>
      <c r="F26" s="79">
        <v>3.7255635273062313</v>
      </c>
      <c r="G26" s="79">
        <v>1.0970676296482527</v>
      </c>
      <c r="H26" s="79">
        <v>1.180909418343066</v>
      </c>
      <c r="I26" s="79">
        <v>0.583035984980993</v>
      </c>
      <c r="J26" s="79">
        <v>3.1633239203525245</v>
      </c>
      <c r="K26" s="79">
        <v>1.2400622129673304</v>
      </c>
      <c r="L26" s="6">
        <v>2.1769732489124305</v>
      </c>
      <c r="N26" s="79"/>
      <c r="O26" s="79"/>
      <c r="Q26" s="80"/>
    </row>
    <row r="27" spans="1:17" ht="8.25" customHeight="1">
      <c r="A27" s="78" t="s">
        <v>92</v>
      </c>
      <c r="B27" s="79">
        <v>0</v>
      </c>
      <c r="C27" s="79">
        <v>0</v>
      </c>
      <c r="D27" s="79">
        <v>11.35989276261232</v>
      </c>
      <c r="E27" s="79">
        <v>2.3703984639817954</v>
      </c>
      <c r="F27" s="79">
        <v>3.1821899194587733</v>
      </c>
      <c r="G27" s="79">
        <v>1.257240921934768</v>
      </c>
      <c r="H27" s="79">
        <v>10.875357527378712</v>
      </c>
      <c r="I27" s="79">
        <v>3.4641032302762618</v>
      </c>
      <c r="J27" s="79">
        <v>4.996752111127767</v>
      </c>
      <c r="K27" s="79">
        <v>1.6186651515960848</v>
      </c>
      <c r="L27" s="6">
        <v>3.283578903990615</v>
      </c>
      <c r="N27" s="79"/>
      <c r="O27" s="79"/>
      <c r="Q27" s="80"/>
    </row>
    <row r="28" spans="1:17" ht="8.25" customHeight="1">
      <c r="A28" s="78" t="s">
        <v>93</v>
      </c>
      <c r="B28" s="79">
        <v>1.0452515528518382</v>
      </c>
      <c r="C28" s="79">
        <v>2.2079990284804274</v>
      </c>
      <c r="D28" s="79">
        <v>1.2791813239526704</v>
      </c>
      <c r="E28" s="79">
        <v>0.6606437973805473</v>
      </c>
      <c r="F28" s="79">
        <v>2.641845895467819</v>
      </c>
      <c r="G28" s="79">
        <v>1.1276573951302116</v>
      </c>
      <c r="H28" s="79">
        <v>2.8627456593618943</v>
      </c>
      <c r="I28" s="79">
        <v>1.0758385489089652</v>
      </c>
      <c r="J28" s="79">
        <v>2.162480955423404</v>
      </c>
      <c r="K28" s="79">
        <v>1.2375000594951953</v>
      </c>
      <c r="L28" s="6">
        <v>1.6925751563818545</v>
      </c>
      <c r="N28" s="79"/>
      <c r="O28" s="79"/>
      <c r="Q28" s="80"/>
    </row>
    <row r="29" spans="1:17" ht="8.25" customHeight="1">
      <c r="A29" s="78" t="s">
        <v>94</v>
      </c>
      <c r="B29" s="79">
        <v>0.2071218860518944</v>
      </c>
      <c r="C29" s="79">
        <v>0.8732899890402106</v>
      </c>
      <c r="D29" s="79">
        <v>4.004142953242288</v>
      </c>
      <c r="E29" s="79">
        <v>2.206601323684969</v>
      </c>
      <c r="F29" s="79">
        <v>2.415302734823913</v>
      </c>
      <c r="G29" s="79">
        <v>0.7422477786379604</v>
      </c>
      <c r="H29" s="79">
        <v>1.7601295455345511</v>
      </c>
      <c r="I29" s="79">
        <v>0.661494514556738</v>
      </c>
      <c r="J29" s="79">
        <v>2.1355583971465717</v>
      </c>
      <c r="K29" s="79">
        <v>0.9537019658467881</v>
      </c>
      <c r="L29" s="6">
        <v>1.5284675613623386</v>
      </c>
      <c r="N29" s="79"/>
      <c r="O29" s="79"/>
      <c r="Q29" s="80"/>
    </row>
    <row r="30" spans="1:17" ht="8.25" customHeight="1">
      <c r="A30" s="78" t="s">
        <v>95</v>
      </c>
      <c r="B30" s="79">
        <v>1.5440915337461203</v>
      </c>
      <c r="C30" s="79">
        <v>0</v>
      </c>
      <c r="D30" s="79">
        <v>1.6049303460229827</v>
      </c>
      <c r="E30" s="79">
        <v>0</v>
      </c>
      <c r="F30" s="79">
        <v>1.7474498154256133</v>
      </c>
      <c r="G30" s="79">
        <v>1.5138637479373607</v>
      </c>
      <c r="H30" s="79">
        <v>1.9061052551321884</v>
      </c>
      <c r="I30" s="79">
        <v>0</v>
      </c>
      <c r="J30" s="79">
        <v>1.713842213892405</v>
      </c>
      <c r="K30" s="79">
        <v>0.8322716915268203</v>
      </c>
      <c r="L30" s="6">
        <v>1.266624827837036</v>
      </c>
      <c r="N30" s="79"/>
      <c r="O30" s="79"/>
      <c r="Q30" s="80"/>
    </row>
    <row r="31" spans="1:17" s="11" customFormat="1" ht="8.25" customHeight="1">
      <c r="A31" s="82" t="s">
        <v>96</v>
      </c>
      <c r="B31" s="83">
        <v>0.3147455125158553</v>
      </c>
      <c r="C31" s="83">
        <v>0.5543264905423586</v>
      </c>
      <c r="D31" s="83">
        <v>10.553387522684048</v>
      </c>
      <c r="E31" s="83">
        <v>3.287531125005327</v>
      </c>
      <c r="F31" s="83">
        <v>6.88649664748127</v>
      </c>
      <c r="G31" s="83">
        <v>1.748301616994964</v>
      </c>
      <c r="H31" s="83">
        <v>1.360975656228437</v>
      </c>
      <c r="I31" s="83">
        <v>0.29378972587949626</v>
      </c>
      <c r="J31" s="83">
        <v>5.629230589898057</v>
      </c>
      <c r="K31" s="83">
        <v>1.4538896953187583</v>
      </c>
      <c r="L31" s="13">
        <v>3.4737754858387193</v>
      </c>
      <c r="N31" s="79"/>
      <c r="O31" s="83"/>
      <c r="Q31" s="85"/>
    </row>
    <row r="32" spans="1:17" s="11" customFormat="1" ht="8.25" customHeight="1">
      <c r="A32" s="87" t="s">
        <v>97</v>
      </c>
      <c r="B32" s="83">
        <v>0.5994574909706716</v>
      </c>
      <c r="C32" s="83">
        <v>0.474140758166877</v>
      </c>
      <c r="D32" s="83">
        <v>7.839160442595664</v>
      </c>
      <c r="E32" s="83">
        <v>5.448714850296559</v>
      </c>
      <c r="F32" s="83">
        <v>6.891076155293863</v>
      </c>
      <c r="G32" s="83">
        <v>1.467466435874218</v>
      </c>
      <c r="H32" s="83">
        <v>1.7164382679911847</v>
      </c>
      <c r="I32" s="83">
        <v>0.9775155139858033</v>
      </c>
      <c r="J32" s="83">
        <v>5.35640156942566</v>
      </c>
      <c r="K32" s="83">
        <v>1.6581816895471175</v>
      </c>
      <c r="L32" s="13">
        <v>3.452525614965712</v>
      </c>
      <c r="N32" s="79"/>
      <c r="O32" s="83"/>
      <c r="Q32" s="85"/>
    </row>
    <row r="33" spans="1:17" s="9" customFormat="1" ht="8.25" customHeight="1">
      <c r="A33" s="88" t="s">
        <v>98</v>
      </c>
      <c r="B33" s="89">
        <v>0.4319865022731747</v>
      </c>
      <c r="C33" s="89">
        <v>0.5212680627528558</v>
      </c>
      <c r="D33" s="89">
        <v>9.447350392031058</v>
      </c>
      <c r="E33" s="89">
        <v>4.1719820475296645</v>
      </c>
      <c r="F33" s="89">
        <v>6.888376298058012</v>
      </c>
      <c r="G33" s="89">
        <v>1.633666378914486</v>
      </c>
      <c r="H33" s="89">
        <v>1.5121548571717593</v>
      </c>
      <c r="I33" s="89">
        <v>0.5803039051551298</v>
      </c>
      <c r="J33" s="89">
        <v>5.516669354429916</v>
      </c>
      <c r="K33" s="89">
        <v>1.5378920696739353</v>
      </c>
      <c r="L33" s="16">
        <v>3.4650235657737163</v>
      </c>
      <c r="N33" s="79"/>
      <c r="O33" s="89"/>
      <c r="Q33" s="91"/>
    </row>
    <row r="34" spans="1:17" s="9" customFormat="1" ht="8.25" customHeight="1">
      <c r="A34" s="88" t="s">
        <v>99</v>
      </c>
      <c r="B34" s="89">
        <v>1.4889382043269899</v>
      </c>
      <c r="C34" s="89">
        <v>0.7134097490295844</v>
      </c>
      <c r="D34" s="89">
        <v>14.469873342913914</v>
      </c>
      <c r="E34" s="89">
        <v>4.771724668305489</v>
      </c>
      <c r="F34" s="89">
        <v>8.70610346763775</v>
      </c>
      <c r="G34" s="89">
        <v>2.187271663895594</v>
      </c>
      <c r="H34" s="89">
        <v>2.0465638761010227</v>
      </c>
      <c r="I34" s="89">
        <v>0.9706169969595422</v>
      </c>
      <c r="J34" s="89">
        <v>7.31982877965724</v>
      </c>
      <c r="K34" s="89">
        <v>2.0277930007927623</v>
      </c>
      <c r="L34" s="16">
        <v>4.58319170939491</v>
      </c>
      <c r="N34" s="79"/>
      <c r="O34" s="89"/>
      <c r="Q34" s="91"/>
    </row>
    <row r="35" spans="1:17" s="11" customFormat="1" ht="8.25" customHeight="1">
      <c r="A35" s="82" t="s">
        <v>100</v>
      </c>
      <c r="B35" s="83">
        <v>1.20877647267693</v>
      </c>
      <c r="C35" s="83">
        <v>0.874087323707513</v>
      </c>
      <c r="D35" s="83">
        <v>5.135850242342097</v>
      </c>
      <c r="E35" s="83">
        <v>2.7778456274554597</v>
      </c>
      <c r="F35" s="83">
        <v>3.7114687684026997</v>
      </c>
      <c r="G35" s="83">
        <v>0.9378418517285431</v>
      </c>
      <c r="H35" s="83">
        <v>1.6890065938817425</v>
      </c>
      <c r="I35" s="83">
        <v>0.577736749298153</v>
      </c>
      <c r="J35" s="83">
        <v>3.1936296193106792</v>
      </c>
      <c r="K35" s="83">
        <v>1.1316546294955843</v>
      </c>
      <c r="L35" s="13">
        <v>2.138916182228035</v>
      </c>
      <c r="N35" s="79"/>
      <c r="O35" s="83"/>
      <c r="Q35" s="85"/>
    </row>
    <row r="36" spans="1:17" s="11" customFormat="1" ht="8.25" customHeight="1">
      <c r="A36" s="82" t="s">
        <v>101</v>
      </c>
      <c r="B36" s="83">
        <v>0.4899290990938761</v>
      </c>
      <c r="C36" s="83">
        <v>0.6904331000532496</v>
      </c>
      <c r="D36" s="83">
        <v>3.405257717916463</v>
      </c>
      <c r="E36" s="83">
        <v>1.6627159842083552</v>
      </c>
      <c r="F36" s="83">
        <v>2.239714970427148</v>
      </c>
      <c r="G36" s="83">
        <v>0.9394071346314097</v>
      </c>
      <c r="H36" s="83">
        <v>1.7944864404118346</v>
      </c>
      <c r="I36" s="83">
        <v>0.5065030774282813</v>
      </c>
      <c r="J36" s="83">
        <v>2.0311250204438798</v>
      </c>
      <c r="K36" s="83">
        <v>0.9242049418682312</v>
      </c>
      <c r="L36" s="13">
        <v>1.4642587744597773</v>
      </c>
      <c r="N36" s="79"/>
      <c r="O36" s="83"/>
      <c r="Q36" s="85"/>
    </row>
    <row r="37" spans="1:17" s="9" customFormat="1" ht="8.25" customHeight="1">
      <c r="A37" s="88" t="s">
        <v>31</v>
      </c>
      <c r="B37" s="89">
        <v>0.9814120556656918</v>
      </c>
      <c r="C37" s="89">
        <v>0.816192386339769</v>
      </c>
      <c r="D37" s="89">
        <v>4.585603180370561</v>
      </c>
      <c r="E37" s="89">
        <v>2.4260465604233126</v>
      </c>
      <c r="F37" s="89">
        <v>3.2350022784455708</v>
      </c>
      <c r="G37" s="89">
        <v>0.9383530046108322</v>
      </c>
      <c r="H37" s="89">
        <v>1.7242594305745684</v>
      </c>
      <c r="I37" s="89">
        <v>0.5543480008270872</v>
      </c>
      <c r="J37" s="89">
        <v>2.8183650341499233</v>
      </c>
      <c r="K37" s="89">
        <v>1.0645785984682676</v>
      </c>
      <c r="L37" s="16">
        <v>1.9209493044753867</v>
      </c>
      <c r="N37" s="79"/>
      <c r="O37" s="89"/>
      <c r="Q37" s="91"/>
    </row>
    <row r="38" spans="1:17" s="9" customFormat="1" ht="8.25" customHeight="1">
      <c r="A38" s="88" t="s">
        <v>102</v>
      </c>
      <c r="B38" s="89">
        <v>0.861429015280703</v>
      </c>
      <c r="C38" s="89">
        <v>0.6873897491285187</v>
      </c>
      <c r="D38" s="89">
        <v>8.274787857154447</v>
      </c>
      <c r="E38" s="89">
        <v>3.527043251425983</v>
      </c>
      <c r="F38" s="89">
        <v>5.999466805281716</v>
      </c>
      <c r="G38" s="89">
        <v>1.5023363668164316</v>
      </c>
      <c r="H38" s="89">
        <v>1.6944139046509725</v>
      </c>
      <c r="I38" s="89">
        <v>0.6532939626005957</v>
      </c>
      <c r="J38" s="89">
        <v>4.874972687813509</v>
      </c>
      <c r="K38" s="89">
        <v>1.4614132808075075</v>
      </c>
      <c r="L38" s="16">
        <v>3.1187061252334676</v>
      </c>
      <c r="N38" s="79"/>
      <c r="O38" s="89"/>
      <c r="Q38" s="91"/>
    </row>
    <row r="39" spans="1:16" s="9" customFormat="1" ht="8.25" customHeight="1">
      <c r="A39" s="94"/>
      <c r="B39" s="95"/>
      <c r="C39" s="95"/>
      <c r="D39" s="95"/>
      <c r="E39" s="95"/>
      <c r="F39" s="95"/>
      <c r="G39" s="95"/>
      <c r="H39" s="95"/>
      <c r="I39" s="95"/>
      <c r="J39" s="17"/>
      <c r="K39" s="17"/>
      <c r="L39" s="17"/>
      <c r="M39" s="92"/>
      <c r="N39" s="92"/>
      <c r="O39" s="92"/>
      <c r="P39" s="92"/>
    </row>
    <row r="40" ht="13.5" customHeight="1">
      <c r="A40" s="7" t="s">
        <v>137</v>
      </c>
    </row>
    <row r="41" ht="9" customHeight="1">
      <c r="A41" s="11" t="s">
        <v>138</v>
      </c>
    </row>
  </sheetData>
  <mergeCells count="8">
    <mergeCell ref="J6:K6"/>
    <mergeCell ref="B5:K5"/>
    <mergeCell ref="A5:A7"/>
    <mergeCell ref="L5:L7"/>
    <mergeCell ref="B6:C6"/>
    <mergeCell ref="D6:E6"/>
    <mergeCell ref="F6:G6"/>
    <mergeCell ref="H6:I6"/>
  </mergeCells>
  <printOptions horizontalCentered="1"/>
  <pageMargins left="0.6692913385826772" right="0.6692913385826772" top="0.984251968503937" bottom="1.141732283464567" header="0.4724409448818898" footer="0.7874015748031497"/>
  <pageSetup horizontalDpi="600" verticalDpi="600" orientation="portrait" paperSize="9" r:id="rId2"/>
  <headerFooter alignWithMargins="0">
    <oddFooter>&amp;C&amp;P+47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273"/>
  <dimension ref="A1:L39"/>
  <sheetViews>
    <sheetView tabSelected="1" workbookViewId="0" topLeftCell="A1">
      <selection activeCell="O5" sqref="O5"/>
    </sheetView>
  </sheetViews>
  <sheetFormatPr defaultColWidth="9.140625" defaultRowHeight="9" customHeight="1"/>
  <cols>
    <col min="1" max="1" width="14.57421875" style="7" customWidth="1"/>
    <col min="2" max="11" width="6.421875" style="7" customWidth="1"/>
    <col min="12" max="12" width="8.28125" style="7" customWidth="1"/>
    <col min="13" max="16384" width="9.140625" style="7" customWidth="1"/>
  </cols>
  <sheetData>
    <row r="1" s="1" customFormat="1" ht="13.5" customHeight="1">
      <c r="A1" s="62" t="s">
        <v>252</v>
      </c>
    </row>
    <row r="2" s="1" customFormat="1" ht="13.5" customHeight="1">
      <c r="A2" s="62"/>
    </row>
    <row r="3" s="66" customFormat="1" ht="13.5" customHeight="1">
      <c r="A3" s="64" t="s">
        <v>235</v>
      </c>
    </row>
    <row r="4" s="1" customFormat="1" ht="13.5" customHeight="1"/>
    <row r="5" spans="1:12" s="70" customFormat="1" ht="18" customHeight="1">
      <c r="A5" s="139" t="s">
        <v>253</v>
      </c>
      <c r="B5" s="146" t="s">
        <v>247</v>
      </c>
      <c r="C5" s="146"/>
      <c r="D5" s="146"/>
      <c r="E5" s="146"/>
      <c r="F5" s="146"/>
      <c r="G5" s="146"/>
      <c r="H5" s="146"/>
      <c r="I5" s="146"/>
      <c r="J5" s="146"/>
      <c r="K5" s="146"/>
      <c r="L5" s="142" t="s">
        <v>250</v>
      </c>
    </row>
    <row r="6" spans="1:12" s="70" customFormat="1" ht="22.5" customHeight="1">
      <c r="A6" s="140"/>
      <c r="B6" s="147" t="s">
        <v>129</v>
      </c>
      <c r="C6" s="147"/>
      <c r="D6" s="147" t="s">
        <v>130</v>
      </c>
      <c r="E6" s="147"/>
      <c r="F6" s="147" t="s">
        <v>131</v>
      </c>
      <c r="G6" s="147"/>
      <c r="H6" s="145" t="s">
        <v>251</v>
      </c>
      <c r="I6" s="147"/>
      <c r="J6" s="145" t="s">
        <v>242</v>
      </c>
      <c r="K6" s="145"/>
      <c r="L6" s="143"/>
    </row>
    <row r="7" spans="1:12" s="75" customFormat="1" ht="18" customHeight="1">
      <c r="A7" s="141"/>
      <c r="B7" s="72" t="s">
        <v>132</v>
      </c>
      <c r="C7" s="72" t="s">
        <v>133</v>
      </c>
      <c r="D7" s="72" t="s">
        <v>132</v>
      </c>
      <c r="E7" s="72" t="s">
        <v>133</v>
      </c>
      <c r="F7" s="72" t="s">
        <v>132</v>
      </c>
      <c r="G7" s="72" t="s">
        <v>133</v>
      </c>
      <c r="H7" s="72" t="s">
        <v>132</v>
      </c>
      <c r="I7" s="72" t="s">
        <v>133</v>
      </c>
      <c r="J7" s="72" t="s">
        <v>132</v>
      </c>
      <c r="K7" s="72" t="s">
        <v>133</v>
      </c>
      <c r="L7" s="144"/>
    </row>
    <row r="8" spans="1:9" ht="19.5" customHeight="1">
      <c r="A8" s="76"/>
      <c r="B8" s="77"/>
      <c r="C8" s="77"/>
      <c r="D8" s="77"/>
      <c r="E8" s="77"/>
      <c r="F8" s="77"/>
      <c r="G8" s="77"/>
      <c r="H8" s="77"/>
      <c r="I8" s="77"/>
    </row>
    <row r="9" spans="1:12" s="9" customFormat="1" ht="9" customHeight="1">
      <c r="A9" s="78" t="s">
        <v>76</v>
      </c>
      <c r="B9" s="98">
        <v>1.5202449114552354</v>
      </c>
      <c r="C9" s="98">
        <v>0</v>
      </c>
      <c r="D9" s="98">
        <v>9.25051042995051</v>
      </c>
      <c r="E9" s="98">
        <v>5.097832031068969</v>
      </c>
      <c r="F9" s="98">
        <v>3.3864973095488335</v>
      </c>
      <c r="G9" s="98">
        <v>1.7945274254771506</v>
      </c>
      <c r="H9" s="98">
        <v>1.7180679180882485</v>
      </c>
      <c r="I9" s="98">
        <v>0.9653068710543081</v>
      </c>
      <c r="J9" s="98">
        <v>3.558412544077431</v>
      </c>
      <c r="K9" s="98">
        <v>1.7208749834139352</v>
      </c>
      <c r="L9" s="98">
        <v>2.6120877157712727</v>
      </c>
    </row>
    <row r="10" spans="1:12" ht="9" customHeight="1">
      <c r="A10" s="78" t="s">
        <v>77</v>
      </c>
      <c r="B10" s="98">
        <v>0</v>
      </c>
      <c r="C10" s="98">
        <v>0</v>
      </c>
      <c r="D10" s="98">
        <v>0</v>
      </c>
      <c r="E10" s="98">
        <v>16.913319238900634</v>
      </c>
      <c r="F10" s="98">
        <v>2.768395991362605</v>
      </c>
      <c r="G10" s="98">
        <v>0</v>
      </c>
      <c r="H10" s="98">
        <v>0</v>
      </c>
      <c r="I10" s="98">
        <v>14.972301242701004</v>
      </c>
      <c r="J10" s="98">
        <v>1.6870945700861262</v>
      </c>
      <c r="K10" s="98">
        <v>4.926553301201258</v>
      </c>
      <c r="L10" s="98">
        <v>3.328673190866121</v>
      </c>
    </row>
    <row r="11" spans="1:12" ht="9" customHeight="1">
      <c r="A11" s="78" t="s">
        <v>78</v>
      </c>
      <c r="B11" s="98">
        <v>0.4955876182389459</v>
      </c>
      <c r="C11" s="98">
        <v>0.1750894926169138</v>
      </c>
      <c r="D11" s="98">
        <v>4.927423972311819</v>
      </c>
      <c r="E11" s="98">
        <v>3.100720710850559</v>
      </c>
      <c r="F11" s="98">
        <v>5.61370417463111</v>
      </c>
      <c r="G11" s="98">
        <v>1.1350486566982911</v>
      </c>
      <c r="H11" s="98">
        <v>0.8271408058336588</v>
      </c>
      <c r="I11" s="98">
        <v>0.3125026041883682</v>
      </c>
      <c r="J11" s="98">
        <v>4.169295259237894</v>
      </c>
      <c r="K11" s="98">
        <v>1.0519659364842289</v>
      </c>
      <c r="L11" s="98">
        <v>2.564335956085305</v>
      </c>
    </row>
    <row r="12" spans="1:12" ht="9" customHeight="1">
      <c r="A12" s="78" t="s">
        <v>79</v>
      </c>
      <c r="B12" s="98">
        <v>0</v>
      </c>
      <c r="C12" s="98">
        <v>0</v>
      </c>
      <c r="D12" s="98">
        <v>1.8279363512562492</v>
      </c>
      <c r="E12" s="98">
        <v>1.892863903085368</v>
      </c>
      <c r="F12" s="98">
        <v>1.5052929864636528</v>
      </c>
      <c r="G12" s="98">
        <v>1.9421209125637746</v>
      </c>
      <c r="H12" s="98">
        <v>1.6467546582572394</v>
      </c>
      <c r="I12" s="98">
        <v>3.209826348394552</v>
      </c>
      <c r="J12" s="98">
        <v>1.31261013619424</v>
      </c>
      <c r="K12" s="98">
        <v>1.8915093298697698</v>
      </c>
      <c r="L12" s="98">
        <v>1.6078635245440367</v>
      </c>
    </row>
    <row r="13" spans="1:12" s="11" customFormat="1" ht="9" customHeight="1">
      <c r="A13" s="82" t="s">
        <v>7</v>
      </c>
      <c r="B13" s="99">
        <v>0</v>
      </c>
      <c r="C13" s="99">
        <v>0</v>
      </c>
      <c r="D13" s="99">
        <v>3.521994857887507</v>
      </c>
      <c r="E13" s="99">
        <v>0</v>
      </c>
      <c r="F13" s="99">
        <v>0.7666360012266176</v>
      </c>
      <c r="G13" s="99">
        <v>2.3721040562979363</v>
      </c>
      <c r="H13" s="99">
        <v>3.5755787968177346</v>
      </c>
      <c r="I13" s="99">
        <v>7.13784365743109</v>
      </c>
      <c r="J13" s="99">
        <v>1.3209312565358577</v>
      </c>
      <c r="K13" s="99">
        <v>2.5640806488833428</v>
      </c>
      <c r="L13" s="99">
        <v>1.951792884413741</v>
      </c>
    </row>
    <row r="14" spans="1:12" s="11" customFormat="1" ht="9" customHeight="1">
      <c r="A14" s="82" t="s">
        <v>8</v>
      </c>
      <c r="B14" s="99">
        <v>0</v>
      </c>
      <c r="C14" s="99">
        <v>0</v>
      </c>
      <c r="D14" s="99">
        <v>0</v>
      </c>
      <c r="E14" s="99">
        <v>3.9262647480319597</v>
      </c>
      <c r="F14" s="99">
        <v>2.217475182756913</v>
      </c>
      <c r="G14" s="99">
        <v>1.5269448505693595</v>
      </c>
      <c r="H14" s="99">
        <v>0</v>
      </c>
      <c r="I14" s="99">
        <v>0</v>
      </c>
      <c r="J14" s="99">
        <v>1.304393196285088</v>
      </c>
      <c r="K14" s="99">
        <v>1.2406511764474781</v>
      </c>
      <c r="L14" s="99">
        <v>1.2717239595973298</v>
      </c>
    </row>
    <row r="15" spans="1:12" s="11" customFormat="1" ht="9" customHeight="1">
      <c r="A15" s="78" t="s">
        <v>80</v>
      </c>
      <c r="B15" s="98">
        <v>0.3259372733717396</v>
      </c>
      <c r="C15" s="98">
        <v>0.6888677253415493</v>
      </c>
      <c r="D15" s="98">
        <v>3.49972585480804</v>
      </c>
      <c r="E15" s="98">
        <v>1.6256395875752367</v>
      </c>
      <c r="F15" s="98">
        <v>4.174599987931611</v>
      </c>
      <c r="G15" s="98">
        <v>1.7840362112810815</v>
      </c>
      <c r="H15" s="98">
        <v>2.2532817439113106</v>
      </c>
      <c r="I15" s="98">
        <v>0.6225138353699912</v>
      </c>
      <c r="J15" s="98">
        <v>3.2844917249055707</v>
      </c>
      <c r="K15" s="98">
        <v>1.3867720151140814</v>
      </c>
      <c r="L15" s="98">
        <v>2.3112975557806106</v>
      </c>
    </row>
    <row r="16" spans="1:12" ht="9" customHeight="1">
      <c r="A16" s="78" t="s">
        <v>81</v>
      </c>
      <c r="B16" s="98">
        <v>0</v>
      </c>
      <c r="C16" s="98">
        <v>0</v>
      </c>
      <c r="D16" s="98">
        <v>10.021378941742384</v>
      </c>
      <c r="E16" s="98">
        <v>5.2999788000848</v>
      </c>
      <c r="F16" s="98">
        <v>5.486342616321292</v>
      </c>
      <c r="G16" s="98">
        <v>2.3481102848698043</v>
      </c>
      <c r="H16" s="98">
        <v>2.116939751894661</v>
      </c>
      <c r="I16" s="98">
        <v>0.6471025981169315</v>
      </c>
      <c r="J16" s="98">
        <v>4.751693230685027</v>
      </c>
      <c r="K16" s="98">
        <v>1.9470231233333684</v>
      </c>
      <c r="L16" s="98">
        <v>3.2924061917497367</v>
      </c>
    </row>
    <row r="17" spans="1:12" ht="9" customHeight="1">
      <c r="A17" s="78" t="s">
        <v>82</v>
      </c>
      <c r="B17" s="98">
        <v>0</v>
      </c>
      <c r="C17" s="98">
        <v>0</v>
      </c>
      <c r="D17" s="98">
        <v>1.3732679657781623</v>
      </c>
      <c r="E17" s="98">
        <v>11.40193975500082</v>
      </c>
      <c r="F17" s="98">
        <v>7.696638108474218</v>
      </c>
      <c r="G17" s="98">
        <v>1.296602038258404</v>
      </c>
      <c r="H17" s="98">
        <v>1.2683635256700923</v>
      </c>
      <c r="I17" s="98">
        <v>0</v>
      </c>
      <c r="J17" s="98">
        <v>5.180957907307482</v>
      </c>
      <c r="K17" s="98">
        <v>1.6333292500102081</v>
      </c>
      <c r="L17" s="98">
        <v>3.3145040857400825</v>
      </c>
    </row>
    <row r="18" spans="1:12" ht="9" customHeight="1">
      <c r="A18" s="78" t="s">
        <v>83</v>
      </c>
      <c r="B18" s="98">
        <v>2.189750653093132</v>
      </c>
      <c r="C18" s="98">
        <v>0.9298714220291189</v>
      </c>
      <c r="D18" s="98">
        <v>7.129961370887858</v>
      </c>
      <c r="E18" s="98">
        <v>5.865040095546835</v>
      </c>
      <c r="F18" s="98">
        <v>8.769460529096632</v>
      </c>
      <c r="G18" s="98">
        <v>3.089586988425083</v>
      </c>
      <c r="H18" s="98">
        <v>1.9587569728250451</v>
      </c>
      <c r="I18" s="98">
        <v>0.7803302162392571</v>
      </c>
      <c r="J18" s="98">
        <v>6.554370191348596</v>
      </c>
      <c r="K18" s="98">
        <v>2.5389676606318172</v>
      </c>
      <c r="L18" s="98">
        <v>4.483110008971257</v>
      </c>
    </row>
    <row r="19" spans="1:12" ht="9" customHeight="1">
      <c r="A19" s="78" t="s">
        <v>84</v>
      </c>
      <c r="B19" s="98">
        <v>0.4782172062550811</v>
      </c>
      <c r="C19" s="98">
        <v>2.018036198524311</v>
      </c>
      <c r="D19" s="98">
        <v>9.794772312355288</v>
      </c>
      <c r="E19" s="98">
        <v>2.849059667856624</v>
      </c>
      <c r="F19" s="98">
        <v>7.151404294065745</v>
      </c>
      <c r="G19" s="98">
        <v>2.5910259815130297</v>
      </c>
      <c r="H19" s="98">
        <v>2.213130821324464</v>
      </c>
      <c r="I19" s="98">
        <v>1.3235756395903535</v>
      </c>
      <c r="J19" s="98">
        <v>5.69921929508883</v>
      </c>
      <c r="K19" s="98">
        <v>2.2398374205813742</v>
      </c>
      <c r="L19" s="98">
        <v>3.906606623821383</v>
      </c>
    </row>
    <row r="20" spans="1:12" ht="9" customHeight="1">
      <c r="A20" s="78" t="s">
        <v>85</v>
      </c>
      <c r="B20" s="98">
        <v>0</v>
      </c>
      <c r="C20" s="98">
        <v>4.042486533466736</v>
      </c>
      <c r="D20" s="98">
        <v>4.321567864821358</v>
      </c>
      <c r="E20" s="98">
        <v>2.275079912181915</v>
      </c>
      <c r="F20" s="98">
        <v>9.655538658362904</v>
      </c>
      <c r="G20" s="98">
        <v>0.8705038476270065</v>
      </c>
      <c r="H20" s="98">
        <v>2.5823778535275284</v>
      </c>
      <c r="I20" s="98">
        <v>3.7499531255859297</v>
      </c>
      <c r="J20" s="98">
        <v>6.431942013568924</v>
      </c>
      <c r="K20" s="98">
        <v>2.0937585058939305</v>
      </c>
      <c r="L20" s="98">
        <v>4.196232622351652</v>
      </c>
    </row>
    <row r="21" spans="1:12" ht="9" customHeight="1">
      <c r="A21" s="78" t="s">
        <v>86</v>
      </c>
      <c r="B21" s="98">
        <v>2.062908391395609</v>
      </c>
      <c r="C21" s="98">
        <v>3.2823116226654556</v>
      </c>
      <c r="D21" s="98">
        <v>2.4006145573266755</v>
      </c>
      <c r="E21" s="98">
        <v>1.252740369558409</v>
      </c>
      <c r="F21" s="98">
        <v>2.75614965892648</v>
      </c>
      <c r="G21" s="98">
        <v>2.0042213913054368</v>
      </c>
      <c r="H21" s="98">
        <v>0.7717895484259352</v>
      </c>
      <c r="I21" s="98">
        <v>0.5589761792301221</v>
      </c>
      <c r="J21" s="98">
        <v>2.2568937524949257</v>
      </c>
      <c r="K21" s="98">
        <v>1.7349989323083495</v>
      </c>
      <c r="L21" s="98">
        <v>1.9887273447952607</v>
      </c>
    </row>
    <row r="22" spans="1:12" ht="9" customHeight="1">
      <c r="A22" s="78" t="s">
        <v>87</v>
      </c>
      <c r="B22" s="98">
        <v>0.5217409451858963</v>
      </c>
      <c r="C22" s="98">
        <v>0.2755299129049945</v>
      </c>
      <c r="D22" s="98">
        <v>11.877857106168781</v>
      </c>
      <c r="E22" s="98">
        <v>3.011886913686014</v>
      </c>
      <c r="F22" s="98">
        <v>8.604959844649985</v>
      </c>
      <c r="G22" s="98">
        <v>2.0791790361575733</v>
      </c>
      <c r="H22" s="98">
        <v>1.3726459122604733</v>
      </c>
      <c r="I22" s="98">
        <v>1.336537203945076</v>
      </c>
      <c r="J22" s="98">
        <v>6.903383012707352</v>
      </c>
      <c r="K22" s="98">
        <v>1.7984532201213148</v>
      </c>
      <c r="L22" s="98">
        <v>4.258917464936418</v>
      </c>
    </row>
    <row r="23" spans="1:12" ht="9" customHeight="1">
      <c r="A23" s="78" t="s">
        <v>88</v>
      </c>
      <c r="B23" s="98">
        <v>1.0510108096461772</v>
      </c>
      <c r="C23" s="98">
        <v>0</v>
      </c>
      <c r="D23" s="98">
        <v>2.478376167934769</v>
      </c>
      <c r="E23" s="98">
        <v>2.602252249321788</v>
      </c>
      <c r="F23" s="98">
        <v>5.862609740726084</v>
      </c>
      <c r="G23" s="98">
        <v>1.4541520403207278</v>
      </c>
      <c r="H23" s="98">
        <v>0.9488701328892621</v>
      </c>
      <c r="I23" s="98">
        <v>0</v>
      </c>
      <c r="J23" s="98">
        <v>3.8561774355777354</v>
      </c>
      <c r="K23" s="98">
        <v>1.0674067353365</v>
      </c>
      <c r="L23" s="98">
        <v>2.4253367893078637</v>
      </c>
    </row>
    <row r="24" spans="1:12" ht="9" customHeight="1">
      <c r="A24" s="78" t="s">
        <v>89</v>
      </c>
      <c r="B24" s="98">
        <v>0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  <c r="L24" s="98">
        <v>0</v>
      </c>
    </row>
    <row r="25" spans="1:12" ht="9" customHeight="1">
      <c r="A25" s="78" t="s">
        <v>134</v>
      </c>
      <c r="B25" s="98">
        <v>0.5210898072228258</v>
      </c>
      <c r="C25" s="98">
        <v>0.9136725616820346</v>
      </c>
      <c r="D25" s="98">
        <v>7.66697372144757</v>
      </c>
      <c r="E25" s="98">
        <v>2.5644014453899056</v>
      </c>
      <c r="F25" s="98">
        <v>4.8461172672879345</v>
      </c>
      <c r="G25" s="98">
        <v>1.3749957031384277</v>
      </c>
      <c r="H25" s="98">
        <v>1.255666193699067</v>
      </c>
      <c r="I25" s="98">
        <v>0.21746647210666298</v>
      </c>
      <c r="J25" s="98">
        <v>4.037601402676894</v>
      </c>
      <c r="K25" s="98">
        <v>1.316095630208174</v>
      </c>
      <c r="L25" s="98">
        <v>2.643962459880462</v>
      </c>
    </row>
    <row r="26" spans="1:12" ht="9" customHeight="1">
      <c r="A26" s="78" t="s">
        <v>91</v>
      </c>
      <c r="B26" s="98">
        <v>1.0934443908352958</v>
      </c>
      <c r="C26" s="98">
        <v>0.5803569485412002</v>
      </c>
      <c r="D26" s="98">
        <v>3.20974220955444</v>
      </c>
      <c r="E26" s="98">
        <v>0.6687039848070455</v>
      </c>
      <c r="F26" s="98">
        <v>4.074330956956115</v>
      </c>
      <c r="G26" s="98">
        <v>1.0003414802052881</v>
      </c>
      <c r="H26" s="98">
        <v>0.38909748837571256</v>
      </c>
      <c r="I26" s="98">
        <v>0.5669842250813977</v>
      </c>
      <c r="J26" s="98">
        <v>2.9651802402399086</v>
      </c>
      <c r="K26" s="98">
        <v>0.8110418094438185</v>
      </c>
      <c r="L26" s="98">
        <v>1.8600869517225445</v>
      </c>
    </row>
    <row r="27" spans="1:12" ht="9" customHeight="1">
      <c r="A27" s="78" t="s">
        <v>92</v>
      </c>
      <c r="B27" s="98">
        <v>0</v>
      </c>
      <c r="C27" s="98">
        <v>0</v>
      </c>
      <c r="D27" s="98">
        <v>4.63628355510223</v>
      </c>
      <c r="E27" s="98">
        <v>0</v>
      </c>
      <c r="F27" s="98">
        <v>6.350032861420058</v>
      </c>
      <c r="G27" s="98">
        <v>2.515375231100099</v>
      </c>
      <c r="H27" s="98">
        <v>2.1295625878444566</v>
      </c>
      <c r="I27" s="98">
        <v>3.3565776334449398</v>
      </c>
      <c r="J27" s="98">
        <v>4.345573364978021</v>
      </c>
      <c r="K27" s="98">
        <v>1.948918837275022</v>
      </c>
      <c r="L27" s="98">
        <v>3.130055451403418</v>
      </c>
    </row>
    <row r="28" spans="1:12" ht="9" customHeight="1">
      <c r="A28" s="78" t="s">
        <v>93</v>
      </c>
      <c r="B28" s="98">
        <v>1.6128295212315567</v>
      </c>
      <c r="C28" s="98">
        <v>0</v>
      </c>
      <c r="D28" s="98">
        <v>7.1547274861864985</v>
      </c>
      <c r="E28" s="98">
        <v>0</v>
      </c>
      <c r="F28" s="98">
        <v>1.7004842601287453</v>
      </c>
      <c r="G28" s="98">
        <v>1.3162410037277825</v>
      </c>
      <c r="H28" s="98">
        <v>0.70273081193518</v>
      </c>
      <c r="I28" s="98">
        <v>0.5247883790861335</v>
      </c>
      <c r="J28" s="98">
        <v>2.4720265475875</v>
      </c>
      <c r="K28" s="98">
        <v>0.7646122173563151</v>
      </c>
      <c r="L28" s="98">
        <v>1.6038118233007614</v>
      </c>
    </row>
    <row r="29" spans="1:12" ht="9" customHeight="1">
      <c r="A29" s="78" t="s">
        <v>94</v>
      </c>
      <c r="B29" s="98">
        <v>0.4201852806995245</v>
      </c>
      <c r="C29" s="98">
        <v>0.4418615183908287</v>
      </c>
      <c r="D29" s="98">
        <v>2.723515513825246</v>
      </c>
      <c r="E29" s="98">
        <v>2.5588681841702727</v>
      </c>
      <c r="F29" s="98">
        <v>3.186369178950379</v>
      </c>
      <c r="G29" s="98">
        <v>0.9674490600860285</v>
      </c>
      <c r="H29" s="98">
        <v>1.4491220494063672</v>
      </c>
      <c r="I29" s="98">
        <v>0.851054776013021</v>
      </c>
      <c r="J29" s="98">
        <v>2.3839149580764314</v>
      </c>
      <c r="K29" s="98">
        <v>1.0694805208446527</v>
      </c>
      <c r="L29" s="98">
        <v>1.7082222825226872</v>
      </c>
    </row>
    <row r="30" spans="1:12" ht="9" customHeight="1">
      <c r="A30" s="78" t="s">
        <v>95</v>
      </c>
      <c r="B30" s="98">
        <v>0</v>
      </c>
      <c r="C30" s="98">
        <v>0</v>
      </c>
      <c r="D30" s="98">
        <v>1.6586361035320656</v>
      </c>
      <c r="E30" s="98">
        <v>0.878456727221617</v>
      </c>
      <c r="F30" s="98">
        <v>1.08402729147109</v>
      </c>
      <c r="G30" s="98">
        <v>0.2155321056624595</v>
      </c>
      <c r="H30" s="98">
        <v>0</v>
      </c>
      <c r="I30" s="98">
        <v>0.6950357074594707</v>
      </c>
      <c r="J30" s="98">
        <v>0.8598214642145378</v>
      </c>
      <c r="K30" s="98">
        <v>0.35754445618382075</v>
      </c>
      <c r="L30" s="98">
        <v>0.604895174690702</v>
      </c>
    </row>
    <row r="31" spans="1:12" s="11" customFormat="1" ht="9">
      <c r="A31" s="82" t="s">
        <v>96</v>
      </c>
      <c r="B31" s="99">
        <v>0.7268094570369952</v>
      </c>
      <c r="C31" s="99">
        <v>0.11004132601998681</v>
      </c>
      <c r="D31" s="99">
        <v>5.777160181599498</v>
      </c>
      <c r="E31" s="99">
        <v>4.512562652097536</v>
      </c>
      <c r="F31" s="99">
        <v>5.178148757312432</v>
      </c>
      <c r="G31" s="99">
        <v>1.328434007635747</v>
      </c>
      <c r="H31" s="99">
        <v>1.160339765334671</v>
      </c>
      <c r="I31" s="99">
        <v>0.5767814327135432</v>
      </c>
      <c r="J31" s="99">
        <v>4.082112654939634</v>
      </c>
      <c r="K31" s="99">
        <v>1.3360458489826268</v>
      </c>
      <c r="L31" s="99">
        <v>2.6650216014254022</v>
      </c>
    </row>
    <row r="32" spans="1:12" s="11" customFormat="1" ht="9" customHeight="1">
      <c r="A32" s="87" t="s">
        <v>97</v>
      </c>
      <c r="B32" s="99">
        <v>0.8841166238238486</v>
      </c>
      <c r="C32" s="99">
        <v>0.6230830460660873</v>
      </c>
      <c r="D32" s="99">
        <v>5.280797611671267</v>
      </c>
      <c r="E32" s="99">
        <v>3.49880212064238</v>
      </c>
      <c r="F32" s="99">
        <v>5.798317575808116</v>
      </c>
      <c r="G32" s="99">
        <v>2.350838471239809</v>
      </c>
      <c r="H32" s="99">
        <v>2.065039011016376</v>
      </c>
      <c r="I32" s="99">
        <v>0.8852986897176984</v>
      </c>
      <c r="J32" s="99">
        <v>4.494316877940093</v>
      </c>
      <c r="K32" s="99">
        <v>1.9274084735668318</v>
      </c>
      <c r="L32" s="99">
        <v>3.173537532842808</v>
      </c>
    </row>
    <row r="33" spans="1:12" s="9" customFormat="1" ht="9" customHeight="1">
      <c r="A33" s="88" t="s">
        <v>98</v>
      </c>
      <c r="B33" s="100">
        <v>0.7918346015884201</v>
      </c>
      <c r="C33" s="100">
        <v>0.322431182706597</v>
      </c>
      <c r="D33" s="100">
        <v>5.573068904483027</v>
      </c>
      <c r="E33" s="100">
        <v>4.095080178257324</v>
      </c>
      <c r="F33" s="100">
        <v>5.432910645748265</v>
      </c>
      <c r="G33" s="100">
        <v>1.7464902991264029</v>
      </c>
      <c r="H33" s="100">
        <v>1.543535019336635</v>
      </c>
      <c r="I33" s="100">
        <v>0.7055793688592545</v>
      </c>
      <c r="J33" s="100">
        <v>4.252423197941217</v>
      </c>
      <c r="K33" s="100">
        <v>1.5795169451749291</v>
      </c>
      <c r="L33" s="100">
        <v>2.8747430625350687</v>
      </c>
    </row>
    <row r="34" spans="1:12" s="9" customFormat="1" ht="9" customHeight="1">
      <c r="A34" s="88" t="s">
        <v>99</v>
      </c>
      <c r="B34" s="100">
        <v>0.6738099505558258</v>
      </c>
      <c r="C34" s="100">
        <v>1.4244547543314108</v>
      </c>
      <c r="D34" s="100">
        <v>9.442009259570437</v>
      </c>
      <c r="E34" s="100">
        <v>2.6751737190933835</v>
      </c>
      <c r="F34" s="100">
        <v>7.462057376437537</v>
      </c>
      <c r="G34" s="100">
        <v>2.1441350653740474</v>
      </c>
      <c r="H34" s="100">
        <v>1.6900056446188532</v>
      </c>
      <c r="I34" s="100">
        <v>1.42560086106292</v>
      </c>
      <c r="J34" s="100">
        <v>5.86899652121773</v>
      </c>
      <c r="K34" s="100">
        <v>1.9531990828683947</v>
      </c>
      <c r="L34" s="100">
        <v>3.8432632444512547</v>
      </c>
    </row>
    <row r="35" spans="1:12" s="11" customFormat="1" ht="9" customHeight="1">
      <c r="A35" s="82" t="s">
        <v>100</v>
      </c>
      <c r="B35" s="99">
        <v>0.8466152514658951</v>
      </c>
      <c r="C35" s="99">
        <v>0.5690591947568512</v>
      </c>
      <c r="D35" s="99">
        <v>5.598185049430076</v>
      </c>
      <c r="E35" s="99">
        <v>1.4795584208574337</v>
      </c>
      <c r="F35" s="99">
        <v>4.214006399543355</v>
      </c>
      <c r="G35" s="99">
        <v>1.280914231183937</v>
      </c>
      <c r="H35" s="99">
        <v>0.8902242252267291</v>
      </c>
      <c r="I35" s="99">
        <v>0.48142579062150465</v>
      </c>
      <c r="J35" s="99">
        <v>3.402673545762484</v>
      </c>
      <c r="K35" s="99">
        <v>1.0638976955975914</v>
      </c>
      <c r="L35" s="99">
        <v>2.205902315858062</v>
      </c>
    </row>
    <row r="36" spans="1:12" s="11" customFormat="1" ht="9" customHeight="1">
      <c r="A36" s="82" t="s">
        <v>101</v>
      </c>
      <c r="B36" s="99">
        <v>0.33260133323244423</v>
      </c>
      <c r="C36" s="99">
        <v>0.35087380735799917</v>
      </c>
      <c r="D36" s="99">
        <v>2.4602591267925296</v>
      </c>
      <c r="E36" s="99">
        <v>2.1479785373984543</v>
      </c>
      <c r="F36" s="99">
        <v>2.6316180904292628</v>
      </c>
      <c r="G36" s="99">
        <v>0.7744613621226438</v>
      </c>
      <c r="H36" s="99">
        <v>1.1062069270677772</v>
      </c>
      <c r="I36" s="99">
        <v>0.8144881145821878</v>
      </c>
      <c r="J36" s="99">
        <v>2.006662728337696</v>
      </c>
      <c r="K36" s="99">
        <v>0.8966923622058631</v>
      </c>
      <c r="L36" s="99">
        <v>1.437847983299618</v>
      </c>
    </row>
    <row r="37" spans="1:12" s="9" customFormat="1" ht="9" customHeight="1">
      <c r="A37" s="88" t="s">
        <v>31</v>
      </c>
      <c r="B37" s="100">
        <v>0.683990209469371</v>
      </c>
      <c r="C37" s="100">
        <v>0.4999705572894041</v>
      </c>
      <c r="D37" s="100">
        <v>4.605405903287124</v>
      </c>
      <c r="E37" s="100">
        <v>1.6899085421496989</v>
      </c>
      <c r="F37" s="100">
        <v>3.7020216832963024</v>
      </c>
      <c r="G37" s="100">
        <v>1.1161052822112711</v>
      </c>
      <c r="H37" s="100">
        <v>0.9625031003705637</v>
      </c>
      <c r="I37" s="100">
        <v>0.5913404640033588</v>
      </c>
      <c r="J37" s="100">
        <v>2.9523184870946904</v>
      </c>
      <c r="K37" s="100">
        <v>1.0098471315853255</v>
      </c>
      <c r="L37" s="100">
        <v>1.9578684891597993</v>
      </c>
    </row>
    <row r="38" spans="1:12" s="9" customFormat="1" ht="9" customHeight="1">
      <c r="A38" s="88" t="s">
        <v>102</v>
      </c>
      <c r="B38" s="100">
        <v>0.7235521837505117</v>
      </c>
      <c r="C38" s="100">
        <v>0.5921762415190801</v>
      </c>
      <c r="D38" s="100">
        <v>5.833980144175405</v>
      </c>
      <c r="E38" s="100">
        <v>2.79731193046177</v>
      </c>
      <c r="F38" s="100">
        <v>5.24071981693671</v>
      </c>
      <c r="G38" s="100">
        <v>1.6074261349677528</v>
      </c>
      <c r="H38" s="100">
        <v>1.3869603961828458</v>
      </c>
      <c r="I38" s="100">
        <v>0.8197953020318545</v>
      </c>
      <c r="J38" s="100">
        <v>4.087832512926073</v>
      </c>
      <c r="K38" s="100">
        <v>1.4463551916599318</v>
      </c>
      <c r="L38" s="100">
        <v>2.7287115182070374</v>
      </c>
    </row>
    <row r="39" spans="1:12" s="9" customFormat="1" ht="9" customHeight="1">
      <c r="A39" s="94"/>
      <c r="B39" s="95"/>
      <c r="C39" s="95"/>
      <c r="D39" s="95"/>
      <c r="E39" s="95"/>
      <c r="F39" s="95"/>
      <c r="G39" s="95"/>
      <c r="H39" s="95"/>
      <c r="I39" s="95"/>
      <c r="J39" s="17"/>
      <c r="K39" s="17"/>
      <c r="L39" s="17"/>
    </row>
  </sheetData>
  <mergeCells count="8">
    <mergeCell ref="J6:K6"/>
    <mergeCell ref="B5:K5"/>
    <mergeCell ref="A5:A7"/>
    <mergeCell ref="L5:L7"/>
    <mergeCell ref="B6:C6"/>
    <mergeCell ref="D6:E6"/>
    <mergeCell ref="F6:G6"/>
    <mergeCell ref="H6:I6"/>
  </mergeCells>
  <printOptions horizontalCentered="1"/>
  <pageMargins left="0.6692913385826772" right="0.6692913385826772" top="0.984251968503937" bottom="1.141732283464567" header="0.4724409448818898" footer="0.7874015748031497"/>
  <pageSetup horizontalDpi="600" verticalDpi="600" orientation="portrait" paperSize="9" r:id="rId2"/>
  <headerFooter alignWithMargins="0">
    <oddFooter>&amp;C&amp;P+24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oglio274"/>
  <dimension ref="A1:L39"/>
  <sheetViews>
    <sheetView tabSelected="1" workbookViewId="0" topLeftCell="A1">
      <selection activeCell="O5" sqref="O5"/>
    </sheetView>
  </sheetViews>
  <sheetFormatPr defaultColWidth="9.140625" defaultRowHeight="9" customHeight="1"/>
  <cols>
    <col min="1" max="1" width="14.57421875" style="7" customWidth="1"/>
    <col min="2" max="11" width="6.421875" style="7" customWidth="1"/>
    <col min="12" max="12" width="8.28125" style="7" customWidth="1"/>
    <col min="13" max="16384" width="9.140625" style="7" customWidth="1"/>
  </cols>
  <sheetData>
    <row r="1" s="1" customFormat="1" ht="13.5" customHeight="1">
      <c r="A1" s="62" t="s">
        <v>252</v>
      </c>
    </row>
    <row r="2" s="1" customFormat="1" ht="13.5" customHeight="1">
      <c r="A2" s="62"/>
    </row>
    <row r="3" s="66" customFormat="1" ht="13.5" customHeight="1">
      <c r="A3" s="64" t="s">
        <v>235</v>
      </c>
    </row>
    <row r="4" s="1" customFormat="1" ht="13.5" customHeight="1"/>
    <row r="5" spans="1:12" s="70" customFormat="1" ht="18" customHeight="1">
      <c r="A5" s="139" t="s">
        <v>253</v>
      </c>
      <c r="B5" s="146" t="s">
        <v>247</v>
      </c>
      <c r="C5" s="146"/>
      <c r="D5" s="146"/>
      <c r="E5" s="146"/>
      <c r="F5" s="146"/>
      <c r="G5" s="146"/>
      <c r="H5" s="146"/>
      <c r="I5" s="146"/>
      <c r="J5" s="146"/>
      <c r="K5" s="146"/>
      <c r="L5" s="142" t="s">
        <v>250</v>
      </c>
    </row>
    <row r="6" spans="1:12" s="70" customFormat="1" ht="22.5" customHeight="1">
      <c r="A6" s="140"/>
      <c r="B6" s="147" t="s">
        <v>129</v>
      </c>
      <c r="C6" s="147"/>
      <c r="D6" s="147" t="s">
        <v>130</v>
      </c>
      <c r="E6" s="147"/>
      <c r="F6" s="147" t="s">
        <v>131</v>
      </c>
      <c r="G6" s="147"/>
      <c r="H6" s="145" t="s">
        <v>251</v>
      </c>
      <c r="I6" s="147"/>
      <c r="J6" s="145" t="s">
        <v>242</v>
      </c>
      <c r="K6" s="145"/>
      <c r="L6" s="143"/>
    </row>
    <row r="7" spans="1:12" s="75" customFormat="1" ht="18" customHeight="1">
      <c r="A7" s="141"/>
      <c r="B7" s="72" t="s">
        <v>132</v>
      </c>
      <c r="C7" s="72" t="s">
        <v>133</v>
      </c>
      <c r="D7" s="72" t="s">
        <v>132</v>
      </c>
      <c r="E7" s="72" t="s">
        <v>133</v>
      </c>
      <c r="F7" s="72" t="s">
        <v>132</v>
      </c>
      <c r="G7" s="72" t="s">
        <v>133</v>
      </c>
      <c r="H7" s="72" t="s">
        <v>132</v>
      </c>
      <c r="I7" s="72" t="s">
        <v>133</v>
      </c>
      <c r="J7" s="72" t="s">
        <v>132</v>
      </c>
      <c r="K7" s="72" t="s">
        <v>133</v>
      </c>
      <c r="L7" s="144"/>
    </row>
    <row r="8" spans="1:9" ht="19.5" customHeight="1">
      <c r="A8" s="76"/>
      <c r="B8" s="77"/>
      <c r="C8" s="77"/>
      <c r="D8" s="77"/>
      <c r="E8" s="77"/>
      <c r="F8" s="77"/>
      <c r="G8" s="77"/>
      <c r="H8" s="77"/>
      <c r="I8" s="77"/>
    </row>
    <row r="9" spans="1:12" s="9" customFormat="1" ht="9" customHeight="1">
      <c r="A9" s="78" t="s">
        <v>76</v>
      </c>
      <c r="B9" s="98">
        <v>2.26686262434686</v>
      </c>
      <c r="C9" s="98">
        <v>0.8012595800598542</v>
      </c>
      <c r="D9" s="98">
        <v>5.064305165821465</v>
      </c>
      <c r="E9" s="98">
        <v>2.9040642379009425</v>
      </c>
      <c r="F9" s="98">
        <v>3.540785829131333</v>
      </c>
      <c r="G9" s="98">
        <v>1.7933176907122037</v>
      </c>
      <c r="H9" s="98">
        <v>1.964435302024912</v>
      </c>
      <c r="I9" s="98">
        <v>0.952890067931533</v>
      </c>
      <c r="J9" s="98">
        <v>3.267835654778152</v>
      </c>
      <c r="K9" s="98">
        <v>1.5853531487378325</v>
      </c>
      <c r="L9" s="98">
        <v>2.401717297820873</v>
      </c>
    </row>
    <row r="10" spans="1:12" ht="9" customHeight="1">
      <c r="A10" s="78" t="s">
        <v>77</v>
      </c>
      <c r="B10" s="98">
        <v>0</v>
      </c>
      <c r="C10" s="98">
        <v>0</v>
      </c>
      <c r="D10" s="98">
        <v>0</v>
      </c>
      <c r="E10" s="98">
        <v>0</v>
      </c>
      <c r="F10" s="98">
        <v>0</v>
      </c>
      <c r="G10" s="98">
        <v>0</v>
      </c>
      <c r="H10" s="98">
        <v>0</v>
      </c>
      <c r="I10" s="98">
        <v>0</v>
      </c>
      <c r="J10" s="98">
        <v>0</v>
      </c>
      <c r="K10" s="98">
        <v>0</v>
      </c>
      <c r="L10" s="98">
        <v>0</v>
      </c>
    </row>
    <row r="11" spans="1:12" ht="9" customHeight="1">
      <c r="A11" s="78" t="s">
        <v>78</v>
      </c>
      <c r="B11" s="98">
        <v>0.9810582184473282</v>
      </c>
      <c r="C11" s="98">
        <v>0.6937910041323927</v>
      </c>
      <c r="D11" s="98">
        <v>2.460339834439632</v>
      </c>
      <c r="E11" s="98">
        <v>1.0763115663669856</v>
      </c>
      <c r="F11" s="98">
        <v>4.823826437240534</v>
      </c>
      <c r="G11" s="98">
        <v>1.5799966406261903</v>
      </c>
      <c r="H11" s="98">
        <v>1.1248819878271699</v>
      </c>
      <c r="I11" s="98">
        <v>0.40912931145582526</v>
      </c>
      <c r="J11" s="98">
        <v>3.5095143500079415</v>
      </c>
      <c r="K11" s="98">
        <v>1.1759646090243738</v>
      </c>
      <c r="L11" s="98">
        <v>2.3093222831895526</v>
      </c>
    </row>
    <row r="12" spans="1:12" ht="9" customHeight="1">
      <c r="A12" s="78" t="s">
        <v>79</v>
      </c>
      <c r="B12" s="98">
        <v>0</v>
      </c>
      <c r="C12" s="98">
        <v>0</v>
      </c>
      <c r="D12" s="98">
        <v>5.610570314472466</v>
      </c>
      <c r="E12" s="98">
        <v>0</v>
      </c>
      <c r="F12" s="98">
        <v>7.077443999724353</v>
      </c>
      <c r="G12" s="98">
        <v>1.5391511965938585</v>
      </c>
      <c r="H12" s="98">
        <v>0</v>
      </c>
      <c r="I12" s="98">
        <v>0</v>
      </c>
      <c r="J12" s="98">
        <v>4.776052006864489</v>
      </c>
      <c r="K12" s="98">
        <v>0.8349719658162477</v>
      </c>
      <c r="L12" s="98">
        <v>2.7668713974137202</v>
      </c>
    </row>
    <row r="13" spans="1:12" s="11" customFormat="1" ht="9" customHeight="1">
      <c r="A13" s="82" t="s">
        <v>7</v>
      </c>
      <c r="B13" s="99">
        <v>0</v>
      </c>
      <c r="C13" s="99">
        <v>0</v>
      </c>
      <c r="D13" s="99">
        <v>7.181070697641019</v>
      </c>
      <c r="E13" s="99">
        <v>0</v>
      </c>
      <c r="F13" s="99">
        <v>9.88450337973981</v>
      </c>
      <c r="G13" s="99">
        <v>2.3530795929172306</v>
      </c>
      <c r="H13" s="99">
        <v>0</v>
      </c>
      <c r="I13" s="99">
        <v>0</v>
      </c>
      <c r="J13" s="99">
        <v>6.563129650250821</v>
      </c>
      <c r="K13" s="99">
        <v>1.2746783030632645</v>
      </c>
      <c r="L13" s="99">
        <v>3.880121490915127</v>
      </c>
    </row>
    <row r="14" spans="1:12" s="11" customFormat="1" ht="9" customHeight="1">
      <c r="A14" s="82" t="s">
        <v>8</v>
      </c>
      <c r="B14" s="99">
        <v>0</v>
      </c>
      <c r="C14" s="99">
        <v>0</v>
      </c>
      <c r="D14" s="99">
        <v>3.903276800874334</v>
      </c>
      <c r="E14" s="99">
        <v>0</v>
      </c>
      <c r="F14" s="99">
        <v>4.381496938429014</v>
      </c>
      <c r="G14" s="99">
        <v>0.7553383538155918</v>
      </c>
      <c r="H14" s="99">
        <v>0</v>
      </c>
      <c r="I14" s="99">
        <v>0</v>
      </c>
      <c r="J14" s="99">
        <v>3.016175317344732</v>
      </c>
      <c r="K14" s="99">
        <v>0.4103330057508171</v>
      </c>
      <c r="L14" s="99">
        <v>1.6814264381187782</v>
      </c>
    </row>
    <row r="15" spans="1:12" s="11" customFormat="1" ht="9" customHeight="1">
      <c r="A15" s="78" t="s">
        <v>80</v>
      </c>
      <c r="B15" s="98">
        <v>0.32234720339625017</v>
      </c>
      <c r="C15" s="98">
        <v>0.34080026718740947</v>
      </c>
      <c r="D15" s="98">
        <v>4.447085743855947</v>
      </c>
      <c r="E15" s="98">
        <v>1.2686276831475498</v>
      </c>
      <c r="F15" s="98">
        <v>5.707747553835889</v>
      </c>
      <c r="G15" s="98">
        <v>0.7694083249980764</v>
      </c>
      <c r="H15" s="98">
        <v>1.572055147694581</v>
      </c>
      <c r="I15" s="98">
        <v>0</v>
      </c>
      <c r="J15" s="98">
        <v>4.213567142512808</v>
      </c>
      <c r="K15" s="98">
        <v>0.6036753046134807</v>
      </c>
      <c r="L15" s="98">
        <v>2.3639703522768736</v>
      </c>
    </row>
    <row r="16" spans="1:12" ht="9" customHeight="1">
      <c r="A16" s="78" t="s">
        <v>81</v>
      </c>
      <c r="B16" s="98">
        <v>1.4644826348971567</v>
      </c>
      <c r="C16" s="98">
        <v>0</v>
      </c>
      <c r="D16" s="98">
        <v>1.7412653775498654</v>
      </c>
      <c r="E16" s="98">
        <v>0</v>
      </c>
      <c r="F16" s="98">
        <v>4.585933223079855</v>
      </c>
      <c r="G16" s="98">
        <v>1.753329865636488</v>
      </c>
      <c r="H16" s="98">
        <v>3.1316547663785546</v>
      </c>
      <c r="I16" s="98">
        <v>2.576074706166479</v>
      </c>
      <c r="J16" s="98">
        <v>3.6816140195861866</v>
      </c>
      <c r="K16" s="98">
        <v>1.62211000825654</v>
      </c>
      <c r="L16" s="98">
        <v>2.6118833954147123</v>
      </c>
    </row>
    <row r="17" spans="1:12" ht="9" customHeight="1">
      <c r="A17" s="78" t="s">
        <v>82</v>
      </c>
      <c r="B17" s="98">
        <v>1.146020158494588</v>
      </c>
      <c r="C17" s="98">
        <v>0</v>
      </c>
      <c r="D17" s="98">
        <v>5.778843653384958</v>
      </c>
      <c r="E17" s="98">
        <v>2.997938916994566</v>
      </c>
      <c r="F17" s="98">
        <v>11.025078746624947</v>
      </c>
      <c r="G17" s="98">
        <v>1.733626171687501</v>
      </c>
      <c r="H17" s="98">
        <v>0.626914046949593</v>
      </c>
      <c r="I17" s="98">
        <v>0.8205212361152423</v>
      </c>
      <c r="J17" s="98">
        <v>7.27745762018039</v>
      </c>
      <c r="K17" s="98">
        <v>1.4052451947933324</v>
      </c>
      <c r="L17" s="98">
        <v>4.188628735348269</v>
      </c>
    </row>
    <row r="18" spans="1:12" ht="9" customHeight="1">
      <c r="A18" s="78" t="s">
        <v>83</v>
      </c>
      <c r="B18" s="98">
        <v>0</v>
      </c>
      <c r="C18" s="98">
        <v>0</v>
      </c>
      <c r="D18" s="98">
        <v>6.884955049187708</v>
      </c>
      <c r="E18" s="98">
        <v>2.7727636967594713</v>
      </c>
      <c r="F18" s="98">
        <v>11.384369781711227</v>
      </c>
      <c r="G18" s="98">
        <v>2.543543937309536</v>
      </c>
      <c r="H18" s="98">
        <v>2.203774790744697</v>
      </c>
      <c r="I18" s="98">
        <v>0.5783232865726827</v>
      </c>
      <c r="J18" s="98">
        <v>7.8518642495322455</v>
      </c>
      <c r="K18" s="98">
        <v>1.7969377752016273</v>
      </c>
      <c r="L18" s="98">
        <v>4.731026736684194</v>
      </c>
    </row>
    <row r="19" spans="1:12" ht="9" customHeight="1">
      <c r="A19" s="78" t="s">
        <v>84</v>
      </c>
      <c r="B19" s="98">
        <v>0.47415274830786736</v>
      </c>
      <c r="C19" s="98">
        <v>1.0020542111328223</v>
      </c>
      <c r="D19" s="98">
        <v>6.213372872978888</v>
      </c>
      <c r="E19" s="98">
        <v>4.152146511455475</v>
      </c>
      <c r="F19" s="98">
        <v>7.004644079024393</v>
      </c>
      <c r="G19" s="98">
        <v>1.685871553446343</v>
      </c>
      <c r="H19" s="98">
        <v>1.2480109824966459</v>
      </c>
      <c r="I19" s="98">
        <v>0.8740246431248129</v>
      </c>
      <c r="J19" s="98">
        <v>5.035756801053059</v>
      </c>
      <c r="K19" s="98">
        <v>1.6355806393048562</v>
      </c>
      <c r="L19" s="98">
        <v>3.2749877329123276</v>
      </c>
    </row>
    <row r="20" spans="1:12" ht="9" customHeight="1">
      <c r="A20" s="78" t="s">
        <v>85</v>
      </c>
      <c r="B20" s="98">
        <v>1.8890379129909138</v>
      </c>
      <c r="C20" s="98">
        <v>2.0171864283697096</v>
      </c>
      <c r="D20" s="98">
        <v>6.646579227224389</v>
      </c>
      <c r="E20" s="98">
        <v>0</v>
      </c>
      <c r="F20" s="98">
        <v>6.093805429145365</v>
      </c>
      <c r="G20" s="98">
        <v>2.161643367753901</v>
      </c>
      <c r="H20" s="98">
        <v>0</v>
      </c>
      <c r="I20" s="98">
        <v>0</v>
      </c>
      <c r="J20" s="98">
        <v>4.430223972434161</v>
      </c>
      <c r="K20" s="98">
        <v>1.389902359359255</v>
      </c>
      <c r="L20" s="98">
        <v>2.8640130789930605</v>
      </c>
    </row>
    <row r="21" spans="1:12" ht="9" customHeight="1">
      <c r="A21" s="78" t="s">
        <v>86</v>
      </c>
      <c r="B21" s="98">
        <v>0</v>
      </c>
      <c r="C21" s="98">
        <v>2.1807159290395037</v>
      </c>
      <c r="D21" s="98">
        <v>8.63813613702552</v>
      </c>
      <c r="E21" s="98">
        <v>5.152945874744768</v>
      </c>
      <c r="F21" s="98">
        <v>7.208954018059672</v>
      </c>
      <c r="G21" s="98">
        <v>3.238289535467366</v>
      </c>
      <c r="H21" s="98">
        <v>1.517980478771043</v>
      </c>
      <c r="I21" s="98">
        <v>1.1008881415081617</v>
      </c>
      <c r="J21" s="98">
        <v>5.332319257179862</v>
      </c>
      <c r="K21" s="98">
        <v>2.7908590064674836</v>
      </c>
      <c r="L21" s="98">
        <v>4.027050860969823</v>
      </c>
    </row>
    <row r="22" spans="1:12" ht="9" customHeight="1">
      <c r="A22" s="78" t="s">
        <v>87</v>
      </c>
      <c r="B22" s="98">
        <v>0.7810211851996486</v>
      </c>
      <c r="C22" s="98">
        <v>0.27533418686931266</v>
      </c>
      <c r="D22" s="98">
        <v>9.974034264132376</v>
      </c>
      <c r="E22" s="98">
        <v>3.1212501647326474</v>
      </c>
      <c r="F22" s="98">
        <v>9.749209977812143</v>
      </c>
      <c r="G22" s="98">
        <v>2.965904031727436</v>
      </c>
      <c r="H22" s="98">
        <v>1.3381972342139563</v>
      </c>
      <c r="I22" s="98">
        <v>1.3087598098558963</v>
      </c>
      <c r="J22" s="98">
        <v>7.188224039267343</v>
      </c>
      <c r="K22" s="98">
        <v>2.301488405430198</v>
      </c>
      <c r="L22" s="98">
        <v>4.6562781819580765</v>
      </c>
    </row>
    <row r="23" spans="1:12" ht="9" customHeight="1">
      <c r="A23" s="78" t="s">
        <v>88</v>
      </c>
      <c r="B23" s="98">
        <v>0</v>
      </c>
      <c r="C23" s="98">
        <v>0</v>
      </c>
      <c r="D23" s="98">
        <v>11.411617026132602</v>
      </c>
      <c r="E23" s="98">
        <v>0</v>
      </c>
      <c r="F23" s="98">
        <v>3.7839537076924867</v>
      </c>
      <c r="G23" s="98">
        <v>1.4460124038944007</v>
      </c>
      <c r="H23" s="98">
        <v>1.8668819803884047</v>
      </c>
      <c r="I23" s="98">
        <v>0</v>
      </c>
      <c r="J23" s="98">
        <v>3.849787700249113</v>
      </c>
      <c r="K23" s="98">
        <v>0.7613380363721634</v>
      </c>
      <c r="L23" s="98">
        <v>2.2653604129830147</v>
      </c>
    </row>
    <row r="24" spans="1:12" ht="9" customHeight="1">
      <c r="A24" s="78" t="s">
        <v>89</v>
      </c>
      <c r="B24" s="98">
        <v>0</v>
      </c>
      <c r="C24" s="98">
        <v>4.329566610382301</v>
      </c>
      <c r="D24" s="98">
        <v>0</v>
      </c>
      <c r="E24" s="98">
        <v>10.128633647320976</v>
      </c>
      <c r="F24" s="98">
        <v>5.830699800590066</v>
      </c>
      <c r="G24" s="98">
        <v>0</v>
      </c>
      <c r="H24" s="98">
        <v>0</v>
      </c>
      <c r="I24" s="98">
        <v>0</v>
      </c>
      <c r="J24" s="98">
        <v>3.1280694181165267</v>
      </c>
      <c r="K24" s="98">
        <v>1.7884928370861874</v>
      </c>
      <c r="L24" s="98">
        <v>2.442136625333504</v>
      </c>
    </row>
    <row r="25" spans="1:12" ht="9" customHeight="1">
      <c r="A25" s="78" t="s">
        <v>134</v>
      </c>
      <c r="B25" s="98">
        <v>0.3520912902297308</v>
      </c>
      <c r="C25" s="98">
        <v>0.5559967492723393</v>
      </c>
      <c r="D25" s="98">
        <v>5.327780087769386</v>
      </c>
      <c r="E25" s="98">
        <v>3.355523731342389</v>
      </c>
      <c r="F25" s="98">
        <v>5.083238022620409</v>
      </c>
      <c r="G25" s="98">
        <v>1.2361092226109098</v>
      </c>
      <c r="H25" s="98">
        <v>1.2313318547089978</v>
      </c>
      <c r="I25" s="98">
        <v>0.6409838675043613</v>
      </c>
      <c r="J25" s="98">
        <v>3.7238063471747216</v>
      </c>
      <c r="K25" s="98">
        <v>1.316719929113201</v>
      </c>
      <c r="L25" s="98">
        <v>2.4906595941158858</v>
      </c>
    </row>
    <row r="26" spans="1:12" ht="9" customHeight="1">
      <c r="A26" s="78" t="s">
        <v>91</v>
      </c>
      <c r="B26" s="98">
        <v>0</v>
      </c>
      <c r="C26" s="98">
        <v>0.294543435584087</v>
      </c>
      <c r="D26" s="98">
        <v>3.649174954717056</v>
      </c>
      <c r="E26" s="98">
        <v>0.6928674492604506</v>
      </c>
      <c r="F26" s="98">
        <v>2.9132956233841782</v>
      </c>
      <c r="G26" s="98">
        <v>1.2638732660110172</v>
      </c>
      <c r="H26" s="98">
        <v>0.37989735173556105</v>
      </c>
      <c r="I26" s="98">
        <v>0.2774383011897942</v>
      </c>
      <c r="J26" s="98">
        <v>2.1612243184981197</v>
      </c>
      <c r="K26" s="98">
        <v>0.8586514259218756</v>
      </c>
      <c r="L26" s="98">
        <v>1.4929305455669937</v>
      </c>
    </row>
    <row r="27" spans="1:12" ht="9" customHeight="1">
      <c r="A27" s="78" t="s">
        <v>92</v>
      </c>
      <c r="B27" s="98">
        <v>0</v>
      </c>
      <c r="C27" s="98">
        <v>0</v>
      </c>
      <c r="D27" s="98">
        <v>4.752117662433322</v>
      </c>
      <c r="E27" s="98">
        <v>5.004504053648283</v>
      </c>
      <c r="F27" s="98">
        <v>3.163485781713154</v>
      </c>
      <c r="G27" s="98">
        <v>0.6283913495646819</v>
      </c>
      <c r="H27" s="98">
        <v>2.0891655872644463</v>
      </c>
      <c r="I27" s="98">
        <v>1.642373229316362</v>
      </c>
      <c r="J27" s="98">
        <v>2.6807944534362758</v>
      </c>
      <c r="K27" s="98">
        <v>1.3026091260795374</v>
      </c>
      <c r="L27" s="98">
        <v>1.9818495611028992</v>
      </c>
    </row>
    <row r="28" spans="1:12" ht="9" customHeight="1">
      <c r="A28" s="78" t="s">
        <v>93</v>
      </c>
      <c r="B28" s="98">
        <v>0.5504774015264738</v>
      </c>
      <c r="C28" s="98">
        <v>0</v>
      </c>
      <c r="D28" s="98">
        <v>1.3331378064550534</v>
      </c>
      <c r="E28" s="98">
        <v>2.7795922338192987</v>
      </c>
      <c r="F28" s="98">
        <v>2.0799671743362307</v>
      </c>
      <c r="G28" s="98">
        <v>1.3157251713262135</v>
      </c>
      <c r="H28" s="98">
        <v>0.6909345926767843</v>
      </c>
      <c r="I28" s="98">
        <v>0.5167544718640109</v>
      </c>
      <c r="J28" s="98">
        <v>1.4921386674306416</v>
      </c>
      <c r="K28" s="98">
        <v>1.152057695049368</v>
      </c>
      <c r="L28" s="98">
        <v>1.3190788139820402</v>
      </c>
    </row>
    <row r="29" spans="1:12" ht="9" customHeight="1">
      <c r="A29" s="78" t="s">
        <v>94</v>
      </c>
      <c r="B29" s="98">
        <v>0.21383856257718237</v>
      </c>
      <c r="C29" s="98">
        <v>0.6749293011557039</v>
      </c>
      <c r="D29" s="98">
        <v>2.8005399441012226</v>
      </c>
      <c r="E29" s="98">
        <v>1.45879346110419</v>
      </c>
      <c r="F29" s="98">
        <v>2.088657314381218</v>
      </c>
      <c r="G29" s="98">
        <v>0.740990481977259</v>
      </c>
      <c r="H29" s="98">
        <v>0.28531688005991657</v>
      </c>
      <c r="I29" s="98">
        <v>1.2563826857902072</v>
      </c>
      <c r="J29" s="98">
        <v>1.58029061544418</v>
      </c>
      <c r="K29" s="98">
        <v>0.9180114418651086</v>
      </c>
      <c r="L29" s="98">
        <v>1.2396091728717633</v>
      </c>
    </row>
    <row r="30" spans="1:12" ht="9" customHeight="1">
      <c r="A30" s="78" t="s">
        <v>95</v>
      </c>
      <c r="B30" s="98">
        <v>0</v>
      </c>
      <c r="C30" s="98">
        <v>0</v>
      </c>
      <c r="D30" s="98">
        <v>0</v>
      </c>
      <c r="E30" s="98">
        <v>0</v>
      </c>
      <c r="F30" s="98">
        <v>0.4298015820996237</v>
      </c>
      <c r="G30" s="98">
        <v>0.2138680605161064</v>
      </c>
      <c r="H30" s="98">
        <v>0.9219818922756357</v>
      </c>
      <c r="I30" s="98">
        <v>0</v>
      </c>
      <c r="J30" s="98">
        <v>0.36943697189754526</v>
      </c>
      <c r="K30" s="98">
        <v>0.11934320659681509</v>
      </c>
      <c r="L30" s="98">
        <v>0.24242923793581203</v>
      </c>
    </row>
    <row r="31" spans="1:12" s="11" customFormat="1" ht="9">
      <c r="A31" s="82" t="s">
        <v>96</v>
      </c>
      <c r="B31" s="99">
        <v>1.3382161064602383</v>
      </c>
      <c r="C31" s="99">
        <v>0.6552972592192132</v>
      </c>
      <c r="D31" s="99">
        <v>3.4602763479218157</v>
      </c>
      <c r="E31" s="99">
        <v>1.7484351505402662</v>
      </c>
      <c r="F31" s="99">
        <v>5.059479375054915</v>
      </c>
      <c r="G31" s="99">
        <v>1.6434817800642465</v>
      </c>
      <c r="H31" s="99">
        <v>1.307486931668118</v>
      </c>
      <c r="I31" s="99">
        <v>0.6251047760846278</v>
      </c>
      <c r="J31" s="99">
        <v>3.808198382293707</v>
      </c>
      <c r="K31" s="99">
        <v>1.3077283540507847</v>
      </c>
      <c r="L31" s="99">
        <v>2.518827741535747</v>
      </c>
    </row>
    <row r="32" spans="1:12" s="11" customFormat="1" ht="9" customHeight="1">
      <c r="A32" s="87" t="s">
        <v>97</v>
      </c>
      <c r="B32" s="99">
        <v>0.29046462721769745</v>
      </c>
      <c r="C32" s="99">
        <v>0.15351079180866417</v>
      </c>
      <c r="D32" s="99">
        <v>5.118170327224736</v>
      </c>
      <c r="E32" s="99">
        <v>1.5324349433477955</v>
      </c>
      <c r="F32" s="99">
        <v>7.807520739533527</v>
      </c>
      <c r="G32" s="99">
        <v>1.6108189173258698</v>
      </c>
      <c r="H32" s="99">
        <v>1.9074016123504256</v>
      </c>
      <c r="I32" s="99">
        <v>0.5562933064405254</v>
      </c>
      <c r="J32" s="99">
        <v>5.566254812128753</v>
      </c>
      <c r="K32" s="99">
        <v>1.187491150907289</v>
      </c>
      <c r="L32" s="99">
        <v>3.315251127220602</v>
      </c>
    </row>
    <row r="33" spans="1:12" s="9" customFormat="1" ht="9" customHeight="1">
      <c r="A33" s="88" t="s">
        <v>98</v>
      </c>
      <c r="B33" s="100">
        <v>0.9036174517445691</v>
      </c>
      <c r="C33" s="100">
        <v>0.44670348779701796</v>
      </c>
      <c r="D33" s="100">
        <v>4.143578771315887</v>
      </c>
      <c r="E33" s="100">
        <v>1.6593353018844519</v>
      </c>
      <c r="F33" s="100">
        <v>6.191120830019391</v>
      </c>
      <c r="G33" s="100">
        <v>1.630096375069818</v>
      </c>
      <c r="H33" s="100">
        <v>1.5608663613914167</v>
      </c>
      <c r="I33" s="100">
        <v>0.5964147521200888</v>
      </c>
      <c r="J33" s="100">
        <v>4.535878619888131</v>
      </c>
      <c r="K33" s="100">
        <v>1.2581449819979795</v>
      </c>
      <c r="L33" s="100">
        <v>2.847848329340235</v>
      </c>
    </row>
    <row r="34" spans="1:12" s="9" customFormat="1" ht="9" customHeight="1">
      <c r="A34" s="88" t="s">
        <v>99</v>
      </c>
      <c r="B34" s="100">
        <v>0.6706728189719927</v>
      </c>
      <c r="C34" s="100">
        <v>0.8521855719301435</v>
      </c>
      <c r="D34" s="100">
        <v>8.443841418035548</v>
      </c>
      <c r="E34" s="100">
        <v>3.4645502883805044</v>
      </c>
      <c r="F34" s="100">
        <v>8.272794434525641</v>
      </c>
      <c r="G34" s="100">
        <v>2.537520053457089</v>
      </c>
      <c r="H34" s="100">
        <v>1.2162941397289764</v>
      </c>
      <c r="I34" s="100">
        <v>1.0138262504571967</v>
      </c>
      <c r="J34" s="100">
        <v>6.049265591237536</v>
      </c>
      <c r="K34" s="100">
        <v>2.0848855958120907</v>
      </c>
      <c r="L34" s="100">
        <v>3.998826591513888</v>
      </c>
    </row>
    <row r="35" spans="1:12" s="11" customFormat="1" ht="9" customHeight="1">
      <c r="A35" s="82" t="s">
        <v>100</v>
      </c>
      <c r="B35" s="99">
        <v>0.23448766399481</v>
      </c>
      <c r="C35" s="99">
        <v>0.4131744815176725</v>
      </c>
      <c r="D35" s="99">
        <v>4.586202555978505</v>
      </c>
      <c r="E35" s="99">
        <v>2.4378500600320576</v>
      </c>
      <c r="F35" s="99">
        <v>3.8363025226545906</v>
      </c>
      <c r="G35" s="99">
        <v>1.2209796689632144</v>
      </c>
      <c r="H35" s="99">
        <v>0.9818488869106453</v>
      </c>
      <c r="I35" s="99">
        <v>0.4727011165988209</v>
      </c>
      <c r="J35" s="99">
        <v>2.9001268805510243</v>
      </c>
      <c r="K35" s="99">
        <v>1.1201175321349275</v>
      </c>
      <c r="L35" s="99">
        <v>1.9890096246830855</v>
      </c>
    </row>
    <row r="36" spans="1:12" s="11" customFormat="1" ht="9" customHeight="1">
      <c r="A36" s="82" t="s">
        <v>101</v>
      </c>
      <c r="B36" s="99">
        <v>0.16948764731654445</v>
      </c>
      <c r="C36" s="99">
        <v>0.5365257809579846</v>
      </c>
      <c r="D36" s="99">
        <v>2.1143593544015147</v>
      </c>
      <c r="E36" s="99">
        <v>1.1063182944112118</v>
      </c>
      <c r="F36" s="99">
        <v>1.6495760163023616</v>
      </c>
      <c r="G36" s="99">
        <v>0.6053525270441241</v>
      </c>
      <c r="H36" s="99">
        <v>0.435777792545803</v>
      </c>
      <c r="I36" s="99">
        <v>0.9614760580443097</v>
      </c>
      <c r="J36" s="99">
        <v>1.2805084960214297</v>
      </c>
      <c r="K36" s="99">
        <v>0.7241620431334086</v>
      </c>
      <c r="L36" s="99">
        <v>0.9952150949472335</v>
      </c>
    </row>
    <row r="37" spans="1:12" s="9" customFormat="1" ht="9" customHeight="1">
      <c r="A37" s="88" t="s">
        <v>31</v>
      </c>
      <c r="B37" s="100">
        <v>0.2139725692515534</v>
      </c>
      <c r="C37" s="100">
        <v>0.45215736998144174</v>
      </c>
      <c r="D37" s="100">
        <v>3.8056590149552383</v>
      </c>
      <c r="E37" s="100">
        <v>2.0189031995090585</v>
      </c>
      <c r="F37" s="100">
        <v>3.1287720683106643</v>
      </c>
      <c r="G37" s="100">
        <v>1.0206658877971246</v>
      </c>
      <c r="H37" s="100">
        <v>0.7996583278053923</v>
      </c>
      <c r="I37" s="100">
        <v>0.6338000830806275</v>
      </c>
      <c r="J37" s="100">
        <v>2.378098615818857</v>
      </c>
      <c r="K37" s="100">
        <v>0.9921702788840892</v>
      </c>
      <c r="L37" s="100">
        <v>1.6682768574477078</v>
      </c>
    </row>
    <row r="38" spans="1:12" s="9" customFormat="1" ht="9" customHeight="1">
      <c r="A38" s="88" t="s">
        <v>102</v>
      </c>
      <c r="B38" s="100">
        <v>0.5614149340583071</v>
      </c>
      <c r="C38" s="100">
        <v>0.5197501981547631</v>
      </c>
      <c r="D38" s="100">
        <v>4.753413052638947</v>
      </c>
      <c r="E38" s="100">
        <v>2.13462402866983</v>
      </c>
      <c r="F38" s="100">
        <v>5.560045191848302</v>
      </c>
      <c r="G38" s="100">
        <v>1.5988092019679674</v>
      </c>
      <c r="H38" s="100">
        <v>1.2423669152533474</v>
      </c>
      <c r="I38" s="100">
        <v>0.6942598354620335</v>
      </c>
      <c r="J38" s="100">
        <v>4.042912701838807</v>
      </c>
      <c r="K38" s="100">
        <v>1.3226591041528921</v>
      </c>
      <c r="L38" s="100">
        <v>2.643608537079319</v>
      </c>
    </row>
    <row r="39" spans="1:12" s="9" customFormat="1" ht="9" customHeight="1">
      <c r="A39" s="94"/>
      <c r="B39" s="95"/>
      <c r="C39" s="95"/>
      <c r="D39" s="95"/>
      <c r="E39" s="95"/>
      <c r="F39" s="95"/>
      <c r="G39" s="95"/>
      <c r="H39" s="95"/>
      <c r="I39" s="95"/>
      <c r="J39" s="17"/>
      <c r="K39" s="17"/>
      <c r="L39" s="17"/>
    </row>
  </sheetData>
  <mergeCells count="8">
    <mergeCell ref="J6:K6"/>
    <mergeCell ref="B5:K5"/>
    <mergeCell ref="A5:A7"/>
    <mergeCell ref="L5:L7"/>
    <mergeCell ref="B6:C6"/>
    <mergeCell ref="D6:E6"/>
    <mergeCell ref="F6:G6"/>
    <mergeCell ref="H6:I6"/>
  </mergeCells>
  <printOptions horizontalCentered="1"/>
  <pageMargins left="0.6692913385826772" right="0.6692913385826772" top="0.984251968503937" bottom="1.141732283464567" header="0.4724409448818898" footer="0.7874015748031497"/>
  <pageSetup horizontalDpi="600" verticalDpi="600" orientation="portrait" paperSize="9" r:id="rId2"/>
  <headerFooter alignWithMargins="0">
    <oddFooter>&amp;C&amp;P+24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oglio275"/>
  <dimension ref="A1:L39"/>
  <sheetViews>
    <sheetView tabSelected="1" workbookViewId="0" topLeftCell="A1">
      <selection activeCell="O5" sqref="O5"/>
    </sheetView>
  </sheetViews>
  <sheetFormatPr defaultColWidth="9.140625" defaultRowHeight="9" customHeight="1"/>
  <cols>
    <col min="1" max="1" width="14.57421875" style="7" customWidth="1"/>
    <col min="2" max="11" width="6.421875" style="7" customWidth="1"/>
    <col min="12" max="12" width="8.28125" style="7" customWidth="1"/>
    <col min="13" max="16384" width="9.140625" style="7" customWidth="1"/>
  </cols>
  <sheetData>
    <row r="1" s="1" customFormat="1" ht="13.5" customHeight="1">
      <c r="A1" s="62" t="s">
        <v>252</v>
      </c>
    </row>
    <row r="2" s="1" customFormat="1" ht="13.5" customHeight="1">
      <c r="A2" s="62"/>
    </row>
    <row r="3" s="66" customFormat="1" ht="13.5" customHeight="1">
      <c r="A3" s="64" t="s">
        <v>235</v>
      </c>
    </row>
    <row r="4" s="1" customFormat="1" ht="13.5" customHeight="1"/>
    <row r="5" spans="1:12" s="70" customFormat="1" ht="18" customHeight="1">
      <c r="A5" s="139" t="s">
        <v>253</v>
      </c>
      <c r="B5" s="146" t="s">
        <v>247</v>
      </c>
      <c r="C5" s="146"/>
      <c r="D5" s="146"/>
      <c r="E5" s="146"/>
      <c r="F5" s="146"/>
      <c r="G5" s="146"/>
      <c r="H5" s="146"/>
      <c r="I5" s="146"/>
      <c r="J5" s="146"/>
      <c r="K5" s="146"/>
      <c r="L5" s="142" t="s">
        <v>250</v>
      </c>
    </row>
    <row r="6" spans="1:12" s="70" customFormat="1" ht="22.5" customHeight="1">
      <c r="A6" s="140"/>
      <c r="B6" s="147" t="s">
        <v>129</v>
      </c>
      <c r="C6" s="147"/>
      <c r="D6" s="147" t="s">
        <v>130</v>
      </c>
      <c r="E6" s="147"/>
      <c r="F6" s="147" t="s">
        <v>131</v>
      </c>
      <c r="G6" s="147"/>
      <c r="H6" s="145" t="s">
        <v>251</v>
      </c>
      <c r="I6" s="147"/>
      <c r="J6" s="145" t="s">
        <v>242</v>
      </c>
      <c r="K6" s="145"/>
      <c r="L6" s="143"/>
    </row>
    <row r="7" spans="1:12" s="75" customFormat="1" ht="18" customHeight="1">
      <c r="A7" s="141"/>
      <c r="B7" s="72" t="s">
        <v>132</v>
      </c>
      <c r="C7" s="72" t="s">
        <v>133</v>
      </c>
      <c r="D7" s="72" t="s">
        <v>132</v>
      </c>
      <c r="E7" s="72" t="s">
        <v>133</v>
      </c>
      <c r="F7" s="72" t="s">
        <v>132</v>
      </c>
      <c r="G7" s="72" t="s">
        <v>133</v>
      </c>
      <c r="H7" s="72" t="s">
        <v>132</v>
      </c>
      <c r="I7" s="72" t="s">
        <v>133</v>
      </c>
      <c r="J7" s="72" t="s">
        <v>132</v>
      </c>
      <c r="K7" s="72" t="s">
        <v>133</v>
      </c>
      <c r="L7" s="144"/>
    </row>
    <row r="8" spans="1:9" ht="19.5" customHeight="1">
      <c r="A8" s="76"/>
      <c r="B8" s="77"/>
      <c r="C8" s="77"/>
      <c r="D8" s="77"/>
      <c r="E8" s="77"/>
      <c r="F8" s="77"/>
      <c r="G8" s="77"/>
      <c r="H8" s="77"/>
      <c r="I8" s="77"/>
    </row>
    <row r="9" spans="1:12" s="9" customFormat="1" ht="9" customHeight="1">
      <c r="A9" s="78" t="s">
        <v>76</v>
      </c>
      <c r="B9" s="98">
        <v>0.37962549944479773</v>
      </c>
      <c r="C9" s="98">
        <v>0</v>
      </c>
      <c r="D9" s="98">
        <v>3.857764232738916</v>
      </c>
      <c r="E9" s="98">
        <v>2.02395348954881</v>
      </c>
      <c r="F9" s="98">
        <v>6.042661187987189</v>
      </c>
      <c r="G9" s="98">
        <v>1.807319974500358</v>
      </c>
      <c r="H9" s="98">
        <v>1.3795462948145614</v>
      </c>
      <c r="I9" s="98">
        <v>1.1324675618822744</v>
      </c>
      <c r="J9" s="98">
        <v>4.373483858928904</v>
      </c>
      <c r="K9" s="98">
        <v>1.458751299770201</v>
      </c>
      <c r="L9" s="98">
        <v>2.8695666695597546</v>
      </c>
    </row>
    <row r="10" spans="1:12" ht="9" customHeight="1">
      <c r="A10" s="78" t="s">
        <v>77</v>
      </c>
      <c r="B10" s="98">
        <v>0</v>
      </c>
      <c r="C10" s="98">
        <v>0</v>
      </c>
      <c r="D10" s="98">
        <v>0</v>
      </c>
      <c r="E10" s="98">
        <v>0</v>
      </c>
      <c r="F10" s="98">
        <v>0</v>
      </c>
      <c r="G10" s="98">
        <v>0</v>
      </c>
      <c r="H10" s="98">
        <v>0</v>
      </c>
      <c r="I10" s="98">
        <v>0</v>
      </c>
      <c r="J10" s="98">
        <v>0</v>
      </c>
      <c r="K10" s="98">
        <v>0</v>
      </c>
      <c r="L10" s="98">
        <v>0</v>
      </c>
    </row>
    <row r="11" spans="1:12" ht="9" customHeight="1">
      <c r="A11" s="78" t="s">
        <v>78</v>
      </c>
      <c r="B11" s="98">
        <v>0.8138789143506385</v>
      </c>
      <c r="C11" s="98">
        <v>0</v>
      </c>
      <c r="D11" s="98">
        <v>1.918193317653879</v>
      </c>
      <c r="E11" s="98">
        <v>1.1177418038787876</v>
      </c>
      <c r="F11" s="98">
        <v>6.07959192883819</v>
      </c>
      <c r="G11" s="98">
        <v>1.733637523905825</v>
      </c>
      <c r="H11" s="98">
        <v>0.7822100406045233</v>
      </c>
      <c r="I11" s="98">
        <v>0.6039018095917724</v>
      </c>
      <c r="J11" s="98">
        <v>4.132748420756479</v>
      </c>
      <c r="K11" s="98">
        <v>1.2195620317389948</v>
      </c>
      <c r="L11" s="98">
        <v>2.6328376768545367</v>
      </c>
    </row>
    <row r="12" spans="1:12" ht="9" customHeight="1">
      <c r="A12" s="78" t="s">
        <v>79</v>
      </c>
      <c r="B12" s="98">
        <v>0</v>
      </c>
      <c r="C12" s="98">
        <v>0</v>
      </c>
      <c r="D12" s="98">
        <v>9.526803662103328</v>
      </c>
      <c r="E12" s="98">
        <v>3.99724190308687</v>
      </c>
      <c r="F12" s="98">
        <v>4.468083918062788</v>
      </c>
      <c r="G12" s="98">
        <v>0.7666492253967889</v>
      </c>
      <c r="H12" s="98">
        <v>1.585326220503024</v>
      </c>
      <c r="I12" s="98">
        <v>0</v>
      </c>
      <c r="J12" s="98">
        <v>3.90109002957243</v>
      </c>
      <c r="K12" s="98">
        <v>0.8325788087878693</v>
      </c>
      <c r="L12" s="98">
        <v>2.33584206310065</v>
      </c>
    </row>
    <row r="13" spans="1:12" s="11" customFormat="1" ht="9" customHeight="1">
      <c r="A13" s="82" t="s">
        <v>7</v>
      </c>
      <c r="B13" s="99">
        <v>0</v>
      </c>
      <c r="C13" s="99">
        <v>0</v>
      </c>
      <c r="D13" s="99">
        <v>10.950303870932418</v>
      </c>
      <c r="E13" s="99">
        <v>3.8326658107046354</v>
      </c>
      <c r="F13" s="99">
        <v>3.8061309156789753</v>
      </c>
      <c r="G13" s="99">
        <v>1.56630563321821</v>
      </c>
      <c r="H13" s="99">
        <v>0</v>
      </c>
      <c r="I13" s="99">
        <v>0</v>
      </c>
      <c r="J13" s="99">
        <v>3.4999912500218753</v>
      </c>
      <c r="K13" s="99">
        <v>1.2730015466968791</v>
      </c>
      <c r="L13" s="99">
        <v>2.3694870383673803</v>
      </c>
    </row>
    <row r="14" spans="1:12" s="11" customFormat="1" ht="9" customHeight="1">
      <c r="A14" s="82" t="s">
        <v>8</v>
      </c>
      <c r="B14" s="99">
        <v>0</v>
      </c>
      <c r="C14" s="99">
        <v>0</v>
      </c>
      <c r="D14" s="99">
        <v>7.97225654721569</v>
      </c>
      <c r="E14" s="99">
        <v>4.176586058555737</v>
      </c>
      <c r="F14" s="99">
        <v>5.101873480826066</v>
      </c>
      <c r="G14" s="99">
        <v>0</v>
      </c>
      <c r="H14" s="99">
        <v>2.9496349826708945</v>
      </c>
      <c r="I14" s="99">
        <v>0</v>
      </c>
      <c r="J14" s="99">
        <v>4.294840822462017</v>
      </c>
      <c r="K14" s="99">
        <v>0.4085442953938674</v>
      </c>
      <c r="L14" s="99">
        <v>2.303139178700569</v>
      </c>
    </row>
    <row r="15" spans="1:12" s="11" customFormat="1" ht="9" customHeight="1">
      <c r="A15" s="78" t="s">
        <v>80</v>
      </c>
      <c r="B15" s="98">
        <v>0.31917576051604335</v>
      </c>
      <c r="C15" s="98">
        <v>0.6749505598714894</v>
      </c>
      <c r="D15" s="98">
        <v>1.676765686666988</v>
      </c>
      <c r="E15" s="98">
        <v>1.3149474459337442</v>
      </c>
      <c r="F15" s="98">
        <v>4.498307511798686</v>
      </c>
      <c r="G15" s="98">
        <v>1.8411600535777575</v>
      </c>
      <c r="H15" s="98">
        <v>0.6152473678948542</v>
      </c>
      <c r="I15" s="98">
        <v>0.6041334812789103</v>
      </c>
      <c r="J15" s="98">
        <v>3.1210859207814114</v>
      </c>
      <c r="K15" s="98">
        <v>1.3765992749623694</v>
      </c>
      <c r="L15" s="98">
        <v>2.2269564032493276</v>
      </c>
    </row>
    <row r="16" spans="1:12" ht="9" customHeight="1">
      <c r="A16" s="78" t="s">
        <v>81</v>
      </c>
      <c r="B16" s="98">
        <v>0</v>
      </c>
      <c r="C16" s="98">
        <v>0</v>
      </c>
      <c r="D16" s="98">
        <v>0</v>
      </c>
      <c r="E16" s="98">
        <v>1.927487905013396</v>
      </c>
      <c r="F16" s="98">
        <v>4.017539429279827</v>
      </c>
      <c r="G16" s="98">
        <v>1.4615823090077318</v>
      </c>
      <c r="H16" s="98">
        <v>1.028251201768592</v>
      </c>
      <c r="I16" s="98">
        <v>1.9255208533908421</v>
      </c>
      <c r="J16" s="98">
        <v>2.629516852573508</v>
      </c>
      <c r="K16" s="98">
        <v>1.4618660069860951</v>
      </c>
      <c r="L16" s="98">
        <v>2.023439864631873</v>
      </c>
    </row>
    <row r="17" spans="1:12" ht="9" customHeight="1">
      <c r="A17" s="78" t="s">
        <v>82</v>
      </c>
      <c r="B17" s="98">
        <v>0</v>
      </c>
      <c r="C17" s="98">
        <v>0</v>
      </c>
      <c r="D17" s="98">
        <v>9.181752796608873</v>
      </c>
      <c r="E17" s="98">
        <v>1.5812401666627136</v>
      </c>
      <c r="F17" s="98">
        <v>11.769831883795545</v>
      </c>
      <c r="G17" s="98">
        <v>1.5459722453811318</v>
      </c>
      <c r="H17" s="98">
        <v>1.247773504153526</v>
      </c>
      <c r="I17" s="98">
        <v>0.4108345281770861</v>
      </c>
      <c r="J17" s="98">
        <v>8.086732191292313</v>
      </c>
      <c r="K17" s="98">
        <v>1.0699154053552833</v>
      </c>
      <c r="L17" s="98">
        <v>4.387311894002544</v>
      </c>
    </row>
    <row r="18" spans="1:12" ht="9" customHeight="1">
      <c r="A18" s="78" t="s">
        <v>83</v>
      </c>
      <c r="B18" s="98">
        <v>0</v>
      </c>
      <c r="C18" s="98">
        <v>0</v>
      </c>
      <c r="D18" s="98">
        <v>2.200795037207191</v>
      </c>
      <c r="E18" s="98">
        <v>2.303550346972271</v>
      </c>
      <c r="F18" s="98">
        <v>8.185041140716095</v>
      </c>
      <c r="G18" s="98">
        <v>2.2786080334078993</v>
      </c>
      <c r="H18" s="98">
        <v>1.9067724471381389</v>
      </c>
      <c r="I18" s="98">
        <v>0.5738156445097319</v>
      </c>
      <c r="J18" s="98">
        <v>5.426679104959726</v>
      </c>
      <c r="K18" s="98">
        <v>1.6006130833143362</v>
      </c>
      <c r="L18" s="98">
        <v>3.452939314591546</v>
      </c>
    </row>
    <row r="19" spans="1:12" ht="9" customHeight="1">
      <c r="A19" s="78" t="s">
        <v>84</v>
      </c>
      <c r="B19" s="98">
        <v>0.9477886905114504</v>
      </c>
      <c r="C19" s="98">
        <v>0</v>
      </c>
      <c r="D19" s="98">
        <v>4.702397046894655</v>
      </c>
      <c r="E19" s="98">
        <v>0.6170306633388146</v>
      </c>
      <c r="F19" s="98">
        <v>7.566914222469296</v>
      </c>
      <c r="G19" s="98">
        <v>1.7935709449478345</v>
      </c>
      <c r="H19" s="98">
        <v>1.2361798950792313</v>
      </c>
      <c r="I19" s="98">
        <v>0.6510374281417439</v>
      </c>
      <c r="J19" s="98">
        <v>5.248019020236126</v>
      </c>
      <c r="K19" s="98">
        <v>1.204525731680943</v>
      </c>
      <c r="L19" s="98">
        <v>3.151329392562806</v>
      </c>
    </row>
    <row r="20" spans="1:12" ht="9" customHeight="1">
      <c r="A20" s="78" t="s">
        <v>85</v>
      </c>
      <c r="B20" s="98">
        <v>0</v>
      </c>
      <c r="C20" s="98">
        <v>2.025152392717552</v>
      </c>
      <c r="D20" s="98">
        <v>2.2831050228310503</v>
      </c>
      <c r="E20" s="98">
        <v>2.4118469924268005</v>
      </c>
      <c r="F20" s="98">
        <v>6.580736867042792</v>
      </c>
      <c r="G20" s="98">
        <v>2.1721941767818507</v>
      </c>
      <c r="H20" s="98">
        <v>0</v>
      </c>
      <c r="I20" s="98">
        <v>0</v>
      </c>
      <c r="J20" s="98">
        <v>3.965288852705628</v>
      </c>
      <c r="K20" s="98">
        <v>1.6285224067234711</v>
      </c>
      <c r="L20" s="98">
        <v>2.7599812321276214</v>
      </c>
    </row>
    <row r="21" spans="1:12" ht="9" customHeight="1">
      <c r="A21" s="78" t="s">
        <v>86</v>
      </c>
      <c r="B21" s="98">
        <v>2.0420248718629392</v>
      </c>
      <c r="C21" s="98">
        <v>0</v>
      </c>
      <c r="D21" s="98">
        <v>11.373401405246929</v>
      </c>
      <c r="E21" s="98">
        <v>2.637304674622536</v>
      </c>
      <c r="F21" s="98">
        <v>11.391481895592115</v>
      </c>
      <c r="G21" s="98">
        <v>3.2240704136978353</v>
      </c>
      <c r="H21" s="98">
        <v>1.4956402087913732</v>
      </c>
      <c r="I21" s="98">
        <v>0.542300819687689</v>
      </c>
      <c r="J21" s="98">
        <v>8.256292099218241</v>
      </c>
      <c r="K21" s="98">
        <v>2.1176556228720043</v>
      </c>
      <c r="L21" s="98">
        <v>5.1014890226159215</v>
      </c>
    </row>
    <row r="22" spans="1:12" ht="9" customHeight="1">
      <c r="A22" s="78" t="s">
        <v>87</v>
      </c>
      <c r="B22" s="98">
        <v>1.0685958383535075</v>
      </c>
      <c r="C22" s="98">
        <v>0</v>
      </c>
      <c r="D22" s="98">
        <v>7.60644265693042</v>
      </c>
      <c r="E22" s="98">
        <v>3.5846084084159435</v>
      </c>
      <c r="F22" s="98">
        <v>10.348816808123342</v>
      </c>
      <c r="G22" s="98">
        <v>2.413176202952032</v>
      </c>
      <c r="H22" s="98">
        <v>1.31129483808787</v>
      </c>
      <c r="I22" s="98">
        <v>0.9268648056457189</v>
      </c>
      <c r="J22" s="98">
        <v>7.26849252263816</v>
      </c>
      <c r="K22" s="98">
        <v>1.9218466285081555</v>
      </c>
      <c r="L22" s="98">
        <v>4.491630882380887</v>
      </c>
    </row>
    <row r="23" spans="1:12" ht="9" customHeight="1">
      <c r="A23" s="78" t="s">
        <v>88</v>
      </c>
      <c r="B23" s="98">
        <v>2.1827627227782203</v>
      </c>
      <c r="C23" s="98">
        <v>0</v>
      </c>
      <c r="D23" s="98">
        <v>5.236287472182223</v>
      </c>
      <c r="E23" s="98">
        <v>2.745122260882694</v>
      </c>
      <c r="F23" s="98">
        <v>3.806801876460494</v>
      </c>
      <c r="G23" s="98">
        <v>1.4486371221954386</v>
      </c>
      <c r="H23" s="98">
        <v>0.9197305189579453</v>
      </c>
      <c r="I23" s="98">
        <v>0.6720046233918089</v>
      </c>
      <c r="J23" s="98">
        <v>3.2349974969206867</v>
      </c>
      <c r="K23" s="98">
        <v>1.3770047850916283</v>
      </c>
      <c r="L23" s="98">
        <v>2.2801771619028</v>
      </c>
    </row>
    <row r="24" spans="1:12" ht="9" customHeight="1">
      <c r="A24" s="78" t="s">
        <v>89</v>
      </c>
      <c r="B24" s="98">
        <v>0</v>
      </c>
      <c r="C24" s="98">
        <v>0</v>
      </c>
      <c r="D24" s="98">
        <v>0</v>
      </c>
      <c r="E24" s="98">
        <v>0</v>
      </c>
      <c r="F24" s="98">
        <v>3.5290588588200005</v>
      </c>
      <c r="G24" s="98">
        <v>3.530346268129799</v>
      </c>
      <c r="H24" s="98">
        <v>0</v>
      </c>
      <c r="I24" s="98">
        <v>2.545338848234171</v>
      </c>
      <c r="J24" s="98">
        <v>1.9021713285715645</v>
      </c>
      <c r="K24" s="98">
        <v>2.4080791053986124</v>
      </c>
      <c r="L24" s="98">
        <v>2.161681417568911</v>
      </c>
    </row>
    <row r="25" spans="1:12" ht="9" customHeight="1">
      <c r="A25" s="78" t="s">
        <v>134</v>
      </c>
      <c r="B25" s="98">
        <v>1.0857350697856216</v>
      </c>
      <c r="C25" s="98">
        <v>0</v>
      </c>
      <c r="D25" s="98">
        <v>2.619602725339417</v>
      </c>
      <c r="E25" s="98">
        <v>2.2180162063050806</v>
      </c>
      <c r="F25" s="98">
        <v>3.281655079298851</v>
      </c>
      <c r="G25" s="98">
        <v>1.2364277649615893</v>
      </c>
      <c r="H25" s="98">
        <v>0.9010646078341561</v>
      </c>
      <c r="I25" s="98">
        <v>0.8413436257703553</v>
      </c>
      <c r="J25" s="98">
        <v>2.5369637403564114</v>
      </c>
      <c r="K25" s="98">
        <v>1.1212301185513978</v>
      </c>
      <c r="L25" s="98">
        <v>1.8112733303760813</v>
      </c>
    </row>
    <row r="26" spans="1:12" ht="9" customHeight="1">
      <c r="A26" s="78" t="s">
        <v>91</v>
      </c>
      <c r="B26" s="98">
        <v>1.1372278649257603</v>
      </c>
      <c r="C26" s="98">
        <v>0</v>
      </c>
      <c r="D26" s="98">
        <v>2.422673454766956</v>
      </c>
      <c r="E26" s="98">
        <v>0.36033893480207485</v>
      </c>
      <c r="F26" s="98">
        <v>2.922656147618648</v>
      </c>
      <c r="G26" s="98">
        <v>0.9028762477185446</v>
      </c>
      <c r="H26" s="98">
        <v>0</v>
      </c>
      <c r="I26" s="98">
        <v>0.5456847251931723</v>
      </c>
      <c r="J26" s="98">
        <v>2.1824951705949887</v>
      </c>
      <c r="K26" s="98">
        <v>0.6241498958389847</v>
      </c>
      <c r="L26" s="98">
        <v>1.3816741647162856</v>
      </c>
    </row>
    <row r="27" spans="1:12" ht="9" customHeight="1">
      <c r="A27" s="78" t="s">
        <v>92</v>
      </c>
      <c r="B27" s="98">
        <v>0</v>
      </c>
      <c r="C27" s="98">
        <v>0</v>
      </c>
      <c r="D27" s="98">
        <v>0</v>
      </c>
      <c r="E27" s="98">
        <v>0</v>
      </c>
      <c r="F27" s="98">
        <v>2.5405939273453653</v>
      </c>
      <c r="G27" s="98">
        <v>1.2597830023778405</v>
      </c>
      <c r="H27" s="98">
        <v>2.0618344140782052</v>
      </c>
      <c r="I27" s="98">
        <v>0</v>
      </c>
      <c r="J27" s="98">
        <v>1.6901913127546908</v>
      </c>
      <c r="K27" s="98">
        <v>0.6550654574158323</v>
      </c>
      <c r="L27" s="98">
        <v>1.1644590463912166</v>
      </c>
    </row>
    <row r="28" spans="1:12" ht="9" customHeight="1">
      <c r="A28" s="78" t="s">
        <v>93</v>
      </c>
      <c r="B28" s="98">
        <v>0.5701579337476481</v>
      </c>
      <c r="C28" s="98">
        <v>0</v>
      </c>
      <c r="D28" s="98">
        <v>2.7483947656821686</v>
      </c>
      <c r="E28" s="98">
        <v>2.1416104196485617</v>
      </c>
      <c r="F28" s="98">
        <v>2.2845633009655137</v>
      </c>
      <c r="G28" s="98">
        <v>0.5648090098333248</v>
      </c>
      <c r="H28" s="98">
        <v>0</v>
      </c>
      <c r="I28" s="98">
        <v>0.5115926903636401</v>
      </c>
      <c r="J28" s="98">
        <v>1.7119537168277497</v>
      </c>
      <c r="K28" s="98">
        <v>0.6773507457631711</v>
      </c>
      <c r="L28" s="98">
        <v>1.184333634680447</v>
      </c>
    </row>
    <row r="29" spans="1:12" ht="9" customHeight="1">
      <c r="A29" s="78" t="s">
        <v>94</v>
      </c>
      <c r="B29" s="98">
        <v>0.2232093033637642</v>
      </c>
      <c r="C29" s="98">
        <v>0.4695651357278025</v>
      </c>
      <c r="D29" s="98">
        <v>2.321437898634414</v>
      </c>
      <c r="E29" s="98">
        <v>0.30020113476028937</v>
      </c>
      <c r="F29" s="98">
        <v>2.6486300155996516</v>
      </c>
      <c r="G29" s="98">
        <v>0.8901512552430836</v>
      </c>
      <c r="H29" s="98">
        <v>0.5619532370613779</v>
      </c>
      <c r="I29" s="98">
        <v>0.6225939338597711</v>
      </c>
      <c r="J29" s="98">
        <v>1.8912856137304046</v>
      </c>
      <c r="K29" s="98">
        <v>0.6952553074052029</v>
      </c>
      <c r="L29" s="98">
        <v>1.274599521826023</v>
      </c>
    </row>
    <row r="30" spans="1:12" ht="9" customHeight="1">
      <c r="A30" s="78" t="s">
        <v>95</v>
      </c>
      <c r="B30" s="98">
        <v>0</v>
      </c>
      <c r="C30" s="98">
        <v>0</v>
      </c>
      <c r="D30" s="98">
        <v>2.7030070953936254</v>
      </c>
      <c r="E30" s="98">
        <v>1.9069594485073276</v>
      </c>
      <c r="F30" s="98">
        <v>1.5055576585567294</v>
      </c>
      <c r="G30" s="98">
        <v>0.8521870848916817</v>
      </c>
      <c r="H30" s="98">
        <v>0</v>
      </c>
      <c r="I30" s="98">
        <v>0</v>
      </c>
      <c r="J30" s="98">
        <v>1.2426257925622632</v>
      </c>
      <c r="K30" s="98">
        <v>0.7188228556915196</v>
      </c>
      <c r="L30" s="98">
        <v>0.9759394331987756</v>
      </c>
    </row>
    <row r="31" spans="1:12" s="11" customFormat="1" ht="9">
      <c r="A31" s="82" t="s">
        <v>96</v>
      </c>
      <c r="B31" s="99">
        <v>0.6168901436891367</v>
      </c>
      <c r="C31" s="99">
        <v>0</v>
      </c>
      <c r="D31" s="99">
        <v>3.0756208240925416</v>
      </c>
      <c r="E31" s="99">
        <v>1.4012510369257674</v>
      </c>
      <c r="F31" s="99">
        <v>6.593054114830014</v>
      </c>
      <c r="G31" s="99">
        <v>1.7210033311740478</v>
      </c>
      <c r="H31" s="99">
        <v>1.0246212210154935</v>
      </c>
      <c r="I31" s="99">
        <v>0.7301615117263939</v>
      </c>
      <c r="J31" s="99">
        <v>4.5773177000751755</v>
      </c>
      <c r="K31" s="99">
        <v>1.2613024930287295</v>
      </c>
      <c r="L31" s="99">
        <v>2.8647871004552554</v>
      </c>
    </row>
    <row r="32" spans="1:12" s="11" customFormat="1" ht="9" customHeight="1">
      <c r="A32" s="87" t="s">
        <v>97</v>
      </c>
      <c r="B32" s="99">
        <v>0.1433874716630509</v>
      </c>
      <c r="C32" s="99">
        <v>0.30296443121836386</v>
      </c>
      <c r="D32" s="99">
        <v>2.4608698038970713</v>
      </c>
      <c r="E32" s="99">
        <v>1.9852830964063397</v>
      </c>
      <c r="F32" s="99">
        <v>5.807734934977567</v>
      </c>
      <c r="G32" s="99">
        <v>1.8703585575794803</v>
      </c>
      <c r="H32" s="99">
        <v>1.2902983639016745</v>
      </c>
      <c r="I32" s="99">
        <v>0.7081200121796642</v>
      </c>
      <c r="J32" s="99">
        <v>3.998060071721721</v>
      </c>
      <c r="K32" s="99">
        <v>1.4227436516904657</v>
      </c>
      <c r="L32" s="99">
        <v>2.673577065999642</v>
      </c>
    </row>
    <row r="33" spans="1:12" s="9" customFormat="1" ht="9" customHeight="1">
      <c r="A33" s="88" t="s">
        <v>98</v>
      </c>
      <c r="B33" s="100">
        <v>0.41915377045283275</v>
      </c>
      <c r="C33" s="100">
        <v>0.1267515479532794</v>
      </c>
      <c r="D33" s="100">
        <v>2.821128686568685</v>
      </c>
      <c r="E33" s="100">
        <v>1.6429068114505676</v>
      </c>
      <c r="F33" s="100">
        <v>6.2677776358210044</v>
      </c>
      <c r="G33" s="100">
        <v>1.7824669261236328</v>
      </c>
      <c r="H33" s="100">
        <v>1.1365430461972628</v>
      </c>
      <c r="I33" s="100">
        <v>0.7209807698042766</v>
      </c>
      <c r="J33" s="100">
        <v>4.3364737433742295</v>
      </c>
      <c r="K33" s="100">
        <v>1.3280902944444097</v>
      </c>
      <c r="L33" s="100">
        <v>2.7854910462802334</v>
      </c>
    </row>
    <row r="34" spans="1:12" s="9" customFormat="1" ht="9" customHeight="1">
      <c r="A34" s="88" t="s">
        <v>99</v>
      </c>
      <c r="B34" s="100">
        <v>1.0869845824824282</v>
      </c>
      <c r="C34" s="100">
        <v>0.14377545724189789</v>
      </c>
      <c r="D34" s="100">
        <v>6.869470612834061</v>
      </c>
      <c r="E34" s="100">
        <v>2.5074596925854418</v>
      </c>
      <c r="F34" s="100">
        <v>9.312106273520572</v>
      </c>
      <c r="G34" s="100">
        <v>2.3026702300225614</v>
      </c>
      <c r="H34" s="100">
        <v>1.1986919002208862</v>
      </c>
      <c r="I34" s="100">
        <v>0.6958027631100837</v>
      </c>
      <c r="J34" s="100">
        <v>6.506273853203418</v>
      </c>
      <c r="K34" s="100">
        <v>1.6965261091870212</v>
      </c>
      <c r="L34" s="100">
        <v>4.014313792475382</v>
      </c>
    </row>
    <row r="35" spans="1:12" s="11" customFormat="1" ht="9" customHeight="1">
      <c r="A35" s="82" t="s">
        <v>100</v>
      </c>
      <c r="B35" s="99">
        <v>1.0447120693174494</v>
      </c>
      <c r="C35" s="99">
        <v>0</v>
      </c>
      <c r="D35" s="99">
        <v>2.6219655161112216</v>
      </c>
      <c r="E35" s="99">
        <v>1.572109519437562</v>
      </c>
      <c r="F35" s="99">
        <v>3.0575709209717563</v>
      </c>
      <c r="G35" s="99">
        <v>1.1157463286964775</v>
      </c>
      <c r="H35" s="99">
        <v>0.5349802164315963</v>
      </c>
      <c r="I35" s="99">
        <v>0.6990478579814372</v>
      </c>
      <c r="J35" s="99">
        <v>2.326725870864958</v>
      </c>
      <c r="K35" s="99">
        <v>0.9464846446785292</v>
      </c>
      <c r="L35" s="99">
        <v>1.619333038809706</v>
      </c>
    </row>
    <row r="36" spans="1:12" s="11" customFormat="1" ht="9" customHeight="1">
      <c r="A36" s="82" t="s">
        <v>101</v>
      </c>
      <c r="B36" s="99">
        <v>0.17645787288857126</v>
      </c>
      <c r="C36" s="99">
        <v>0.3722297960646005</v>
      </c>
      <c r="D36" s="99">
        <v>2.4143906462116567</v>
      </c>
      <c r="E36" s="99">
        <v>0.6849487087575259</v>
      </c>
      <c r="F36" s="99">
        <v>2.3446973953557264</v>
      </c>
      <c r="G36" s="99">
        <v>0.8803465924534489</v>
      </c>
      <c r="H36" s="99">
        <v>0.4291661302090039</v>
      </c>
      <c r="I36" s="99">
        <v>0.4754983619081432</v>
      </c>
      <c r="J36" s="99">
        <v>1.7300204265983226</v>
      </c>
      <c r="K36" s="99">
        <v>0.7010011172205306</v>
      </c>
      <c r="L36" s="99">
        <v>1.2010875848080438</v>
      </c>
    </row>
    <row r="37" spans="1:12" s="9" customFormat="1" ht="9" customHeight="1">
      <c r="A37" s="88" t="s">
        <v>31</v>
      </c>
      <c r="B37" s="100">
        <v>0.7730238955490112</v>
      </c>
      <c r="C37" s="100">
        <v>0.11655772404725716</v>
      </c>
      <c r="D37" s="100">
        <v>2.556618740429954</v>
      </c>
      <c r="E37" s="100">
        <v>1.2929910546568868</v>
      </c>
      <c r="F37" s="100">
        <v>2.8272260016094863</v>
      </c>
      <c r="G37" s="100">
        <v>1.039098313480733</v>
      </c>
      <c r="H37" s="100">
        <v>0.4997736739219525</v>
      </c>
      <c r="I37" s="100">
        <v>0.6255269738959774</v>
      </c>
      <c r="J37" s="100">
        <v>2.1349288964413518</v>
      </c>
      <c r="K37" s="100">
        <v>0.8672573128880564</v>
      </c>
      <c r="L37" s="100">
        <v>1.4846160649869162</v>
      </c>
    </row>
    <row r="38" spans="1:12" s="9" customFormat="1" ht="9" customHeight="1">
      <c r="A38" s="88" t="s">
        <v>102</v>
      </c>
      <c r="B38" s="100">
        <v>0.6876793005210712</v>
      </c>
      <c r="C38" s="100">
        <v>0.12533505192756536</v>
      </c>
      <c r="D38" s="100">
        <v>3.41844608634057</v>
      </c>
      <c r="E38" s="100">
        <v>1.6415128498099396</v>
      </c>
      <c r="F38" s="100">
        <v>5.689645605495183</v>
      </c>
      <c r="G38" s="100">
        <v>1.6277308899132796</v>
      </c>
      <c r="H38" s="100">
        <v>0.9442693387800017</v>
      </c>
      <c r="I38" s="100">
        <v>0.686544361183644</v>
      </c>
      <c r="J38" s="100">
        <v>3.9545922298189184</v>
      </c>
      <c r="K38" s="100">
        <v>1.2340323816858776</v>
      </c>
      <c r="L38" s="100">
        <v>2.553167181247701</v>
      </c>
    </row>
    <row r="39" spans="1:12" s="9" customFormat="1" ht="9" customHeight="1">
      <c r="A39" s="94"/>
      <c r="B39" s="95"/>
      <c r="C39" s="95"/>
      <c r="D39" s="95"/>
      <c r="E39" s="95"/>
      <c r="F39" s="95"/>
      <c r="G39" s="95"/>
      <c r="H39" s="95"/>
      <c r="I39" s="95"/>
      <c r="J39" s="17"/>
      <c r="K39" s="17"/>
      <c r="L39" s="17"/>
    </row>
  </sheetData>
  <mergeCells count="8">
    <mergeCell ref="J6:K6"/>
    <mergeCell ref="B5:K5"/>
    <mergeCell ref="A5:A7"/>
    <mergeCell ref="L5:L7"/>
    <mergeCell ref="B6:C6"/>
    <mergeCell ref="D6:E6"/>
    <mergeCell ref="F6:G6"/>
    <mergeCell ref="H6:I6"/>
  </mergeCells>
  <printOptions horizontalCentered="1"/>
  <pageMargins left="0.6692913385826772" right="0.6692913385826772" top="0.984251968503937" bottom="1.141732283464567" header="0.4724409448818898" footer="0.7874015748031497"/>
  <pageSetup horizontalDpi="600" verticalDpi="600" orientation="portrait" paperSize="9" r:id="rId2"/>
  <headerFooter alignWithMargins="0">
    <oddFooter>&amp;C&amp;P+24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Foglio35"/>
  <dimension ref="A1:Q41"/>
  <sheetViews>
    <sheetView tabSelected="1" workbookViewId="0" topLeftCell="A1">
      <selection activeCell="O5" sqref="O5"/>
    </sheetView>
  </sheetViews>
  <sheetFormatPr defaultColWidth="9.140625" defaultRowHeight="12.75"/>
  <cols>
    <col min="1" max="1" width="14.57421875" style="7" customWidth="1"/>
    <col min="2" max="11" width="6.140625" style="7" customWidth="1"/>
    <col min="12" max="12" width="6.7109375" style="7" customWidth="1"/>
    <col min="13" max="13" width="4.57421875" style="7" customWidth="1"/>
    <col min="14" max="14" width="5.7109375" style="7" customWidth="1"/>
    <col min="15" max="15" width="4.57421875" style="7" customWidth="1"/>
    <col min="16" max="16" width="6.7109375" style="7" customWidth="1"/>
    <col min="17" max="17" width="9.421875" style="7" customWidth="1"/>
    <col min="18" max="16384" width="9.140625" style="7" customWidth="1"/>
  </cols>
  <sheetData>
    <row r="1" spans="1:9" s="1" customFormat="1" ht="13.5" customHeight="1">
      <c r="A1" s="62" t="s">
        <v>236</v>
      </c>
      <c r="B1" s="63"/>
      <c r="C1" s="63"/>
      <c r="D1" s="63"/>
      <c r="E1" s="63"/>
      <c r="F1" s="63"/>
      <c r="G1" s="63"/>
      <c r="H1" s="63"/>
      <c r="I1" s="63"/>
    </row>
    <row r="2" spans="2:9" s="1" customFormat="1" ht="13.5" customHeight="1">
      <c r="B2" s="63"/>
      <c r="C2" s="63"/>
      <c r="D2" s="63"/>
      <c r="E2" s="63"/>
      <c r="F2" s="63"/>
      <c r="G2" s="63"/>
      <c r="H2" s="63"/>
      <c r="I2" s="63"/>
    </row>
    <row r="3" spans="1:9" s="66" customFormat="1" ht="13.5" customHeight="1">
      <c r="A3" s="64" t="s">
        <v>237</v>
      </c>
      <c r="B3" s="65"/>
      <c r="C3" s="65"/>
      <c r="D3" s="65"/>
      <c r="E3" s="65"/>
      <c r="F3" s="65"/>
      <c r="G3" s="65"/>
      <c r="H3" s="65"/>
      <c r="I3" s="65"/>
    </row>
    <row r="4" spans="1:16" s="107" customFormat="1" ht="13.5" customHeight="1">
      <c r="A4" s="104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6"/>
      <c r="M4" s="105"/>
      <c r="N4" s="105"/>
      <c r="O4" s="105"/>
      <c r="P4" s="105"/>
    </row>
    <row r="5" spans="1:16" s="70" customFormat="1" ht="18" customHeight="1">
      <c r="A5" s="139" t="s">
        <v>70</v>
      </c>
      <c r="B5" s="146" t="s">
        <v>240</v>
      </c>
      <c r="C5" s="146"/>
      <c r="D5" s="146"/>
      <c r="E5" s="146"/>
      <c r="F5" s="146"/>
      <c r="G5" s="146"/>
      <c r="H5" s="146"/>
      <c r="I5" s="146"/>
      <c r="J5" s="146"/>
      <c r="K5" s="146"/>
      <c r="L5" s="142" t="s">
        <v>250</v>
      </c>
      <c r="M5" s="69"/>
      <c r="N5" s="69"/>
      <c r="O5" s="69"/>
      <c r="P5" s="69"/>
    </row>
    <row r="6" spans="1:16" s="70" customFormat="1" ht="22.5" customHeight="1">
      <c r="A6" s="140"/>
      <c r="B6" s="147" t="s">
        <v>129</v>
      </c>
      <c r="C6" s="147"/>
      <c r="D6" s="147" t="s">
        <v>130</v>
      </c>
      <c r="E6" s="147"/>
      <c r="F6" s="147" t="s">
        <v>131</v>
      </c>
      <c r="G6" s="147"/>
      <c r="H6" s="145" t="s">
        <v>251</v>
      </c>
      <c r="I6" s="147"/>
      <c r="J6" s="145" t="s">
        <v>242</v>
      </c>
      <c r="K6" s="145"/>
      <c r="L6" s="143"/>
      <c r="M6" s="69"/>
      <c r="N6" s="69"/>
      <c r="O6" s="69"/>
      <c r="P6" s="71"/>
    </row>
    <row r="7" spans="1:16" s="75" customFormat="1" ht="18" customHeight="1">
      <c r="A7" s="141"/>
      <c r="B7" s="72" t="s">
        <v>132</v>
      </c>
      <c r="C7" s="72" t="s">
        <v>133</v>
      </c>
      <c r="D7" s="72" t="s">
        <v>132</v>
      </c>
      <c r="E7" s="72" t="s">
        <v>133</v>
      </c>
      <c r="F7" s="72" t="s">
        <v>132</v>
      </c>
      <c r="G7" s="72" t="s">
        <v>133</v>
      </c>
      <c r="H7" s="72" t="s">
        <v>132</v>
      </c>
      <c r="I7" s="72" t="s">
        <v>133</v>
      </c>
      <c r="J7" s="72" t="s">
        <v>132</v>
      </c>
      <c r="K7" s="72" t="s">
        <v>133</v>
      </c>
      <c r="L7" s="144"/>
      <c r="M7" s="71"/>
      <c r="N7" s="73"/>
      <c r="O7" s="73"/>
      <c r="P7" s="74"/>
    </row>
    <row r="8" spans="1:16" ht="19.5" customHeight="1">
      <c r="A8" s="76"/>
      <c r="B8" s="77"/>
      <c r="C8" s="77"/>
      <c r="D8" s="77"/>
      <c r="E8" s="77"/>
      <c r="F8" s="77"/>
      <c r="G8" s="77"/>
      <c r="H8" s="77"/>
      <c r="I8" s="77"/>
      <c r="M8" s="108"/>
      <c r="N8" s="108"/>
      <c r="O8" s="108"/>
      <c r="P8" s="108"/>
    </row>
    <row r="9" spans="1:17" s="9" customFormat="1" ht="8.25" customHeight="1">
      <c r="A9" s="78" t="s">
        <v>76</v>
      </c>
      <c r="B9" s="79">
        <v>126.03944112267328</v>
      </c>
      <c r="C9" s="79">
        <v>124.49462077803055</v>
      </c>
      <c r="D9" s="79">
        <v>18.24130530123381</v>
      </c>
      <c r="E9" s="79">
        <v>15.446562200592396</v>
      </c>
      <c r="F9" s="79">
        <v>10.31450649384138</v>
      </c>
      <c r="G9" s="79">
        <v>11.778240273647782</v>
      </c>
      <c r="H9" s="79">
        <v>13.748703586917213</v>
      </c>
      <c r="I9" s="79">
        <v>10.809653436274495</v>
      </c>
      <c r="J9" s="79">
        <v>26.281587753837137</v>
      </c>
      <c r="K9" s="79">
        <v>24.418047831338217</v>
      </c>
      <c r="L9" s="79">
        <v>25.740871192214655</v>
      </c>
      <c r="M9" s="92"/>
      <c r="N9" s="109"/>
      <c r="O9" s="92"/>
      <c r="P9" s="92"/>
      <c r="Q9" s="80"/>
    </row>
    <row r="10" spans="1:17" ht="8.25" customHeight="1">
      <c r="A10" s="78" t="s">
        <v>77</v>
      </c>
      <c r="B10" s="79">
        <v>141.97212183789367</v>
      </c>
      <c r="C10" s="79">
        <v>55.84252408208852</v>
      </c>
      <c r="D10" s="79">
        <v>0</v>
      </c>
      <c r="E10" s="79">
        <v>0</v>
      </c>
      <c r="F10" s="79">
        <v>2.8254174554290397</v>
      </c>
      <c r="G10" s="79">
        <v>59.4000594000594</v>
      </c>
      <c r="H10" s="79">
        <v>0</v>
      </c>
      <c r="I10" s="79">
        <v>16.199578810950914</v>
      </c>
      <c r="J10" s="79">
        <v>20.31488065007618</v>
      </c>
      <c r="K10" s="79">
        <v>13.256665617180637</v>
      </c>
      <c r="L10" s="79">
        <v>16.748034199485836</v>
      </c>
      <c r="N10" s="79"/>
      <c r="Q10" s="80"/>
    </row>
    <row r="11" spans="1:17" ht="8.25" customHeight="1">
      <c r="A11" s="78" t="s">
        <v>78</v>
      </c>
      <c r="B11" s="79">
        <v>146.6402938873752</v>
      </c>
      <c r="C11" s="79">
        <v>122.31286708283811</v>
      </c>
      <c r="D11" s="79">
        <v>9.773507685729369</v>
      </c>
      <c r="E11" s="79">
        <v>10.609773462722933</v>
      </c>
      <c r="F11" s="79">
        <v>9.07502081294498</v>
      </c>
      <c r="G11" s="79">
        <v>9.516913051103137</v>
      </c>
      <c r="H11" s="79">
        <v>17.678560020024033</v>
      </c>
      <c r="I11" s="79">
        <v>12.997713532654213</v>
      </c>
      <c r="J11" s="79">
        <v>29.049829082122006</v>
      </c>
      <c r="K11" s="79">
        <v>23.972632721433143</v>
      </c>
      <c r="L11" s="79">
        <v>26.432472582299347</v>
      </c>
      <c r="N11" s="79"/>
      <c r="Q11" s="80"/>
    </row>
    <row r="12" spans="1:17" ht="8.25" customHeight="1">
      <c r="A12" s="78" t="s">
        <v>79</v>
      </c>
      <c r="B12" s="79">
        <v>279.0565999582089</v>
      </c>
      <c r="C12" s="79">
        <v>242.70294436993038</v>
      </c>
      <c r="D12" s="79">
        <v>111.67890622356086</v>
      </c>
      <c r="E12" s="79">
        <v>64.31327711876519</v>
      </c>
      <c r="F12" s="79">
        <v>52.51279516727835</v>
      </c>
      <c r="G12" s="79">
        <v>44.047007283629</v>
      </c>
      <c r="H12" s="79">
        <v>53.616057144339614</v>
      </c>
      <c r="I12" s="79">
        <v>38.71180767063083</v>
      </c>
      <c r="J12" s="79">
        <v>97.50454836558</v>
      </c>
      <c r="K12" s="79">
        <v>74.8548358456842</v>
      </c>
      <c r="L12" s="79">
        <v>86.70603344856157</v>
      </c>
      <c r="N12" s="79"/>
      <c r="Q12" s="80"/>
    </row>
    <row r="13" spans="1:17" s="11" customFormat="1" ht="8.25" customHeight="1">
      <c r="A13" s="82" t="s">
        <v>7</v>
      </c>
      <c r="B13" s="79">
        <v>368.1569458103235</v>
      </c>
      <c r="C13" s="79">
        <v>327.6941521246836</v>
      </c>
      <c r="D13" s="79">
        <v>208.09248554913293</v>
      </c>
      <c r="E13" s="79">
        <v>110.71132023249376</v>
      </c>
      <c r="F13" s="79">
        <v>93.39046632449656</v>
      </c>
      <c r="G13" s="79">
        <v>79.97867235403892</v>
      </c>
      <c r="H13" s="79">
        <v>101.81379388363061</v>
      </c>
      <c r="I13" s="79">
        <v>75.65441065214102</v>
      </c>
      <c r="J13" s="79">
        <v>158.21444965883617</v>
      </c>
      <c r="K13" s="79">
        <v>122.69355556419595</v>
      </c>
      <c r="L13" s="79">
        <v>141.71328287813975</v>
      </c>
      <c r="N13" s="79"/>
      <c r="Q13" s="85"/>
    </row>
    <row r="14" spans="1:17" s="11" customFormat="1" ht="8.25" customHeight="1">
      <c r="A14" s="82" t="s">
        <v>8</v>
      </c>
      <c r="B14" s="79">
        <v>176.6989166328718</v>
      </c>
      <c r="C14" s="79">
        <v>145.7991616548205</v>
      </c>
      <c r="D14" s="79">
        <v>10.407993338884264</v>
      </c>
      <c r="E14" s="79">
        <v>14.775413711583925</v>
      </c>
      <c r="F14" s="79">
        <v>12.921566093810569</v>
      </c>
      <c r="G14" s="79">
        <v>9.35884137543772</v>
      </c>
      <c r="H14" s="79">
        <v>12.779552715654953</v>
      </c>
      <c r="I14" s="79">
        <v>8.303061754021796</v>
      </c>
      <c r="J14" s="79">
        <v>37.46440881162896</v>
      </c>
      <c r="K14" s="79">
        <v>28.47893187253165</v>
      </c>
      <c r="L14" s="79">
        <v>32.85694344525454</v>
      </c>
      <c r="N14" s="79"/>
      <c r="Q14" s="85"/>
    </row>
    <row r="15" spans="1:17" s="11" customFormat="1" ht="8.25" customHeight="1">
      <c r="A15" s="78" t="s">
        <v>80</v>
      </c>
      <c r="B15" s="79">
        <v>162.81899954550525</v>
      </c>
      <c r="C15" s="79">
        <v>151.20464954297344</v>
      </c>
      <c r="D15" s="79">
        <v>22.170061970601793</v>
      </c>
      <c r="E15" s="79">
        <v>19.657222545721584</v>
      </c>
      <c r="F15" s="79">
        <v>15.272350422522042</v>
      </c>
      <c r="G15" s="79">
        <v>19.47366699004517</v>
      </c>
      <c r="H15" s="79">
        <v>26.86858407599779</v>
      </c>
      <c r="I15" s="79">
        <v>16.547776113061563</v>
      </c>
      <c r="J15" s="79">
        <v>38.45927094118817</v>
      </c>
      <c r="K15" s="79">
        <v>35.242536999750854</v>
      </c>
      <c r="L15" s="79">
        <v>36.80810101021649</v>
      </c>
      <c r="N15" s="79"/>
      <c r="Q15" s="80"/>
    </row>
    <row r="16" spans="1:17" ht="8.25" customHeight="1">
      <c r="A16" s="78" t="s">
        <v>81</v>
      </c>
      <c r="B16" s="79">
        <v>127.10755542263263</v>
      </c>
      <c r="C16" s="79">
        <v>85.94421439174936</v>
      </c>
      <c r="D16" s="79">
        <v>22.238530477906018</v>
      </c>
      <c r="E16" s="79">
        <v>11.024056065199417</v>
      </c>
      <c r="F16" s="79">
        <v>7.956269982761415</v>
      </c>
      <c r="G16" s="79">
        <v>9.768096508793507</v>
      </c>
      <c r="H16" s="79">
        <v>22.901512590379184</v>
      </c>
      <c r="I16" s="79">
        <v>15.810983133805601</v>
      </c>
      <c r="J16" s="79">
        <v>26.087523641818304</v>
      </c>
      <c r="K16" s="79">
        <v>19.089897238112496</v>
      </c>
      <c r="L16" s="79">
        <v>22.438755273318378</v>
      </c>
      <c r="N16" s="79"/>
      <c r="Q16" s="80"/>
    </row>
    <row r="17" spans="1:17" ht="8.25" customHeight="1">
      <c r="A17" s="78" t="s">
        <v>82</v>
      </c>
      <c r="B17" s="79">
        <v>163.30285780001148</v>
      </c>
      <c r="C17" s="79">
        <v>178.4241239192203</v>
      </c>
      <c r="D17" s="79">
        <v>29.418686749823486</v>
      </c>
      <c r="E17" s="79">
        <v>19.92329531304478</v>
      </c>
      <c r="F17" s="79">
        <v>17.41079447218295</v>
      </c>
      <c r="G17" s="79">
        <v>16.08120364593049</v>
      </c>
      <c r="H17" s="79">
        <v>16.506607595020288</v>
      </c>
      <c r="I17" s="79">
        <v>15.010341683939597</v>
      </c>
      <c r="J17" s="79">
        <v>34.71935296450106</v>
      </c>
      <c r="K17" s="79">
        <v>31.302881366699975</v>
      </c>
      <c r="L17" s="79">
        <v>32.92272059513588</v>
      </c>
      <c r="N17" s="79"/>
      <c r="Q17" s="80"/>
    </row>
    <row r="18" spans="1:17" ht="8.25" customHeight="1">
      <c r="A18" s="78" t="s">
        <v>83</v>
      </c>
      <c r="B18" s="79">
        <v>275.4168810062504</v>
      </c>
      <c r="C18" s="79">
        <v>225.92949557634856</v>
      </c>
      <c r="D18" s="79">
        <v>42.200794100964266</v>
      </c>
      <c r="E18" s="79">
        <v>45.47345607941407</v>
      </c>
      <c r="F18" s="79">
        <v>26.333255408393857</v>
      </c>
      <c r="G18" s="79">
        <v>27.605762904019052</v>
      </c>
      <c r="H18" s="79">
        <v>26.492611181628682</v>
      </c>
      <c r="I18" s="79">
        <v>26.453152924219008</v>
      </c>
      <c r="J18" s="79">
        <v>56.779694784237165</v>
      </c>
      <c r="K18" s="79">
        <v>49.13664458629648</v>
      </c>
      <c r="L18" s="79">
        <v>52.83432166235089</v>
      </c>
      <c r="N18" s="79"/>
      <c r="Q18" s="80"/>
    </row>
    <row r="19" spans="1:17" ht="8.25" customHeight="1">
      <c r="A19" s="78" t="s">
        <v>84</v>
      </c>
      <c r="B19" s="79">
        <v>206.16067979915024</v>
      </c>
      <c r="C19" s="79">
        <v>223.51295462839073</v>
      </c>
      <c r="D19" s="79">
        <v>29.811649024035027</v>
      </c>
      <c r="E19" s="79">
        <v>30.96310745746443</v>
      </c>
      <c r="F19" s="79">
        <v>22.913779967088413</v>
      </c>
      <c r="G19" s="79">
        <v>24.797516232584638</v>
      </c>
      <c r="H19" s="79">
        <v>23.490146372974586</v>
      </c>
      <c r="I19" s="79">
        <v>21.104650611323475</v>
      </c>
      <c r="J19" s="79">
        <v>46.10082952054549</v>
      </c>
      <c r="K19" s="79">
        <v>45.79938392441624</v>
      </c>
      <c r="L19" s="79">
        <v>46.313279985615374</v>
      </c>
      <c r="N19" s="79"/>
      <c r="Q19" s="80"/>
    </row>
    <row r="20" spans="1:17" ht="8.25" customHeight="1">
      <c r="A20" s="78" t="s">
        <v>85</v>
      </c>
      <c r="B20" s="79">
        <v>343.4253851742129</v>
      </c>
      <c r="C20" s="79">
        <v>316.32348552670845</v>
      </c>
      <c r="D20" s="79">
        <v>81.23394360333465</v>
      </c>
      <c r="E20" s="79">
        <v>50.8878876225815</v>
      </c>
      <c r="F20" s="79">
        <v>20.484959141413015</v>
      </c>
      <c r="G20" s="79">
        <v>31.56406518856241</v>
      </c>
      <c r="H20" s="79">
        <v>24.153130849586375</v>
      </c>
      <c r="I20" s="79">
        <v>27.302787918010736</v>
      </c>
      <c r="J20" s="79">
        <v>71.00104019006433</v>
      </c>
      <c r="K20" s="79">
        <v>65.88731166918028</v>
      </c>
      <c r="L20" s="79">
        <v>68.96846407952677</v>
      </c>
      <c r="N20" s="79"/>
      <c r="Q20" s="80"/>
    </row>
    <row r="21" spans="1:17" ht="8.25" customHeight="1">
      <c r="A21" s="78" t="s">
        <v>86</v>
      </c>
      <c r="B21" s="79">
        <v>262.7643222134519</v>
      </c>
      <c r="C21" s="79">
        <v>240.343724449761</v>
      </c>
      <c r="D21" s="79">
        <v>31.73523744758019</v>
      </c>
      <c r="E21" s="79">
        <v>22.50251672884467</v>
      </c>
      <c r="F21" s="79">
        <v>20.92789701432923</v>
      </c>
      <c r="G21" s="79">
        <v>21.159463003056786</v>
      </c>
      <c r="H21" s="79">
        <v>33.42618384401114</v>
      </c>
      <c r="I21" s="79">
        <v>21.135201886467733</v>
      </c>
      <c r="J21" s="79">
        <v>57.48276581521207</v>
      </c>
      <c r="K21" s="79">
        <v>47.93982947117802</v>
      </c>
      <c r="L21" s="79">
        <v>52.78619692701532</v>
      </c>
      <c r="N21" s="79"/>
      <c r="Q21" s="80"/>
    </row>
    <row r="22" spans="1:17" ht="8.25" customHeight="1">
      <c r="A22" s="78" t="s">
        <v>87</v>
      </c>
      <c r="B22" s="79">
        <v>99.5242479044253</v>
      </c>
      <c r="C22" s="79">
        <v>75.59538261195841</v>
      </c>
      <c r="D22" s="79">
        <v>9.920808604258944</v>
      </c>
      <c r="E22" s="79">
        <v>9.375018901247785</v>
      </c>
      <c r="F22" s="79">
        <v>9.267026605356756</v>
      </c>
      <c r="G22" s="79">
        <v>11.552718354628844</v>
      </c>
      <c r="H22" s="79">
        <v>9.450063573154948</v>
      </c>
      <c r="I22" s="79">
        <v>9.762227449514226</v>
      </c>
      <c r="J22" s="79">
        <v>23.005427459452438</v>
      </c>
      <c r="K22" s="79">
        <v>19.486420054373397</v>
      </c>
      <c r="L22" s="79">
        <v>21.60637261795717</v>
      </c>
      <c r="N22" s="79"/>
      <c r="Q22" s="80"/>
    </row>
    <row r="23" spans="1:17" ht="8.25" customHeight="1">
      <c r="A23" s="78" t="s">
        <v>88</v>
      </c>
      <c r="B23" s="79">
        <v>65.02016641098841</v>
      </c>
      <c r="C23" s="79">
        <v>62.855560053693566</v>
      </c>
      <c r="D23" s="79">
        <v>15.547077747348027</v>
      </c>
      <c r="E23" s="79">
        <v>24.46513107193972</v>
      </c>
      <c r="F23" s="79">
        <v>11.00101833750827</v>
      </c>
      <c r="G23" s="79">
        <v>16.118137153624897</v>
      </c>
      <c r="H23" s="79">
        <v>17.893444537777537</v>
      </c>
      <c r="I23" s="79">
        <v>10.586091388214657</v>
      </c>
      <c r="J23" s="79">
        <v>21.25316382325096</v>
      </c>
      <c r="K23" s="79">
        <v>22.6379827110055</v>
      </c>
      <c r="L23" s="79">
        <v>21.96332516899014</v>
      </c>
      <c r="N23" s="79"/>
      <c r="Q23" s="80"/>
    </row>
    <row r="24" spans="1:17" ht="8.25" customHeight="1">
      <c r="A24" s="78" t="s">
        <v>89</v>
      </c>
      <c r="B24" s="79">
        <v>103.15580346909145</v>
      </c>
      <c r="C24" s="79">
        <v>111.48493957914435</v>
      </c>
      <c r="D24" s="79">
        <v>18.20208868967714</v>
      </c>
      <c r="E24" s="79">
        <v>23.313283909171446</v>
      </c>
      <c r="F24" s="79">
        <v>14.059918686803595</v>
      </c>
      <c r="G24" s="79">
        <v>16.27821800022092</v>
      </c>
      <c r="H24" s="79">
        <v>18.587015111243286</v>
      </c>
      <c r="I24" s="79">
        <v>17.019586707702782</v>
      </c>
      <c r="J24" s="79">
        <v>29.79700788379167</v>
      </c>
      <c r="K24" s="79">
        <v>31.322951449425254</v>
      </c>
      <c r="L24" s="79">
        <v>30.578725079095957</v>
      </c>
      <c r="N24" s="79"/>
      <c r="Q24" s="80"/>
    </row>
    <row r="25" spans="1:17" ht="8.25" customHeight="1">
      <c r="A25" s="78" t="s">
        <v>134</v>
      </c>
      <c r="B25" s="79">
        <v>47.129787466697636</v>
      </c>
      <c r="C25" s="79">
        <v>43.16970960473393</v>
      </c>
      <c r="D25" s="79">
        <v>11.888342049616217</v>
      </c>
      <c r="E25" s="79">
        <v>11.682474744914266</v>
      </c>
      <c r="F25" s="79">
        <v>7.339479467806189</v>
      </c>
      <c r="G25" s="79">
        <v>7.548951473816893</v>
      </c>
      <c r="H25" s="79">
        <v>6.199102108999791</v>
      </c>
      <c r="I25" s="79">
        <v>5.72359336730922</v>
      </c>
      <c r="J25" s="79">
        <v>16.235701352232304</v>
      </c>
      <c r="K25" s="79">
        <v>14.743477824476702</v>
      </c>
      <c r="L25" s="79">
        <v>15.679162884658604</v>
      </c>
      <c r="N25" s="79"/>
      <c r="Q25" s="80"/>
    </row>
    <row r="26" spans="1:17" ht="8.25" customHeight="1">
      <c r="A26" s="78" t="s">
        <v>91</v>
      </c>
      <c r="B26" s="79">
        <v>29.28906726194717</v>
      </c>
      <c r="C26" s="79">
        <v>21.014348597222185</v>
      </c>
      <c r="D26" s="79">
        <v>6.18652049980899</v>
      </c>
      <c r="E26" s="79">
        <v>5.378359695205192</v>
      </c>
      <c r="F26" s="79">
        <v>3.9459709951883215</v>
      </c>
      <c r="G26" s="79">
        <v>3.8510258170020037</v>
      </c>
      <c r="H26" s="79">
        <v>2.4341215154029183</v>
      </c>
      <c r="I26" s="79">
        <v>3.716585572834237</v>
      </c>
      <c r="J26" s="79">
        <v>8.933617201529355</v>
      </c>
      <c r="K26" s="79">
        <v>7.011992176143152</v>
      </c>
      <c r="L26" s="79">
        <v>7.948381984564242</v>
      </c>
      <c r="N26" s="79"/>
      <c r="Q26" s="80"/>
    </row>
    <row r="27" spans="1:17" ht="8.25" customHeight="1">
      <c r="A27" s="78" t="s">
        <v>92</v>
      </c>
      <c r="B27" s="79">
        <v>29.584157683560456</v>
      </c>
      <c r="C27" s="79">
        <v>29.33096078450543</v>
      </c>
      <c r="D27" s="79">
        <v>11.16046516818821</v>
      </c>
      <c r="E27" s="79">
        <v>11.578764545822962</v>
      </c>
      <c r="F27" s="79">
        <v>12.784494964507045</v>
      </c>
      <c r="G27" s="79">
        <v>10.10152027880196</v>
      </c>
      <c r="H27" s="79">
        <v>4.543750638964934</v>
      </c>
      <c r="I27" s="79">
        <v>16.562994589421766</v>
      </c>
      <c r="J27" s="79">
        <v>14.316606764430222</v>
      </c>
      <c r="K27" s="79">
        <v>14.57518202782888</v>
      </c>
      <c r="L27" s="79">
        <v>14.447676017432435</v>
      </c>
      <c r="N27" s="79"/>
      <c r="Q27" s="80"/>
    </row>
    <row r="28" spans="1:17" ht="8.25" customHeight="1">
      <c r="A28" s="78" t="s">
        <v>93</v>
      </c>
      <c r="B28" s="79">
        <v>60.55471169087583</v>
      </c>
      <c r="C28" s="79">
        <v>54.77612942203128</v>
      </c>
      <c r="D28" s="79">
        <v>13.202191563799591</v>
      </c>
      <c r="E28" s="79">
        <v>16.15258376729942</v>
      </c>
      <c r="F28" s="79">
        <v>10.056391690764059</v>
      </c>
      <c r="G28" s="79">
        <v>13.202017268238587</v>
      </c>
      <c r="H28" s="79">
        <v>8.9123911945575</v>
      </c>
      <c r="I28" s="79">
        <v>5.70110801034181</v>
      </c>
      <c r="J28" s="79">
        <v>20.093350767173934</v>
      </c>
      <c r="K28" s="79">
        <v>19.67051413687542</v>
      </c>
      <c r="L28" s="79">
        <v>19.87865816162459</v>
      </c>
      <c r="N28" s="79"/>
      <c r="Q28" s="80"/>
    </row>
    <row r="29" spans="1:17" ht="8.25" customHeight="1">
      <c r="A29" s="78" t="s">
        <v>94</v>
      </c>
      <c r="B29" s="79">
        <v>39.73219680135335</v>
      </c>
      <c r="C29" s="79">
        <v>35.79947120299163</v>
      </c>
      <c r="D29" s="79">
        <v>4.985940958586512</v>
      </c>
      <c r="E29" s="79">
        <v>8.866022312822821</v>
      </c>
      <c r="F29" s="79">
        <v>4.152147208503598</v>
      </c>
      <c r="G29" s="79">
        <v>3.8621996861220023</v>
      </c>
      <c r="H29" s="79">
        <v>6.041219238866788</v>
      </c>
      <c r="I29" s="79">
        <v>3.9745302748153892</v>
      </c>
      <c r="J29" s="79">
        <v>11.517577797009537</v>
      </c>
      <c r="K29" s="79">
        <v>10.224036098477304</v>
      </c>
      <c r="L29" s="79">
        <v>10.853306977167893</v>
      </c>
      <c r="N29" s="79"/>
      <c r="Q29" s="80"/>
    </row>
    <row r="30" spans="1:17" ht="8.25" customHeight="1">
      <c r="A30" s="78" t="s">
        <v>95</v>
      </c>
      <c r="B30" s="79">
        <v>117.85149960403398</v>
      </c>
      <c r="C30" s="79">
        <v>96.04418032294855</v>
      </c>
      <c r="D30" s="79">
        <v>13.202140299921563</v>
      </c>
      <c r="E30" s="79">
        <v>13.82299251525611</v>
      </c>
      <c r="F30" s="79">
        <v>10.578838796128146</v>
      </c>
      <c r="G30" s="79">
        <v>9.996761918422077</v>
      </c>
      <c r="H30" s="79">
        <v>6.926029999604228</v>
      </c>
      <c r="I30" s="79">
        <v>7.703774464298783</v>
      </c>
      <c r="J30" s="79">
        <v>27.94541978840802</v>
      </c>
      <c r="K30" s="79">
        <v>22.90155594120352</v>
      </c>
      <c r="L30" s="79">
        <v>25.38816213770732</v>
      </c>
      <c r="N30" s="79"/>
      <c r="Q30" s="80"/>
    </row>
    <row r="31" spans="1:17" s="11" customFormat="1" ht="8.25" customHeight="1">
      <c r="A31" s="82" t="s">
        <v>96</v>
      </c>
      <c r="B31" s="83">
        <v>142.47635720330828</v>
      </c>
      <c r="C31" s="83">
        <v>127.48957889502357</v>
      </c>
      <c r="D31" s="83">
        <v>13.86999373141299</v>
      </c>
      <c r="E31" s="83">
        <v>12.735520292314924</v>
      </c>
      <c r="F31" s="83">
        <v>10.252223247959993</v>
      </c>
      <c r="G31" s="83">
        <v>10.911466939709259</v>
      </c>
      <c r="H31" s="83">
        <v>16.13631054517276</v>
      </c>
      <c r="I31" s="83">
        <v>12.650505178917403</v>
      </c>
      <c r="J31" s="83">
        <v>28.795006040691487</v>
      </c>
      <c r="K31" s="83">
        <v>24.83361765979348</v>
      </c>
      <c r="L31" s="83">
        <v>26.8688252509215</v>
      </c>
      <c r="N31" s="83"/>
      <c r="Q31" s="85"/>
    </row>
    <row r="32" spans="1:17" s="11" customFormat="1" ht="8.25" customHeight="1">
      <c r="A32" s="87" t="s">
        <v>97</v>
      </c>
      <c r="B32" s="83">
        <v>209.6659639982664</v>
      </c>
      <c r="C32" s="83">
        <v>179.56450831082807</v>
      </c>
      <c r="D32" s="83">
        <v>37.55404335828221</v>
      </c>
      <c r="E32" s="83">
        <v>31.889440986491465</v>
      </c>
      <c r="F32" s="83">
        <v>21.77999965645636</v>
      </c>
      <c r="G32" s="83">
        <v>23.509268865096765</v>
      </c>
      <c r="H32" s="83">
        <v>28.200967938155152</v>
      </c>
      <c r="I32" s="83">
        <v>22.230245023828584</v>
      </c>
      <c r="J32" s="83">
        <v>49.16538521452078</v>
      </c>
      <c r="K32" s="83">
        <v>42.062608446991966</v>
      </c>
      <c r="L32" s="83">
        <v>45.57372997003646</v>
      </c>
      <c r="N32" s="83"/>
      <c r="Q32" s="85"/>
    </row>
    <row r="33" spans="1:17" s="9" customFormat="1" ht="8.25" customHeight="1">
      <c r="A33" s="88" t="s">
        <v>98</v>
      </c>
      <c r="B33" s="89">
        <v>170.076164543252</v>
      </c>
      <c r="C33" s="89">
        <v>148.91130707652854</v>
      </c>
      <c r="D33" s="89">
        <v>23.488589693592957</v>
      </c>
      <c r="E33" s="89">
        <v>20.554498711746792</v>
      </c>
      <c r="F33" s="89">
        <v>14.980661607580952</v>
      </c>
      <c r="G33" s="89">
        <v>16.067006978427536</v>
      </c>
      <c r="H33" s="89">
        <v>21.274624704848243</v>
      </c>
      <c r="I33" s="89">
        <v>16.671126765656755</v>
      </c>
      <c r="J33" s="89">
        <v>37.19157587758755</v>
      </c>
      <c r="K33" s="89">
        <v>31.91159524319159</v>
      </c>
      <c r="L33" s="89">
        <v>34.56560558987974</v>
      </c>
      <c r="N33" s="89"/>
      <c r="Q33" s="91"/>
    </row>
    <row r="34" spans="1:17" s="9" customFormat="1" ht="8.25" customHeight="1">
      <c r="A34" s="88" t="s">
        <v>99</v>
      </c>
      <c r="B34" s="89">
        <v>168.24344094411393</v>
      </c>
      <c r="C34" s="89">
        <v>155.8879802950747</v>
      </c>
      <c r="D34" s="89">
        <v>23.802483197710288</v>
      </c>
      <c r="E34" s="89">
        <v>20.42550596950655</v>
      </c>
      <c r="F34" s="89">
        <v>15.977193133298874</v>
      </c>
      <c r="G34" s="89">
        <v>18.431383991258805</v>
      </c>
      <c r="H34" s="89">
        <v>19.278178270572152</v>
      </c>
      <c r="I34" s="89">
        <v>16.957179695575803</v>
      </c>
      <c r="J34" s="89">
        <v>38.545858880515716</v>
      </c>
      <c r="K34" s="89">
        <v>35.1115840180063</v>
      </c>
      <c r="L34" s="89">
        <v>37.16026358143752</v>
      </c>
      <c r="N34" s="89"/>
      <c r="Q34" s="91"/>
    </row>
    <row r="35" spans="1:17" s="11" customFormat="1" ht="8.25" customHeight="1">
      <c r="A35" s="82" t="s">
        <v>100</v>
      </c>
      <c r="B35" s="83">
        <v>45.757362471224944</v>
      </c>
      <c r="C35" s="83">
        <v>40.91724778900729</v>
      </c>
      <c r="D35" s="83">
        <v>10.76388633336032</v>
      </c>
      <c r="E35" s="83">
        <v>11.672370565082804</v>
      </c>
      <c r="F35" s="83">
        <v>7.495137494978465</v>
      </c>
      <c r="G35" s="83">
        <v>8.367838334439627</v>
      </c>
      <c r="H35" s="83">
        <v>7.216451647446074</v>
      </c>
      <c r="I35" s="83">
        <v>6.582186497039333</v>
      </c>
      <c r="J35" s="83">
        <v>15.384972089277042</v>
      </c>
      <c r="K35" s="83">
        <v>14.31433704397207</v>
      </c>
      <c r="L35" s="83">
        <v>14.922186690461224</v>
      </c>
      <c r="N35" s="83"/>
      <c r="Q35" s="85"/>
    </row>
    <row r="36" spans="1:17" s="11" customFormat="1" ht="8.25" customHeight="1">
      <c r="A36" s="82" t="s">
        <v>101</v>
      </c>
      <c r="B36" s="83">
        <v>56.47740300488747</v>
      </c>
      <c r="C36" s="83">
        <v>48.58686133122904</v>
      </c>
      <c r="D36" s="83">
        <v>7.061059531596771</v>
      </c>
      <c r="E36" s="83">
        <v>10.097114042864268</v>
      </c>
      <c r="F36" s="83">
        <v>5.837529418836378</v>
      </c>
      <c r="G36" s="83">
        <v>5.424758598242378</v>
      </c>
      <c r="H36" s="83">
        <v>6.248163155738938</v>
      </c>
      <c r="I36" s="83">
        <v>4.842788728857641</v>
      </c>
      <c r="J36" s="83">
        <v>15.593701416347134</v>
      </c>
      <c r="K36" s="83">
        <v>13.30826990614783</v>
      </c>
      <c r="L36" s="83">
        <v>14.4237298730963</v>
      </c>
      <c r="N36" s="83"/>
      <c r="Q36" s="85"/>
    </row>
    <row r="37" spans="1:17" s="9" customFormat="1" ht="8.25" customHeight="1">
      <c r="A37" s="88" t="s">
        <v>31</v>
      </c>
      <c r="B37" s="89">
        <v>49.14696188083286</v>
      </c>
      <c r="C37" s="89">
        <v>43.32926932212934</v>
      </c>
      <c r="D37" s="89">
        <v>9.581624323297781</v>
      </c>
      <c r="E37" s="89">
        <v>11.174283057998998</v>
      </c>
      <c r="F37" s="89">
        <v>6.9586539045203475</v>
      </c>
      <c r="G37" s="89">
        <v>7.405203884817033</v>
      </c>
      <c r="H37" s="89">
        <v>6.8924125379953916</v>
      </c>
      <c r="I37" s="89">
        <v>6.010716754401524</v>
      </c>
      <c r="J37" s="89">
        <v>15.452390744017945</v>
      </c>
      <c r="K37" s="89">
        <v>13.988891904666541</v>
      </c>
      <c r="L37" s="89">
        <v>14.761063172023974</v>
      </c>
      <c r="N37" s="89"/>
      <c r="Q37" s="91"/>
    </row>
    <row r="38" spans="1:17" s="9" customFormat="1" ht="8.25" customHeight="1">
      <c r="A38" s="88" t="s">
        <v>102</v>
      </c>
      <c r="B38" s="89">
        <v>114.65261590550583</v>
      </c>
      <c r="C38" s="89">
        <v>101.90388059148155</v>
      </c>
      <c r="D38" s="89">
        <v>17.754927253031177</v>
      </c>
      <c r="E38" s="89">
        <v>16.541393002583337</v>
      </c>
      <c r="F38" s="89">
        <v>12.440361785095044</v>
      </c>
      <c r="G38" s="89">
        <v>13.530069072383233</v>
      </c>
      <c r="H38" s="89">
        <v>16.20945108404763</v>
      </c>
      <c r="I38" s="89">
        <v>13.51717160377955</v>
      </c>
      <c r="J38" s="89">
        <v>29.4893227539224</v>
      </c>
      <c r="K38" s="89">
        <v>26.04241033220633</v>
      </c>
      <c r="L38" s="89">
        <v>27.854976178909485</v>
      </c>
      <c r="N38" s="89"/>
      <c r="Q38" s="91"/>
    </row>
    <row r="39" spans="1:16" s="9" customFormat="1" ht="8.25" customHeight="1">
      <c r="A39" s="94"/>
      <c r="B39" s="95"/>
      <c r="C39" s="95"/>
      <c r="D39" s="95"/>
      <c r="E39" s="95"/>
      <c r="F39" s="95"/>
      <c r="G39" s="95"/>
      <c r="H39" s="95"/>
      <c r="I39" s="95"/>
      <c r="J39" s="17"/>
      <c r="K39" s="17"/>
      <c r="L39" s="17"/>
      <c r="M39" s="92"/>
      <c r="N39" s="92"/>
      <c r="O39" s="92"/>
      <c r="P39" s="92"/>
    </row>
    <row r="40" ht="13.5" customHeight="1">
      <c r="A40" s="7" t="s">
        <v>135</v>
      </c>
    </row>
    <row r="41" ht="9" customHeight="1">
      <c r="A41" s="11" t="s">
        <v>136</v>
      </c>
    </row>
  </sheetData>
  <mergeCells count="8">
    <mergeCell ref="J6:K6"/>
    <mergeCell ref="B5:K5"/>
    <mergeCell ref="A5:A7"/>
    <mergeCell ref="L5:L7"/>
    <mergeCell ref="B6:C6"/>
    <mergeCell ref="D6:E6"/>
    <mergeCell ref="F6:G6"/>
    <mergeCell ref="H6:I6"/>
  </mergeCells>
  <printOptions horizontalCentered="1"/>
  <pageMargins left="0.6692913385826772" right="0.6692913385826772" top="0.984251968503937" bottom="1.141732283464567" header="0.4724409448818898" footer="0.7874015748031497"/>
  <pageSetup horizontalDpi="600" verticalDpi="600" orientation="portrait" paperSize="9" r:id="rId2"/>
  <headerFooter alignWithMargins="0">
    <oddFooter>&amp;C&amp;P+167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Foglio313"/>
  <dimension ref="A1:Q41"/>
  <sheetViews>
    <sheetView tabSelected="1" workbookViewId="0" topLeftCell="A1">
      <selection activeCell="O5" sqref="O5"/>
    </sheetView>
  </sheetViews>
  <sheetFormatPr defaultColWidth="9.140625" defaultRowHeight="12.75"/>
  <cols>
    <col min="1" max="1" width="14.57421875" style="7" customWidth="1"/>
    <col min="2" max="11" width="6.421875" style="7" customWidth="1"/>
    <col min="12" max="12" width="8.28125" style="7" customWidth="1"/>
    <col min="13" max="13" width="4.57421875" style="7" customWidth="1"/>
    <col min="14" max="14" width="5.7109375" style="7" customWidth="1"/>
    <col min="15" max="15" width="4.57421875" style="7" customWidth="1"/>
    <col min="16" max="16" width="6.7109375" style="7" customWidth="1"/>
    <col min="17" max="17" width="9.421875" style="7" customWidth="1"/>
    <col min="18" max="16384" width="9.140625" style="7" customWidth="1"/>
  </cols>
  <sheetData>
    <row r="1" spans="1:9" s="1" customFormat="1" ht="13.5" customHeight="1">
      <c r="A1" s="62" t="s">
        <v>236</v>
      </c>
      <c r="B1" s="63"/>
      <c r="C1" s="63"/>
      <c r="D1" s="63"/>
      <c r="E1" s="63"/>
      <c r="F1" s="63"/>
      <c r="G1" s="63"/>
      <c r="H1" s="63"/>
      <c r="I1" s="63"/>
    </row>
    <row r="2" spans="2:9" s="1" customFormat="1" ht="13.5" customHeight="1">
      <c r="B2" s="63"/>
      <c r="C2" s="63"/>
      <c r="D2" s="63"/>
      <c r="E2" s="63"/>
      <c r="F2" s="63"/>
      <c r="G2" s="63"/>
      <c r="H2" s="63"/>
      <c r="I2" s="63"/>
    </row>
    <row r="3" spans="1:9" s="66" customFormat="1" ht="13.5" customHeight="1">
      <c r="A3" s="64" t="s">
        <v>237</v>
      </c>
      <c r="B3" s="65"/>
      <c r="C3" s="65"/>
      <c r="D3" s="65"/>
      <c r="E3" s="65"/>
      <c r="F3" s="65"/>
      <c r="G3" s="65"/>
      <c r="H3" s="65"/>
      <c r="I3" s="65"/>
    </row>
    <row r="4" spans="1:16" s="107" customFormat="1" ht="13.5" customHeight="1">
      <c r="A4" s="104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6"/>
      <c r="M4" s="105"/>
      <c r="N4" s="105"/>
      <c r="O4" s="105"/>
      <c r="P4" s="105"/>
    </row>
    <row r="5" spans="1:16" s="70" customFormat="1" ht="18" customHeight="1">
      <c r="A5" s="139" t="s">
        <v>70</v>
      </c>
      <c r="B5" s="146" t="s">
        <v>240</v>
      </c>
      <c r="C5" s="146"/>
      <c r="D5" s="146"/>
      <c r="E5" s="146"/>
      <c r="F5" s="146"/>
      <c r="G5" s="146"/>
      <c r="H5" s="146"/>
      <c r="I5" s="146"/>
      <c r="J5" s="146"/>
      <c r="K5" s="146"/>
      <c r="L5" s="142" t="s">
        <v>250</v>
      </c>
      <c r="M5" s="69"/>
      <c r="N5" s="69"/>
      <c r="O5" s="69"/>
      <c r="P5" s="69"/>
    </row>
    <row r="6" spans="1:16" s="70" customFormat="1" ht="22.5" customHeight="1">
      <c r="A6" s="140"/>
      <c r="B6" s="147" t="s">
        <v>129</v>
      </c>
      <c r="C6" s="147"/>
      <c r="D6" s="147" t="s">
        <v>130</v>
      </c>
      <c r="E6" s="147"/>
      <c r="F6" s="147" t="s">
        <v>131</v>
      </c>
      <c r="G6" s="147"/>
      <c r="H6" s="145" t="s">
        <v>251</v>
      </c>
      <c r="I6" s="147"/>
      <c r="J6" s="145" t="s">
        <v>242</v>
      </c>
      <c r="K6" s="145"/>
      <c r="L6" s="143"/>
      <c r="M6" s="69"/>
      <c r="N6" s="69"/>
      <c r="O6" s="69"/>
      <c r="P6" s="71"/>
    </row>
    <row r="7" spans="1:16" s="75" customFormat="1" ht="18" customHeight="1">
      <c r="A7" s="141"/>
      <c r="B7" s="72" t="s">
        <v>132</v>
      </c>
      <c r="C7" s="72" t="s">
        <v>133</v>
      </c>
      <c r="D7" s="72" t="s">
        <v>132</v>
      </c>
      <c r="E7" s="72" t="s">
        <v>133</v>
      </c>
      <c r="F7" s="72" t="s">
        <v>132</v>
      </c>
      <c r="G7" s="72" t="s">
        <v>133</v>
      </c>
      <c r="H7" s="72" t="s">
        <v>132</v>
      </c>
      <c r="I7" s="72" t="s">
        <v>133</v>
      </c>
      <c r="J7" s="72" t="s">
        <v>132</v>
      </c>
      <c r="K7" s="72" t="s">
        <v>133</v>
      </c>
      <c r="L7" s="144"/>
      <c r="M7" s="71"/>
      <c r="N7" s="73"/>
      <c r="O7" s="73"/>
      <c r="P7" s="74"/>
    </row>
    <row r="8" spans="1:16" ht="19.5" customHeight="1">
      <c r="A8" s="76"/>
      <c r="B8" s="77"/>
      <c r="C8" s="77"/>
      <c r="D8" s="77"/>
      <c r="E8" s="77"/>
      <c r="F8" s="77"/>
      <c r="G8" s="77"/>
      <c r="H8" s="77"/>
      <c r="I8" s="77"/>
      <c r="M8" s="108"/>
      <c r="N8" s="108"/>
      <c r="O8" s="108"/>
      <c r="P8" s="108"/>
    </row>
    <row r="9" spans="1:17" s="9" customFormat="1" ht="8.25" customHeight="1">
      <c r="A9" s="78" t="s">
        <v>76</v>
      </c>
      <c r="B9" s="79">
        <v>119.35464063123638</v>
      </c>
      <c r="C9" s="79">
        <v>128.09547166293055</v>
      </c>
      <c r="D9" s="79">
        <v>24.64581904218132</v>
      </c>
      <c r="E9" s="79">
        <v>18.427195029922256</v>
      </c>
      <c r="F9" s="79">
        <v>9.26389798010456</v>
      </c>
      <c r="G9" s="79">
        <v>10.621036515123539</v>
      </c>
      <c r="H9" s="79">
        <v>7.808670226841869</v>
      </c>
      <c r="I9" s="79">
        <v>9.7890460574617</v>
      </c>
      <c r="J9" s="79">
        <v>24.611006695924285</v>
      </c>
      <c r="K9" s="79">
        <v>24.350766913372826</v>
      </c>
      <c r="L9" s="79">
        <v>24.476973694946043</v>
      </c>
      <c r="M9" s="92"/>
      <c r="N9" s="109"/>
      <c r="O9" s="92"/>
      <c r="P9" s="92"/>
      <c r="Q9" s="80"/>
    </row>
    <row r="10" spans="1:17" ht="8.25" customHeight="1">
      <c r="A10" s="78" t="s">
        <v>77</v>
      </c>
      <c r="B10" s="79">
        <v>116.1140498000258</v>
      </c>
      <c r="C10" s="79">
        <v>55.351830069881686</v>
      </c>
      <c r="D10" s="79">
        <v>0</v>
      </c>
      <c r="E10" s="79">
        <v>0</v>
      </c>
      <c r="F10" s="79">
        <v>5.594718585655142</v>
      </c>
      <c r="G10" s="79">
        <v>11.766090128250383</v>
      </c>
      <c r="H10" s="79">
        <v>33.87725142566766</v>
      </c>
      <c r="I10" s="79">
        <v>7.6356278394991035</v>
      </c>
      <c r="J10" s="79">
        <v>23.656640757012504</v>
      </c>
      <c r="K10" s="79">
        <v>14.846217925983357</v>
      </c>
      <c r="L10" s="79">
        <v>19.198424059798917</v>
      </c>
      <c r="N10" s="109"/>
      <c r="Q10" s="80"/>
    </row>
    <row r="11" spans="1:17" ht="8.25" customHeight="1">
      <c r="A11" s="78" t="s">
        <v>78</v>
      </c>
      <c r="B11" s="79">
        <v>164.9947091362268</v>
      </c>
      <c r="C11" s="79">
        <v>141.60054521506686</v>
      </c>
      <c r="D11" s="79">
        <v>11.607767992040388</v>
      </c>
      <c r="E11" s="79">
        <v>12.693961287323907</v>
      </c>
      <c r="F11" s="79">
        <v>9.333254670943017</v>
      </c>
      <c r="G11" s="79">
        <v>9.22064586433077</v>
      </c>
      <c r="H11" s="79">
        <v>19.113764109087157</v>
      </c>
      <c r="I11" s="79">
        <v>10.766718261633386</v>
      </c>
      <c r="J11" s="79">
        <v>32.2582528412847</v>
      </c>
      <c r="K11" s="79">
        <v>26.07164423194498</v>
      </c>
      <c r="L11" s="79">
        <v>29.082248595060992</v>
      </c>
      <c r="N11" s="109"/>
      <c r="Q11" s="80"/>
    </row>
    <row r="12" spans="1:17" ht="8.25" customHeight="1">
      <c r="A12" s="78" t="s">
        <v>79</v>
      </c>
      <c r="B12" s="79">
        <v>149.61660744342623</v>
      </c>
      <c r="C12" s="79">
        <v>170.46214965449718</v>
      </c>
      <c r="D12" s="79">
        <v>49.15342011252623</v>
      </c>
      <c r="E12" s="79">
        <v>58.77868905155074</v>
      </c>
      <c r="F12" s="79">
        <v>26.684049418859523</v>
      </c>
      <c r="G12" s="79">
        <v>28.660269799142547</v>
      </c>
      <c r="H12" s="79">
        <v>33.36029957549019</v>
      </c>
      <c r="I12" s="79">
        <v>20.498103925386904</v>
      </c>
      <c r="J12" s="79">
        <v>50.64930203059658</v>
      </c>
      <c r="K12" s="79">
        <v>51.81626586608773</v>
      </c>
      <c r="L12" s="79">
        <v>51.24456874998314</v>
      </c>
      <c r="N12" s="109"/>
      <c r="Q12" s="80"/>
    </row>
    <row r="13" spans="1:17" s="11" customFormat="1" ht="8.25" customHeight="1">
      <c r="A13" s="82" t="s">
        <v>7</v>
      </c>
      <c r="B13" s="83">
        <v>197.9552971835221</v>
      </c>
      <c r="C13" s="83">
        <v>222.8767014248189</v>
      </c>
      <c r="D13" s="83">
        <v>64.76463169376555</v>
      </c>
      <c r="E13" s="83">
        <v>85.2969399722785</v>
      </c>
      <c r="F13" s="83">
        <v>42.62591112885038</v>
      </c>
      <c r="G13" s="83">
        <v>43.13478021231897</v>
      </c>
      <c r="H13" s="83">
        <v>58.14270399912785</v>
      </c>
      <c r="I13" s="83">
        <v>28.7628384127707</v>
      </c>
      <c r="J13" s="83">
        <v>74.84731590439031</v>
      </c>
      <c r="K13" s="83">
        <v>74.76298201176873</v>
      </c>
      <c r="L13" s="83">
        <v>74.80451051570404</v>
      </c>
      <c r="N13" s="110"/>
      <c r="Q13" s="85"/>
    </row>
    <row r="14" spans="1:17" s="11" customFormat="1" ht="8.25" customHeight="1">
      <c r="A14" s="82" t="s">
        <v>8</v>
      </c>
      <c r="B14" s="83">
        <v>94.4206008583691</v>
      </c>
      <c r="C14" s="83">
        <v>111.12946582768924</v>
      </c>
      <c r="D14" s="83">
        <v>32.576237444575156</v>
      </c>
      <c r="E14" s="83">
        <v>30.413047197247618</v>
      </c>
      <c r="F14" s="83">
        <v>11.25285541206081</v>
      </c>
      <c r="G14" s="83">
        <v>14.669662366139331</v>
      </c>
      <c r="H14" s="83">
        <v>12.333117503777018</v>
      </c>
      <c r="I14" s="83">
        <v>13.733299327068334</v>
      </c>
      <c r="J14" s="83">
        <v>26.718058779729315</v>
      </c>
      <c r="K14" s="83">
        <v>29.57236691393608</v>
      </c>
      <c r="L14" s="83">
        <v>28.181102009184478</v>
      </c>
      <c r="N14" s="110"/>
      <c r="Q14" s="85"/>
    </row>
    <row r="15" spans="1:17" s="11" customFormat="1" ht="8.25" customHeight="1">
      <c r="A15" s="78" t="s">
        <v>80</v>
      </c>
      <c r="B15" s="79">
        <v>219.21159870721362</v>
      </c>
      <c r="C15" s="79">
        <v>182.87234987486306</v>
      </c>
      <c r="D15" s="79">
        <v>29.57354941740108</v>
      </c>
      <c r="E15" s="79">
        <v>31.446662965536788</v>
      </c>
      <c r="F15" s="79">
        <v>16.534035504341915</v>
      </c>
      <c r="G15" s="79">
        <v>19.94268238462865</v>
      </c>
      <c r="H15" s="79">
        <v>22.774596564289432</v>
      </c>
      <c r="I15" s="79">
        <v>19.394491332032636</v>
      </c>
      <c r="J15" s="79">
        <v>47.14152891259213</v>
      </c>
      <c r="K15" s="79">
        <v>41.47643035474099</v>
      </c>
      <c r="L15" s="79">
        <v>44.2349629038143</v>
      </c>
      <c r="N15" s="109"/>
      <c r="Q15" s="80"/>
    </row>
    <row r="16" spans="1:17" ht="8.25" customHeight="1">
      <c r="A16" s="78" t="s">
        <v>81</v>
      </c>
      <c r="B16" s="79">
        <v>111.91607786374591</v>
      </c>
      <c r="C16" s="79">
        <v>109.29558992294662</v>
      </c>
      <c r="D16" s="79">
        <v>20.456816447280424</v>
      </c>
      <c r="E16" s="79">
        <v>25.010629517544956</v>
      </c>
      <c r="F16" s="79">
        <v>15.17716420524196</v>
      </c>
      <c r="G16" s="79">
        <v>17.099081808788043</v>
      </c>
      <c r="H16" s="79">
        <v>23.376154197613506</v>
      </c>
      <c r="I16" s="79">
        <v>18.859519342388072</v>
      </c>
      <c r="J16" s="79">
        <v>28.556520758122744</v>
      </c>
      <c r="K16" s="79">
        <v>27.877320341205436</v>
      </c>
      <c r="L16" s="79">
        <v>28.202670809813515</v>
      </c>
      <c r="N16" s="109"/>
      <c r="Q16" s="80"/>
    </row>
    <row r="17" spans="1:17" ht="8.25" customHeight="1">
      <c r="A17" s="78" t="s">
        <v>82</v>
      </c>
      <c r="B17" s="79">
        <v>25.395066431185143</v>
      </c>
      <c r="C17" s="79">
        <v>12.240501370936155</v>
      </c>
      <c r="D17" s="79">
        <v>24.128975724980474</v>
      </c>
      <c r="E17" s="79">
        <v>3.9997866780438374</v>
      </c>
      <c r="F17" s="79">
        <v>1.98114173198014</v>
      </c>
      <c r="G17" s="79">
        <v>1.2915752697777845</v>
      </c>
      <c r="H17" s="79">
        <v>1.919035876375709</v>
      </c>
      <c r="I17" s="79">
        <v>0</v>
      </c>
      <c r="J17" s="79">
        <v>6.8300157283664085</v>
      </c>
      <c r="K17" s="79">
        <v>2.206226435469618</v>
      </c>
      <c r="L17" s="79">
        <v>4.397791209365097</v>
      </c>
      <c r="N17" s="109"/>
      <c r="Q17" s="80"/>
    </row>
    <row r="18" spans="1:17" ht="8.25" customHeight="1">
      <c r="A18" s="78" t="s">
        <v>83</v>
      </c>
      <c r="B18" s="79">
        <v>278.98631980264634</v>
      </c>
      <c r="C18" s="79">
        <v>252.60199042771407</v>
      </c>
      <c r="D18" s="79">
        <v>36.44577013269137</v>
      </c>
      <c r="E18" s="79">
        <v>33.51163894763299</v>
      </c>
      <c r="F18" s="79">
        <v>18.268711461665415</v>
      </c>
      <c r="G18" s="79">
        <v>24.16074713557466</v>
      </c>
      <c r="H18" s="79">
        <v>23.714209893342517</v>
      </c>
      <c r="I18" s="79">
        <v>23.48156647700533</v>
      </c>
      <c r="J18" s="79">
        <v>51.63831437489416</v>
      </c>
      <c r="K18" s="79">
        <v>48.47735044075666</v>
      </c>
      <c r="L18" s="79">
        <v>50.00713303566822</v>
      </c>
      <c r="N18" s="109"/>
      <c r="Q18" s="80"/>
    </row>
    <row r="19" spans="1:17" ht="8.25" customHeight="1">
      <c r="A19" s="78" t="s">
        <v>84</v>
      </c>
      <c r="B19" s="79">
        <v>160.03663489232474</v>
      </c>
      <c r="C19" s="79">
        <v>144.47607146749667</v>
      </c>
      <c r="D19" s="79">
        <v>15.425393797449154</v>
      </c>
      <c r="E19" s="79">
        <v>27.064624911363353</v>
      </c>
      <c r="F19" s="79">
        <v>10.278553899057478</v>
      </c>
      <c r="G19" s="79">
        <v>15.406956240742694</v>
      </c>
      <c r="H19" s="79">
        <v>14.922245575712935</v>
      </c>
      <c r="I19" s="79">
        <v>20.81256273141388</v>
      </c>
      <c r="J19" s="79">
        <v>30.00826992615318</v>
      </c>
      <c r="K19" s="79">
        <v>31.831083052600864</v>
      </c>
      <c r="L19" s="79">
        <v>30.952968778035185</v>
      </c>
      <c r="N19" s="109"/>
      <c r="Q19" s="80"/>
    </row>
    <row r="20" spans="1:17" ht="8.25" customHeight="1">
      <c r="A20" s="78" t="s">
        <v>85</v>
      </c>
      <c r="B20" s="79">
        <v>264.16564516282295</v>
      </c>
      <c r="C20" s="79">
        <v>194.8749886992597</v>
      </c>
      <c r="D20" s="79">
        <v>27.266244389445863</v>
      </c>
      <c r="E20" s="79">
        <v>41.749983519743346</v>
      </c>
      <c r="F20" s="79">
        <v>12.815640384292445</v>
      </c>
      <c r="G20" s="79">
        <v>24.893927846915446</v>
      </c>
      <c r="H20" s="79">
        <v>22.145653264204157</v>
      </c>
      <c r="I20" s="79">
        <v>21.0342140613721</v>
      </c>
      <c r="J20" s="79">
        <v>49.0892457363015</v>
      </c>
      <c r="K20" s="79">
        <v>45.470709284769065</v>
      </c>
      <c r="L20" s="79">
        <v>47.22453705233572</v>
      </c>
      <c r="N20" s="109"/>
      <c r="Q20" s="80"/>
    </row>
    <row r="21" spans="1:17" ht="8.25" customHeight="1">
      <c r="A21" s="78" t="s">
        <v>86</v>
      </c>
      <c r="B21" s="79">
        <v>244.38610934207324</v>
      </c>
      <c r="C21" s="79">
        <v>193.30038440417354</v>
      </c>
      <c r="D21" s="79">
        <v>22.169715002479506</v>
      </c>
      <c r="E21" s="79">
        <v>17.06110312218187</v>
      </c>
      <c r="F21" s="79">
        <v>17.194034681379364</v>
      </c>
      <c r="G21" s="79">
        <v>16.581393917392</v>
      </c>
      <c r="H21" s="79">
        <v>25.63843590002564</v>
      </c>
      <c r="I21" s="79">
        <v>24.494515791842186</v>
      </c>
      <c r="J21" s="79">
        <v>50.391382507395925</v>
      </c>
      <c r="K21" s="79">
        <v>40.0431769908423</v>
      </c>
      <c r="L21" s="79">
        <v>45.074059087618465</v>
      </c>
      <c r="N21" s="109"/>
      <c r="Q21" s="80"/>
    </row>
    <row r="22" spans="1:17" ht="8.25" customHeight="1">
      <c r="A22" s="78" t="s">
        <v>87</v>
      </c>
      <c r="B22" s="79">
        <v>73.53287521392572</v>
      </c>
      <c r="C22" s="79">
        <v>65.60639745072284</v>
      </c>
      <c r="D22" s="79">
        <v>13.387227064105042</v>
      </c>
      <c r="E22" s="79">
        <v>17.38341653668612</v>
      </c>
      <c r="F22" s="79">
        <v>9.162935106931112</v>
      </c>
      <c r="G22" s="79">
        <v>10.928900955035425</v>
      </c>
      <c r="H22" s="79">
        <v>10.30412485257443</v>
      </c>
      <c r="I22" s="79">
        <v>10.012948116240512</v>
      </c>
      <c r="J22" s="79">
        <v>19.586886500508527</v>
      </c>
      <c r="K22" s="79">
        <v>18.81054067604568</v>
      </c>
      <c r="L22" s="79">
        <v>19.223190674332955</v>
      </c>
      <c r="N22" s="109"/>
      <c r="Q22" s="80"/>
    </row>
    <row r="23" spans="1:17" ht="8.25" customHeight="1">
      <c r="A23" s="78" t="s">
        <v>88</v>
      </c>
      <c r="B23" s="79">
        <v>95.32197067813294</v>
      </c>
      <c r="C23" s="79">
        <v>86.13733999171338</v>
      </c>
      <c r="D23" s="79">
        <v>23.18076728339708</v>
      </c>
      <c r="E23" s="79">
        <v>21.432173474533535</v>
      </c>
      <c r="F23" s="79">
        <v>11.211671940578139</v>
      </c>
      <c r="G23" s="79">
        <v>11.094566581997606</v>
      </c>
      <c r="H23" s="79">
        <v>15.325817297100548</v>
      </c>
      <c r="I23" s="79">
        <v>9.905894006934126</v>
      </c>
      <c r="J23" s="79">
        <v>26.535394195342317</v>
      </c>
      <c r="K23" s="79">
        <v>22.599767283477433</v>
      </c>
      <c r="L23" s="79">
        <v>24.51661921304002</v>
      </c>
      <c r="N23" s="109"/>
      <c r="Q23" s="80"/>
    </row>
    <row r="24" spans="1:17" ht="8.25" customHeight="1">
      <c r="A24" s="78" t="s">
        <v>89</v>
      </c>
      <c r="B24" s="79">
        <v>125.18827142382098</v>
      </c>
      <c r="C24" s="79">
        <v>69.68926785275067</v>
      </c>
      <c r="D24" s="79">
        <v>13.883104262113008</v>
      </c>
      <c r="E24" s="79">
        <v>23.98139044101777</v>
      </c>
      <c r="F24" s="79">
        <v>19.878158580933338</v>
      </c>
      <c r="G24" s="79">
        <v>38.42548657727889</v>
      </c>
      <c r="H24" s="79">
        <v>24.983493049235324</v>
      </c>
      <c r="I24" s="79">
        <v>26.593622849240752</v>
      </c>
      <c r="J24" s="79">
        <v>36.71209010018045</v>
      </c>
      <c r="K24" s="79">
        <v>38.52376916557516</v>
      </c>
      <c r="L24" s="79">
        <v>37.943521826631496</v>
      </c>
      <c r="N24" s="109"/>
      <c r="Q24" s="80"/>
    </row>
    <row r="25" spans="1:17" ht="8.25" customHeight="1">
      <c r="A25" s="78" t="s">
        <v>134</v>
      </c>
      <c r="B25" s="79">
        <v>38.86537086894922</v>
      </c>
      <c r="C25" s="79">
        <v>36.80142060629447</v>
      </c>
      <c r="D25" s="79">
        <v>7.121571908959606</v>
      </c>
      <c r="E25" s="79">
        <v>7.466578576123466</v>
      </c>
      <c r="F25" s="79">
        <v>4.868015918412053</v>
      </c>
      <c r="G25" s="79">
        <v>5.926503455151514</v>
      </c>
      <c r="H25" s="79">
        <v>6.963446652876931</v>
      </c>
      <c r="I25" s="79">
        <v>7.622925275153971</v>
      </c>
      <c r="J25" s="79">
        <v>12.480624978786471</v>
      </c>
      <c r="K25" s="79">
        <v>12.23723859126123</v>
      </c>
      <c r="L25" s="79">
        <v>12.356034296278546</v>
      </c>
      <c r="N25" s="109"/>
      <c r="Q25" s="80"/>
    </row>
    <row r="26" spans="1:17" ht="8.25" customHeight="1">
      <c r="A26" s="78" t="s">
        <v>91</v>
      </c>
      <c r="B26" s="79">
        <v>28.679676160890303</v>
      </c>
      <c r="C26" s="79">
        <v>28.446993295043683</v>
      </c>
      <c r="D26" s="79">
        <v>4.407692683072729</v>
      </c>
      <c r="E26" s="79">
        <v>8.433863909874432</v>
      </c>
      <c r="F26" s="79">
        <v>4.77636349654645</v>
      </c>
      <c r="G26" s="79">
        <v>3.5654697963568216</v>
      </c>
      <c r="H26" s="79">
        <v>5.90454709171533</v>
      </c>
      <c r="I26" s="79">
        <v>4.664287879847944</v>
      </c>
      <c r="J26" s="79">
        <v>9.339337288659836</v>
      </c>
      <c r="K26" s="79">
        <v>8.632740790272571</v>
      </c>
      <c r="L26" s="79">
        <v>9.025877852232437</v>
      </c>
      <c r="N26" s="109"/>
      <c r="Q26" s="80"/>
    </row>
    <row r="27" spans="1:17" ht="8.25" customHeight="1">
      <c r="A27" s="78" t="s">
        <v>92</v>
      </c>
      <c r="B27" s="79">
        <v>33.91075818803515</v>
      </c>
      <c r="C27" s="79">
        <v>26.054192720859387</v>
      </c>
      <c r="D27" s="79">
        <v>18.175828420179712</v>
      </c>
      <c r="E27" s="79">
        <v>11.851992319908977</v>
      </c>
      <c r="F27" s="79">
        <v>8.910131774484565</v>
      </c>
      <c r="G27" s="79">
        <v>11.943788758380297</v>
      </c>
      <c r="H27" s="79">
        <v>10.875357527378712</v>
      </c>
      <c r="I27" s="79">
        <v>8.660258075690654</v>
      </c>
      <c r="J27" s="79">
        <v>14.990256333383302</v>
      </c>
      <c r="K27" s="79">
        <v>13.596787273407113</v>
      </c>
      <c r="L27" s="79">
        <v>14.283568232359176</v>
      </c>
      <c r="N27" s="109"/>
      <c r="Q27" s="80"/>
    </row>
    <row r="28" spans="1:17" ht="8.25" customHeight="1">
      <c r="A28" s="78" t="s">
        <v>93</v>
      </c>
      <c r="B28" s="79">
        <v>30.312295032703307</v>
      </c>
      <c r="C28" s="79">
        <v>25.391988827524916</v>
      </c>
      <c r="D28" s="79">
        <v>3.8375439718580107</v>
      </c>
      <c r="E28" s="79">
        <v>6.606437973805473</v>
      </c>
      <c r="F28" s="79">
        <v>3.019252451963222</v>
      </c>
      <c r="G28" s="79">
        <v>3.94680088295574</v>
      </c>
      <c r="H28" s="79">
        <v>2.8627456593618943</v>
      </c>
      <c r="I28" s="79">
        <v>3.7654349211813787</v>
      </c>
      <c r="J28" s="79">
        <v>8.256745466162087</v>
      </c>
      <c r="K28" s="79">
        <v>7.996154230584338</v>
      </c>
      <c r="L28" s="79">
        <v>8.124360750632903</v>
      </c>
      <c r="N28" s="109"/>
      <c r="Q28" s="80"/>
    </row>
    <row r="29" spans="1:17" ht="8.25" customHeight="1">
      <c r="A29" s="78" t="s">
        <v>94</v>
      </c>
      <c r="B29" s="79">
        <v>38.938914577756144</v>
      </c>
      <c r="C29" s="79">
        <v>31.875084599967686</v>
      </c>
      <c r="D29" s="79">
        <v>9.076057360682519</v>
      </c>
      <c r="E29" s="79">
        <v>4.413202647369938</v>
      </c>
      <c r="F29" s="79">
        <v>3.739823589404768</v>
      </c>
      <c r="G29" s="79">
        <v>4.527711449691559</v>
      </c>
      <c r="H29" s="79">
        <v>6.16045340937093</v>
      </c>
      <c r="I29" s="79">
        <v>3.0869744012647775</v>
      </c>
      <c r="J29" s="79">
        <v>11.725424406974572</v>
      </c>
      <c r="K29" s="79">
        <v>9.041094636227552</v>
      </c>
      <c r="L29" s="79">
        <v>10.346549646145062</v>
      </c>
      <c r="N29" s="109"/>
      <c r="Q29" s="80"/>
    </row>
    <row r="30" spans="1:17" ht="8.25" customHeight="1">
      <c r="A30" s="78" t="s">
        <v>95</v>
      </c>
      <c r="B30" s="79">
        <v>104.22617852786313</v>
      </c>
      <c r="C30" s="79">
        <v>101.39437879456098</v>
      </c>
      <c r="D30" s="79">
        <v>8.024651730114913</v>
      </c>
      <c r="E30" s="79">
        <v>21.080679978413386</v>
      </c>
      <c r="F30" s="79">
        <v>6.771368034774252</v>
      </c>
      <c r="G30" s="79">
        <v>6.920519990570791</v>
      </c>
      <c r="H30" s="79">
        <v>5.718315765396565</v>
      </c>
      <c r="I30" s="79">
        <v>5.7646024586029485</v>
      </c>
      <c r="J30" s="79">
        <v>22.279948780601266</v>
      </c>
      <c r="K30" s="79">
        <v>22.352439715291744</v>
      </c>
      <c r="L30" s="79">
        <v>22.37703862512097</v>
      </c>
      <c r="N30" s="109"/>
      <c r="Q30" s="80"/>
    </row>
    <row r="31" spans="1:17" s="11" customFormat="1" ht="8.25" customHeight="1">
      <c r="A31" s="82" t="s">
        <v>96</v>
      </c>
      <c r="B31" s="83">
        <v>139.4322620445239</v>
      </c>
      <c r="C31" s="83">
        <v>125.49951745878998</v>
      </c>
      <c r="D31" s="83">
        <v>16.288924219794943</v>
      </c>
      <c r="E31" s="83">
        <v>13.393645324095775</v>
      </c>
      <c r="F31" s="83">
        <v>8.516300854051837</v>
      </c>
      <c r="G31" s="83">
        <v>8.787516022264162</v>
      </c>
      <c r="H31" s="83">
        <v>13.246829720623454</v>
      </c>
      <c r="I31" s="83">
        <v>8.931207666736686</v>
      </c>
      <c r="J31" s="83">
        <v>27.294903445652047</v>
      </c>
      <c r="K31" s="83">
        <v>22.85051414943464</v>
      </c>
      <c r="L31" s="83">
        <v>25.007198287156363</v>
      </c>
      <c r="N31" s="109"/>
      <c r="Q31" s="85"/>
    </row>
    <row r="32" spans="1:17" s="11" customFormat="1" ht="8.25" customHeight="1">
      <c r="A32" s="87" t="s">
        <v>97</v>
      </c>
      <c r="B32" s="83">
        <v>220.60035667720715</v>
      </c>
      <c r="C32" s="83">
        <v>197.24255539742083</v>
      </c>
      <c r="D32" s="83">
        <v>32.85775759981586</v>
      </c>
      <c r="E32" s="83">
        <v>34.09840906314621</v>
      </c>
      <c r="F32" s="83">
        <v>17.903609341265874</v>
      </c>
      <c r="G32" s="83">
        <v>21.945293518300808</v>
      </c>
      <c r="H32" s="83">
        <v>24.030135751876585</v>
      </c>
      <c r="I32" s="83">
        <v>21.09804317686025</v>
      </c>
      <c r="J32" s="83">
        <v>47.07377729626638</v>
      </c>
      <c r="K32" s="83">
        <v>43.46278450712944</v>
      </c>
      <c r="L32" s="83">
        <v>45.21480661137788</v>
      </c>
      <c r="N32" s="109"/>
      <c r="Q32" s="85"/>
    </row>
    <row r="33" spans="1:17" s="9" customFormat="1" ht="8.25" customHeight="1">
      <c r="A33" s="88" t="s">
        <v>98</v>
      </c>
      <c r="B33" s="89">
        <v>172.85631326673746</v>
      </c>
      <c r="C33" s="89">
        <v>155.07724866897456</v>
      </c>
      <c r="D33" s="89">
        <v>23.04066030862251</v>
      </c>
      <c r="E33" s="89">
        <v>21.86694038705204</v>
      </c>
      <c r="F33" s="89">
        <v>12.369304393762325</v>
      </c>
      <c r="G33" s="89">
        <v>14.15844195059221</v>
      </c>
      <c r="H33" s="89">
        <v>17.83299866043937</v>
      </c>
      <c r="I33" s="89">
        <v>14.029700295221078</v>
      </c>
      <c r="J33" s="89">
        <v>35.455085500108055</v>
      </c>
      <c r="K33" s="89">
        <v>31.32602811872769</v>
      </c>
      <c r="L33" s="89">
        <v>33.329854637183026</v>
      </c>
      <c r="N33" s="109"/>
      <c r="Q33" s="91"/>
    </row>
    <row r="34" spans="1:17" s="9" customFormat="1" ht="8.25" customHeight="1">
      <c r="A34" s="88" t="s">
        <v>99</v>
      </c>
      <c r="B34" s="89">
        <v>133.7337223522787</v>
      </c>
      <c r="C34" s="89">
        <v>113.57483204550985</v>
      </c>
      <c r="D34" s="89">
        <v>16.145332361567103</v>
      </c>
      <c r="E34" s="89">
        <v>21.94993347420525</v>
      </c>
      <c r="F34" s="89">
        <v>10.825566858635705</v>
      </c>
      <c r="G34" s="89">
        <v>14.074617663328173</v>
      </c>
      <c r="H34" s="89">
        <v>15.235531077640948</v>
      </c>
      <c r="I34" s="89">
        <v>16.90491269704536</v>
      </c>
      <c r="J34" s="89">
        <v>29.204431959757787</v>
      </c>
      <c r="K34" s="89">
        <v>27.74230596774236</v>
      </c>
      <c r="L34" s="89">
        <v>28.466411623046493</v>
      </c>
      <c r="N34" s="109"/>
      <c r="Q34" s="91"/>
    </row>
    <row r="35" spans="1:17" s="11" customFormat="1" ht="8.25" customHeight="1">
      <c r="A35" s="82" t="s">
        <v>100</v>
      </c>
      <c r="B35" s="83">
        <v>40.34291477559253</v>
      </c>
      <c r="C35" s="83">
        <v>36.63220511174213</v>
      </c>
      <c r="D35" s="83">
        <v>7.65708581585549</v>
      </c>
      <c r="E35" s="83">
        <v>9.195626904680143</v>
      </c>
      <c r="F35" s="83">
        <v>5.690918778217473</v>
      </c>
      <c r="G35" s="83">
        <v>6.430915554710008</v>
      </c>
      <c r="H35" s="83">
        <v>7.769430331856016</v>
      </c>
      <c r="I35" s="83">
        <v>7.097908634234451</v>
      </c>
      <c r="J35" s="83">
        <v>12.890124979299209</v>
      </c>
      <c r="K35" s="83">
        <v>12.185988266397572</v>
      </c>
      <c r="L35" s="83">
        <v>12.551131920796852</v>
      </c>
      <c r="N35" s="109"/>
      <c r="Q35" s="85"/>
    </row>
    <row r="36" spans="1:17" s="11" customFormat="1" ht="8.25" customHeight="1">
      <c r="A36" s="82" t="s">
        <v>101</v>
      </c>
      <c r="B36" s="83">
        <v>52.74903300244066</v>
      </c>
      <c r="C36" s="83">
        <v>46.43162597858104</v>
      </c>
      <c r="D36" s="83">
        <v>8.813608211077904</v>
      </c>
      <c r="E36" s="83">
        <v>8.521419419067819</v>
      </c>
      <c r="F36" s="83">
        <v>4.536858529839607</v>
      </c>
      <c r="G36" s="83">
        <v>5.139109618865948</v>
      </c>
      <c r="H36" s="83">
        <v>6.0563917363899415</v>
      </c>
      <c r="I36" s="83">
        <v>3.7143559011407294</v>
      </c>
      <c r="J36" s="83">
        <v>14.33913633835754</v>
      </c>
      <c r="K36" s="83">
        <v>12.274596884187446</v>
      </c>
      <c r="L36" s="83">
        <v>13.296652911508483</v>
      </c>
      <c r="N36" s="109"/>
      <c r="Q36" s="85"/>
    </row>
    <row r="37" spans="1:17" s="9" customFormat="1" ht="8.25" customHeight="1">
      <c r="A37" s="88" t="s">
        <v>31</v>
      </c>
      <c r="B37" s="89">
        <v>44.26684903713147</v>
      </c>
      <c r="C37" s="89">
        <v>39.72136280186876</v>
      </c>
      <c r="D37" s="89">
        <v>8.024805565648483</v>
      </c>
      <c r="E37" s="89">
        <v>8.982929156161994</v>
      </c>
      <c r="F37" s="89">
        <v>5.317302595605937</v>
      </c>
      <c r="G37" s="89">
        <v>6.009068279527059</v>
      </c>
      <c r="H37" s="89">
        <v>7.196908927615588</v>
      </c>
      <c r="I37" s="89">
        <v>5.9869584089325425</v>
      </c>
      <c r="J37" s="89">
        <v>13.357875943106409</v>
      </c>
      <c r="K37" s="89">
        <v>12.214638656109596</v>
      </c>
      <c r="L37" s="89">
        <v>12.791993253931865</v>
      </c>
      <c r="N37" s="109"/>
      <c r="Q37" s="91"/>
    </row>
    <row r="38" spans="1:17" s="9" customFormat="1" ht="8.25" customHeight="1">
      <c r="A38" s="88" t="s">
        <v>102</v>
      </c>
      <c r="B38" s="89">
        <v>108.16754608092288</v>
      </c>
      <c r="C38" s="89">
        <v>95.89087000342835</v>
      </c>
      <c r="D38" s="89">
        <v>15.44086230861173</v>
      </c>
      <c r="E38" s="89">
        <v>16.337264340605156</v>
      </c>
      <c r="F38" s="89">
        <v>9.674929627043777</v>
      </c>
      <c r="G38" s="89">
        <v>11.326743479275752</v>
      </c>
      <c r="H38" s="89">
        <v>13.845782192290805</v>
      </c>
      <c r="I38" s="89">
        <v>12.194820635211121</v>
      </c>
      <c r="J38" s="89">
        <v>26.184647870493542</v>
      </c>
      <c r="K38" s="89">
        <v>23.726871510569925</v>
      </c>
      <c r="L38" s="89">
        <v>24.93228426843103</v>
      </c>
      <c r="N38" s="109"/>
      <c r="Q38" s="91"/>
    </row>
    <row r="39" spans="1:16" s="9" customFormat="1" ht="8.25" customHeight="1">
      <c r="A39" s="94"/>
      <c r="B39" s="95"/>
      <c r="C39" s="95"/>
      <c r="D39" s="95"/>
      <c r="E39" s="95"/>
      <c r="F39" s="95"/>
      <c r="G39" s="95"/>
      <c r="H39" s="95"/>
      <c r="I39" s="95"/>
      <c r="J39" s="17"/>
      <c r="K39" s="17"/>
      <c r="L39" s="17"/>
      <c r="M39" s="92"/>
      <c r="N39" s="92"/>
      <c r="O39" s="92"/>
      <c r="P39" s="92"/>
    </row>
    <row r="40" spans="1:16" ht="13.5" customHeight="1">
      <c r="A40" s="7" t="s">
        <v>137</v>
      </c>
      <c r="M40" s="108"/>
      <c r="N40" s="108"/>
      <c r="O40" s="108"/>
      <c r="P40" s="108"/>
    </row>
    <row r="41" ht="9" customHeight="1">
      <c r="A41" s="11" t="s">
        <v>138</v>
      </c>
    </row>
  </sheetData>
  <mergeCells count="8">
    <mergeCell ref="J6:K6"/>
    <mergeCell ref="B5:K5"/>
    <mergeCell ref="A5:A7"/>
    <mergeCell ref="L5:L7"/>
    <mergeCell ref="B6:C6"/>
    <mergeCell ref="D6:E6"/>
    <mergeCell ref="F6:G6"/>
    <mergeCell ref="H6:I6"/>
  </mergeCells>
  <printOptions horizontalCentered="1"/>
  <pageMargins left="0.6692913385826772" right="0.6692913385826772" top="0.984251968503937" bottom="1.141732283464567" header="0.4724409448818898" footer="0.7874015748031497"/>
  <pageSetup horizontalDpi="600" verticalDpi="600" orientation="portrait" paperSize="9" r:id="rId2"/>
  <headerFooter alignWithMargins="0">
    <oddFooter>&amp;C&amp;P+47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6"/>
  <dimension ref="A1:Q39"/>
  <sheetViews>
    <sheetView tabSelected="1" workbookViewId="0" topLeftCell="A1">
      <selection activeCell="O5" sqref="O5"/>
    </sheetView>
  </sheetViews>
  <sheetFormatPr defaultColWidth="9.140625" defaultRowHeight="12.75"/>
  <cols>
    <col min="1" max="1" width="14.57421875" style="7" customWidth="1"/>
    <col min="2" max="13" width="6.00390625" style="7" customWidth="1"/>
    <col min="14" max="16384" width="9.140625" style="7" customWidth="1"/>
  </cols>
  <sheetData>
    <row r="1" spans="1:17" s="1" customFormat="1" ht="13.5" customHeight="1">
      <c r="A1" s="1" t="s">
        <v>58</v>
      </c>
      <c r="B1" s="2"/>
      <c r="C1" s="3"/>
      <c r="D1" s="2"/>
      <c r="E1" s="3"/>
      <c r="F1" s="2"/>
      <c r="G1" s="3"/>
      <c r="H1" s="2"/>
      <c r="I1" s="3"/>
      <c r="J1" s="2"/>
      <c r="K1" s="2"/>
      <c r="L1" s="2"/>
      <c r="M1" s="2"/>
      <c r="N1" s="2"/>
      <c r="O1" s="2"/>
      <c r="P1" s="2"/>
      <c r="Q1" s="2"/>
    </row>
    <row r="2" spans="2:17" s="1" customFormat="1" ht="13.5" customHeight="1">
      <c r="B2" s="2"/>
      <c r="C2" s="3"/>
      <c r="D2" s="2"/>
      <c r="E2" s="3"/>
      <c r="F2" s="2"/>
      <c r="G2" s="3"/>
      <c r="H2" s="2"/>
      <c r="I2" s="3"/>
      <c r="J2" s="2"/>
      <c r="K2" s="2"/>
      <c r="L2" s="2"/>
      <c r="M2" s="2"/>
      <c r="N2" s="2"/>
      <c r="O2" s="2"/>
      <c r="P2" s="2"/>
      <c r="Q2" s="2"/>
    </row>
    <row r="3" spans="1:17" s="1" customFormat="1" ht="13.5" customHeight="1">
      <c r="A3" s="4" t="s">
        <v>62</v>
      </c>
      <c r="B3" s="2"/>
      <c r="C3" s="3"/>
      <c r="D3" s="2"/>
      <c r="E3" s="3"/>
      <c r="F3" s="2"/>
      <c r="G3" s="3"/>
      <c r="H3" s="2"/>
      <c r="I3" s="3"/>
      <c r="J3" s="2"/>
      <c r="K3" s="2"/>
      <c r="L3" s="2"/>
      <c r="M3" s="2"/>
      <c r="N3" s="2"/>
      <c r="O3" s="2"/>
      <c r="P3" s="2"/>
      <c r="Q3" s="2"/>
    </row>
    <row r="4" spans="1:17" s="1" customFormat="1" ht="13.5" customHeight="1">
      <c r="A4" s="5"/>
      <c r="B4" s="19"/>
      <c r="C4" s="20"/>
      <c r="D4" s="19"/>
      <c r="E4" s="20"/>
      <c r="F4" s="19"/>
      <c r="G4" s="20"/>
      <c r="H4" s="19"/>
      <c r="I4" s="20"/>
      <c r="J4" s="19"/>
      <c r="K4" s="19"/>
      <c r="L4" s="19"/>
      <c r="M4" s="19"/>
      <c r="N4" s="2"/>
      <c r="O4" s="2"/>
      <c r="P4" s="2"/>
      <c r="Q4" s="2"/>
    </row>
    <row r="5" spans="1:13" ht="15" customHeight="1">
      <c r="A5" s="115" t="s">
        <v>0</v>
      </c>
      <c r="B5" s="122" t="s">
        <v>36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</row>
    <row r="6" spans="1:13" ht="48.75" customHeight="1">
      <c r="A6" s="116"/>
      <c r="B6" s="119" t="s">
        <v>48</v>
      </c>
      <c r="C6" s="119"/>
      <c r="D6" s="119" t="s">
        <v>49</v>
      </c>
      <c r="E6" s="124"/>
      <c r="F6" s="119" t="s">
        <v>50</v>
      </c>
      <c r="G6" s="124"/>
      <c r="H6" s="119" t="s">
        <v>51</v>
      </c>
      <c r="I6" s="124"/>
      <c r="J6" s="119" t="s">
        <v>52</v>
      </c>
      <c r="K6" s="119"/>
      <c r="L6" s="119" t="s">
        <v>53</v>
      </c>
      <c r="M6" s="119"/>
    </row>
    <row r="7" spans="2:13" ht="19.5" customHeight="1">
      <c r="B7" s="6"/>
      <c r="C7" s="8"/>
      <c r="D7" s="6"/>
      <c r="F7" s="9"/>
      <c r="G7" s="8"/>
      <c r="H7" s="6"/>
      <c r="I7" s="8"/>
      <c r="J7" s="6"/>
      <c r="K7" s="6"/>
      <c r="L7" s="6"/>
      <c r="M7" s="6"/>
    </row>
    <row r="8" spans="2:13" ht="9.75" customHeight="1">
      <c r="B8" s="10" t="s">
        <v>1</v>
      </c>
      <c r="C8" s="10" t="s">
        <v>2</v>
      </c>
      <c r="D8" s="10" t="s">
        <v>1</v>
      </c>
      <c r="E8" s="10" t="s">
        <v>2</v>
      </c>
      <c r="F8" s="10" t="s">
        <v>1</v>
      </c>
      <c r="G8" s="10" t="s">
        <v>2</v>
      </c>
      <c r="H8" s="10" t="s">
        <v>1</v>
      </c>
      <c r="I8" s="10" t="s">
        <v>2</v>
      </c>
      <c r="J8" s="10" t="s">
        <v>1</v>
      </c>
      <c r="K8" s="10" t="s">
        <v>2</v>
      </c>
      <c r="L8" s="10" t="s">
        <v>1</v>
      </c>
      <c r="M8" s="10" t="s">
        <v>2</v>
      </c>
    </row>
    <row r="9" spans="1:13" ht="9.75" customHeight="1">
      <c r="A9" s="7" t="s">
        <v>3</v>
      </c>
      <c r="B9" s="10">
        <v>2.8</v>
      </c>
      <c r="C9" s="10">
        <v>2.4888616876363465</v>
      </c>
      <c r="D9" s="10">
        <v>3.9</v>
      </c>
      <c r="E9" s="10">
        <v>3.537528797030463</v>
      </c>
      <c r="F9" s="10">
        <v>1.8</v>
      </c>
      <c r="G9" s="10">
        <v>1.5842313490296798</v>
      </c>
      <c r="H9" s="10">
        <v>0.5</v>
      </c>
      <c r="I9" s="10">
        <v>0.40495661816513795</v>
      </c>
      <c r="J9" s="10">
        <v>1.1</v>
      </c>
      <c r="K9" s="10">
        <v>0.9728786049970385</v>
      </c>
      <c r="L9" s="10">
        <v>2.3</v>
      </c>
      <c r="M9" s="10">
        <v>2.033972862943462</v>
      </c>
    </row>
    <row r="10" spans="1:13" ht="9.75" customHeight="1">
      <c r="A10" s="7" t="s">
        <v>4</v>
      </c>
      <c r="B10" s="10">
        <v>0.9</v>
      </c>
      <c r="C10" s="10">
        <v>0.8557244452356656</v>
      </c>
      <c r="D10" s="10">
        <v>2.9</v>
      </c>
      <c r="E10" s="10">
        <v>2.575976054543654</v>
      </c>
      <c r="F10" s="10">
        <v>0.6</v>
      </c>
      <c r="G10" s="10">
        <v>0.6660893876662799</v>
      </c>
      <c r="H10" s="10">
        <v>0.1</v>
      </c>
      <c r="I10" s="10">
        <v>0.07542400720982172</v>
      </c>
      <c r="J10" s="10">
        <v>1.9</v>
      </c>
      <c r="K10" s="10">
        <v>1.7181758317913411</v>
      </c>
      <c r="L10" s="10">
        <v>2.2</v>
      </c>
      <c r="M10" s="10">
        <v>2.0143839005807505</v>
      </c>
    </row>
    <row r="11" spans="1:13" ht="9.75" customHeight="1">
      <c r="A11" s="7" t="s">
        <v>5</v>
      </c>
      <c r="B11" s="10">
        <v>2.6</v>
      </c>
      <c r="C11" s="10">
        <v>2.561275319950172</v>
      </c>
      <c r="D11" s="10">
        <v>4.3</v>
      </c>
      <c r="E11" s="10">
        <v>4.106153771234833</v>
      </c>
      <c r="F11" s="10">
        <v>1.5</v>
      </c>
      <c r="G11" s="10">
        <v>1.4932176264261623</v>
      </c>
      <c r="H11" s="10">
        <v>0.3</v>
      </c>
      <c r="I11" s="10">
        <v>0.33551362994427414</v>
      </c>
      <c r="J11" s="10">
        <v>1.5</v>
      </c>
      <c r="K11" s="10">
        <v>1.4993787893539154</v>
      </c>
      <c r="L11" s="10">
        <v>2.3</v>
      </c>
      <c r="M11" s="10">
        <v>2.5621167936106164</v>
      </c>
    </row>
    <row r="12" spans="1:13" ht="9.75" customHeight="1">
      <c r="A12" s="7" t="s">
        <v>6</v>
      </c>
      <c r="B12" s="10">
        <v>1.2</v>
      </c>
      <c r="C12" s="10">
        <v>1.2820755692283934</v>
      </c>
      <c r="D12" s="10">
        <v>2.7</v>
      </c>
      <c r="E12" s="10">
        <v>2.7049917550146936</v>
      </c>
      <c r="F12" s="10">
        <v>0.8</v>
      </c>
      <c r="G12" s="10">
        <v>0.8284692558735202</v>
      </c>
      <c r="H12" s="10">
        <v>0.4</v>
      </c>
      <c r="I12" s="10">
        <v>0.46547978165149584</v>
      </c>
      <c r="J12" s="10">
        <v>0.5</v>
      </c>
      <c r="K12" s="10">
        <v>0.5073471395545455</v>
      </c>
      <c r="L12" s="10">
        <v>1.2</v>
      </c>
      <c r="M12" s="10">
        <v>1.3665627535678162</v>
      </c>
    </row>
    <row r="13" spans="1:13" s="11" customFormat="1" ht="9.75" customHeight="1">
      <c r="A13" s="11" t="s">
        <v>7</v>
      </c>
      <c r="B13" s="12">
        <v>1.4</v>
      </c>
      <c r="C13" s="12">
        <v>1.516363183302046</v>
      </c>
      <c r="D13" s="12">
        <v>2.2</v>
      </c>
      <c r="E13" s="12">
        <v>2.3091972291275664</v>
      </c>
      <c r="F13" s="12">
        <v>0.7</v>
      </c>
      <c r="G13" s="12">
        <v>0.7604574909981554</v>
      </c>
      <c r="H13" s="12">
        <v>0.2</v>
      </c>
      <c r="I13" s="12">
        <v>0.195404337396055</v>
      </c>
      <c r="J13" s="12">
        <v>0.3</v>
      </c>
      <c r="K13" s="12">
        <v>0.33893304087823906</v>
      </c>
      <c r="L13" s="12">
        <v>0.9</v>
      </c>
      <c r="M13" s="12">
        <v>1.3931832770078105</v>
      </c>
    </row>
    <row r="14" spans="1:13" s="11" customFormat="1" ht="9.75" customHeight="1">
      <c r="A14" s="11" t="s">
        <v>8</v>
      </c>
      <c r="B14" s="12">
        <v>1.1</v>
      </c>
      <c r="C14" s="12">
        <v>1.1321326761342994</v>
      </c>
      <c r="D14" s="12">
        <v>3.2</v>
      </c>
      <c r="E14" s="12">
        <v>3.0243924523739296</v>
      </c>
      <c r="F14" s="12">
        <v>1</v>
      </c>
      <c r="G14" s="12">
        <v>0.8979188592422451</v>
      </c>
      <c r="H14" s="12">
        <v>0.7</v>
      </c>
      <c r="I14" s="12">
        <v>0.7091009701987044</v>
      </c>
      <c r="J14" s="12">
        <v>0.7</v>
      </c>
      <c r="K14" s="12">
        <v>0.6813364071938118</v>
      </c>
      <c r="L14" s="12">
        <v>1.4</v>
      </c>
      <c r="M14" s="12">
        <v>1.434041467433569</v>
      </c>
    </row>
    <row r="15" spans="1:13" ht="9.75" customHeight="1">
      <c r="A15" s="7" t="s">
        <v>9</v>
      </c>
      <c r="B15" s="10">
        <v>3.4</v>
      </c>
      <c r="C15" s="10">
        <v>3.545594912076774</v>
      </c>
      <c r="D15" s="10">
        <v>4.2</v>
      </c>
      <c r="E15" s="10">
        <v>4.113118571209345</v>
      </c>
      <c r="F15" s="10">
        <v>1.6</v>
      </c>
      <c r="G15" s="10">
        <v>1.6842697589803715</v>
      </c>
      <c r="H15" s="10">
        <v>0.4</v>
      </c>
      <c r="I15" s="10">
        <v>0.390920649686626</v>
      </c>
      <c r="J15" s="10">
        <v>1.1</v>
      </c>
      <c r="K15" s="10">
        <v>1.0485066403492884</v>
      </c>
      <c r="L15" s="10">
        <v>1.8</v>
      </c>
      <c r="M15" s="10">
        <v>2.025498956508505</v>
      </c>
    </row>
    <row r="16" spans="1:13" ht="9.75" customHeight="1">
      <c r="A16" s="7" t="s">
        <v>10</v>
      </c>
      <c r="B16" s="10">
        <v>3.2</v>
      </c>
      <c r="C16" s="10">
        <v>2.93693049809233</v>
      </c>
      <c r="D16" s="10">
        <v>4.8</v>
      </c>
      <c r="E16" s="10">
        <v>4.183222366616865</v>
      </c>
      <c r="F16" s="10">
        <v>2.1</v>
      </c>
      <c r="G16" s="10">
        <v>1.8060229741944278</v>
      </c>
      <c r="H16" s="10">
        <v>0.5</v>
      </c>
      <c r="I16" s="10">
        <v>0.45345038746151156</v>
      </c>
      <c r="J16" s="10">
        <v>0.8</v>
      </c>
      <c r="K16" s="10">
        <v>0.6164607630832512</v>
      </c>
      <c r="L16" s="10">
        <v>2</v>
      </c>
      <c r="M16" s="10">
        <v>1.717183229399067</v>
      </c>
    </row>
    <row r="17" spans="1:13" ht="9.75" customHeight="1">
      <c r="A17" s="7" t="s">
        <v>11</v>
      </c>
      <c r="B17" s="10">
        <v>2.7</v>
      </c>
      <c r="C17" s="10">
        <v>2.154845287367575</v>
      </c>
      <c r="D17" s="10">
        <v>5</v>
      </c>
      <c r="E17" s="10">
        <v>4.182374332239288</v>
      </c>
      <c r="F17" s="10">
        <v>1.2</v>
      </c>
      <c r="G17" s="10">
        <v>1.0286892213332313</v>
      </c>
      <c r="H17" s="10">
        <v>0.4</v>
      </c>
      <c r="I17" s="10">
        <v>0.28991585118246943</v>
      </c>
      <c r="J17" s="10">
        <v>1.8</v>
      </c>
      <c r="K17" s="10">
        <v>1.5686338064972367</v>
      </c>
      <c r="L17" s="10">
        <v>2.1</v>
      </c>
      <c r="M17" s="10">
        <v>1.6214683429250558</v>
      </c>
    </row>
    <row r="18" spans="1:13" ht="9.75" customHeight="1">
      <c r="A18" s="7" t="s">
        <v>12</v>
      </c>
      <c r="B18" s="10">
        <v>3.7</v>
      </c>
      <c r="C18" s="10">
        <v>3.0860574890821937</v>
      </c>
      <c r="D18" s="10">
        <v>6</v>
      </c>
      <c r="E18" s="10">
        <v>4.964890380323102</v>
      </c>
      <c r="F18" s="10">
        <v>2.6</v>
      </c>
      <c r="G18" s="10">
        <v>2.1030744217197768</v>
      </c>
      <c r="H18" s="10">
        <v>0.2</v>
      </c>
      <c r="I18" s="10">
        <v>0.1906650538720877</v>
      </c>
      <c r="J18" s="10">
        <v>2.9</v>
      </c>
      <c r="K18" s="10">
        <v>2.463246031646098</v>
      </c>
      <c r="L18" s="10">
        <v>3.7</v>
      </c>
      <c r="M18" s="10">
        <v>2.882350709303151</v>
      </c>
    </row>
    <row r="19" spans="1:13" ht="9.75" customHeight="1">
      <c r="A19" s="7" t="s">
        <v>13</v>
      </c>
      <c r="B19" s="10">
        <v>3.4</v>
      </c>
      <c r="C19" s="10">
        <v>2.9294250304349414</v>
      </c>
      <c r="D19" s="10">
        <v>3.9</v>
      </c>
      <c r="E19" s="10">
        <v>3.310563179143539</v>
      </c>
      <c r="F19" s="10">
        <v>1.3</v>
      </c>
      <c r="G19" s="10">
        <v>1.1238907316915985</v>
      </c>
      <c r="H19" s="10">
        <v>0.1</v>
      </c>
      <c r="I19" s="10">
        <v>0.07001123051076018</v>
      </c>
      <c r="J19" s="10">
        <v>1.5</v>
      </c>
      <c r="K19" s="10">
        <v>1.22246174363468</v>
      </c>
      <c r="L19" s="10">
        <v>2.7</v>
      </c>
      <c r="M19" s="10">
        <v>2.026644701569561</v>
      </c>
    </row>
    <row r="20" spans="1:13" ht="9.75" customHeight="1">
      <c r="A20" s="7" t="s">
        <v>14</v>
      </c>
      <c r="B20" s="10">
        <v>3.2</v>
      </c>
      <c r="C20" s="10">
        <v>2.7209175547554074</v>
      </c>
      <c r="D20" s="10">
        <v>4.9</v>
      </c>
      <c r="E20" s="10">
        <v>4.294660171363174</v>
      </c>
      <c r="F20" s="10">
        <v>2.2</v>
      </c>
      <c r="G20" s="10">
        <v>1.8356428158351183</v>
      </c>
      <c r="H20" s="10">
        <v>0.4</v>
      </c>
      <c r="I20" s="10">
        <v>0.34102331511222367</v>
      </c>
      <c r="J20" s="10">
        <v>3.1</v>
      </c>
      <c r="K20" s="10">
        <v>2.649653640945813</v>
      </c>
      <c r="L20" s="10">
        <v>3.3</v>
      </c>
      <c r="M20" s="10">
        <v>2.673943705490859</v>
      </c>
    </row>
    <row r="21" spans="1:13" ht="9.75" customHeight="1">
      <c r="A21" s="7" t="s">
        <v>15</v>
      </c>
      <c r="B21" s="10">
        <v>3.4</v>
      </c>
      <c r="C21" s="10">
        <v>2.8615839312941964</v>
      </c>
      <c r="D21" s="10">
        <v>4.5</v>
      </c>
      <c r="E21" s="10">
        <v>4.1078096701124105</v>
      </c>
      <c r="F21" s="10">
        <v>2.3</v>
      </c>
      <c r="G21" s="10">
        <v>2.076972565062229</v>
      </c>
      <c r="H21" s="10">
        <v>0.1</v>
      </c>
      <c r="I21" s="10">
        <v>0.06896623672801941</v>
      </c>
      <c r="J21" s="10">
        <v>2.4</v>
      </c>
      <c r="K21" s="10">
        <v>2.100849696329152</v>
      </c>
      <c r="L21" s="10">
        <v>4.8</v>
      </c>
      <c r="M21" s="10">
        <v>3.9458145654669763</v>
      </c>
    </row>
    <row r="22" spans="1:13" ht="9.75" customHeight="1">
      <c r="A22" s="7" t="s">
        <v>16</v>
      </c>
      <c r="B22" s="10">
        <v>2.5</v>
      </c>
      <c r="C22" s="10">
        <v>2.454435547358852</v>
      </c>
      <c r="D22" s="10">
        <v>4.6</v>
      </c>
      <c r="E22" s="10">
        <v>4.51022215974381</v>
      </c>
      <c r="F22" s="10">
        <v>1.5</v>
      </c>
      <c r="G22" s="10">
        <v>1.4286411698861776</v>
      </c>
      <c r="H22" s="10">
        <v>0.4</v>
      </c>
      <c r="I22" s="10">
        <v>0.37041737446269163</v>
      </c>
      <c r="J22" s="10">
        <v>1.7</v>
      </c>
      <c r="K22" s="10">
        <v>1.654689876751776</v>
      </c>
      <c r="L22" s="10">
        <v>3</v>
      </c>
      <c r="M22" s="10">
        <v>2.9789438355803</v>
      </c>
    </row>
    <row r="23" spans="1:13" ht="9.75" customHeight="1">
      <c r="A23" s="7" t="s">
        <v>17</v>
      </c>
      <c r="B23" s="10">
        <v>2.5</v>
      </c>
      <c r="C23" s="10">
        <v>2.251438551535903</v>
      </c>
      <c r="D23" s="10">
        <v>5.2</v>
      </c>
      <c r="E23" s="10">
        <v>4.91343267279951</v>
      </c>
      <c r="F23" s="10">
        <v>1.4</v>
      </c>
      <c r="G23" s="10">
        <v>1.2740086740083074</v>
      </c>
      <c r="H23" s="10">
        <v>0.4</v>
      </c>
      <c r="I23" s="10">
        <v>0.41875433608790313</v>
      </c>
      <c r="J23" s="10">
        <v>1.5</v>
      </c>
      <c r="K23" s="10">
        <v>1.3421620603816038</v>
      </c>
      <c r="L23" s="10">
        <v>2.8</v>
      </c>
      <c r="M23" s="10">
        <v>2.4205858212379487</v>
      </c>
    </row>
    <row r="24" spans="1:13" ht="9.75" customHeight="1">
      <c r="A24" s="7" t="s">
        <v>18</v>
      </c>
      <c r="B24" s="10">
        <v>2.9</v>
      </c>
      <c r="C24" s="10">
        <v>2.767596298754012</v>
      </c>
      <c r="D24" s="10">
        <v>5.2</v>
      </c>
      <c r="E24" s="10">
        <v>5.093650067677353</v>
      </c>
      <c r="F24" s="10">
        <v>1.5</v>
      </c>
      <c r="G24" s="10">
        <v>1.414518246504649</v>
      </c>
      <c r="H24" s="10">
        <v>0.4</v>
      </c>
      <c r="I24" s="10">
        <v>0.41037243209884566</v>
      </c>
      <c r="J24" s="10">
        <v>2.4</v>
      </c>
      <c r="K24" s="10">
        <v>2.2223722667745798</v>
      </c>
      <c r="L24" s="10">
        <v>2</v>
      </c>
      <c r="M24" s="10">
        <v>1.8244411787620152</v>
      </c>
    </row>
    <row r="25" spans="1:13" ht="9.75" customHeight="1">
      <c r="A25" s="7" t="s">
        <v>19</v>
      </c>
      <c r="B25" s="10">
        <v>1.4</v>
      </c>
      <c r="C25" s="10">
        <v>1.6359203907777944</v>
      </c>
      <c r="D25" s="10">
        <v>3.8</v>
      </c>
      <c r="E25" s="10">
        <v>4.2435714461188585</v>
      </c>
      <c r="F25" s="10">
        <v>1</v>
      </c>
      <c r="G25" s="10">
        <v>1.1500821450409815</v>
      </c>
      <c r="H25" s="10">
        <v>0.3</v>
      </c>
      <c r="I25" s="10">
        <v>0.39311301782355973</v>
      </c>
      <c r="J25" s="10">
        <v>1</v>
      </c>
      <c r="K25" s="10">
        <v>1.1309268322916322</v>
      </c>
      <c r="L25" s="10">
        <v>1.6</v>
      </c>
      <c r="M25" s="10">
        <v>1.9378731512194858</v>
      </c>
    </row>
    <row r="26" spans="1:13" ht="9.75" customHeight="1">
      <c r="A26" s="7" t="s">
        <v>20</v>
      </c>
      <c r="B26" s="10">
        <v>2.1</v>
      </c>
      <c r="C26" s="10">
        <v>2.319725024668913</v>
      </c>
      <c r="D26" s="10">
        <v>3.3</v>
      </c>
      <c r="E26" s="10">
        <v>3.5523998054573194</v>
      </c>
      <c r="F26" s="10">
        <v>1.4</v>
      </c>
      <c r="G26" s="10">
        <v>1.5014774495487928</v>
      </c>
      <c r="H26" s="10">
        <v>0.4</v>
      </c>
      <c r="I26" s="10">
        <v>0.40889766417060647</v>
      </c>
      <c r="J26" s="10">
        <v>1.1</v>
      </c>
      <c r="K26" s="10">
        <v>1.1711994787132851</v>
      </c>
      <c r="L26" s="10">
        <v>1.3</v>
      </c>
      <c r="M26" s="10">
        <v>1.6658954183224643</v>
      </c>
    </row>
    <row r="27" spans="1:13" ht="9.75" customHeight="1">
      <c r="A27" s="7" t="s">
        <v>21</v>
      </c>
      <c r="B27" s="10">
        <v>3</v>
      </c>
      <c r="C27" s="10">
        <v>3.09788691566209</v>
      </c>
      <c r="D27" s="10">
        <v>7</v>
      </c>
      <c r="E27" s="10">
        <v>7.12710046820224</v>
      </c>
      <c r="F27" s="10">
        <v>2.5</v>
      </c>
      <c r="G27" s="10">
        <v>2.6032619319504855</v>
      </c>
      <c r="H27" s="10">
        <v>0.1</v>
      </c>
      <c r="I27" s="10">
        <v>0.12642262419758674</v>
      </c>
      <c r="J27" s="10">
        <v>2.4</v>
      </c>
      <c r="K27" s="10">
        <v>2.298187387797857</v>
      </c>
      <c r="L27" s="10">
        <v>1.8</v>
      </c>
      <c r="M27" s="10">
        <v>1.7146509377344037</v>
      </c>
    </row>
    <row r="28" spans="1:13" ht="9.75" customHeight="1">
      <c r="A28" s="7" t="s">
        <v>22</v>
      </c>
      <c r="B28" s="10">
        <v>1.4</v>
      </c>
      <c r="C28" s="10">
        <v>1.505153392505825</v>
      </c>
      <c r="D28" s="10">
        <v>6.2</v>
      </c>
      <c r="E28" s="10">
        <v>6.533399250155028</v>
      </c>
      <c r="F28" s="10">
        <v>1.6</v>
      </c>
      <c r="G28" s="10">
        <v>1.8241812284892027</v>
      </c>
      <c r="H28" s="10">
        <v>0.4</v>
      </c>
      <c r="I28" s="10">
        <v>0.43629321949521455</v>
      </c>
      <c r="J28" s="10">
        <v>2.9</v>
      </c>
      <c r="K28" s="10">
        <v>3.065969734410341</v>
      </c>
      <c r="L28" s="10">
        <v>1.8</v>
      </c>
      <c r="M28" s="10">
        <v>1.9983334145560758</v>
      </c>
    </row>
    <row r="29" spans="1:13" ht="9.75" customHeight="1">
      <c r="A29" s="7" t="s">
        <v>23</v>
      </c>
      <c r="B29" s="10">
        <v>2.2</v>
      </c>
      <c r="C29" s="10">
        <v>2.3772102422809698</v>
      </c>
      <c r="D29" s="10">
        <v>4.6</v>
      </c>
      <c r="E29" s="10">
        <v>4.9378861783071555</v>
      </c>
      <c r="F29" s="10">
        <v>0.7</v>
      </c>
      <c r="G29" s="10">
        <v>0.7647712423447262</v>
      </c>
      <c r="H29" s="10">
        <v>0.3</v>
      </c>
      <c r="I29" s="10">
        <v>0.27027603237583275</v>
      </c>
      <c r="J29" s="10">
        <v>1.6</v>
      </c>
      <c r="K29" s="10">
        <v>1.734635564319467</v>
      </c>
      <c r="L29" s="10">
        <v>1.6</v>
      </c>
      <c r="M29" s="10">
        <v>1.695624139563581</v>
      </c>
    </row>
    <row r="30" spans="1:13" ht="9.75" customHeight="1">
      <c r="A30" s="7" t="s">
        <v>24</v>
      </c>
      <c r="B30" s="10">
        <v>2.1</v>
      </c>
      <c r="C30" s="10">
        <v>2.3025033962053</v>
      </c>
      <c r="D30" s="10">
        <v>3.8</v>
      </c>
      <c r="E30" s="10">
        <v>3.9143587572129332</v>
      </c>
      <c r="F30" s="10">
        <v>1.1</v>
      </c>
      <c r="G30" s="10">
        <v>1.1906729971297225</v>
      </c>
      <c r="H30" s="10">
        <v>0.4</v>
      </c>
      <c r="I30" s="10">
        <v>0.46225577340386154</v>
      </c>
      <c r="J30" s="10">
        <v>1.9</v>
      </c>
      <c r="K30" s="10">
        <v>2.0220891398976044</v>
      </c>
      <c r="L30" s="10">
        <v>0.9</v>
      </c>
      <c r="M30" s="10">
        <v>1.0384576283813138</v>
      </c>
    </row>
    <row r="31" spans="1:13" s="11" customFormat="1" ht="9.75" customHeight="1">
      <c r="A31" s="11" t="s">
        <v>25</v>
      </c>
      <c r="B31" s="12">
        <v>2.6</v>
      </c>
      <c r="C31" s="12">
        <v>2.4952643524486913</v>
      </c>
      <c r="D31" s="12">
        <v>4.3</v>
      </c>
      <c r="E31" s="12">
        <v>3.9546076972379995</v>
      </c>
      <c r="F31" s="12">
        <v>1.6</v>
      </c>
      <c r="G31" s="12">
        <v>1.4616573764904177</v>
      </c>
      <c r="H31" s="12">
        <v>0.4</v>
      </c>
      <c r="I31" s="12">
        <v>0.35631298292983415</v>
      </c>
      <c r="J31" s="12">
        <v>1.4</v>
      </c>
      <c r="K31" s="12">
        <v>1.369099642814674</v>
      </c>
      <c r="L31" s="12">
        <v>2.3</v>
      </c>
      <c r="M31" s="12">
        <v>2.236666153445376</v>
      </c>
    </row>
    <row r="32" spans="1:13" s="11" customFormat="1" ht="9.75" customHeight="1">
      <c r="A32" s="11" t="s">
        <v>26</v>
      </c>
      <c r="B32" s="12">
        <v>3.3</v>
      </c>
      <c r="C32" s="12">
        <v>3.048522044245433</v>
      </c>
      <c r="D32" s="12">
        <v>4.8</v>
      </c>
      <c r="E32" s="12">
        <v>4.396115333343034</v>
      </c>
      <c r="F32" s="12">
        <v>2</v>
      </c>
      <c r="G32" s="12">
        <v>1.7946843966660382</v>
      </c>
      <c r="H32" s="12">
        <v>0.4</v>
      </c>
      <c r="I32" s="12">
        <v>0.31592348824911337</v>
      </c>
      <c r="J32" s="12">
        <v>1.7</v>
      </c>
      <c r="K32" s="12">
        <v>1.5713292778570027</v>
      </c>
      <c r="L32" s="12">
        <v>2.5</v>
      </c>
      <c r="M32" s="12">
        <v>2.2482616440119325</v>
      </c>
    </row>
    <row r="33" spans="1:13" s="9" customFormat="1" ht="9.75" customHeight="1">
      <c r="A33" s="9" t="s">
        <v>27</v>
      </c>
      <c r="B33" s="15">
        <v>2.9</v>
      </c>
      <c r="C33" s="15">
        <v>2.754043344930828</v>
      </c>
      <c r="D33" s="15">
        <v>4.5</v>
      </c>
      <c r="E33" s="15">
        <v>4.132520847059705</v>
      </c>
      <c r="F33" s="15">
        <v>1.7</v>
      </c>
      <c r="G33" s="15">
        <v>1.5830142525410895</v>
      </c>
      <c r="H33" s="15">
        <v>0.4</v>
      </c>
      <c r="I33" s="15">
        <v>0.3247932875154815</v>
      </c>
      <c r="J33" s="15">
        <v>1.5</v>
      </c>
      <c r="K33" s="15">
        <v>1.4377255604850039</v>
      </c>
      <c r="L33" s="15">
        <v>2.4</v>
      </c>
      <c r="M33" s="15">
        <v>2.283628764578862</v>
      </c>
    </row>
    <row r="34" spans="1:13" s="9" customFormat="1" ht="9.75" customHeight="1">
      <c r="A34" s="9" t="s">
        <v>28</v>
      </c>
      <c r="B34" s="15">
        <v>3</v>
      </c>
      <c r="C34" s="15">
        <v>2.6634132609873964</v>
      </c>
      <c r="D34" s="15">
        <v>4.4</v>
      </c>
      <c r="E34" s="15">
        <v>4.015207379442378</v>
      </c>
      <c r="F34" s="15">
        <v>1.6</v>
      </c>
      <c r="G34" s="15">
        <v>1.414317001586801</v>
      </c>
      <c r="H34" s="15">
        <v>0.2</v>
      </c>
      <c r="I34" s="15">
        <v>0.21626996523654524</v>
      </c>
      <c r="J34" s="15">
        <v>1.8</v>
      </c>
      <c r="K34" s="15">
        <v>1.6706801478759514</v>
      </c>
      <c r="L34" s="15">
        <v>3.1</v>
      </c>
      <c r="M34" s="15">
        <v>2.768856627755832</v>
      </c>
    </row>
    <row r="35" spans="1:13" s="11" customFormat="1" ht="9.75" customHeight="1">
      <c r="A35" s="11" t="s">
        <v>29</v>
      </c>
      <c r="B35" s="12">
        <v>1.8</v>
      </c>
      <c r="C35" s="12">
        <v>1.9655050774253526</v>
      </c>
      <c r="D35" s="12">
        <v>4.3</v>
      </c>
      <c r="E35" s="12">
        <v>4.660696873713054</v>
      </c>
      <c r="F35" s="12">
        <v>1.3</v>
      </c>
      <c r="G35" s="12">
        <v>1.4304765123605108</v>
      </c>
      <c r="H35" s="12">
        <v>0.4</v>
      </c>
      <c r="I35" s="12">
        <v>0.3818383056831885</v>
      </c>
      <c r="J35" s="12">
        <v>1.4</v>
      </c>
      <c r="K35" s="12">
        <v>1.5694070820836796</v>
      </c>
      <c r="L35" s="12">
        <v>1.7</v>
      </c>
      <c r="M35" s="12">
        <v>1.941392743723475</v>
      </c>
    </row>
    <row r="36" spans="1:13" s="11" customFormat="1" ht="9.75" customHeight="1">
      <c r="A36" s="11" t="s">
        <v>30</v>
      </c>
      <c r="B36" s="12">
        <v>2.2</v>
      </c>
      <c r="C36" s="12">
        <v>2.3387093850151404</v>
      </c>
      <c r="D36" s="12">
        <v>4.4</v>
      </c>
      <c r="E36" s="12">
        <v>4.688784911279546</v>
      </c>
      <c r="F36" s="12">
        <v>0.8</v>
      </c>
      <c r="G36" s="12">
        <v>0.8594507402452061</v>
      </c>
      <c r="H36" s="12">
        <v>0.3</v>
      </c>
      <c r="I36" s="12">
        <v>0.3080707852028105</v>
      </c>
      <c r="J36" s="12">
        <v>1.7</v>
      </c>
      <c r="K36" s="12">
        <v>1.8135518071491714</v>
      </c>
      <c r="L36" s="12">
        <v>1.4</v>
      </c>
      <c r="M36" s="12">
        <v>1.5455366566824986</v>
      </c>
    </row>
    <row r="37" spans="1:13" s="9" customFormat="1" ht="9.75" customHeight="1">
      <c r="A37" s="9" t="s">
        <v>31</v>
      </c>
      <c r="B37" s="15">
        <v>1.9</v>
      </c>
      <c r="C37" s="15">
        <v>2.1130884311006586</v>
      </c>
      <c r="D37" s="15">
        <v>4.3</v>
      </c>
      <c r="E37" s="15">
        <v>4.644115187323533</v>
      </c>
      <c r="F37" s="15">
        <v>1.1</v>
      </c>
      <c r="G37" s="15">
        <v>1.256462841611334</v>
      </c>
      <c r="H37" s="15">
        <v>0.3</v>
      </c>
      <c r="I37" s="15">
        <v>0.34996275668125404</v>
      </c>
      <c r="J37" s="15">
        <v>1.5</v>
      </c>
      <c r="K37" s="15">
        <v>1.6530246738483536</v>
      </c>
      <c r="L37" s="15">
        <v>1.6</v>
      </c>
      <c r="M37" s="15">
        <v>1.7954607711752861</v>
      </c>
    </row>
    <row r="38" spans="1:13" s="9" customFormat="1" ht="9.75" customHeight="1">
      <c r="A38" s="9" t="s">
        <v>32</v>
      </c>
      <c r="B38" s="15">
        <v>2.6</v>
      </c>
      <c r="C38" s="15">
        <v>2.5090531509894256</v>
      </c>
      <c r="D38" s="15">
        <v>4.4</v>
      </c>
      <c r="E38" s="15">
        <v>4.286903378889071</v>
      </c>
      <c r="F38" s="15">
        <v>1.5</v>
      </c>
      <c r="G38" s="15">
        <v>1.455810394984564</v>
      </c>
      <c r="H38" s="15">
        <v>0.3</v>
      </c>
      <c r="I38" s="15">
        <v>0.3170142619031748</v>
      </c>
      <c r="J38" s="15">
        <v>1.6</v>
      </c>
      <c r="K38" s="15">
        <v>1.544957985465036</v>
      </c>
      <c r="L38" s="15">
        <v>2.2</v>
      </c>
      <c r="M38" s="15">
        <v>2.235477927015143</v>
      </c>
    </row>
    <row r="39" spans="1:13" ht="9.75" customHeight="1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</row>
  </sheetData>
  <mergeCells count="8">
    <mergeCell ref="J6:K6"/>
    <mergeCell ref="L6:M6"/>
    <mergeCell ref="B5:M5"/>
    <mergeCell ref="A5:A6"/>
    <mergeCell ref="B6:C6"/>
    <mergeCell ref="D6:E6"/>
    <mergeCell ref="F6:G6"/>
    <mergeCell ref="H6:I6"/>
  </mergeCells>
  <printOptions horizontalCentered="1"/>
  <pageMargins left="0.6692913385826772" right="0.6692913385826772" top="0.984251968503937" bottom="1.141732283464567" header="0.4724409448818898" footer="0.7874015748031497"/>
  <pageSetup horizontalDpi="600" verticalDpi="600" orientation="portrait" paperSize="9" r:id="rId2"/>
  <headerFooter alignWithMargins="0">
    <oddFooter>&amp;C&amp;P+167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Foglio312"/>
  <dimension ref="A1:L39"/>
  <sheetViews>
    <sheetView tabSelected="1" workbookViewId="0" topLeftCell="A1">
      <selection activeCell="O5" sqref="O5"/>
    </sheetView>
  </sheetViews>
  <sheetFormatPr defaultColWidth="9.140625" defaultRowHeight="9" customHeight="1"/>
  <cols>
    <col min="1" max="1" width="14.57421875" style="7" customWidth="1"/>
    <col min="2" max="11" width="6.421875" style="7" customWidth="1"/>
    <col min="12" max="12" width="8.28125" style="7" customWidth="1"/>
    <col min="13" max="16384" width="9.140625" style="7" customWidth="1"/>
  </cols>
  <sheetData>
    <row r="1" s="1" customFormat="1" ht="13.5" customHeight="1">
      <c r="A1" s="62" t="s">
        <v>236</v>
      </c>
    </row>
    <row r="2" s="1" customFormat="1" ht="13.5" customHeight="1"/>
    <row r="3" s="66" customFormat="1" ht="13.5" customHeight="1">
      <c r="A3" s="64" t="s">
        <v>237</v>
      </c>
    </row>
    <row r="4" s="1" customFormat="1" ht="13.5" customHeight="1"/>
    <row r="5" spans="1:12" s="70" customFormat="1" ht="18" customHeight="1">
      <c r="A5" s="139" t="s">
        <v>0</v>
      </c>
      <c r="B5" s="146" t="s">
        <v>247</v>
      </c>
      <c r="C5" s="146"/>
      <c r="D5" s="146"/>
      <c r="E5" s="146"/>
      <c r="F5" s="146"/>
      <c r="G5" s="146"/>
      <c r="H5" s="146"/>
      <c r="I5" s="146"/>
      <c r="J5" s="146"/>
      <c r="K5" s="146"/>
      <c r="L5" s="142" t="s">
        <v>250</v>
      </c>
    </row>
    <row r="6" spans="1:12" s="70" customFormat="1" ht="22.5" customHeight="1">
      <c r="A6" s="140"/>
      <c r="B6" s="147" t="s">
        <v>129</v>
      </c>
      <c r="C6" s="147"/>
      <c r="D6" s="147" t="s">
        <v>130</v>
      </c>
      <c r="E6" s="147"/>
      <c r="F6" s="147" t="s">
        <v>131</v>
      </c>
      <c r="G6" s="147"/>
      <c r="H6" s="145" t="s">
        <v>251</v>
      </c>
      <c r="I6" s="147"/>
      <c r="J6" s="145" t="s">
        <v>242</v>
      </c>
      <c r="K6" s="145"/>
      <c r="L6" s="143"/>
    </row>
    <row r="7" spans="1:12" s="75" customFormat="1" ht="18" customHeight="1">
      <c r="A7" s="141"/>
      <c r="B7" s="72" t="s">
        <v>132</v>
      </c>
      <c r="C7" s="72" t="s">
        <v>133</v>
      </c>
      <c r="D7" s="72" t="s">
        <v>132</v>
      </c>
      <c r="E7" s="72" t="s">
        <v>133</v>
      </c>
      <c r="F7" s="72" t="s">
        <v>132</v>
      </c>
      <c r="G7" s="72" t="s">
        <v>133</v>
      </c>
      <c r="H7" s="72" t="s">
        <v>132</v>
      </c>
      <c r="I7" s="72" t="s">
        <v>133</v>
      </c>
      <c r="J7" s="72" t="s">
        <v>132</v>
      </c>
      <c r="K7" s="72" t="s">
        <v>133</v>
      </c>
      <c r="L7" s="144"/>
    </row>
    <row r="8" spans="1:9" ht="19.5" customHeight="1">
      <c r="A8" s="76"/>
      <c r="B8" s="77"/>
      <c r="C8" s="77"/>
      <c r="D8" s="77"/>
      <c r="E8" s="77"/>
      <c r="F8" s="77"/>
      <c r="G8" s="77"/>
      <c r="H8" s="77"/>
      <c r="I8" s="77"/>
    </row>
    <row r="9" spans="1:12" s="9" customFormat="1" ht="9" customHeight="1">
      <c r="A9" s="78" t="s">
        <v>76</v>
      </c>
      <c r="B9" s="98">
        <v>112.11806221982361</v>
      </c>
      <c r="C9" s="98">
        <v>102.62333413151481</v>
      </c>
      <c r="D9" s="98">
        <v>10.572011919943439</v>
      </c>
      <c r="E9" s="98">
        <v>10.659103337689663</v>
      </c>
      <c r="F9" s="98">
        <v>7.256779949033215</v>
      </c>
      <c r="G9" s="98">
        <v>9.70676198326277</v>
      </c>
      <c r="H9" s="98">
        <v>17.753368486911903</v>
      </c>
      <c r="I9" s="98">
        <v>9.46000733633222</v>
      </c>
      <c r="J9" s="98">
        <v>22.985421568500165</v>
      </c>
      <c r="K9" s="98">
        <v>20.741072168515323</v>
      </c>
      <c r="L9" s="98">
        <v>21.899556831332365</v>
      </c>
    </row>
    <row r="10" spans="1:12" ht="9" customHeight="1">
      <c r="A10" s="78" t="s">
        <v>77</v>
      </c>
      <c r="B10" s="98">
        <v>127.4778507234368</v>
      </c>
      <c r="C10" s="98">
        <v>81.77729317159601</v>
      </c>
      <c r="D10" s="98">
        <v>0</v>
      </c>
      <c r="E10" s="98">
        <v>16.913319238900634</v>
      </c>
      <c r="F10" s="98">
        <v>22.14716793090084</v>
      </c>
      <c r="G10" s="98">
        <v>20.415901070376528</v>
      </c>
      <c r="H10" s="98">
        <v>33.49522693016245</v>
      </c>
      <c r="I10" s="98">
        <v>22.458451864051504</v>
      </c>
      <c r="J10" s="98">
        <v>35.42898597180865</v>
      </c>
      <c r="K10" s="98">
        <v>27.917135373473794</v>
      </c>
      <c r="L10" s="98">
        <v>31.622395313228147</v>
      </c>
    </row>
    <row r="11" spans="1:12" ht="9" customHeight="1">
      <c r="A11" s="78" t="s">
        <v>78</v>
      </c>
      <c r="B11" s="98">
        <v>122.079749959527</v>
      </c>
      <c r="C11" s="98">
        <v>109.0807539003373</v>
      </c>
      <c r="D11" s="98">
        <v>10.840332739086003</v>
      </c>
      <c r="E11" s="98">
        <v>11.162594559062011</v>
      </c>
      <c r="F11" s="98">
        <v>7.372664816015523</v>
      </c>
      <c r="G11" s="98">
        <v>6.848126895413022</v>
      </c>
      <c r="H11" s="98">
        <v>11.745399442837952</v>
      </c>
      <c r="I11" s="98">
        <v>12.18760156334636</v>
      </c>
      <c r="J11" s="98">
        <v>24.218365358305363</v>
      </c>
      <c r="K11" s="98">
        <v>20.974912651940645</v>
      </c>
      <c r="L11" s="98">
        <v>22.548471337991472</v>
      </c>
    </row>
    <row r="12" spans="1:12" ht="9" customHeight="1">
      <c r="A12" s="78" t="s">
        <v>79</v>
      </c>
      <c r="B12" s="98">
        <v>176.4469638612916</v>
      </c>
      <c r="C12" s="98">
        <v>172.06210887091177</v>
      </c>
      <c r="D12" s="98">
        <v>34.73079067386874</v>
      </c>
      <c r="E12" s="98">
        <v>35.964414158622</v>
      </c>
      <c r="F12" s="98">
        <v>29.353213236041228</v>
      </c>
      <c r="G12" s="98">
        <v>29.90866205348213</v>
      </c>
      <c r="H12" s="98">
        <v>34.58184782340203</v>
      </c>
      <c r="I12" s="98">
        <v>28.888437135550966</v>
      </c>
      <c r="J12" s="98">
        <v>55.12962572015808</v>
      </c>
      <c r="K12" s="98">
        <v>51.91142271975923</v>
      </c>
      <c r="L12" s="98">
        <v>53.48825991649829</v>
      </c>
    </row>
    <row r="13" spans="1:12" s="11" customFormat="1" ht="9" customHeight="1">
      <c r="A13" s="82" t="s">
        <v>7</v>
      </c>
      <c r="B13" s="99">
        <v>218.2972812065886</v>
      </c>
      <c r="C13" s="99">
        <v>196.6336322164543</v>
      </c>
      <c r="D13" s="99">
        <v>56.351917726200114</v>
      </c>
      <c r="E13" s="99">
        <v>62.13336744577036</v>
      </c>
      <c r="F13" s="99">
        <v>47.531432076050294</v>
      </c>
      <c r="G13" s="99">
        <v>45.06997706966079</v>
      </c>
      <c r="H13" s="99">
        <v>53.63368195226602</v>
      </c>
      <c r="I13" s="99">
        <v>54.72346804030503</v>
      </c>
      <c r="J13" s="99">
        <v>79.69618581099675</v>
      </c>
      <c r="K13" s="99">
        <v>73.50364526798916</v>
      </c>
      <c r="L13" s="99">
        <v>76.55365424422784</v>
      </c>
    </row>
    <row r="14" spans="1:12" s="11" customFormat="1" ht="9" customHeight="1">
      <c r="A14" s="82" t="s">
        <v>8</v>
      </c>
      <c r="B14" s="99">
        <v>129.09925206628967</v>
      </c>
      <c r="C14" s="99">
        <v>144.43625644804717</v>
      </c>
      <c r="D14" s="99">
        <v>11.400991886294108</v>
      </c>
      <c r="E14" s="99">
        <v>7.852529496063919</v>
      </c>
      <c r="F14" s="99">
        <v>11.82653430803687</v>
      </c>
      <c r="G14" s="99">
        <v>15.269448505693596</v>
      </c>
      <c r="H14" s="99">
        <v>18.316136516270834</v>
      </c>
      <c r="I14" s="99">
        <v>7.77703247883189</v>
      </c>
      <c r="J14" s="99">
        <v>30.870638978747085</v>
      </c>
      <c r="K14" s="99">
        <v>31.016279411186954</v>
      </c>
      <c r="L14" s="99">
        <v>30.945283016868355</v>
      </c>
    </row>
    <row r="15" spans="1:12" s="11" customFormat="1" ht="9" customHeight="1">
      <c r="A15" s="78" t="s">
        <v>80</v>
      </c>
      <c r="B15" s="98">
        <v>122.87835206114582</v>
      </c>
      <c r="C15" s="98">
        <v>109.18553446663554</v>
      </c>
      <c r="D15" s="98">
        <v>17.887487702352203</v>
      </c>
      <c r="E15" s="98">
        <v>16.662805772646177</v>
      </c>
      <c r="F15" s="98">
        <v>11.612978148246118</v>
      </c>
      <c r="G15" s="98">
        <v>14.039589314864163</v>
      </c>
      <c r="H15" s="98">
        <v>22.854714831100438</v>
      </c>
      <c r="I15" s="98">
        <v>15.977855107829773</v>
      </c>
      <c r="J15" s="98">
        <v>29.560425524150137</v>
      </c>
      <c r="K15" s="98">
        <v>26.825371167363016</v>
      </c>
      <c r="L15" s="98">
        <v>28.157826953596476</v>
      </c>
    </row>
    <row r="16" spans="1:12" ht="9" customHeight="1">
      <c r="A16" s="78" t="s">
        <v>81</v>
      </c>
      <c r="B16" s="98">
        <v>133.2228077446859</v>
      </c>
      <c r="C16" s="98">
        <v>83.7378076201405</v>
      </c>
      <c r="D16" s="98">
        <v>21.7129877071085</v>
      </c>
      <c r="E16" s="98">
        <v>21.1999152003392</v>
      </c>
      <c r="F16" s="98">
        <v>10.972685232642585</v>
      </c>
      <c r="G16" s="98">
        <v>12.327578995566475</v>
      </c>
      <c r="H16" s="98">
        <v>20.11092764299928</v>
      </c>
      <c r="I16" s="98">
        <v>25.23700132656033</v>
      </c>
      <c r="J16" s="98">
        <v>28.15818210776312</v>
      </c>
      <c r="K16" s="98">
        <v>23.851033260833766</v>
      </c>
      <c r="L16" s="98">
        <v>25.917146176081257</v>
      </c>
    </row>
    <row r="17" spans="1:12" ht="9" customHeight="1">
      <c r="A17" s="78" t="s">
        <v>82</v>
      </c>
      <c r="B17" s="98">
        <v>122.10363834284628</v>
      </c>
      <c r="C17" s="98">
        <v>124.70276118809944</v>
      </c>
      <c r="D17" s="98">
        <v>20.599019486672436</v>
      </c>
      <c r="E17" s="98">
        <v>18.528152101876334</v>
      </c>
      <c r="F17" s="98">
        <v>10.5553894059075</v>
      </c>
      <c r="G17" s="98">
        <v>11.23721766490617</v>
      </c>
      <c r="H17" s="98">
        <v>13.317817019535969</v>
      </c>
      <c r="I17" s="98">
        <v>11.961771827140023</v>
      </c>
      <c r="J17" s="98">
        <v>24.9981219027586</v>
      </c>
      <c r="K17" s="98">
        <v>23.916606875149476</v>
      </c>
      <c r="L17" s="98">
        <v>24.49050241130172</v>
      </c>
    </row>
    <row r="18" spans="1:12" ht="9" customHeight="1">
      <c r="A18" s="78" t="s">
        <v>83</v>
      </c>
      <c r="B18" s="98">
        <v>285.5434851633444</v>
      </c>
      <c r="C18" s="98">
        <v>273.8471337875755</v>
      </c>
      <c r="D18" s="98">
        <v>38.19622162975639</v>
      </c>
      <c r="E18" s="98">
        <v>40.522095205596315</v>
      </c>
      <c r="F18" s="98">
        <v>25.782213955544098</v>
      </c>
      <c r="G18" s="98">
        <v>30.631048142385826</v>
      </c>
      <c r="H18" s="98">
        <v>30.500644291132847</v>
      </c>
      <c r="I18" s="98">
        <v>28.677135446792697</v>
      </c>
      <c r="J18" s="98">
        <v>59.3534633994345</v>
      </c>
      <c r="K18" s="98">
        <v>56.9314671595519</v>
      </c>
      <c r="L18" s="98">
        <v>58.104128037621855</v>
      </c>
    </row>
    <row r="19" spans="1:12" ht="9" customHeight="1">
      <c r="A19" s="78" t="s">
        <v>84</v>
      </c>
      <c r="B19" s="98">
        <v>174.5492802831046</v>
      </c>
      <c r="C19" s="98">
        <v>166.48798637825564</v>
      </c>
      <c r="D19" s="98">
        <v>42.988167370892654</v>
      </c>
      <c r="E19" s="98">
        <v>23.932101209995643</v>
      </c>
      <c r="F19" s="98">
        <v>14.806428608840346</v>
      </c>
      <c r="G19" s="98">
        <v>14.649262280092898</v>
      </c>
      <c r="H19" s="98">
        <v>16.12423884107824</v>
      </c>
      <c r="I19" s="98">
        <v>14.559332035493888</v>
      </c>
      <c r="J19" s="98">
        <v>38.07313508471714</v>
      </c>
      <c r="K19" s="98">
        <v>32.23180678397588</v>
      </c>
      <c r="L19" s="98">
        <v>35.04622463978893</v>
      </c>
    </row>
    <row r="20" spans="1:12" ht="9" customHeight="1">
      <c r="A20" s="78" t="s">
        <v>85</v>
      </c>
      <c r="B20" s="98">
        <v>330.44353498618403</v>
      </c>
      <c r="C20" s="98">
        <v>327.4414092108056</v>
      </c>
      <c r="D20" s="98">
        <v>23.768623256517465</v>
      </c>
      <c r="E20" s="98">
        <v>15.925559385273408</v>
      </c>
      <c r="F20" s="98">
        <v>15.799972350048387</v>
      </c>
      <c r="G20" s="98">
        <v>20.456840419234652</v>
      </c>
      <c r="H20" s="98">
        <v>28.406156388802806</v>
      </c>
      <c r="I20" s="98">
        <v>25.31218359770503</v>
      </c>
      <c r="J20" s="98">
        <v>60.36130197349298</v>
      </c>
      <c r="K20" s="98">
        <v>57.22939916110076</v>
      </c>
      <c r="L20" s="98">
        <v>58.74725671292314</v>
      </c>
    </row>
    <row r="21" spans="1:12" ht="9" customHeight="1">
      <c r="A21" s="78" t="s">
        <v>86</v>
      </c>
      <c r="B21" s="98">
        <v>270.2409992728248</v>
      </c>
      <c r="C21" s="98">
        <v>252.7379949452401</v>
      </c>
      <c r="D21" s="98">
        <v>22.80583829460342</v>
      </c>
      <c r="E21" s="98">
        <v>25.05480739116818</v>
      </c>
      <c r="F21" s="98">
        <v>19.794165732290175</v>
      </c>
      <c r="G21" s="98">
        <v>25.05276739131796</v>
      </c>
      <c r="H21" s="98">
        <v>37.04589832444489</v>
      </c>
      <c r="I21" s="98">
        <v>24.03597570689525</v>
      </c>
      <c r="J21" s="98">
        <v>57.83290240768247</v>
      </c>
      <c r="K21" s="98">
        <v>52.85073670723895</v>
      </c>
      <c r="L21" s="98">
        <v>55.272904824309656</v>
      </c>
    </row>
    <row r="22" spans="1:12" ht="9" customHeight="1">
      <c r="A22" s="78" t="s">
        <v>87</v>
      </c>
      <c r="B22" s="98">
        <v>86.60899690085878</v>
      </c>
      <c r="C22" s="98">
        <v>73.01542691982355</v>
      </c>
      <c r="D22" s="98">
        <v>12.19888027120037</v>
      </c>
      <c r="E22" s="98">
        <v>12.047547654744056</v>
      </c>
      <c r="F22" s="98">
        <v>10.02782722053699</v>
      </c>
      <c r="G22" s="98">
        <v>10.460869525667789</v>
      </c>
      <c r="H22" s="98">
        <v>10.157579750727502</v>
      </c>
      <c r="I22" s="98">
        <v>8.782958768781928</v>
      </c>
      <c r="J22" s="98">
        <v>22.248617252382555</v>
      </c>
      <c r="K22" s="98">
        <v>19.08562600945069</v>
      </c>
      <c r="L22" s="98">
        <v>20.610118446388736</v>
      </c>
    </row>
    <row r="23" spans="1:12" ht="9" customHeight="1">
      <c r="A23" s="78" t="s">
        <v>88</v>
      </c>
      <c r="B23" s="98">
        <v>91.43794043921741</v>
      </c>
      <c r="C23" s="98">
        <v>71.08425705844458</v>
      </c>
      <c r="D23" s="98">
        <v>11.152692755706461</v>
      </c>
      <c r="E23" s="98">
        <v>19.51689186991341</v>
      </c>
      <c r="F23" s="98">
        <v>9.67330607219804</v>
      </c>
      <c r="G23" s="98">
        <v>14.832350811271423</v>
      </c>
      <c r="H23" s="98">
        <v>18.97740265778524</v>
      </c>
      <c r="I23" s="98">
        <v>7.582990662581043</v>
      </c>
      <c r="J23" s="98">
        <v>23.94043491254511</v>
      </c>
      <c r="K23" s="98">
        <v>21.80559473615993</v>
      </c>
      <c r="L23" s="98">
        <v>22.845107821867618</v>
      </c>
    </row>
    <row r="24" spans="1:12" ht="9" customHeight="1">
      <c r="A24" s="78" t="s">
        <v>89</v>
      </c>
      <c r="B24" s="98">
        <v>115.88874680306905</v>
      </c>
      <c r="C24" s="98">
        <v>126.92234467878069</v>
      </c>
      <c r="D24" s="98">
        <v>9.380643043080603</v>
      </c>
      <c r="E24" s="98">
        <v>19.67729240456513</v>
      </c>
      <c r="F24" s="98">
        <v>21.05743415164862</v>
      </c>
      <c r="G24" s="98">
        <v>26.825598619064838</v>
      </c>
      <c r="H24" s="98">
        <v>24.612788101475008</v>
      </c>
      <c r="I24" s="98">
        <v>20.77139778524971</v>
      </c>
      <c r="J24" s="98">
        <v>34.94201808873401</v>
      </c>
      <c r="K24" s="98">
        <v>39.234802458714285</v>
      </c>
      <c r="L24" s="98">
        <v>37.14037386961598</v>
      </c>
    </row>
    <row r="25" spans="1:12" ht="9" customHeight="1">
      <c r="A25" s="78" t="s">
        <v>134</v>
      </c>
      <c r="B25" s="98">
        <v>35.434106891152155</v>
      </c>
      <c r="C25" s="98">
        <v>36.36416795494498</v>
      </c>
      <c r="D25" s="98">
        <v>6.990476040143372</v>
      </c>
      <c r="E25" s="98">
        <v>5.595057699032521</v>
      </c>
      <c r="F25" s="98">
        <v>3.9038166875375024</v>
      </c>
      <c r="G25" s="98">
        <v>4.976174925643833</v>
      </c>
      <c r="H25" s="98">
        <v>9.73141300116777</v>
      </c>
      <c r="I25" s="98">
        <v>4.131862970026597</v>
      </c>
      <c r="J25" s="98">
        <v>11.652375977900862</v>
      </c>
      <c r="K25" s="98">
        <v>10.93371754326791</v>
      </c>
      <c r="L25" s="98">
        <v>11.284362655568245</v>
      </c>
    </row>
    <row r="26" spans="1:12" ht="9" customHeight="1">
      <c r="A26" s="78" t="s">
        <v>91</v>
      </c>
      <c r="B26" s="98">
        <v>41.82424794945007</v>
      </c>
      <c r="C26" s="98">
        <v>33.95088148966022</v>
      </c>
      <c r="D26" s="98">
        <v>8.024355523886099</v>
      </c>
      <c r="E26" s="98">
        <v>10.030559772105683</v>
      </c>
      <c r="F26" s="98">
        <v>5.874616728634398</v>
      </c>
      <c r="G26" s="98">
        <v>7.184270630565252</v>
      </c>
      <c r="H26" s="98">
        <v>3.890974883757125</v>
      </c>
      <c r="I26" s="98">
        <v>5.102858025732579</v>
      </c>
      <c r="J26" s="98">
        <v>12.765352220693842</v>
      </c>
      <c r="K26" s="98">
        <v>11.927085432997332</v>
      </c>
      <c r="L26" s="98">
        <v>12.384263125942205</v>
      </c>
    </row>
    <row r="27" spans="1:12" ht="9" customHeight="1">
      <c r="A27" s="78" t="s">
        <v>92</v>
      </c>
      <c r="B27" s="98">
        <v>46.53011370796537</v>
      </c>
      <c r="C27" s="98">
        <v>29.051067626735282</v>
      </c>
      <c r="D27" s="98">
        <v>6.954425332653345</v>
      </c>
      <c r="E27" s="98">
        <v>21.91620703510246</v>
      </c>
      <c r="F27" s="98">
        <v>5.715029575278052</v>
      </c>
      <c r="G27" s="98">
        <v>13.834563771050547</v>
      </c>
      <c r="H27" s="98">
        <v>12.77737552706674</v>
      </c>
      <c r="I27" s="98">
        <v>11.748021717057288</v>
      </c>
      <c r="J27" s="98">
        <v>14.0395447176213</v>
      </c>
      <c r="K27" s="98">
        <v>16.890629923050188</v>
      </c>
      <c r="L27" s="98">
        <v>15.48553749641691</v>
      </c>
    </row>
    <row r="28" spans="1:12" ht="9" customHeight="1">
      <c r="A28" s="78" t="s">
        <v>93</v>
      </c>
      <c r="B28" s="98">
        <v>31.181370743810096</v>
      </c>
      <c r="C28" s="98">
        <v>27.213738402270078</v>
      </c>
      <c r="D28" s="98">
        <v>4.553008400300499</v>
      </c>
      <c r="E28" s="98">
        <v>9.48959533654172</v>
      </c>
      <c r="F28" s="98">
        <v>4.534624693676655</v>
      </c>
      <c r="G28" s="98">
        <v>6.581205018638913</v>
      </c>
      <c r="H28" s="98">
        <v>6.324577307416622</v>
      </c>
      <c r="I28" s="98">
        <v>5.772672169947469</v>
      </c>
      <c r="J28" s="98">
        <v>9.789225128446498</v>
      </c>
      <c r="K28" s="98">
        <v>10.513417988649332</v>
      </c>
      <c r="L28" s="98">
        <v>10.157474880904822</v>
      </c>
    </row>
    <row r="29" spans="1:12" ht="9" customHeight="1">
      <c r="A29" s="78" t="s">
        <v>94</v>
      </c>
      <c r="B29" s="98">
        <v>32.77445189456291</v>
      </c>
      <c r="C29" s="98">
        <v>26.29076034425431</v>
      </c>
      <c r="D29" s="98">
        <v>12.255819812213606</v>
      </c>
      <c r="E29" s="98">
        <v>4.5490989940804845</v>
      </c>
      <c r="F29" s="98">
        <v>4.041248714766334</v>
      </c>
      <c r="G29" s="98">
        <v>3.125604655662554</v>
      </c>
      <c r="H29" s="98">
        <v>4.927014967981648</v>
      </c>
      <c r="I29" s="98">
        <v>3.404219104052084</v>
      </c>
      <c r="J29" s="98">
        <v>10.990252010115073</v>
      </c>
      <c r="K29" s="98">
        <v>7.448167913025261</v>
      </c>
      <c r="L29" s="98">
        <v>9.16942305675971</v>
      </c>
    </row>
    <row r="30" spans="1:12" ht="9" customHeight="1">
      <c r="A30" s="78" t="s">
        <v>95</v>
      </c>
      <c r="B30" s="98">
        <v>103.71788734641774</v>
      </c>
      <c r="C30" s="98">
        <v>90.30883919062833</v>
      </c>
      <c r="D30" s="98">
        <v>11.610452724724459</v>
      </c>
      <c r="E30" s="98">
        <v>19.326047998875573</v>
      </c>
      <c r="F30" s="98">
        <v>6.287358290532322</v>
      </c>
      <c r="G30" s="98">
        <v>6.681495275536244</v>
      </c>
      <c r="H30" s="98">
        <v>12.154246740558253</v>
      </c>
      <c r="I30" s="98">
        <v>4.8652499522162955</v>
      </c>
      <c r="J30" s="98">
        <v>23.460842809282386</v>
      </c>
      <c r="K30" s="98">
        <v>20.737578458661606</v>
      </c>
      <c r="L30" s="98">
        <v>22.078673876210622</v>
      </c>
    </row>
    <row r="31" spans="1:12" s="11" customFormat="1" ht="9">
      <c r="A31" s="82" t="s">
        <v>96</v>
      </c>
      <c r="B31" s="99">
        <v>119.4044107989349</v>
      </c>
      <c r="C31" s="99">
        <v>108.50074745570699</v>
      </c>
      <c r="D31" s="99">
        <v>11.554320363198997</v>
      </c>
      <c r="E31" s="99">
        <v>11.732662895453593</v>
      </c>
      <c r="F31" s="99">
        <v>7.789934314728789</v>
      </c>
      <c r="G31" s="99">
        <v>8.222548426572986</v>
      </c>
      <c r="H31" s="99">
        <v>14.013334089041797</v>
      </c>
      <c r="I31" s="99">
        <v>11.420272367728156</v>
      </c>
      <c r="J31" s="99">
        <v>24.040629897379386</v>
      </c>
      <c r="K31" s="99">
        <v>21.286807420809737</v>
      </c>
      <c r="L31" s="99">
        <v>22.6460542051472</v>
      </c>
    </row>
    <row r="32" spans="1:12" s="11" customFormat="1" ht="9" customHeight="1">
      <c r="A32" s="87" t="s">
        <v>97</v>
      </c>
      <c r="B32" s="99">
        <v>184.63302160854704</v>
      </c>
      <c r="C32" s="99">
        <v>168.85550548390967</v>
      </c>
      <c r="D32" s="99">
        <v>26.93206781952346</v>
      </c>
      <c r="E32" s="99">
        <v>27.253827045003803</v>
      </c>
      <c r="F32" s="99">
        <v>18.33962244483129</v>
      </c>
      <c r="G32" s="99">
        <v>21.4224294491853</v>
      </c>
      <c r="H32" s="99">
        <v>26.724034260211923</v>
      </c>
      <c r="I32" s="99">
        <v>23.33969272892114</v>
      </c>
      <c r="J32" s="99">
        <v>42.822473802364264</v>
      </c>
      <c r="K32" s="99">
        <v>39.99831489430597</v>
      </c>
      <c r="L32" s="99">
        <v>41.369328553129456</v>
      </c>
    </row>
    <row r="33" spans="1:12" s="9" customFormat="1" ht="9" customHeight="1">
      <c r="A33" s="88" t="s">
        <v>98</v>
      </c>
      <c r="B33" s="100">
        <v>146.36758058592105</v>
      </c>
      <c r="C33" s="100">
        <v>133.48650964053115</v>
      </c>
      <c r="D33" s="100">
        <v>17.87724700528971</v>
      </c>
      <c r="E33" s="100">
        <v>18.12452152969445</v>
      </c>
      <c r="F33" s="100">
        <v>12.123687303073716</v>
      </c>
      <c r="G33" s="100">
        <v>13.619916596288071</v>
      </c>
      <c r="H33" s="100">
        <v>19.39709007633038</v>
      </c>
      <c r="I33" s="100">
        <v>16.396320571586486</v>
      </c>
      <c r="J33" s="100">
        <v>31.800730001995184</v>
      </c>
      <c r="K33" s="100">
        <v>28.99055981670348</v>
      </c>
      <c r="L33" s="100">
        <v>30.367881999354196</v>
      </c>
    </row>
    <row r="34" spans="1:12" s="9" customFormat="1" ht="9" customHeight="1">
      <c r="A34" s="88" t="s">
        <v>99</v>
      </c>
      <c r="B34" s="100">
        <v>152.68533479595013</v>
      </c>
      <c r="C34" s="100">
        <v>140.7361297279434</v>
      </c>
      <c r="D34" s="100">
        <v>23.525006121302614</v>
      </c>
      <c r="E34" s="100">
        <v>17.55582753155033</v>
      </c>
      <c r="F34" s="100">
        <v>13.24434426120948</v>
      </c>
      <c r="G34" s="100">
        <v>14.346786099193995</v>
      </c>
      <c r="H34" s="100">
        <v>17.801392789985254</v>
      </c>
      <c r="I34" s="100">
        <v>14.414408706302858</v>
      </c>
      <c r="J34" s="100">
        <v>34.877539836281166</v>
      </c>
      <c r="K34" s="100">
        <v>30.55361422486989</v>
      </c>
      <c r="L34" s="100">
        <v>32.640672343719814</v>
      </c>
    </row>
    <row r="35" spans="1:12" s="11" customFormat="1" ht="9" customHeight="1">
      <c r="A35" s="82" t="s">
        <v>100</v>
      </c>
      <c r="B35" s="99">
        <v>42.715587687597434</v>
      </c>
      <c r="C35" s="99">
        <v>38.370848560747675</v>
      </c>
      <c r="D35" s="99">
        <v>7.306105911968065</v>
      </c>
      <c r="E35" s="99">
        <v>9.469173893487575</v>
      </c>
      <c r="F35" s="99">
        <v>5.5821902954989895</v>
      </c>
      <c r="G35" s="99">
        <v>7.632113960804292</v>
      </c>
      <c r="H35" s="99">
        <v>9.236076336727313</v>
      </c>
      <c r="I35" s="99">
        <v>5.937584750998557</v>
      </c>
      <c r="J35" s="99">
        <v>13.451420102184459</v>
      </c>
      <c r="K35" s="99">
        <v>13.056926264152258</v>
      </c>
      <c r="L35" s="99">
        <v>13.26369469406963</v>
      </c>
    </row>
    <row r="36" spans="1:12" s="11" customFormat="1" ht="9" customHeight="1">
      <c r="A36" s="82" t="s">
        <v>101</v>
      </c>
      <c r="B36" s="99">
        <v>47.56199065223953</v>
      </c>
      <c r="C36" s="99">
        <v>39.47330332777491</v>
      </c>
      <c r="D36" s="99">
        <v>12.09627404006327</v>
      </c>
      <c r="E36" s="99">
        <v>8.162318442114127</v>
      </c>
      <c r="F36" s="99">
        <v>4.633936202712397</v>
      </c>
      <c r="G36" s="99">
        <v>4.038262816782357</v>
      </c>
      <c r="H36" s="99">
        <v>6.637241562406664</v>
      </c>
      <c r="I36" s="99">
        <v>3.7466453270780646</v>
      </c>
      <c r="J36" s="99">
        <v>14.07704307909626</v>
      </c>
      <c r="K36" s="99">
        <v>10.673531666256887</v>
      </c>
      <c r="L36" s="99">
        <v>12.332881671188474</v>
      </c>
    </row>
    <row r="37" spans="1:12" s="9" customFormat="1" ht="9" customHeight="1">
      <c r="A37" s="88" t="s">
        <v>31</v>
      </c>
      <c r="B37" s="100">
        <v>44.24890508951853</v>
      </c>
      <c r="C37" s="100">
        <v>38.71994204785718</v>
      </c>
      <c r="D37" s="100">
        <v>8.821622575310549</v>
      </c>
      <c r="E37" s="100">
        <v>9.057909785922385</v>
      </c>
      <c r="F37" s="100">
        <v>5.275380898697231</v>
      </c>
      <c r="G37" s="100">
        <v>6.462609617965263</v>
      </c>
      <c r="H37" s="100">
        <v>8.366373103221052</v>
      </c>
      <c r="I37" s="100">
        <v>5.214547728029618</v>
      </c>
      <c r="J37" s="100">
        <v>13.653246956929596</v>
      </c>
      <c r="K37" s="100">
        <v>12.286473434288125</v>
      </c>
      <c r="L37" s="100">
        <v>12.963099923336765</v>
      </c>
    </row>
    <row r="38" spans="1:12" s="9" customFormat="1" ht="9" customHeight="1">
      <c r="A38" s="88" t="s">
        <v>102</v>
      </c>
      <c r="B38" s="100">
        <v>102.1609002669674</v>
      </c>
      <c r="C38" s="100">
        <v>92.65090778767274</v>
      </c>
      <c r="D38" s="100">
        <v>14.937243847405627</v>
      </c>
      <c r="E38" s="100">
        <v>14.074895818533959</v>
      </c>
      <c r="F38" s="100">
        <v>10.024363711966156</v>
      </c>
      <c r="G38" s="100">
        <v>11.29542689436799</v>
      </c>
      <c r="H38" s="100">
        <v>15.49569546080145</v>
      </c>
      <c r="I38" s="100">
        <v>12.575659933168648</v>
      </c>
      <c r="J38" s="100">
        <v>25.777643136581023</v>
      </c>
      <c r="K38" s="100">
        <v>23.269798444841136</v>
      </c>
      <c r="L38" s="100">
        <v>24.497688531544675</v>
      </c>
    </row>
    <row r="39" spans="1:12" s="9" customFormat="1" ht="9" customHeight="1">
      <c r="A39" s="94"/>
      <c r="B39" s="95"/>
      <c r="C39" s="95"/>
      <c r="D39" s="95"/>
      <c r="E39" s="95"/>
      <c r="F39" s="95"/>
      <c r="G39" s="95"/>
      <c r="H39" s="95"/>
      <c r="I39" s="95"/>
      <c r="J39" s="17"/>
      <c r="K39" s="17"/>
      <c r="L39" s="17"/>
    </row>
  </sheetData>
  <mergeCells count="8">
    <mergeCell ref="J6:K6"/>
    <mergeCell ref="B5:K5"/>
    <mergeCell ref="A5:A7"/>
    <mergeCell ref="L5:L7"/>
    <mergeCell ref="B6:C6"/>
    <mergeCell ref="D6:E6"/>
    <mergeCell ref="F6:G6"/>
    <mergeCell ref="H6:I6"/>
  </mergeCells>
  <printOptions horizontalCentered="1"/>
  <pageMargins left="0.6692913385826772" right="0.6692913385826772" top="0.984251968503937" bottom="1.141732283464567" header="0.4724409448818898" footer="0.7874015748031497"/>
  <pageSetup horizontalDpi="600" verticalDpi="600" orientation="portrait" paperSize="9" r:id="rId2"/>
  <headerFooter alignWithMargins="0">
    <oddFooter>&amp;C&amp;P+22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Foglio314"/>
  <dimension ref="A1:L39"/>
  <sheetViews>
    <sheetView tabSelected="1" workbookViewId="0" topLeftCell="A1">
      <selection activeCell="O5" sqref="O5"/>
    </sheetView>
  </sheetViews>
  <sheetFormatPr defaultColWidth="9.140625" defaultRowHeight="9" customHeight="1"/>
  <cols>
    <col min="1" max="1" width="14.57421875" style="7" customWidth="1"/>
    <col min="2" max="11" width="6.421875" style="7" customWidth="1"/>
    <col min="12" max="12" width="8.28125" style="7" customWidth="1"/>
    <col min="13" max="16384" width="9.140625" style="7" customWidth="1"/>
  </cols>
  <sheetData>
    <row r="1" s="1" customFormat="1" ht="13.5" customHeight="1">
      <c r="A1" s="62" t="s">
        <v>236</v>
      </c>
    </row>
    <row r="2" s="1" customFormat="1" ht="13.5" customHeight="1"/>
    <row r="3" s="66" customFormat="1" ht="13.5" customHeight="1">
      <c r="A3" s="64" t="s">
        <v>237</v>
      </c>
    </row>
    <row r="4" s="1" customFormat="1" ht="13.5" customHeight="1"/>
    <row r="5" spans="1:12" s="70" customFormat="1" ht="18" customHeight="1">
      <c r="A5" s="139" t="s">
        <v>0</v>
      </c>
      <c r="B5" s="146" t="s">
        <v>247</v>
      </c>
      <c r="C5" s="146"/>
      <c r="D5" s="146"/>
      <c r="E5" s="146"/>
      <c r="F5" s="146"/>
      <c r="G5" s="146"/>
      <c r="H5" s="146"/>
      <c r="I5" s="146"/>
      <c r="J5" s="146"/>
      <c r="K5" s="146"/>
      <c r="L5" s="142" t="s">
        <v>250</v>
      </c>
    </row>
    <row r="6" spans="1:12" s="70" customFormat="1" ht="22.5" customHeight="1">
      <c r="A6" s="140"/>
      <c r="B6" s="147" t="s">
        <v>129</v>
      </c>
      <c r="C6" s="147"/>
      <c r="D6" s="147" t="s">
        <v>130</v>
      </c>
      <c r="E6" s="147"/>
      <c r="F6" s="147" t="s">
        <v>131</v>
      </c>
      <c r="G6" s="147"/>
      <c r="H6" s="145" t="s">
        <v>251</v>
      </c>
      <c r="I6" s="147"/>
      <c r="J6" s="145" t="s">
        <v>242</v>
      </c>
      <c r="K6" s="145"/>
      <c r="L6" s="143"/>
    </row>
    <row r="7" spans="1:12" s="75" customFormat="1" ht="18" customHeight="1">
      <c r="A7" s="141"/>
      <c r="B7" s="72" t="s">
        <v>132</v>
      </c>
      <c r="C7" s="72" t="s">
        <v>133</v>
      </c>
      <c r="D7" s="72" t="s">
        <v>132</v>
      </c>
      <c r="E7" s="72" t="s">
        <v>133</v>
      </c>
      <c r="F7" s="72" t="s">
        <v>132</v>
      </c>
      <c r="G7" s="72" t="s">
        <v>133</v>
      </c>
      <c r="H7" s="72" t="s">
        <v>132</v>
      </c>
      <c r="I7" s="72" t="s">
        <v>133</v>
      </c>
      <c r="J7" s="72" t="s">
        <v>132</v>
      </c>
      <c r="K7" s="72" t="s">
        <v>133</v>
      </c>
      <c r="L7" s="144"/>
    </row>
    <row r="8" spans="1:9" ht="19.5" customHeight="1">
      <c r="A8" s="76"/>
      <c r="B8" s="77"/>
      <c r="C8" s="77"/>
      <c r="D8" s="77"/>
      <c r="E8" s="77"/>
      <c r="F8" s="77"/>
      <c r="G8" s="77"/>
      <c r="H8" s="77"/>
      <c r="I8" s="77"/>
    </row>
    <row r="9" spans="1:12" s="9" customFormat="1" ht="9" customHeight="1">
      <c r="A9" s="78" t="s">
        <v>76</v>
      </c>
      <c r="B9" s="98">
        <v>111.45407903038729</v>
      </c>
      <c r="C9" s="98">
        <v>87.3372942265241</v>
      </c>
      <c r="D9" s="98">
        <v>23.479960314263153</v>
      </c>
      <c r="E9" s="98">
        <v>9.680214126336475</v>
      </c>
      <c r="F9" s="98">
        <v>7.081571658262666</v>
      </c>
      <c r="G9" s="98">
        <v>7.336299643822652</v>
      </c>
      <c r="H9" s="98">
        <v>14.312314343324358</v>
      </c>
      <c r="I9" s="98">
        <v>10.10063472007425</v>
      </c>
      <c r="J9" s="98">
        <v>23.307357243638293</v>
      </c>
      <c r="K9" s="98">
        <v>17.25770141911755</v>
      </c>
      <c r="L9" s="98">
        <v>20.193079416629864</v>
      </c>
    </row>
    <row r="10" spans="1:12" ht="9" customHeight="1">
      <c r="A10" s="78" t="s">
        <v>77</v>
      </c>
      <c r="B10" s="98">
        <v>126.31844880944861</v>
      </c>
      <c r="C10" s="98">
        <v>134.36345314074572</v>
      </c>
      <c r="D10" s="98">
        <v>0</v>
      </c>
      <c r="E10" s="98">
        <v>17.68972227136034</v>
      </c>
      <c r="F10" s="98">
        <v>2.762163879182952</v>
      </c>
      <c r="G10" s="98">
        <v>11.603452026978026</v>
      </c>
      <c r="H10" s="98">
        <v>32.95435821387378</v>
      </c>
      <c r="I10" s="98">
        <v>22.136953955135773</v>
      </c>
      <c r="J10" s="98">
        <v>23.590469450342063</v>
      </c>
      <c r="K10" s="98">
        <v>29.45026178010471</v>
      </c>
      <c r="L10" s="98">
        <v>26.563511696246245</v>
      </c>
    </row>
    <row r="11" spans="1:12" ht="9" customHeight="1">
      <c r="A11" s="78" t="s">
        <v>78</v>
      </c>
      <c r="B11" s="98">
        <v>122.79578700899057</v>
      </c>
      <c r="C11" s="98">
        <v>116.38344094320888</v>
      </c>
      <c r="D11" s="98">
        <v>11.686614213588252</v>
      </c>
      <c r="E11" s="98">
        <v>11.408902603490048</v>
      </c>
      <c r="F11" s="98">
        <v>7.569696870746684</v>
      </c>
      <c r="G11" s="98">
        <v>8.840457393979873</v>
      </c>
      <c r="H11" s="98">
        <v>13.337886427093588</v>
      </c>
      <c r="I11" s="98">
        <v>12.273879343674759</v>
      </c>
      <c r="J11" s="98">
        <v>24.793020730701265</v>
      </c>
      <c r="K11" s="98">
        <v>23.07028751158726</v>
      </c>
      <c r="L11" s="98">
        <v>23.906984017400415</v>
      </c>
    </row>
    <row r="12" spans="1:12" ht="9" customHeight="1">
      <c r="A12" s="78" t="s">
        <v>79</v>
      </c>
      <c r="B12" s="98">
        <v>271.0821783016962</v>
      </c>
      <c r="C12" s="98">
        <v>250.29919644383656</v>
      </c>
      <c r="D12" s="98">
        <v>95.37969534603192</v>
      </c>
      <c r="E12" s="98">
        <v>40.95682955132769</v>
      </c>
      <c r="F12" s="98">
        <v>32.779740630302264</v>
      </c>
      <c r="G12" s="98">
        <v>36.55484091910414</v>
      </c>
      <c r="H12" s="98">
        <v>56.4762073806335</v>
      </c>
      <c r="I12" s="98">
        <v>49.58407401741773</v>
      </c>
      <c r="J12" s="98">
        <v>82.92963030101068</v>
      </c>
      <c r="K12" s="98">
        <v>72.22507504310542</v>
      </c>
      <c r="L12" s="98">
        <v>77.47239912758417</v>
      </c>
    </row>
    <row r="13" spans="1:12" s="11" customFormat="1" ht="9" customHeight="1">
      <c r="A13" s="82" t="s">
        <v>7</v>
      </c>
      <c r="B13" s="99">
        <v>281.06508875739644</v>
      </c>
      <c r="C13" s="99">
        <v>280.38475018497604</v>
      </c>
      <c r="D13" s="99">
        <v>111.30659581343578</v>
      </c>
      <c r="E13" s="99">
        <v>33.793297662630245</v>
      </c>
      <c r="F13" s="99">
        <v>41.058706346611515</v>
      </c>
      <c r="G13" s="99">
        <v>42.35543267251015</v>
      </c>
      <c r="H13" s="99">
        <v>62.894180541239365</v>
      </c>
      <c r="I13" s="99">
        <v>51.510184968391485</v>
      </c>
      <c r="J13" s="99">
        <v>94.9466089402952</v>
      </c>
      <c r="K13" s="99">
        <v>82.00430416373668</v>
      </c>
      <c r="L13" s="99">
        <v>88.38054507084455</v>
      </c>
    </row>
    <row r="14" spans="1:12" s="11" customFormat="1" ht="9" customHeight="1">
      <c r="A14" s="82" t="s">
        <v>8</v>
      </c>
      <c r="B14" s="99">
        <v>259.8874742531691</v>
      </c>
      <c r="C14" s="99">
        <v>216.80060126033416</v>
      </c>
      <c r="D14" s="99">
        <v>78.06553601748668</v>
      </c>
      <c r="E14" s="99">
        <v>48.699322267765105</v>
      </c>
      <c r="F14" s="99">
        <v>24.828482651097747</v>
      </c>
      <c r="G14" s="99">
        <v>30.96887250643926</v>
      </c>
      <c r="H14" s="99">
        <v>50.969163655988126</v>
      </c>
      <c r="I14" s="99">
        <v>48.00445481340668</v>
      </c>
      <c r="J14" s="99">
        <v>71.09556105169725</v>
      </c>
      <c r="K14" s="99">
        <v>62.78094987987502</v>
      </c>
      <c r="L14" s="99">
        <v>66.83670091522143</v>
      </c>
    </row>
    <row r="15" spans="1:12" s="11" customFormat="1" ht="9" customHeight="1">
      <c r="A15" s="78" t="s">
        <v>80</v>
      </c>
      <c r="B15" s="98">
        <v>139.5763390705763</v>
      </c>
      <c r="C15" s="98">
        <v>119.96169404996813</v>
      </c>
      <c r="D15" s="98">
        <v>25.065392374460792</v>
      </c>
      <c r="E15" s="98">
        <v>23.681050085420928</v>
      </c>
      <c r="F15" s="98">
        <v>13.368145586615631</v>
      </c>
      <c r="G15" s="98">
        <v>11.848888204970377</v>
      </c>
      <c r="H15" s="98">
        <v>33.327569131125124</v>
      </c>
      <c r="I15" s="98">
        <v>24.513584100489354</v>
      </c>
      <c r="J15" s="98">
        <v>35.29428821524169</v>
      </c>
      <c r="K15" s="98">
        <v>29.40761126759956</v>
      </c>
      <c r="L15" s="98">
        <v>32.27813723996741</v>
      </c>
    </row>
    <row r="16" spans="1:12" ht="9" customHeight="1">
      <c r="A16" s="78" t="s">
        <v>81</v>
      </c>
      <c r="B16" s="98">
        <v>62.972753300577736</v>
      </c>
      <c r="C16" s="98">
        <v>75.34983853606028</v>
      </c>
      <c r="D16" s="98">
        <v>26.11898066324798</v>
      </c>
      <c r="E16" s="98">
        <v>3.7057624606262736</v>
      </c>
      <c r="F16" s="98">
        <v>10.031728925487185</v>
      </c>
      <c r="G16" s="98">
        <v>6.721097818273204</v>
      </c>
      <c r="H16" s="98">
        <v>13.570503987640404</v>
      </c>
      <c r="I16" s="98">
        <v>10.304298824665915</v>
      </c>
      <c r="J16" s="98">
        <v>18.583385051244562</v>
      </c>
      <c r="K16" s="98">
        <v>14.598990074308858</v>
      </c>
      <c r="L16" s="98">
        <v>16.513843403267213</v>
      </c>
    </row>
    <row r="17" spans="1:12" ht="9" customHeight="1">
      <c r="A17" s="78" t="s">
        <v>82</v>
      </c>
      <c r="B17" s="98">
        <v>107.72589489849126</v>
      </c>
      <c r="C17" s="98">
        <v>119.47868280848056</v>
      </c>
      <c r="D17" s="98">
        <v>20.225952786847355</v>
      </c>
      <c r="E17" s="98">
        <v>10.49278620948098</v>
      </c>
      <c r="F17" s="98">
        <v>9.040564572232457</v>
      </c>
      <c r="G17" s="98">
        <v>8.23472431551563</v>
      </c>
      <c r="H17" s="98">
        <v>14.419023079840638</v>
      </c>
      <c r="I17" s="98">
        <v>9.025733597267664</v>
      </c>
      <c r="J17" s="98">
        <v>22.35219126198263</v>
      </c>
      <c r="K17" s="98">
        <v>19.32212142840832</v>
      </c>
      <c r="L17" s="98">
        <v>20.758351232534803</v>
      </c>
    </row>
    <row r="18" spans="1:12" ht="9" customHeight="1">
      <c r="A18" s="78" t="s">
        <v>83</v>
      </c>
      <c r="B18" s="98">
        <v>210.87416341461847</v>
      </c>
      <c r="C18" s="98">
        <v>169.2058921858263</v>
      </c>
      <c r="D18" s="98">
        <v>12.71068624465423</v>
      </c>
      <c r="E18" s="98">
        <v>17.745687659260614</v>
      </c>
      <c r="F18" s="98">
        <v>11.992694884550758</v>
      </c>
      <c r="G18" s="98">
        <v>14.910429977331761</v>
      </c>
      <c r="H18" s="98">
        <v>21.48680420976079</v>
      </c>
      <c r="I18" s="98">
        <v>17.928021883753164</v>
      </c>
      <c r="J18" s="98">
        <v>37.81292520169476</v>
      </c>
      <c r="K18" s="98">
        <v>32.393445839445555</v>
      </c>
      <c r="L18" s="98">
        <v>35.019610606461306</v>
      </c>
    </row>
    <row r="19" spans="1:12" ht="9" customHeight="1">
      <c r="A19" s="78" t="s">
        <v>84</v>
      </c>
      <c r="B19" s="98">
        <v>131.34031128127927</v>
      </c>
      <c r="C19" s="98">
        <v>118.24239691367302</v>
      </c>
      <c r="D19" s="98">
        <v>15.81585822212808</v>
      </c>
      <c r="E19" s="98">
        <v>16.015422258471123</v>
      </c>
      <c r="F19" s="98">
        <v>8.205440206857146</v>
      </c>
      <c r="G19" s="98">
        <v>8.13185102250589</v>
      </c>
      <c r="H19" s="98">
        <v>14.976131789959751</v>
      </c>
      <c r="I19" s="98">
        <v>13.328875807653397</v>
      </c>
      <c r="J19" s="98">
        <v>25.47156056346605</v>
      </c>
      <c r="K19" s="98">
        <v>22.134857985259057</v>
      </c>
      <c r="L19" s="98">
        <v>23.74366106361438</v>
      </c>
    </row>
    <row r="20" spans="1:12" ht="9" customHeight="1">
      <c r="A20" s="78" t="s">
        <v>85</v>
      </c>
      <c r="B20" s="98">
        <v>96.34093356253659</v>
      </c>
      <c r="C20" s="98">
        <v>96.82494856174607</v>
      </c>
      <c r="D20" s="98">
        <v>0</v>
      </c>
      <c r="E20" s="98">
        <v>14.046094600447134</v>
      </c>
      <c r="F20" s="98">
        <v>4.787989980042787</v>
      </c>
      <c r="G20" s="98">
        <v>3.890958061957022</v>
      </c>
      <c r="H20" s="98">
        <v>7.644724184722018</v>
      </c>
      <c r="I20" s="98">
        <v>10.176798749178918</v>
      </c>
      <c r="J20" s="98">
        <v>16.73640167364017</v>
      </c>
      <c r="K20" s="98">
        <v>17.142129098764144</v>
      </c>
      <c r="L20" s="98">
        <v>16.94541071737561</v>
      </c>
    </row>
    <row r="21" spans="1:12" ht="9" customHeight="1">
      <c r="A21" s="78" t="s">
        <v>86</v>
      </c>
      <c r="B21" s="98">
        <v>177.31223351918663</v>
      </c>
      <c r="C21" s="98">
        <v>159.19226281988378</v>
      </c>
      <c r="D21" s="98">
        <v>12.340194481465026</v>
      </c>
      <c r="E21" s="98">
        <v>12.882364686861921</v>
      </c>
      <c r="F21" s="98">
        <v>11.93206182299532</v>
      </c>
      <c r="G21" s="98">
        <v>11.209463776617806</v>
      </c>
      <c r="H21" s="98">
        <v>21.251726702794603</v>
      </c>
      <c r="I21" s="98">
        <v>11.559325485835698</v>
      </c>
      <c r="J21" s="98">
        <v>36.343965463410115</v>
      </c>
      <c r="K21" s="98">
        <v>29.503366639799108</v>
      </c>
      <c r="L21" s="98">
        <v>32.83070278180483</v>
      </c>
    </row>
    <row r="22" spans="1:12" ht="9" customHeight="1">
      <c r="A22" s="78" t="s">
        <v>87</v>
      </c>
      <c r="B22" s="98">
        <v>58.836929285040185</v>
      </c>
      <c r="C22" s="98">
        <v>51.21215875769215</v>
      </c>
      <c r="D22" s="98">
        <v>8.311695220110312</v>
      </c>
      <c r="E22" s="98">
        <v>5.5488891817469295</v>
      </c>
      <c r="F22" s="98">
        <v>5.983997848450212</v>
      </c>
      <c r="G22" s="98">
        <v>5.673903365043791</v>
      </c>
      <c r="H22" s="98">
        <v>7.761543958440947</v>
      </c>
      <c r="I22" s="98">
        <v>4.113245116689959</v>
      </c>
      <c r="J22" s="98">
        <v>14.49428781688333</v>
      </c>
      <c r="K22" s="98">
        <v>11.397847341178121</v>
      </c>
      <c r="L22" s="98">
        <v>12.889940820786384</v>
      </c>
    </row>
    <row r="23" spans="1:12" ht="9" customHeight="1">
      <c r="A23" s="78" t="s">
        <v>88</v>
      </c>
      <c r="B23" s="98">
        <v>83.10470660309512</v>
      </c>
      <c r="C23" s="98">
        <v>67.63573646862548</v>
      </c>
      <c r="D23" s="98">
        <v>16.48344681552487</v>
      </c>
      <c r="E23" s="98">
        <v>18.671645772205924</v>
      </c>
      <c r="F23" s="98">
        <v>13.68044802011899</v>
      </c>
      <c r="G23" s="98">
        <v>9.832884346481924</v>
      </c>
      <c r="H23" s="98">
        <v>7.467527921553619</v>
      </c>
      <c r="I23" s="98">
        <v>6.790272255966103</v>
      </c>
      <c r="J23" s="98">
        <v>23.419541843182106</v>
      </c>
      <c r="K23" s="98">
        <v>17.967577658383053</v>
      </c>
      <c r="L23" s="98">
        <v>20.62259134577641</v>
      </c>
    </row>
    <row r="24" spans="1:12" ht="9" customHeight="1">
      <c r="A24" s="78" t="s">
        <v>89</v>
      </c>
      <c r="B24" s="98">
        <v>171.00629058854665</v>
      </c>
      <c r="C24" s="98">
        <v>95.2504654284106</v>
      </c>
      <c r="D24" s="98">
        <v>4.830917874396135</v>
      </c>
      <c r="E24" s="98">
        <v>10.128633647320976</v>
      </c>
      <c r="F24" s="98">
        <v>17.4920994017702</v>
      </c>
      <c r="G24" s="98">
        <v>25.659417881115253</v>
      </c>
      <c r="H24" s="98">
        <v>27.74935396035311</v>
      </c>
      <c r="I24" s="98">
        <v>20.430313477622423</v>
      </c>
      <c r="J24" s="98">
        <v>41.290516319138156</v>
      </c>
      <c r="K24" s="98">
        <v>32.19287106755137</v>
      </c>
      <c r="L24" s="98">
        <v>36.63204938000256</v>
      </c>
    </row>
    <row r="25" spans="1:12" ht="9" customHeight="1">
      <c r="A25" s="78" t="s">
        <v>134</v>
      </c>
      <c r="B25" s="98">
        <v>39.082133215500114</v>
      </c>
      <c r="C25" s="98">
        <v>35.398459703672266</v>
      </c>
      <c r="D25" s="98">
        <v>3.9379244126991115</v>
      </c>
      <c r="E25" s="98">
        <v>8.62848959488043</v>
      </c>
      <c r="F25" s="98">
        <v>4.146852071085071</v>
      </c>
      <c r="G25" s="98">
        <v>5.074553650718473</v>
      </c>
      <c r="H25" s="98">
        <v>4.925327418835991</v>
      </c>
      <c r="I25" s="98">
        <v>4.914209650866771</v>
      </c>
      <c r="J25" s="98">
        <v>11.242348686232255</v>
      </c>
      <c r="K25" s="98">
        <v>11.073952224336665</v>
      </c>
      <c r="L25" s="98">
        <v>11.156079431977405</v>
      </c>
    </row>
    <row r="26" spans="1:12" ht="9" customHeight="1">
      <c r="A26" s="78" t="s">
        <v>91</v>
      </c>
      <c r="B26" s="98">
        <v>36.025151097797206</v>
      </c>
      <c r="C26" s="98">
        <v>31.22160417191322</v>
      </c>
      <c r="D26" s="98">
        <v>5.307890843224809</v>
      </c>
      <c r="E26" s="98">
        <v>6.582240767974281</v>
      </c>
      <c r="F26" s="98">
        <v>3.289204736078911</v>
      </c>
      <c r="G26" s="98">
        <v>4.96521640218614</v>
      </c>
      <c r="H26" s="98">
        <v>4.938665572562293</v>
      </c>
      <c r="I26" s="98">
        <v>5.271327722606089</v>
      </c>
      <c r="J26" s="98">
        <v>9.750639948572914</v>
      </c>
      <c r="K26" s="98">
        <v>9.492868542136293</v>
      </c>
      <c r="L26" s="98">
        <v>9.618388596849647</v>
      </c>
    </row>
    <row r="27" spans="1:12" ht="9" customHeight="1">
      <c r="A27" s="78" t="s">
        <v>92</v>
      </c>
      <c r="B27" s="98">
        <v>37.68869140896197</v>
      </c>
      <c r="C27" s="98">
        <v>44.5973496432212</v>
      </c>
      <c r="D27" s="98">
        <v>35.64088246824991</v>
      </c>
      <c r="E27" s="98">
        <v>10.009008107296566</v>
      </c>
      <c r="F27" s="98">
        <v>8.225063032454202</v>
      </c>
      <c r="G27" s="98">
        <v>11.939435641728956</v>
      </c>
      <c r="H27" s="98">
        <v>12.53499352358668</v>
      </c>
      <c r="I27" s="98">
        <v>13.138985834530896</v>
      </c>
      <c r="J27" s="98">
        <v>17.760263254015328</v>
      </c>
      <c r="K27" s="98">
        <v>16.933918639033987</v>
      </c>
      <c r="L27" s="98">
        <v>17.34118365965037</v>
      </c>
    </row>
    <row r="28" spans="1:12" ht="9" customHeight="1">
      <c r="A28" s="78" t="s">
        <v>93</v>
      </c>
      <c r="B28" s="98">
        <v>39.63437290990611</v>
      </c>
      <c r="C28" s="98">
        <v>35.43071552620421</v>
      </c>
      <c r="D28" s="98">
        <v>5.332551225820214</v>
      </c>
      <c r="E28" s="98">
        <v>8.338776701457896</v>
      </c>
      <c r="F28" s="98">
        <v>6.050813598069034</v>
      </c>
      <c r="G28" s="98">
        <v>5.4508614240657405</v>
      </c>
      <c r="H28" s="98">
        <v>8.982149704798195</v>
      </c>
      <c r="I28" s="98">
        <v>7.234562606096152</v>
      </c>
      <c r="J28" s="98">
        <v>12.434488895255347</v>
      </c>
      <c r="K28" s="98">
        <v>11.136557718810558</v>
      </c>
      <c r="L28" s="98">
        <v>11.773999784061912</v>
      </c>
    </row>
    <row r="29" spans="1:12" ht="9" customHeight="1">
      <c r="A29" s="78" t="s">
        <v>94</v>
      </c>
      <c r="B29" s="98">
        <v>38.49094126389282</v>
      </c>
      <c r="C29" s="98">
        <v>30.821771419443813</v>
      </c>
      <c r="D29" s="98">
        <v>3.9207559217417116</v>
      </c>
      <c r="E29" s="98">
        <v>3.792862998870894</v>
      </c>
      <c r="F29" s="98">
        <v>4.09995695045202</v>
      </c>
      <c r="G29" s="98">
        <v>3.704952409886295</v>
      </c>
      <c r="H29" s="98">
        <v>2.8531688005991653</v>
      </c>
      <c r="I29" s="98">
        <v>2.93155960017715</v>
      </c>
      <c r="J29" s="98">
        <v>10.413709953055239</v>
      </c>
      <c r="K29" s="98">
        <v>8.185602023297218</v>
      </c>
      <c r="L29" s="98">
        <v>9.26755429242223</v>
      </c>
    </row>
    <row r="30" spans="1:12" ht="9" customHeight="1">
      <c r="A30" s="78" t="s">
        <v>95</v>
      </c>
      <c r="B30" s="98">
        <v>71.09527584149839</v>
      </c>
      <c r="C30" s="98">
        <v>61.0489961800771</v>
      </c>
      <c r="D30" s="98">
        <v>6.04060147131793</v>
      </c>
      <c r="E30" s="98">
        <v>6.4102270593999116</v>
      </c>
      <c r="F30" s="98">
        <v>6.017222149394732</v>
      </c>
      <c r="G30" s="98">
        <v>6.629909875999299</v>
      </c>
      <c r="H30" s="98">
        <v>6.45387324592945</v>
      </c>
      <c r="I30" s="98">
        <v>6.8269171690139885</v>
      </c>
      <c r="J30" s="98">
        <v>15.885789791594446</v>
      </c>
      <c r="K30" s="98">
        <v>14.08249837842418</v>
      </c>
      <c r="L30" s="98">
        <v>14.97000544253639</v>
      </c>
    </row>
    <row r="31" spans="1:12" s="11" customFormat="1" ht="9">
      <c r="A31" s="82" t="s">
        <v>96</v>
      </c>
      <c r="B31" s="99">
        <v>118.3806555714826</v>
      </c>
      <c r="C31" s="99">
        <v>108.88856124025928</v>
      </c>
      <c r="D31" s="99">
        <v>15.635322757276352</v>
      </c>
      <c r="E31" s="99">
        <v>10.89409593798166</v>
      </c>
      <c r="F31" s="99">
        <v>7.544045139590811</v>
      </c>
      <c r="G31" s="99">
        <v>8.377191851160811</v>
      </c>
      <c r="H31" s="99">
        <v>13.946527271126591</v>
      </c>
      <c r="I31" s="99">
        <v>11.2518859695233</v>
      </c>
      <c r="J31" s="99">
        <v>24.10494029795945</v>
      </c>
      <c r="K31" s="99">
        <v>21.064683193190582</v>
      </c>
      <c r="L31" s="99">
        <v>22.537227745132185</v>
      </c>
    </row>
    <row r="32" spans="1:12" s="11" customFormat="1" ht="9" customHeight="1">
      <c r="A32" s="87" t="s">
        <v>97</v>
      </c>
      <c r="B32" s="99">
        <v>170.7932008040061</v>
      </c>
      <c r="C32" s="99">
        <v>146.75631696908292</v>
      </c>
      <c r="D32" s="99">
        <v>27.78435320493428</v>
      </c>
      <c r="E32" s="99">
        <v>21.262534838950664</v>
      </c>
      <c r="F32" s="99">
        <v>14.163229771302555</v>
      </c>
      <c r="G32" s="99">
        <v>14.530244111388457</v>
      </c>
      <c r="H32" s="99">
        <v>27.65732337908117</v>
      </c>
      <c r="I32" s="99">
        <v>21.933850368226434</v>
      </c>
      <c r="J32" s="99">
        <v>38.635220032796454</v>
      </c>
      <c r="K32" s="99">
        <v>32.61033391337709</v>
      </c>
      <c r="L32" s="99">
        <v>35.53798942040441</v>
      </c>
    </row>
    <row r="33" spans="1:12" s="9" customFormat="1" ht="9" customHeight="1">
      <c r="A33" s="88" t="s">
        <v>98</v>
      </c>
      <c r="B33" s="100">
        <v>140.12094618385782</v>
      </c>
      <c r="C33" s="100">
        <v>124.63027309536801</v>
      </c>
      <c r="D33" s="100">
        <v>20.64255606073733</v>
      </c>
      <c r="E33" s="100">
        <v>15.171065617229274</v>
      </c>
      <c r="F33" s="100">
        <v>10.269820604302549</v>
      </c>
      <c r="G33" s="100">
        <v>10.898743532491594</v>
      </c>
      <c r="H33" s="100">
        <v>19.7374068924334</v>
      </c>
      <c r="I33" s="100">
        <v>15.70558847249567</v>
      </c>
      <c r="J33" s="100">
        <v>30.11919401036828</v>
      </c>
      <c r="K33" s="100">
        <v>25.825874241251935</v>
      </c>
      <c r="L33" s="100">
        <v>27.90813764706309</v>
      </c>
    </row>
    <row r="34" spans="1:12" s="9" customFormat="1" ht="9" customHeight="1">
      <c r="A34" s="88" t="s">
        <v>99</v>
      </c>
      <c r="B34" s="100">
        <v>97.51582787852773</v>
      </c>
      <c r="C34" s="100">
        <v>87.49105205149473</v>
      </c>
      <c r="D34" s="100">
        <v>10.430627634043912</v>
      </c>
      <c r="E34" s="100">
        <v>10.220423350722488</v>
      </c>
      <c r="F34" s="100">
        <v>7.374971782716658</v>
      </c>
      <c r="G34" s="100">
        <v>7.01733940709121</v>
      </c>
      <c r="H34" s="100">
        <v>12.27351359181058</v>
      </c>
      <c r="I34" s="100">
        <v>8.968462984813662</v>
      </c>
      <c r="J34" s="100">
        <v>21.051444257506628</v>
      </c>
      <c r="K34" s="100">
        <v>17.617283284612164</v>
      </c>
      <c r="L34" s="100">
        <v>19.275242783814132</v>
      </c>
    </row>
    <row r="35" spans="1:12" s="11" customFormat="1" ht="9" customHeight="1">
      <c r="A35" s="82" t="s">
        <v>100</v>
      </c>
      <c r="B35" s="99">
        <v>44.005518276359346</v>
      </c>
      <c r="C35" s="99">
        <v>38.0946871959294</v>
      </c>
      <c r="D35" s="99">
        <v>6.83051444507437</v>
      </c>
      <c r="E35" s="99">
        <v>8.837206467616209</v>
      </c>
      <c r="F35" s="99">
        <v>5.550395139159834</v>
      </c>
      <c r="G35" s="99">
        <v>6.290699598788735</v>
      </c>
      <c r="H35" s="99">
        <v>6.982036529142366</v>
      </c>
      <c r="I35" s="99">
        <v>6.460248593517219</v>
      </c>
      <c r="J35" s="99">
        <v>13.065071596882365</v>
      </c>
      <c r="K35" s="99">
        <v>11.989406177296074</v>
      </c>
      <c r="L35" s="99">
        <v>12.514480485550518</v>
      </c>
    </row>
    <row r="36" spans="1:12" s="11" customFormat="1" ht="9" customHeight="1">
      <c r="A36" s="82" t="s">
        <v>101</v>
      </c>
      <c r="B36" s="99">
        <v>45.253201833517366</v>
      </c>
      <c r="C36" s="99">
        <v>37.02027888610094</v>
      </c>
      <c r="D36" s="99">
        <v>4.440154644243181</v>
      </c>
      <c r="E36" s="99">
        <v>4.425273177644847</v>
      </c>
      <c r="F36" s="99">
        <v>4.607436459327285</v>
      </c>
      <c r="G36" s="99">
        <v>4.457595880961278</v>
      </c>
      <c r="H36" s="99">
        <v>3.7041112366393256</v>
      </c>
      <c r="I36" s="99">
        <v>3.8459042321772388</v>
      </c>
      <c r="J36" s="99">
        <v>11.768482844387425</v>
      </c>
      <c r="K36" s="99">
        <v>9.616871932811666</v>
      </c>
      <c r="L36" s="99">
        <v>10.665140868240503</v>
      </c>
    </row>
    <row r="37" spans="1:12" s="9" customFormat="1" ht="9" customHeight="1">
      <c r="A37" s="88" t="s">
        <v>31</v>
      </c>
      <c r="B37" s="100">
        <v>44.399308119697324</v>
      </c>
      <c r="C37" s="100">
        <v>37.75514039345038</v>
      </c>
      <c r="D37" s="100">
        <v>6.0757012344022225</v>
      </c>
      <c r="E37" s="100">
        <v>7.449056632671354</v>
      </c>
      <c r="F37" s="100">
        <v>5.245294349814938</v>
      </c>
      <c r="G37" s="100">
        <v>5.694241268762906</v>
      </c>
      <c r="H37" s="100">
        <v>5.888393141112434</v>
      </c>
      <c r="I37" s="100">
        <v>5.5985674005455435</v>
      </c>
      <c r="J37" s="100">
        <v>12.647160820491191</v>
      </c>
      <c r="K37" s="100">
        <v>11.222756267754933</v>
      </c>
      <c r="L37" s="100">
        <v>11.917632952916673</v>
      </c>
    </row>
    <row r="38" spans="1:12" s="9" customFormat="1" ht="9" customHeight="1">
      <c r="A38" s="88" t="s">
        <v>102</v>
      </c>
      <c r="B38" s="100">
        <v>90.83225787285028</v>
      </c>
      <c r="C38" s="100">
        <v>80.11578054414133</v>
      </c>
      <c r="D38" s="100">
        <v>12.4813545185857</v>
      </c>
      <c r="E38" s="100">
        <v>10.917077175197132</v>
      </c>
      <c r="F38" s="100">
        <v>8.010445421812767</v>
      </c>
      <c r="G38" s="100">
        <v>8.339734485941019</v>
      </c>
      <c r="H38" s="100">
        <v>13.689476952980279</v>
      </c>
      <c r="I38" s="100">
        <v>11.22117641037473</v>
      </c>
      <c r="J38" s="100">
        <v>22.04350020764492</v>
      </c>
      <c r="K38" s="100">
        <v>18.98503818454571</v>
      </c>
      <c r="L38" s="100">
        <v>20.470220918419034</v>
      </c>
    </row>
    <row r="39" spans="1:12" s="9" customFormat="1" ht="9" customHeight="1">
      <c r="A39" s="94"/>
      <c r="B39" s="95"/>
      <c r="C39" s="95"/>
      <c r="D39" s="95"/>
      <c r="E39" s="95"/>
      <c r="F39" s="95"/>
      <c r="G39" s="95"/>
      <c r="H39" s="95"/>
      <c r="I39" s="95"/>
      <c r="J39" s="17"/>
      <c r="K39" s="17"/>
      <c r="L39" s="17"/>
    </row>
  </sheetData>
  <mergeCells count="8">
    <mergeCell ref="J6:K6"/>
    <mergeCell ref="B5:K5"/>
    <mergeCell ref="A5:A7"/>
    <mergeCell ref="L5:L7"/>
    <mergeCell ref="B6:C6"/>
    <mergeCell ref="D6:E6"/>
    <mergeCell ref="F6:G6"/>
    <mergeCell ref="H6:I6"/>
  </mergeCells>
  <printOptions horizontalCentered="1"/>
  <pageMargins left="0.6692913385826772" right="0.6692913385826772" top="0.984251968503937" bottom="1.141732283464567" header="0.4724409448818898" footer="0.7874015748031497"/>
  <pageSetup horizontalDpi="600" verticalDpi="600" orientation="portrait" paperSize="9" r:id="rId2"/>
  <headerFooter alignWithMargins="0">
    <oddFooter>&amp;C&amp;P+22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Foglio315"/>
  <dimension ref="A1:L39"/>
  <sheetViews>
    <sheetView tabSelected="1" workbookViewId="0" topLeftCell="A1">
      <selection activeCell="O5" sqref="O5"/>
    </sheetView>
  </sheetViews>
  <sheetFormatPr defaultColWidth="9.140625" defaultRowHeight="9" customHeight="1"/>
  <cols>
    <col min="1" max="1" width="14.57421875" style="7" customWidth="1"/>
    <col min="2" max="11" width="6.421875" style="7" customWidth="1"/>
    <col min="12" max="12" width="8.28125" style="7" customWidth="1"/>
    <col min="13" max="16384" width="9.140625" style="7" customWidth="1"/>
  </cols>
  <sheetData>
    <row r="1" s="1" customFormat="1" ht="13.5" customHeight="1">
      <c r="A1" s="62" t="s">
        <v>236</v>
      </c>
    </row>
    <row r="2" s="1" customFormat="1" ht="13.5" customHeight="1"/>
    <row r="3" s="66" customFormat="1" ht="13.5" customHeight="1">
      <c r="A3" s="64" t="s">
        <v>237</v>
      </c>
    </row>
    <row r="4" s="1" customFormat="1" ht="13.5" customHeight="1"/>
    <row r="5" spans="1:12" s="70" customFormat="1" ht="18" customHeight="1">
      <c r="A5" s="139" t="s">
        <v>0</v>
      </c>
      <c r="B5" s="146" t="s">
        <v>247</v>
      </c>
      <c r="C5" s="146"/>
      <c r="D5" s="146"/>
      <c r="E5" s="146"/>
      <c r="F5" s="146"/>
      <c r="G5" s="146"/>
      <c r="H5" s="146"/>
      <c r="I5" s="146"/>
      <c r="J5" s="146"/>
      <c r="K5" s="146"/>
      <c r="L5" s="142" t="s">
        <v>250</v>
      </c>
    </row>
    <row r="6" spans="1:12" s="70" customFormat="1" ht="22.5" customHeight="1">
      <c r="A6" s="140"/>
      <c r="B6" s="147" t="s">
        <v>129</v>
      </c>
      <c r="C6" s="147"/>
      <c r="D6" s="147" t="s">
        <v>130</v>
      </c>
      <c r="E6" s="147"/>
      <c r="F6" s="147" t="s">
        <v>131</v>
      </c>
      <c r="G6" s="147"/>
      <c r="H6" s="145" t="s">
        <v>251</v>
      </c>
      <c r="I6" s="147"/>
      <c r="J6" s="145" t="s">
        <v>242</v>
      </c>
      <c r="K6" s="145"/>
      <c r="L6" s="143"/>
    </row>
    <row r="7" spans="1:12" s="75" customFormat="1" ht="18" customHeight="1">
      <c r="A7" s="141"/>
      <c r="B7" s="72" t="s">
        <v>132</v>
      </c>
      <c r="C7" s="72" t="s">
        <v>133</v>
      </c>
      <c r="D7" s="72" t="s">
        <v>132</v>
      </c>
      <c r="E7" s="72" t="s">
        <v>133</v>
      </c>
      <c r="F7" s="72" t="s">
        <v>132</v>
      </c>
      <c r="G7" s="72" t="s">
        <v>133</v>
      </c>
      <c r="H7" s="72" t="s">
        <v>132</v>
      </c>
      <c r="I7" s="72" t="s">
        <v>133</v>
      </c>
      <c r="J7" s="72" t="s">
        <v>132</v>
      </c>
      <c r="K7" s="72" t="s">
        <v>133</v>
      </c>
      <c r="L7" s="144"/>
    </row>
    <row r="8" spans="1:9" ht="19.5" customHeight="1">
      <c r="A8" s="76"/>
      <c r="B8" s="77"/>
      <c r="C8" s="77"/>
      <c r="D8" s="77"/>
      <c r="E8" s="77"/>
      <c r="F8" s="77"/>
      <c r="G8" s="77"/>
      <c r="H8" s="77"/>
      <c r="I8" s="77"/>
    </row>
    <row r="9" spans="1:12" s="9" customFormat="1" ht="9" customHeight="1">
      <c r="A9" s="78" t="s">
        <v>76</v>
      </c>
      <c r="B9" s="98">
        <v>93.38787286342024</v>
      </c>
      <c r="C9" s="98">
        <v>72.30788698277264</v>
      </c>
      <c r="D9" s="98">
        <v>7.233307936385468</v>
      </c>
      <c r="E9" s="98">
        <v>7.589825585808038</v>
      </c>
      <c r="F9" s="98">
        <v>4.817797433665462</v>
      </c>
      <c r="G9" s="98">
        <v>5.421959923501075</v>
      </c>
      <c r="H9" s="98">
        <v>13.243644430219788</v>
      </c>
      <c r="I9" s="98">
        <v>8.116017526822967</v>
      </c>
      <c r="J9" s="98">
        <v>17.8826895565093</v>
      </c>
      <c r="K9" s="98">
        <v>13.994895282170367</v>
      </c>
      <c r="L9" s="98">
        <v>15.87670083567897</v>
      </c>
    </row>
    <row r="10" spans="1:12" ht="9" customHeight="1">
      <c r="A10" s="78" t="s">
        <v>77</v>
      </c>
      <c r="B10" s="98">
        <v>37.59869657851861</v>
      </c>
      <c r="C10" s="98">
        <v>106.63822980538524</v>
      </c>
      <c r="D10" s="98">
        <v>0</v>
      </c>
      <c r="E10" s="98">
        <v>0</v>
      </c>
      <c r="F10" s="98">
        <v>11.152468180614223</v>
      </c>
      <c r="G10" s="98">
        <v>5.800295815086569</v>
      </c>
      <c r="H10" s="98">
        <v>0</v>
      </c>
      <c r="I10" s="98">
        <v>7.31769785225568</v>
      </c>
      <c r="J10" s="98">
        <v>11.869234943027672</v>
      </c>
      <c r="K10" s="98">
        <v>18.005778217919023</v>
      </c>
      <c r="L10" s="98">
        <v>14.991567243425573</v>
      </c>
    </row>
    <row r="11" spans="1:12" ht="9" customHeight="1">
      <c r="A11" s="78" t="s">
        <v>78</v>
      </c>
      <c r="B11" s="98">
        <v>153.98589059514083</v>
      </c>
      <c r="C11" s="98">
        <v>140.7967092220119</v>
      </c>
      <c r="D11" s="98">
        <v>8.52530363401724</v>
      </c>
      <c r="E11" s="98">
        <v>9.612579513357574</v>
      </c>
      <c r="F11" s="98">
        <v>7.683410658531701</v>
      </c>
      <c r="G11" s="98">
        <v>8.065183263387969</v>
      </c>
      <c r="H11" s="98">
        <v>18.460156958266747</v>
      </c>
      <c r="I11" s="98">
        <v>14.896244636597054</v>
      </c>
      <c r="J11" s="98">
        <v>29.746705665884548</v>
      </c>
      <c r="K11" s="98">
        <v>26.124302469356365</v>
      </c>
      <c r="L11" s="98">
        <v>27.881640837317292</v>
      </c>
    </row>
    <row r="12" spans="1:12" ht="9" customHeight="1">
      <c r="A12" s="78" t="s">
        <v>79</v>
      </c>
      <c r="B12" s="98">
        <v>197.9916144727988</v>
      </c>
      <c r="C12" s="98">
        <v>177.6247101734214</v>
      </c>
      <c r="D12" s="98">
        <v>60.9715434374613</v>
      </c>
      <c r="E12" s="98">
        <v>47.96690283704244</v>
      </c>
      <c r="F12" s="98">
        <v>11.542550121662202</v>
      </c>
      <c r="G12" s="98">
        <v>13.7996860571422</v>
      </c>
      <c r="H12" s="98">
        <v>31.70652441006048</v>
      </c>
      <c r="I12" s="98">
        <v>22.970743625618645</v>
      </c>
      <c r="J12" s="98">
        <v>51.36435205603699</v>
      </c>
      <c r="K12" s="98">
        <v>44.334821567954044</v>
      </c>
      <c r="L12" s="98">
        <v>47.778587654331474</v>
      </c>
    </row>
    <row r="13" spans="1:12" s="11" customFormat="1" ht="9" customHeight="1">
      <c r="A13" s="82" t="s">
        <v>7</v>
      </c>
      <c r="B13" s="99">
        <v>172.27588752845628</v>
      </c>
      <c r="C13" s="99">
        <v>173.162410834281</v>
      </c>
      <c r="D13" s="99">
        <v>105.85293741901339</v>
      </c>
      <c r="E13" s="99">
        <v>80.48598202479735</v>
      </c>
      <c r="F13" s="99">
        <v>17.50820221212329</v>
      </c>
      <c r="G13" s="99">
        <v>22.711431681664042</v>
      </c>
      <c r="H13" s="99">
        <v>47.98464491362764</v>
      </c>
      <c r="I13" s="99">
        <v>41.675349031048135</v>
      </c>
      <c r="J13" s="99">
        <v>59.499851250371876</v>
      </c>
      <c r="K13" s="99">
        <v>57.28506960135957</v>
      </c>
      <c r="L13" s="99">
        <v>58.3755443088691</v>
      </c>
    </row>
    <row r="14" spans="1:12" s="11" customFormat="1" ht="9" customHeight="1">
      <c r="A14" s="82" t="s">
        <v>8</v>
      </c>
      <c r="B14" s="99">
        <v>226.50674744497658</v>
      </c>
      <c r="C14" s="99">
        <v>182.54941669756695</v>
      </c>
      <c r="D14" s="99">
        <v>11.958384820823534</v>
      </c>
      <c r="E14" s="99">
        <v>12.52975817566721</v>
      </c>
      <c r="F14" s="99">
        <v>5.830712549515504</v>
      </c>
      <c r="G14" s="99">
        <v>5.255787936465032</v>
      </c>
      <c r="H14" s="99">
        <v>17.69780989602537</v>
      </c>
      <c r="I14" s="99">
        <v>7.607021280642032</v>
      </c>
      <c r="J14" s="99">
        <v>43.37789230686638</v>
      </c>
      <c r="K14" s="99">
        <v>31.86645504072165</v>
      </c>
      <c r="L14" s="99">
        <v>37.47835572612744</v>
      </c>
    </row>
    <row r="15" spans="1:12" s="11" customFormat="1" ht="9" customHeight="1">
      <c r="A15" s="78" t="s">
        <v>80</v>
      </c>
      <c r="B15" s="98">
        <v>122.56349203816066</v>
      </c>
      <c r="C15" s="98">
        <v>101.58005926065916</v>
      </c>
      <c r="D15" s="98">
        <v>7.964637011668193</v>
      </c>
      <c r="E15" s="98">
        <v>8.328000490913713</v>
      </c>
      <c r="F15" s="98">
        <v>9.371473982913928</v>
      </c>
      <c r="G15" s="98">
        <v>10.663385310304513</v>
      </c>
      <c r="H15" s="98">
        <v>20.303163140530188</v>
      </c>
      <c r="I15" s="98">
        <v>16.91573747580949</v>
      </c>
      <c r="J15" s="98">
        <v>27.0494113134389</v>
      </c>
      <c r="K15" s="98">
        <v>23.875393675128592</v>
      </c>
      <c r="L15" s="98">
        <v>25.422581514321536</v>
      </c>
    </row>
    <row r="16" spans="1:12" ht="9" customHeight="1">
      <c r="A16" s="78" t="s">
        <v>81</v>
      </c>
      <c r="B16" s="98">
        <v>80.8728491071493</v>
      </c>
      <c r="C16" s="98">
        <v>66.79468982215914</v>
      </c>
      <c r="D16" s="98">
        <v>5.407548938317892</v>
      </c>
      <c r="E16" s="98">
        <v>5.782463715040188</v>
      </c>
      <c r="F16" s="98">
        <v>6.88721045019399</v>
      </c>
      <c r="G16" s="98">
        <v>4.969379850626288</v>
      </c>
      <c r="H16" s="98">
        <v>15.423768026528881</v>
      </c>
      <c r="I16" s="98">
        <v>14.12048625819951</v>
      </c>
      <c r="J16" s="98">
        <v>17.179510103480254</v>
      </c>
      <c r="K16" s="98">
        <v>13.968941844533799</v>
      </c>
      <c r="L16" s="98">
        <v>15.513038962177694</v>
      </c>
    </row>
    <row r="17" spans="1:12" ht="9" customHeight="1">
      <c r="A17" s="78" t="s">
        <v>82</v>
      </c>
      <c r="B17" s="98">
        <v>75.96510209249327</v>
      </c>
      <c r="C17" s="98">
        <v>73.39449541284404</v>
      </c>
      <c r="D17" s="98">
        <v>24.484674124290326</v>
      </c>
      <c r="E17" s="98">
        <v>7.906200833313568</v>
      </c>
      <c r="F17" s="98">
        <v>5.884915941897773</v>
      </c>
      <c r="G17" s="98">
        <v>5.963035803612937</v>
      </c>
      <c r="H17" s="98">
        <v>9.982188033228208</v>
      </c>
      <c r="I17" s="98">
        <v>12.73587037348967</v>
      </c>
      <c r="J17" s="98">
        <v>16.836311283510224</v>
      </c>
      <c r="K17" s="98">
        <v>15.454333632909647</v>
      </c>
      <c r="L17" s="98">
        <v>16.107702239409342</v>
      </c>
    </row>
    <row r="18" spans="1:12" ht="9" customHeight="1">
      <c r="A18" s="78" t="s">
        <v>83</v>
      </c>
      <c r="B18" s="98">
        <v>186.03985546134305</v>
      </c>
      <c r="C18" s="98">
        <v>158.7860892681121</v>
      </c>
      <c r="D18" s="98">
        <v>13.204770223243147</v>
      </c>
      <c r="E18" s="98">
        <v>9.790088974632152</v>
      </c>
      <c r="F18" s="98">
        <v>9.665314538505177</v>
      </c>
      <c r="G18" s="98">
        <v>11.130123855492432</v>
      </c>
      <c r="H18" s="98">
        <v>21.246892982396403</v>
      </c>
      <c r="I18" s="98">
        <v>16.449381809278982</v>
      </c>
      <c r="J18" s="98">
        <v>34.00718905774762</v>
      </c>
      <c r="K18" s="98">
        <v>28.423008085521243</v>
      </c>
      <c r="L18" s="98">
        <v>31.12649643008611</v>
      </c>
    </row>
    <row r="19" spans="1:12" ht="9" customHeight="1">
      <c r="A19" s="78" t="s">
        <v>84</v>
      </c>
      <c r="B19" s="98">
        <v>140.7466205409504</v>
      </c>
      <c r="C19" s="98">
        <v>141.00634528553786</v>
      </c>
      <c r="D19" s="98">
        <v>8.229194832065646</v>
      </c>
      <c r="E19" s="98">
        <v>9.872490613421034</v>
      </c>
      <c r="F19" s="98">
        <v>6.457100136507132</v>
      </c>
      <c r="G19" s="98">
        <v>7.672497931165736</v>
      </c>
      <c r="H19" s="98">
        <v>19.469833347497893</v>
      </c>
      <c r="I19" s="98">
        <v>12.369711134693134</v>
      </c>
      <c r="J19" s="98">
        <v>26.06319558364458</v>
      </c>
      <c r="K19" s="98">
        <v>24.09051463361886</v>
      </c>
      <c r="L19" s="98">
        <v>25.04029301117473</v>
      </c>
    </row>
    <row r="20" spans="1:12" ht="9" customHeight="1">
      <c r="A20" s="78" t="s">
        <v>85</v>
      </c>
      <c r="B20" s="98">
        <v>252.37909997438257</v>
      </c>
      <c r="C20" s="98">
        <v>194.414629700885</v>
      </c>
      <c r="D20" s="98">
        <v>4.566210045662101</v>
      </c>
      <c r="E20" s="98">
        <v>19.294775939414404</v>
      </c>
      <c r="F20" s="98">
        <v>4.387157911361862</v>
      </c>
      <c r="G20" s="98">
        <v>8.688776707127403</v>
      </c>
      <c r="H20" s="98">
        <v>24.030860684247138</v>
      </c>
      <c r="I20" s="98">
        <v>8.270956536123403</v>
      </c>
      <c r="J20" s="98">
        <v>40.89204129352679</v>
      </c>
      <c r="K20" s="98">
        <v>31.407217843952658</v>
      </c>
      <c r="L20" s="98">
        <v>35.99975520166463</v>
      </c>
    </row>
    <row r="21" spans="1:12" ht="9" customHeight="1">
      <c r="A21" s="78" t="s">
        <v>86</v>
      </c>
      <c r="B21" s="98">
        <v>154.1728778256519</v>
      </c>
      <c r="C21" s="98">
        <v>134.63480309660048</v>
      </c>
      <c r="D21" s="98">
        <v>6.318556336248294</v>
      </c>
      <c r="E21" s="98">
        <v>3.9559570119338034</v>
      </c>
      <c r="F21" s="98">
        <v>9.410354609402182</v>
      </c>
      <c r="G21" s="98">
        <v>7.192157076710555</v>
      </c>
      <c r="H21" s="98">
        <v>20.191142818683538</v>
      </c>
      <c r="I21" s="98">
        <v>8.134512295315334</v>
      </c>
      <c r="J21" s="98">
        <v>31.06604823773643</v>
      </c>
      <c r="K21" s="98">
        <v>22.764797945874047</v>
      </c>
      <c r="L21" s="98">
        <v>26.799822332142305</v>
      </c>
    </row>
    <row r="22" spans="1:12" ht="9" customHeight="1">
      <c r="A22" s="78" t="s">
        <v>87</v>
      </c>
      <c r="B22" s="98">
        <v>75.33600660392229</v>
      </c>
      <c r="C22" s="98">
        <v>52.53376565421485</v>
      </c>
      <c r="D22" s="98">
        <v>8.98943223091777</v>
      </c>
      <c r="E22" s="98">
        <v>6.452295135148699</v>
      </c>
      <c r="F22" s="98">
        <v>7.196197118231463</v>
      </c>
      <c r="G22" s="98">
        <v>5.217678276653042</v>
      </c>
      <c r="H22" s="98">
        <v>9.96584076946781</v>
      </c>
      <c r="I22" s="98">
        <v>7.229545484036607</v>
      </c>
      <c r="J22" s="98">
        <v>18.291041622902622</v>
      </c>
      <c r="K22" s="98">
        <v>12.085458606195516</v>
      </c>
      <c r="L22" s="98">
        <v>15.068077960123915</v>
      </c>
    </row>
    <row r="23" spans="1:12" ht="9" customHeight="1">
      <c r="A23" s="78" t="s">
        <v>88</v>
      </c>
      <c r="B23" s="98">
        <v>26.193152673338645</v>
      </c>
      <c r="C23" s="98">
        <v>28.809975165801408</v>
      </c>
      <c r="D23" s="98">
        <v>1.3090718680455558</v>
      </c>
      <c r="E23" s="98">
        <v>10.980489043530776</v>
      </c>
      <c r="F23" s="98">
        <v>2.9283091357388416</v>
      </c>
      <c r="G23" s="98">
        <v>2.897274244390877</v>
      </c>
      <c r="H23" s="98">
        <v>12.876227265411234</v>
      </c>
      <c r="I23" s="98">
        <v>7.392050857309898</v>
      </c>
      <c r="J23" s="98">
        <v>8.087493742301717</v>
      </c>
      <c r="K23" s="98">
        <v>8.415029242226616</v>
      </c>
      <c r="L23" s="98">
        <v>8.255813862061862</v>
      </c>
    </row>
    <row r="24" spans="1:12" ht="9" customHeight="1">
      <c r="A24" s="78" t="s">
        <v>89</v>
      </c>
      <c r="B24" s="98">
        <v>142.2118119457922</v>
      </c>
      <c r="C24" s="98">
        <v>128.2419793486192</v>
      </c>
      <c r="D24" s="98">
        <v>14.964086193136472</v>
      </c>
      <c r="E24" s="98">
        <v>26.002392220084246</v>
      </c>
      <c r="F24" s="98">
        <v>14.116235435280002</v>
      </c>
      <c r="G24" s="98">
        <v>24.712423876908595</v>
      </c>
      <c r="H24" s="98">
        <v>27.82608695652174</v>
      </c>
      <c r="I24" s="98">
        <v>25.453388482341712</v>
      </c>
      <c r="J24" s="98">
        <v>36.77531235238358</v>
      </c>
      <c r="K24" s="98">
        <v>39.13128546272745</v>
      </c>
      <c r="L24" s="98">
        <v>37.983830622996585</v>
      </c>
    </row>
    <row r="25" spans="1:12" ht="9" customHeight="1">
      <c r="A25" s="78" t="s">
        <v>134</v>
      </c>
      <c r="B25" s="98">
        <v>40.53410927199654</v>
      </c>
      <c r="C25" s="98">
        <v>34.64601104484374</v>
      </c>
      <c r="D25" s="98">
        <v>4.286622641464501</v>
      </c>
      <c r="E25" s="98">
        <v>3.2038011868851166</v>
      </c>
      <c r="F25" s="98">
        <v>6.094502290126438</v>
      </c>
      <c r="G25" s="98">
        <v>6.117063679283652</v>
      </c>
      <c r="H25" s="98">
        <v>8.109581470507404</v>
      </c>
      <c r="I25" s="98">
        <v>4.417054035294365</v>
      </c>
      <c r="J25" s="98">
        <v>13.077869422118965</v>
      </c>
      <c r="K25" s="98">
        <v>10.634697791108714</v>
      </c>
      <c r="L25" s="98">
        <v>11.825524916589993</v>
      </c>
    </row>
    <row r="26" spans="1:12" ht="9" customHeight="1">
      <c r="A26" s="78" t="s">
        <v>91</v>
      </c>
      <c r="B26" s="98">
        <v>25.587626960829606</v>
      </c>
      <c r="C26" s="98">
        <v>21.736997426279125</v>
      </c>
      <c r="D26" s="98">
        <v>3.1148658704146577</v>
      </c>
      <c r="E26" s="98">
        <v>5.765422956833198</v>
      </c>
      <c r="F26" s="98">
        <v>3.2054938393236787</v>
      </c>
      <c r="G26" s="98">
        <v>3.4309297413304694</v>
      </c>
      <c r="H26" s="98">
        <v>4.091150840731498</v>
      </c>
      <c r="I26" s="98">
        <v>3.2741083511590343</v>
      </c>
      <c r="J26" s="98">
        <v>7.308821036411126</v>
      </c>
      <c r="K26" s="98">
        <v>6.673602732432221</v>
      </c>
      <c r="L26" s="98">
        <v>6.982389082405515</v>
      </c>
    </row>
    <row r="27" spans="1:12" ht="9" customHeight="1">
      <c r="A27" s="78" t="s">
        <v>92</v>
      </c>
      <c r="B27" s="98">
        <v>28.52282335204295</v>
      </c>
      <c r="C27" s="98">
        <v>39.20244797508467</v>
      </c>
      <c r="D27" s="98">
        <v>2.451160624555727</v>
      </c>
      <c r="E27" s="98">
        <v>2.5852819896330193</v>
      </c>
      <c r="F27" s="98">
        <v>3.810890891018048</v>
      </c>
      <c r="G27" s="98">
        <v>6.298915011889202</v>
      </c>
      <c r="H27" s="98">
        <v>8.247337656312821</v>
      </c>
      <c r="I27" s="98">
        <v>3.227915008997813</v>
      </c>
      <c r="J27" s="98">
        <v>8.450956563773454</v>
      </c>
      <c r="K27" s="98">
        <v>10.481047318653317</v>
      </c>
      <c r="L27" s="98">
        <v>9.482023663471336</v>
      </c>
    </row>
    <row r="28" spans="1:12" ht="9" customHeight="1">
      <c r="A28" s="78" t="s">
        <v>93</v>
      </c>
      <c r="B28" s="98">
        <v>38.20058156109242</v>
      </c>
      <c r="C28" s="98">
        <v>36.58489044024818</v>
      </c>
      <c r="D28" s="98">
        <v>6.18388822278488</v>
      </c>
      <c r="E28" s="98">
        <v>13.563532657774225</v>
      </c>
      <c r="F28" s="98">
        <v>6.092168802574703</v>
      </c>
      <c r="G28" s="98">
        <v>2.8240450491666245</v>
      </c>
      <c r="H28" s="98">
        <v>6.129808920234159</v>
      </c>
      <c r="I28" s="98">
        <v>4.604334213272761</v>
      </c>
      <c r="J28" s="98">
        <v>12.487191816861234</v>
      </c>
      <c r="K28" s="98">
        <v>10.547318755455093</v>
      </c>
      <c r="L28" s="98">
        <v>11.497905703356007</v>
      </c>
    </row>
    <row r="29" spans="1:12" ht="9" customHeight="1">
      <c r="A29" s="78" t="s">
        <v>94</v>
      </c>
      <c r="B29" s="98">
        <v>37.72237226847615</v>
      </c>
      <c r="C29" s="98">
        <v>27.939125575804248</v>
      </c>
      <c r="D29" s="98">
        <v>4.642875797268828</v>
      </c>
      <c r="E29" s="98">
        <v>6.3042238299660776</v>
      </c>
      <c r="F29" s="98">
        <v>4.050845906211232</v>
      </c>
      <c r="G29" s="98">
        <v>2.44791595191848</v>
      </c>
      <c r="H29" s="98">
        <v>2.8097661853068896</v>
      </c>
      <c r="I29" s="98">
        <v>3.1129696692988555</v>
      </c>
      <c r="J29" s="98">
        <v>10.237611256931974</v>
      </c>
      <c r="K29" s="98">
        <v>7.300180727754631</v>
      </c>
      <c r="L29" s="98">
        <v>8.723040477496847</v>
      </c>
    </row>
    <row r="30" spans="1:12" ht="9" customHeight="1">
      <c r="A30" s="78" t="s">
        <v>95</v>
      </c>
      <c r="B30" s="98">
        <v>99.41237178542092</v>
      </c>
      <c r="C30" s="98">
        <v>98.76410194251031</v>
      </c>
      <c r="D30" s="98">
        <v>3.604009460524834</v>
      </c>
      <c r="E30" s="98">
        <v>7.62783779402931</v>
      </c>
      <c r="F30" s="98">
        <v>6.6674696307512304</v>
      </c>
      <c r="G30" s="98">
        <v>4.047888653235488</v>
      </c>
      <c r="H30" s="98">
        <v>5.448675744765866</v>
      </c>
      <c r="I30" s="98">
        <v>5.366894312433752</v>
      </c>
      <c r="J30" s="98">
        <v>20.130537839508666</v>
      </c>
      <c r="K30" s="98">
        <v>17.73096377372415</v>
      </c>
      <c r="L30" s="98">
        <v>18.908826518226277</v>
      </c>
    </row>
    <row r="31" spans="1:12" s="11" customFormat="1" ht="9">
      <c r="A31" s="82" t="s">
        <v>96</v>
      </c>
      <c r="B31" s="99">
        <v>129.6497451986669</v>
      </c>
      <c r="C31" s="99">
        <v>115.9361544827466</v>
      </c>
      <c r="D31" s="99">
        <v>9.49430776132915</v>
      </c>
      <c r="E31" s="99">
        <v>8.827881532632334</v>
      </c>
      <c r="F31" s="99">
        <v>6.729934131054859</v>
      </c>
      <c r="G31" s="99">
        <v>7.090533724437077</v>
      </c>
      <c r="H31" s="99">
        <v>15.540088518734986</v>
      </c>
      <c r="I31" s="99">
        <v>12.525078239614295</v>
      </c>
      <c r="J31" s="99">
        <v>24.907206223832485</v>
      </c>
      <c r="K31" s="99">
        <v>21.480753682295404</v>
      </c>
      <c r="L31" s="99">
        <v>23.137642451704743</v>
      </c>
    </row>
    <row r="32" spans="1:12" s="11" customFormat="1" ht="9" customHeight="1">
      <c r="A32" s="87" t="s">
        <v>97</v>
      </c>
      <c r="B32" s="99">
        <v>148.4060331712577</v>
      </c>
      <c r="C32" s="99">
        <v>126.03320338683938</v>
      </c>
      <c r="D32" s="99">
        <v>14.765218823382428</v>
      </c>
      <c r="E32" s="99">
        <v>12.50728350735994</v>
      </c>
      <c r="F32" s="99">
        <v>9.389171478213735</v>
      </c>
      <c r="G32" s="99">
        <v>10.467445260839549</v>
      </c>
      <c r="H32" s="99">
        <v>20.99667337621816</v>
      </c>
      <c r="I32" s="99">
        <v>16.837520289605347</v>
      </c>
      <c r="J32" s="99">
        <v>30.72905108265342</v>
      </c>
      <c r="K32" s="99">
        <v>26.266036646593214</v>
      </c>
      <c r="L32" s="99">
        <v>28.433726621210226</v>
      </c>
    </row>
    <row r="33" spans="1:12" s="9" customFormat="1" ht="9" customHeight="1">
      <c r="A33" s="88" t="s">
        <v>98</v>
      </c>
      <c r="B33" s="100">
        <v>137.48243670852915</v>
      </c>
      <c r="C33" s="100">
        <v>120.16046745970885</v>
      </c>
      <c r="D33" s="100">
        <v>11.676338174964833</v>
      </c>
      <c r="E33" s="100">
        <v>10.350312912138575</v>
      </c>
      <c r="F33" s="100">
        <v>7.83138101192134</v>
      </c>
      <c r="G33" s="100">
        <v>8.480221436406374</v>
      </c>
      <c r="H33" s="100">
        <v>17.83878433379182</v>
      </c>
      <c r="I33" s="100">
        <v>14.321299836566768</v>
      </c>
      <c r="J33" s="100">
        <v>27.32781509018982</v>
      </c>
      <c r="K33" s="100">
        <v>23.460413212657215</v>
      </c>
      <c r="L33" s="100">
        <v>25.33396325890626</v>
      </c>
    </row>
    <row r="34" spans="1:12" s="9" customFormat="1" ht="9" customHeight="1">
      <c r="A34" s="88" t="s">
        <v>99</v>
      </c>
      <c r="B34" s="100">
        <v>117.25846183529194</v>
      </c>
      <c r="C34" s="100">
        <v>98.91751458242575</v>
      </c>
      <c r="D34" s="100">
        <v>8.071627970080021</v>
      </c>
      <c r="E34" s="100">
        <v>8.059691869024634</v>
      </c>
      <c r="F34" s="100">
        <v>7.040860840954578</v>
      </c>
      <c r="G34" s="100">
        <v>6.497946128556817</v>
      </c>
      <c r="H34" s="100">
        <v>16.01888266658821</v>
      </c>
      <c r="I34" s="100">
        <v>9.277370174801117</v>
      </c>
      <c r="J34" s="100">
        <v>24.201082222753755</v>
      </c>
      <c r="K34" s="100">
        <v>18.784216920276915</v>
      </c>
      <c r="L34" s="100">
        <v>21.394570799174666</v>
      </c>
    </row>
    <row r="35" spans="1:12" s="11" customFormat="1" ht="9" customHeight="1">
      <c r="A35" s="82" t="s">
        <v>100</v>
      </c>
      <c r="B35" s="99">
        <v>36.40419749236958</v>
      </c>
      <c r="C35" s="99">
        <v>32.835971594763386</v>
      </c>
      <c r="D35" s="99">
        <v>4.134637929252311</v>
      </c>
      <c r="E35" s="99">
        <v>6.498052680341924</v>
      </c>
      <c r="F35" s="99">
        <v>5.050451967676562</v>
      </c>
      <c r="G35" s="99">
        <v>4.9942930903556615</v>
      </c>
      <c r="H35" s="99">
        <v>7.810711159901307</v>
      </c>
      <c r="I35" s="99">
        <v>5.04867897431038</v>
      </c>
      <c r="J35" s="99">
        <v>11.223891465115868</v>
      </c>
      <c r="K35" s="99">
        <v>9.92416987729105</v>
      </c>
      <c r="L35" s="99">
        <v>10.557766068010418</v>
      </c>
    </row>
    <row r="36" spans="1:12" s="11" customFormat="1" ht="9" customHeight="1">
      <c r="A36" s="82" t="s">
        <v>101</v>
      </c>
      <c r="B36" s="99">
        <v>50.643409519019954</v>
      </c>
      <c r="C36" s="99">
        <v>42.620311649396754</v>
      </c>
      <c r="D36" s="99">
        <v>4.389801174930285</v>
      </c>
      <c r="E36" s="99">
        <v>6.62117085132275</v>
      </c>
      <c r="F36" s="99">
        <v>4.746582532061592</v>
      </c>
      <c r="G36" s="99">
        <v>2.861126425473709</v>
      </c>
      <c r="H36" s="99">
        <v>3.4333290416720312</v>
      </c>
      <c r="I36" s="99">
        <v>3.6454874412957645</v>
      </c>
      <c r="J36" s="99">
        <v>12.697114202355547</v>
      </c>
      <c r="K36" s="99">
        <v>9.843224020971617</v>
      </c>
      <c r="L36" s="99">
        <v>11.230168917955208</v>
      </c>
    </row>
    <row r="37" spans="1:12" s="9" customFormat="1" ht="9" customHeight="1">
      <c r="A37" s="88" t="s">
        <v>31</v>
      </c>
      <c r="B37" s="100">
        <v>40.85983447901916</v>
      </c>
      <c r="C37" s="100">
        <v>35.89977900655521</v>
      </c>
      <c r="D37" s="100">
        <v>4.214966031519654</v>
      </c>
      <c r="E37" s="100">
        <v>6.536788109654261</v>
      </c>
      <c r="F37" s="100">
        <v>4.952265153146028</v>
      </c>
      <c r="G37" s="100">
        <v>4.299717159230619</v>
      </c>
      <c r="H37" s="100">
        <v>6.3542652827219674</v>
      </c>
      <c r="I37" s="100">
        <v>4.587197808570502</v>
      </c>
      <c r="J37" s="100">
        <v>11.697424372129824</v>
      </c>
      <c r="K37" s="100">
        <v>9.898045418831078</v>
      </c>
      <c r="L37" s="100">
        <v>10.774347207787784</v>
      </c>
    </row>
    <row r="38" spans="1:12" s="9" customFormat="1" ht="9" customHeight="1">
      <c r="A38" s="88" t="s">
        <v>102</v>
      </c>
      <c r="B38" s="100">
        <v>92.4572963010916</v>
      </c>
      <c r="C38" s="100">
        <v>80.21443323364183</v>
      </c>
      <c r="D38" s="100">
        <v>7.774695966278996</v>
      </c>
      <c r="E38" s="100">
        <v>8.270699358657772</v>
      </c>
      <c r="F38" s="100">
        <v>6.703641852019078</v>
      </c>
      <c r="G38" s="100">
        <v>6.647083558048906</v>
      </c>
      <c r="H38" s="100">
        <v>13.749482811016122</v>
      </c>
      <c r="I38" s="100">
        <v>10.29816541775466</v>
      </c>
      <c r="J38" s="100">
        <v>21.076791284811456</v>
      </c>
      <c r="K38" s="100">
        <v>17.692305351677252</v>
      </c>
      <c r="L38" s="100">
        <v>19.333362127578944</v>
      </c>
    </row>
    <row r="39" spans="1:12" s="9" customFormat="1" ht="9" customHeight="1">
      <c r="A39" s="94"/>
      <c r="B39" s="95"/>
      <c r="C39" s="95"/>
      <c r="D39" s="95"/>
      <c r="E39" s="95"/>
      <c r="F39" s="95"/>
      <c r="G39" s="95"/>
      <c r="H39" s="95"/>
      <c r="I39" s="95"/>
      <c r="J39" s="17"/>
      <c r="K39" s="17"/>
      <c r="L39" s="17"/>
    </row>
  </sheetData>
  <mergeCells count="8">
    <mergeCell ref="J6:K6"/>
    <mergeCell ref="B5:K5"/>
    <mergeCell ref="A5:A7"/>
    <mergeCell ref="L5:L7"/>
    <mergeCell ref="B6:C6"/>
    <mergeCell ref="D6:E6"/>
    <mergeCell ref="F6:G6"/>
    <mergeCell ref="H6:I6"/>
  </mergeCells>
  <printOptions horizontalCentered="1"/>
  <pageMargins left="0.6692913385826772" right="0.6692913385826772" top="0.984251968503937" bottom="1.141732283464567" header="0.4724409448818898" footer="0.7874015748031497"/>
  <pageSetup horizontalDpi="600" verticalDpi="600" orientation="portrait" paperSize="9" r:id="rId2"/>
  <headerFooter alignWithMargins="0">
    <oddFooter>&amp;C&amp;P+22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Foglio37"/>
  <dimension ref="A1:Q63"/>
  <sheetViews>
    <sheetView tabSelected="1" workbookViewId="0" topLeftCell="A1">
      <selection activeCell="O5" sqref="O5"/>
    </sheetView>
  </sheetViews>
  <sheetFormatPr defaultColWidth="9.140625" defaultRowHeight="12.75"/>
  <cols>
    <col min="1" max="1" width="14.57421875" style="7" customWidth="1"/>
    <col min="2" max="11" width="6.140625" style="7" customWidth="1"/>
    <col min="12" max="12" width="6.7109375" style="7" customWidth="1"/>
    <col min="13" max="13" width="4.57421875" style="7" customWidth="1"/>
    <col min="14" max="14" width="5.57421875" style="7" customWidth="1"/>
    <col min="15" max="15" width="4.57421875" style="7" customWidth="1"/>
    <col min="16" max="16" width="6.7109375" style="7" customWidth="1"/>
    <col min="17" max="17" width="9.421875" style="7" customWidth="1"/>
    <col min="18" max="16384" width="9.140625" style="7" customWidth="1"/>
  </cols>
  <sheetData>
    <row r="1" spans="1:9" s="1" customFormat="1" ht="13.5" customHeight="1">
      <c r="A1" s="62" t="s">
        <v>238</v>
      </c>
      <c r="B1" s="63"/>
      <c r="C1" s="63"/>
      <c r="D1" s="63"/>
      <c r="E1" s="63"/>
      <c r="F1" s="63"/>
      <c r="G1" s="63"/>
      <c r="H1" s="63"/>
      <c r="I1" s="63"/>
    </row>
    <row r="2" spans="2:9" s="1" customFormat="1" ht="13.5" customHeight="1">
      <c r="B2" s="63"/>
      <c r="C2" s="63"/>
      <c r="D2" s="63"/>
      <c r="E2" s="63"/>
      <c r="F2" s="63"/>
      <c r="G2" s="63"/>
      <c r="H2" s="63"/>
      <c r="I2" s="63"/>
    </row>
    <row r="3" spans="1:9" s="66" customFormat="1" ht="13.5" customHeight="1">
      <c r="A3" s="64" t="s">
        <v>239</v>
      </c>
      <c r="B3" s="65"/>
      <c r="C3" s="65"/>
      <c r="D3" s="65"/>
      <c r="E3" s="65"/>
      <c r="F3" s="65"/>
      <c r="G3" s="65"/>
      <c r="H3" s="65"/>
      <c r="I3" s="65"/>
    </row>
    <row r="4" spans="1:16" s="107" customFormat="1" ht="13.5" customHeight="1">
      <c r="A4" s="104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6"/>
      <c r="M4" s="105"/>
      <c r="N4" s="105"/>
      <c r="O4" s="105"/>
      <c r="P4" s="105"/>
    </row>
    <row r="5" spans="1:16" s="70" customFormat="1" ht="18" customHeight="1">
      <c r="A5" s="139" t="s">
        <v>70</v>
      </c>
      <c r="B5" s="146" t="s">
        <v>240</v>
      </c>
      <c r="C5" s="146"/>
      <c r="D5" s="146"/>
      <c r="E5" s="146"/>
      <c r="F5" s="146"/>
      <c r="G5" s="146"/>
      <c r="H5" s="146"/>
      <c r="I5" s="146"/>
      <c r="J5" s="146"/>
      <c r="K5" s="146"/>
      <c r="L5" s="142" t="s">
        <v>250</v>
      </c>
      <c r="M5" s="69"/>
      <c r="N5" s="69"/>
      <c r="O5" s="69"/>
      <c r="P5" s="69"/>
    </row>
    <row r="6" spans="1:16" s="70" customFormat="1" ht="22.5" customHeight="1">
      <c r="A6" s="140"/>
      <c r="B6" s="147" t="s">
        <v>129</v>
      </c>
      <c r="C6" s="147"/>
      <c r="D6" s="147" t="s">
        <v>130</v>
      </c>
      <c r="E6" s="147"/>
      <c r="F6" s="147" t="s">
        <v>131</v>
      </c>
      <c r="G6" s="147"/>
      <c r="H6" s="145" t="s">
        <v>251</v>
      </c>
      <c r="I6" s="147"/>
      <c r="J6" s="145" t="s">
        <v>242</v>
      </c>
      <c r="K6" s="145"/>
      <c r="L6" s="143"/>
      <c r="M6" s="69"/>
      <c r="N6" s="69"/>
      <c r="O6" s="69"/>
      <c r="P6" s="71"/>
    </row>
    <row r="7" spans="1:16" s="75" customFormat="1" ht="18" customHeight="1">
      <c r="A7" s="141"/>
      <c r="B7" s="72" t="s">
        <v>132</v>
      </c>
      <c r="C7" s="72" t="s">
        <v>133</v>
      </c>
      <c r="D7" s="72" t="s">
        <v>132</v>
      </c>
      <c r="E7" s="72" t="s">
        <v>133</v>
      </c>
      <c r="F7" s="72" t="s">
        <v>132</v>
      </c>
      <c r="G7" s="72" t="s">
        <v>133</v>
      </c>
      <c r="H7" s="72" t="s">
        <v>132</v>
      </c>
      <c r="I7" s="72" t="s">
        <v>133</v>
      </c>
      <c r="J7" s="72" t="s">
        <v>132</v>
      </c>
      <c r="K7" s="72" t="s">
        <v>133</v>
      </c>
      <c r="L7" s="144"/>
      <c r="M7" s="71"/>
      <c r="N7" s="73"/>
      <c r="O7" s="73"/>
      <c r="P7" s="74"/>
    </row>
    <row r="8" spans="1:16" ht="19.5" customHeight="1">
      <c r="A8" s="76"/>
      <c r="B8" s="77"/>
      <c r="C8" s="77"/>
      <c r="D8" s="77"/>
      <c r="E8" s="77"/>
      <c r="F8" s="77"/>
      <c r="G8" s="77"/>
      <c r="H8" s="77"/>
      <c r="I8" s="77"/>
      <c r="M8" s="108"/>
      <c r="N8" s="108"/>
      <c r="O8" s="108"/>
      <c r="P8" s="108"/>
    </row>
    <row r="9" spans="1:17" s="9" customFormat="1" ht="8.25" customHeight="1">
      <c r="A9" s="78" t="s">
        <v>76</v>
      </c>
      <c r="B9" s="79">
        <v>1.537066355154552</v>
      </c>
      <c r="C9" s="79">
        <v>1.2165598121631649</v>
      </c>
      <c r="D9" s="79">
        <v>4.657354544995867</v>
      </c>
      <c r="E9" s="79">
        <v>5.009695848840777</v>
      </c>
      <c r="F9" s="79">
        <v>11.133118120336727</v>
      </c>
      <c r="G9" s="79">
        <v>6.625260153926877</v>
      </c>
      <c r="H9" s="79">
        <v>21.220825101546133</v>
      </c>
      <c r="I9" s="79">
        <v>11.433287288367254</v>
      </c>
      <c r="J9" s="79">
        <v>10.714431570577114</v>
      </c>
      <c r="K9" s="79">
        <v>6.8280096713556855</v>
      </c>
      <c r="L9" s="79">
        <v>8.828769395338783</v>
      </c>
      <c r="M9" s="92"/>
      <c r="N9" s="109"/>
      <c r="O9" s="92"/>
      <c r="P9" s="92"/>
      <c r="Q9" s="80"/>
    </row>
    <row r="10" spans="1:17" ht="8.25" customHeight="1">
      <c r="A10" s="78" t="s">
        <v>77</v>
      </c>
      <c r="B10" s="79">
        <v>0</v>
      </c>
      <c r="C10" s="79">
        <v>0</v>
      </c>
      <c r="D10" s="79">
        <v>0</v>
      </c>
      <c r="E10" s="79">
        <v>0</v>
      </c>
      <c r="F10" s="79">
        <v>5.650834910858079</v>
      </c>
      <c r="G10" s="79">
        <v>118.8001188001188</v>
      </c>
      <c r="H10" s="79">
        <v>11.663167716351762</v>
      </c>
      <c r="I10" s="79">
        <v>16.199578810950914</v>
      </c>
      <c r="J10" s="79">
        <v>5.078720162519045</v>
      </c>
      <c r="K10" s="79">
        <v>9.94249921288548</v>
      </c>
      <c r="L10" s="79">
        <v>7.536615389768626</v>
      </c>
      <c r="M10" s="108"/>
      <c r="N10" s="109"/>
      <c r="O10" s="108"/>
      <c r="P10" s="108"/>
      <c r="Q10" s="80"/>
    </row>
    <row r="11" spans="1:17" ht="8.25" customHeight="1">
      <c r="A11" s="78" t="s">
        <v>78</v>
      </c>
      <c r="B11" s="79">
        <v>1.3484164955160938</v>
      </c>
      <c r="C11" s="79">
        <v>3.3729237657096145</v>
      </c>
      <c r="D11" s="79">
        <v>7.330130764297027</v>
      </c>
      <c r="E11" s="79">
        <v>5.211818543091967</v>
      </c>
      <c r="F11" s="79">
        <v>15.26603077431846</v>
      </c>
      <c r="G11" s="79">
        <v>7.866803126919932</v>
      </c>
      <c r="H11" s="79">
        <v>26.780392901620566</v>
      </c>
      <c r="I11" s="79">
        <v>15.48423264324893</v>
      </c>
      <c r="J11" s="79">
        <v>13.800393863240858</v>
      </c>
      <c r="K11" s="79">
        <v>8.408795427085206</v>
      </c>
      <c r="L11" s="79">
        <v>11.020959268083496</v>
      </c>
      <c r="M11" s="108"/>
      <c r="N11" s="109"/>
      <c r="O11" s="108"/>
      <c r="P11" s="108"/>
      <c r="Q11" s="80"/>
    </row>
    <row r="12" spans="1:17" ht="8.25" customHeight="1">
      <c r="A12" s="78" t="s">
        <v>79</v>
      </c>
      <c r="B12" s="79">
        <v>2.6961990334126464</v>
      </c>
      <c r="C12" s="79">
        <v>0</v>
      </c>
      <c r="D12" s="79">
        <v>0</v>
      </c>
      <c r="E12" s="79">
        <v>3.572959839931399</v>
      </c>
      <c r="F12" s="79">
        <v>14.286569273450729</v>
      </c>
      <c r="G12" s="79">
        <v>12.698236334019171</v>
      </c>
      <c r="H12" s="79">
        <v>38.0501050701765</v>
      </c>
      <c r="I12" s="79">
        <v>25.048816728055247</v>
      </c>
      <c r="J12" s="79">
        <v>13.517676023409956</v>
      </c>
      <c r="K12" s="79">
        <v>11.908723884540668</v>
      </c>
      <c r="L12" s="79">
        <v>12.696628177073471</v>
      </c>
      <c r="M12" s="108"/>
      <c r="N12" s="109"/>
      <c r="O12" s="108"/>
      <c r="P12" s="108"/>
      <c r="Q12" s="80"/>
    </row>
    <row r="13" spans="1:17" s="11" customFormat="1" ht="8.25" customHeight="1">
      <c r="A13" s="82" t="s">
        <v>7</v>
      </c>
      <c r="B13" s="79">
        <v>2.5216229165090653</v>
      </c>
      <c r="C13" s="79">
        <v>0</v>
      </c>
      <c r="D13" s="79">
        <v>0</v>
      </c>
      <c r="E13" s="79">
        <v>3.45972875726543</v>
      </c>
      <c r="F13" s="79">
        <v>11.771907519894523</v>
      </c>
      <c r="G13" s="79">
        <v>12.92584603701639</v>
      </c>
      <c r="H13" s="79">
        <v>26.39616878464497</v>
      </c>
      <c r="I13" s="79">
        <v>20.174509507237605</v>
      </c>
      <c r="J13" s="79">
        <v>10.25051363986826</v>
      </c>
      <c r="K13" s="79">
        <v>10.800489046144008</v>
      </c>
      <c r="L13" s="79">
        <v>10.529779532741033</v>
      </c>
      <c r="M13" s="111"/>
      <c r="N13" s="109"/>
      <c r="O13" s="111"/>
      <c r="P13" s="111"/>
      <c r="Q13" s="85"/>
    </row>
    <row r="14" spans="1:17" s="11" customFormat="1" ht="8.25" customHeight="1">
      <c r="A14" s="82" t="s">
        <v>8</v>
      </c>
      <c r="B14" s="79">
        <v>2.896703551358554</v>
      </c>
      <c r="C14" s="79">
        <v>0</v>
      </c>
      <c r="D14" s="79">
        <v>0</v>
      </c>
      <c r="E14" s="79">
        <v>3.693853427895981</v>
      </c>
      <c r="F14" s="79">
        <v>16.72202670963721</v>
      </c>
      <c r="G14" s="79">
        <v>12.478455167250294</v>
      </c>
      <c r="H14" s="79">
        <v>47.92332268370607</v>
      </c>
      <c r="I14" s="79">
        <v>29.060716139076288</v>
      </c>
      <c r="J14" s="79">
        <v>16.74879452755177</v>
      </c>
      <c r="K14" s="79">
        <v>12.983042471301193</v>
      </c>
      <c r="L14" s="79">
        <v>14.81783724001675</v>
      </c>
      <c r="M14" s="111"/>
      <c r="N14" s="109"/>
      <c r="O14" s="111"/>
      <c r="P14" s="111"/>
      <c r="Q14" s="85"/>
    </row>
    <row r="15" spans="1:17" s="11" customFormat="1" ht="8.25" customHeight="1">
      <c r="A15" s="78" t="s">
        <v>80</v>
      </c>
      <c r="B15" s="79">
        <v>2.996668703291508</v>
      </c>
      <c r="C15" s="79">
        <v>3.5001076283095705</v>
      </c>
      <c r="D15" s="79">
        <v>3.1671517100859705</v>
      </c>
      <c r="E15" s="79">
        <v>5.934255862859347</v>
      </c>
      <c r="F15" s="79">
        <v>12.778905455579668</v>
      </c>
      <c r="G15" s="79">
        <v>8.909005546053054</v>
      </c>
      <c r="H15" s="79">
        <v>40.63873341494666</v>
      </c>
      <c r="I15" s="79">
        <v>21.914622420000445</v>
      </c>
      <c r="J15" s="79">
        <v>14.047997170134604</v>
      </c>
      <c r="K15" s="79">
        <v>10.350038747138727</v>
      </c>
      <c r="L15" s="79">
        <v>12.149811661106783</v>
      </c>
      <c r="M15" s="111"/>
      <c r="N15" s="109"/>
      <c r="O15" s="111"/>
      <c r="P15" s="111"/>
      <c r="Q15" s="80"/>
    </row>
    <row r="16" spans="1:17" ht="8.25" customHeight="1">
      <c r="A16" s="78" t="s">
        <v>81</v>
      </c>
      <c r="B16" s="79">
        <v>1.4953830049721486</v>
      </c>
      <c r="C16" s="79">
        <v>1.5626220798499881</v>
      </c>
      <c r="D16" s="79">
        <v>5.930274794108272</v>
      </c>
      <c r="E16" s="79">
        <v>3.1497303043426905</v>
      </c>
      <c r="F16" s="79">
        <v>12.965773305240825</v>
      </c>
      <c r="G16" s="79">
        <v>8.288081886249037</v>
      </c>
      <c r="H16" s="79">
        <v>54.52741092947424</v>
      </c>
      <c r="I16" s="79">
        <v>24.060191725356347</v>
      </c>
      <c r="J16" s="79">
        <v>17.450438111756835</v>
      </c>
      <c r="K16" s="79">
        <v>10.677400150130717</v>
      </c>
      <c r="L16" s="79">
        <v>13.918776767283958</v>
      </c>
      <c r="M16" s="108"/>
      <c r="N16" s="109"/>
      <c r="O16" s="108"/>
      <c r="P16" s="108"/>
      <c r="Q16" s="80"/>
    </row>
    <row r="17" spans="1:17" ht="8.25" customHeight="1">
      <c r="A17" s="78" t="s">
        <v>82</v>
      </c>
      <c r="B17" s="79">
        <v>11.500201253521936</v>
      </c>
      <c r="C17" s="79">
        <v>13.442913445968653</v>
      </c>
      <c r="D17" s="79">
        <v>8.237232289950576</v>
      </c>
      <c r="E17" s="79">
        <v>11.206853613587688</v>
      </c>
      <c r="F17" s="79">
        <v>22.479759951426086</v>
      </c>
      <c r="G17" s="79">
        <v>17.582115986217335</v>
      </c>
      <c r="H17" s="79">
        <v>29.051629367235705</v>
      </c>
      <c r="I17" s="79">
        <v>18.542186786043032</v>
      </c>
      <c r="J17" s="79">
        <v>20.882858056139014</v>
      </c>
      <c r="K17" s="79">
        <v>16.633265375663456</v>
      </c>
      <c r="L17" s="79">
        <v>18.64810926698656</v>
      </c>
      <c r="M17" s="108"/>
      <c r="N17" s="109"/>
      <c r="O17" s="108"/>
      <c r="P17" s="108"/>
      <c r="Q17" s="80"/>
    </row>
    <row r="18" spans="1:17" ht="8.25" customHeight="1">
      <c r="A18" s="78" t="s">
        <v>83</v>
      </c>
      <c r="B18" s="79">
        <v>2.2761725702995896</v>
      </c>
      <c r="C18" s="79">
        <v>0.9614021088355258</v>
      </c>
      <c r="D18" s="79">
        <v>6.352807714123653</v>
      </c>
      <c r="E18" s="79">
        <v>3.870081368460772</v>
      </c>
      <c r="F18" s="79">
        <v>14.062316663666108</v>
      </c>
      <c r="G18" s="79">
        <v>7.951174428665681</v>
      </c>
      <c r="H18" s="79">
        <v>33.77080106669151</v>
      </c>
      <c r="I18" s="79">
        <v>21.037546813748975</v>
      </c>
      <c r="J18" s="79">
        <v>15.309022047088874</v>
      </c>
      <c r="K18" s="79">
        <v>9.827328917259296</v>
      </c>
      <c r="L18" s="79">
        <v>12.479350099796752</v>
      </c>
      <c r="M18" s="108"/>
      <c r="N18" s="109"/>
      <c r="O18" s="108"/>
      <c r="P18" s="108"/>
      <c r="Q18" s="80"/>
    </row>
    <row r="19" spans="1:17" ht="8.25" customHeight="1">
      <c r="A19" s="78" t="s">
        <v>84</v>
      </c>
      <c r="B19" s="79">
        <v>1.9312475859405174</v>
      </c>
      <c r="C19" s="79">
        <v>3.040992579978105</v>
      </c>
      <c r="D19" s="79">
        <v>6.353302251023859</v>
      </c>
      <c r="E19" s="79">
        <v>10.32103581915481</v>
      </c>
      <c r="F19" s="79">
        <v>10.583494783004962</v>
      </c>
      <c r="G19" s="79">
        <v>6.826846574152856</v>
      </c>
      <c r="H19" s="79">
        <v>30.015187032134193</v>
      </c>
      <c r="I19" s="79">
        <v>16.362032496419324</v>
      </c>
      <c r="J19" s="79">
        <v>12.481961504924191</v>
      </c>
      <c r="K19" s="79">
        <v>8.919115387909017</v>
      </c>
      <c r="L19" s="79">
        <v>10.63532149087922</v>
      </c>
      <c r="M19" s="108"/>
      <c r="N19" s="109"/>
      <c r="O19" s="108"/>
      <c r="P19" s="108"/>
      <c r="Q19" s="80"/>
    </row>
    <row r="20" spans="1:17" ht="8.25" customHeight="1">
      <c r="A20" s="78" t="s">
        <v>85</v>
      </c>
      <c r="B20" s="79">
        <v>0</v>
      </c>
      <c r="C20" s="79">
        <v>0</v>
      </c>
      <c r="D20" s="79">
        <v>10.154242950416831</v>
      </c>
      <c r="E20" s="79">
        <v>14.84230055658627</v>
      </c>
      <c r="F20" s="79">
        <v>6.679877980895549</v>
      </c>
      <c r="G20" s="79">
        <v>10.082965268568548</v>
      </c>
      <c r="H20" s="79">
        <v>29.520493260605573</v>
      </c>
      <c r="I20" s="79">
        <v>6.067286204002387</v>
      </c>
      <c r="J20" s="79">
        <v>10.426726181757697</v>
      </c>
      <c r="K20" s="79">
        <v>8.411146170533653</v>
      </c>
      <c r="L20" s="79">
        <v>9.388377309254954</v>
      </c>
      <c r="M20" s="108"/>
      <c r="N20" s="109"/>
      <c r="O20" s="108"/>
      <c r="P20" s="108"/>
      <c r="Q20" s="80"/>
    </row>
    <row r="21" spans="1:17" ht="8.25" customHeight="1">
      <c r="A21" s="78" t="s">
        <v>86</v>
      </c>
      <c r="B21" s="79">
        <v>4.1543766357858</v>
      </c>
      <c r="C21" s="79">
        <v>4.38983971597737</v>
      </c>
      <c r="D21" s="79">
        <v>4.533605349654312</v>
      </c>
      <c r="E21" s="79">
        <v>4.737371942914669</v>
      </c>
      <c r="F21" s="79">
        <v>13.526567582432307</v>
      </c>
      <c r="G21" s="79">
        <v>5.037967381680187</v>
      </c>
      <c r="H21" s="79">
        <v>16.71309192200557</v>
      </c>
      <c r="I21" s="79">
        <v>6.642492021461289</v>
      </c>
      <c r="J21" s="79">
        <v>11.638485918141702</v>
      </c>
      <c r="K21" s="79">
        <v>5.237124227943817</v>
      </c>
      <c r="L21" s="79">
        <v>8.349189317867783</v>
      </c>
      <c r="M21" s="108"/>
      <c r="N21" s="109"/>
      <c r="O21" s="108"/>
      <c r="P21" s="108"/>
      <c r="Q21" s="80"/>
    </row>
    <row r="22" spans="1:17" ht="8.25" customHeight="1">
      <c r="A22" s="78" t="s">
        <v>87</v>
      </c>
      <c r="B22" s="79">
        <v>1.833341408765729</v>
      </c>
      <c r="C22" s="79">
        <v>0.8276866709338513</v>
      </c>
      <c r="D22" s="79">
        <v>8.461866162456158</v>
      </c>
      <c r="E22" s="79">
        <v>8.770178972135025</v>
      </c>
      <c r="F22" s="79">
        <v>15.145364377411417</v>
      </c>
      <c r="G22" s="79">
        <v>8.582019349152857</v>
      </c>
      <c r="H22" s="79">
        <v>25.48653509123607</v>
      </c>
      <c r="I22" s="79">
        <v>6.438915977339169</v>
      </c>
      <c r="J22" s="79">
        <v>13.660709937196371</v>
      </c>
      <c r="K22" s="79">
        <v>7.1363929231386445</v>
      </c>
      <c r="L22" s="79">
        <v>10.516376052988004</v>
      </c>
      <c r="M22" s="108"/>
      <c r="N22" s="109"/>
      <c r="O22" s="108"/>
      <c r="P22" s="108"/>
      <c r="Q22" s="80"/>
    </row>
    <row r="23" spans="1:17" ht="8.25" customHeight="1">
      <c r="A23" s="78" t="s">
        <v>88</v>
      </c>
      <c r="B23" s="79">
        <v>0</v>
      </c>
      <c r="C23" s="79">
        <v>1.0653484754863316</v>
      </c>
      <c r="D23" s="79">
        <v>2.3918581149766194</v>
      </c>
      <c r="E23" s="79">
        <v>3.669769660790958</v>
      </c>
      <c r="F23" s="79">
        <v>7.135795678383742</v>
      </c>
      <c r="G23" s="79">
        <v>3.5166844698817954</v>
      </c>
      <c r="H23" s="79">
        <v>12.923043277283776</v>
      </c>
      <c r="I23" s="79">
        <v>9.073792618469705</v>
      </c>
      <c r="J23" s="79">
        <v>6.279343856869603</v>
      </c>
      <c r="K23" s="79">
        <v>4.2828615939740144</v>
      </c>
      <c r="L23" s="79">
        <v>5.255509951151212</v>
      </c>
      <c r="M23" s="108"/>
      <c r="N23" s="109"/>
      <c r="O23" s="108"/>
      <c r="P23" s="108"/>
      <c r="Q23" s="80"/>
    </row>
    <row r="24" spans="1:17" ht="8.25" customHeight="1">
      <c r="A24" s="78" t="s">
        <v>89</v>
      </c>
      <c r="B24" s="79">
        <v>0</v>
      </c>
      <c r="C24" s="79">
        <v>7.963209969938883</v>
      </c>
      <c r="D24" s="79">
        <v>0</v>
      </c>
      <c r="E24" s="79">
        <v>4.662656781834289</v>
      </c>
      <c r="F24" s="79">
        <v>7.0299593434017975</v>
      </c>
      <c r="G24" s="79">
        <v>3.4881895714759112</v>
      </c>
      <c r="H24" s="79">
        <v>3.7174030222486567</v>
      </c>
      <c r="I24" s="79">
        <v>0</v>
      </c>
      <c r="J24" s="79">
        <v>4.345396983052952</v>
      </c>
      <c r="K24" s="79">
        <v>3.5459945037085197</v>
      </c>
      <c r="L24" s="79">
        <v>3.9358755052301735</v>
      </c>
      <c r="M24" s="108"/>
      <c r="N24" s="109"/>
      <c r="O24" s="108"/>
      <c r="P24" s="108"/>
      <c r="Q24" s="80"/>
    </row>
    <row r="25" spans="1:17" ht="8.25" customHeight="1">
      <c r="A25" s="78" t="s">
        <v>134</v>
      </c>
      <c r="B25" s="79">
        <v>0.8476580479621878</v>
      </c>
      <c r="C25" s="79">
        <v>0.8774331220474375</v>
      </c>
      <c r="D25" s="79">
        <v>5.724016542407807</v>
      </c>
      <c r="E25" s="79">
        <v>1.983816466117517</v>
      </c>
      <c r="F25" s="79">
        <v>9.989847053402867</v>
      </c>
      <c r="G25" s="79">
        <v>2.119003922474917</v>
      </c>
      <c r="H25" s="79">
        <v>10.76686155773648</v>
      </c>
      <c r="I25" s="79">
        <v>3.1002797406258273</v>
      </c>
      <c r="J25" s="79">
        <v>7.463470556254936</v>
      </c>
      <c r="K25" s="79">
        <v>1.9905381959819806</v>
      </c>
      <c r="L25" s="79">
        <v>4.67957394465031</v>
      </c>
      <c r="M25" s="108"/>
      <c r="N25" s="109"/>
      <c r="O25" s="108"/>
      <c r="P25" s="108"/>
      <c r="Q25" s="80"/>
    </row>
    <row r="26" spans="1:17" ht="8.25" customHeight="1">
      <c r="A26" s="78" t="s">
        <v>91</v>
      </c>
      <c r="B26" s="79">
        <v>1.8470582957984703</v>
      </c>
      <c r="C26" s="79">
        <v>1.1207652585185164</v>
      </c>
      <c r="D26" s="79">
        <v>5.877194474818541</v>
      </c>
      <c r="E26" s="79">
        <v>3.4801150968974777</v>
      </c>
      <c r="F26" s="79">
        <v>9.9130490854731</v>
      </c>
      <c r="G26" s="79">
        <v>4.767936725812005</v>
      </c>
      <c r="H26" s="79">
        <v>17.444537527054248</v>
      </c>
      <c r="I26" s="79">
        <v>5.574878359251356</v>
      </c>
      <c r="J26" s="79">
        <v>8.833239480163856</v>
      </c>
      <c r="K26" s="79">
        <v>4.102253926178987</v>
      </c>
      <c r="L26" s="79">
        <v>6.505444947366427</v>
      </c>
      <c r="M26" s="108"/>
      <c r="N26" s="109"/>
      <c r="O26" s="108"/>
      <c r="P26" s="108"/>
      <c r="Q26" s="80"/>
    </row>
    <row r="27" spans="1:17" ht="8.25" customHeight="1">
      <c r="A27" s="78" t="s">
        <v>92</v>
      </c>
      <c r="B27" s="79">
        <v>0</v>
      </c>
      <c r="C27" s="79">
        <v>1.9553973856336953</v>
      </c>
      <c r="D27" s="79">
        <v>0</v>
      </c>
      <c r="E27" s="79">
        <v>6.947258727493776</v>
      </c>
      <c r="F27" s="79">
        <v>2.556898992901409</v>
      </c>
      <c r="G27" s="79">
        <v>1.262690034850245</v>
      </c>
      <c r="H27" s="79">
        <v>20.446877875342203</v>
      </c>
      <c r="I27" s="79">
        <v>29.44532371452759</v>
      </c>
      <c r="J27" s="79">
        <v>4.328276463664952</v>
      </c>
      <c r="K27" s="79">
        <v>7.125644546938565</v>
      </c>
      <c r="L27" s="79">
        <v>5.746234779660627</v>
      </c>
      <c r="M27" s="108"/>
      <c r="N27" s="109"/>
      <c r="O27" s="108"/>
      <c r="P27" s="108"/>
      <c r="Q27" s="80"/>
    </row>
    <row r="28" spans="1:17" ht="8.25" customHeight="1">
      <c r="A28" s="78" t="s">
        <v>93</v>
      </c>
      <c r="B28" s="79">
        <v>3.053178740716428</v>
      </c>
      <c r="C28" s="79">
        <v>4.29616701349265</v>
      </c>
      <c r="D28" s="79">
        <v>3.7720547325141687</v>
      </c>
      <c r="E28" s="79">
        <v>3.2305167534598835</v>
      </c>
      <c r="F28" s="79">
        <v>5.123067465106218</v>
      </c>
      <c r="G28" s="79">
        <v>2.82900370033684</v>
      </c>
      <c r="H28" s="79">
        <v>5.941594129705</v>
      </c>
      <c r="I28" s="79">
        <v>3.990775607239267</v>
      </c>
      <c r="J28" s="79">
        <v>4.606768224669146</v>
      </c>
      <c r="K28" s="79">
        <v>3.3259323419837665</v>
      </c>
      <c r="L28" s="79">
        <v>3.9564319642068355</v>
      </c>
      <c r="M28" s="108"/>
      <c r="N28" s="109"/>
      <c r="O28" s="108"/>
      <c r="P28" s="108"/>
      <c r="Q28" s="80"/>
    </row>
    <row r="29" spans="1:17" ht="8.25" customHeight="1">
      <c r="A29" s="78" t="s">
        <v>94</v>
      </c>
      <c r="B29" s="79">
        <v>3.4816873485722013</v>
      </c>
      <c r="C29" s="79">
        <v>2.372254115860891</v>
      </c>
      <c r="D29" s="79">
        <v>7.61012041047415</v>
      </c>
      <c r="E29" s="79">
        <v>3.7613427993793787</v>
      </c>
      <c r="F29" s="79">
        <v>10.18451202085788</v>
      </c>
      <c r="G29" s="79">
        <v>5.867572600069965</v>
      </c>
      <c r="H29" s="79">
        <v>10.27007270607354</v>
      </c>
      <c r="I29" s="79">
        <v>4.675917970371046</v>
      </c>
      <c r="J29" s="79">
        <v>8.456962718083926</v>
      </c>
      <c r="K29" s="79">
        <v>4.730524164967111</v>
      </c>
      <c r="L29" s="79">
        <v>6.543329477209525</v>
      </c>
      <c r="M29" s="108"/>
      <c r="N29" s="109"/>
      <c r="O29" s="108"/>
      <c r="P29" s="108"/>
      <c r="Q29" s="80"/>
    </row>
    <row r="30" spans="1:17" ht="8.25" customHeight="1">
      <c r="A30" s="78" t="s">
        <v>95</v>
      </c>
      <c r="B30" s="79">
        <v>9.758404425811731</v>
      </c>
      <c r="C30" s="79">
        <v>6.402945354863237</v>
      </c>
      <c r="D30" s="79">
        <v>11.648947323460204</v>
      </c>
      <c r="E30" s="79">
        <v>4.065586033898857</v>
      </c>
      <c r="F30" s="79">
        <v>19.174145317982262</v>
      </c>
      <c r="G30" s="79">
        <v>8.475515539531761</v>
      </c>
      <c r="H30" s="79">
        <v>36.609015712193774</v>
      </c>
      <c r="I30" s="79">
        <v>19.259436160746958</v>
      </c>
      <c r="J30" s="79">
        <v>18.548924925056852</v>
      </c>
      <c r="K30" s="79">
        <v>9.136890194158916</v>
      </c>
      <c r="L30" s="79">
        <v>13.776988458613685</v>
      </c>
      <c r="M30" s="108"/>
      <c r="N30" s="109"/>
      <c r="O30" s="108"/>
      <c r="P30" s="108"/>
      <c r="Q30" s="80"/>
    </row>
    <row r="31" spans="1:17" s="11" customFormat="1" ht="8.25" customHeight="1">
      <c r="A31" s="82" t="s">
        <v>96</v>
      </c>
      <c r="B31" s="83">
        <v>2.3201183260346276</v>
      </c>
      <c r="C31" s="83">
        <v>3.6711658844116735</v>
      </c>
      <c r="D31" s="83">
        <v>6.609918887626503</v>
      </c>
      <c r="E31" s="83">
        <v>5.673095402940284</v>
      </c>
      <c r="F31" s="83">
        <v>14.775262916177638</v>
      </c>
      <c r="G31" s="83">
        <v>8.654724310387728</v>
      </c>
      <c r="H31" s="83">
        <v>25.23643916657832</v>
      </c>
      <c r="I31" s="83">
        <v>14.706991242485257</v>
      </c>
      <c r="J31" s="83">
        <v>13.60643142582125</v>
      </c>
      <c r="K31" s="83">
        <v>8.887549888619036</v>
      </c>
      <c r="L31" s="83">
        <v>11.202550562652092</v>
      </c>
      <c r="M31" s="111"/>
      <c r="N31" s="110"/>
      <c r="O31" s="111"/>
      <c r="P31" s="111"/>
      <c r="Q31" s="85"/>
    </row>
    <row r="32" spans="1:17" s="11" customFormat="1" ht="8.25" customHeight="1">
      <c r="A32" s="87" t="s">
        <v>97</v>
      </c>
      <c r="B32" s="83">
        <v>2.5716604530811895</v>
      </c>
      <c r="C32" s="83">
        <v>2.069449120603515</v>
      </c>
      <c r="D32" s="83">
        <v>4.2783087370194925</v>
      </c>
      <c r="E32" s="83">
        <v>4.699496566430321</v>
      </c>
      <c r="F32" s="83">
        <v>13.408208058032859</v>
      </c>
      <c r="G32" s="83">
        <v>8.799183489507646</v>
      </c>
      <c r="H32" s="83">
        <v>39.07667754659167</v>
      </c>
      <c r="I32" s="83">
        <v>22.05791754302371</v>
      </c>
      <c r="J32" s="83">
        <v>14.851634719629779</v>
      </c>
      <c r="K32" s="83">
        <v>10.326305718870668</v>
      </c>
      <c r="L32" s="83">
        <v>12.520882805964087</v>
      </c>
      <c r="M32" s="111"/>
      <c r="N32" s="110"/>
      <c r="O32" s="111"/>
      <c r="P32" s="111"/>
      <c r="Q32" s="85"/>
    </row>
    <row r="33" spans="1:17" s="9" customFormat="1" ht="8.25" customHeight="1">
      <c r="A33" s="88" t="s">
        <v>98</v>
      </c>
      <c r="B33" s="89">
        <v>2.423445530576115</v>
      </c>
      <c r="C33" s="89">
        <v>3.0122779795603845</v>
      </c>
      <c r="D33" s="89">
        <v>5.663002446674466</v>
      </c>
      <c r="E33" s="89">
        <v>5.275654669348344</v>
      </c>
      <c r="F33" s="89">
        <v>14.214527315321106</v>
      </c>
      <c r="G33" s="89">
        <v>8.713842963492779</v>
      </c>
      <c r="H33" s="89">
        <v>31.130969821271606</v>
      </c>
      <c r="I33" s="89">
        <v>17.792178673976405</v>
      </c>
      <c r="J33" s="89">
        <v>14.119698082684902</v>
      </c>
      <c r="K33" s="89">
        <v>9.478616518132293</v>
      </c>
      <c r="L33" s="89">
        <v>11.745023985687984</v>
      </c>
      <c r="M33" s="92"/>
      <c r="N33" s="112"/>
      <c r="O33" s="92"/>
      <c r="P33" s="92"/>
      <c r="Q33" s="91"/>
    </row>
    <row r="34" spans="1:17" s="9" customFormat="1" ht="8.25" customHeight="1">
      <c r="A34" s="88" t="s">
        <v>99</v>
      </c>
      <c r="B34" s="89">
        <v>2.031925615267076</v>
      </c>
      <c r="C34" s="89">
        <v>1.8541113850283357</v>
      </c>
      <c r="D34" s="89">
        <v>7.4474027183019915</v>
      </c>
      <c r="E34" s="89">
        <v>9.145748941570096</v>
      </c>
      <c r="F34" s="89">
        <v>12.84763983914755</v>
      </c>
      <c r="G34" s="89">
        <v>7.685058030957391</v>
      </c>
      <c r="H34" s="89">
        <v>26.1715874703525</v>
      </c>
      <c r="I34" s="89">
        <v>10.020151638294793</v>
      </c>
      <c r="J34" s="89">
        <v>12.773591191061413</v>
      </c>
      <c r="K34" s="89">
        <v>7.555213535576993</v>
      </c>
      <c r="L34" s="89">
        <v>10.184866194961174</v>
      </c>
      <c r="M34" s="92"/>
      <c r="N34" s="112"/>
      <c r="O34" s="92"/>
      <c r="P34" s="92"/>
      <c r="Q34" s="91"/>
    </row>
    <row r="35" spans="1:17" s="11" customFormat="1" ht="8.25" customHeight="1">
      <c r="A35" s="82" t="s">
        <v>100</v>
      </c>
      <c r="B35" s="83">
        <v>1.3392398772065837</v>
      </c>
      <c r="C35" s="83">
        <v>1.6366899115602915</v>
      </c>
      <c r="D35" s="83">
        <v>4.8759485099837345</v>
      </c>
      <c r="E35" s="83">
        <v>2.988126864661198</v>
      </c>
      <c r="F35" s="83">
        <v>8.601430852170859</v>
      </c>
      <c r="G35" s="83">
        <v>3.1211229800482214</v>
      </c>
      <c r="H35" s="83">
        <v>12.454198810914999</v>
      </c>
      <c r="I35" s="83">
        <v>5.792324117394612</v>
      </c>
      <c r="J35" s="83">
        <v>7.121869708932941</v>
      </c>
      <c r="K35" s="83">
        <v>3.257650474809459</v>
      </c>
      <c r="L35" s="83">
        <v>5.181118746829962</v>
      </c>
      <c r="M35" s="111"/>
      <c r="N35" s="110"/>
      <c r="O35" s="111"/>
      <c r="P35" s="111"/>
      <c r="Q35" s="85"/>
    </row>
    <row r="36" spans="1:17" s="11" customFormat="1" ht="8.25" customHeight="1">
      <c r="A36" s="82" t="s">
        <v>101</v>
      </c>
      <c r="B36" s="83">
        <v>4.827128461956194</v>
      </c>
      <c r="C36" s="83">
        <v>3.2277984800466846</v>
      </c>
      <c r="D36" s="83">
        <v>8.630183871951608</v>
      </c>
      <c r="E36" s="83">
        <v>3.8369033362884215</v>
      </c>
      <c r="F36" s="83">
        <v>12.542018652351427</v>
      </c>
      <c r="G36" s="83">
        <v>6.531852189720415</v>
      </c>
      <c r="H36" s="83">
        <v>16.430354965091283</v>
      </c>
      <c r="I36" s="83">
        <v>8.071314548096066</v>
      </c>
      <c r="J36" s="83">
        <v>10.961009539257597</v>
      </c>
      <c r="K36" s="83">
        <v>5.802521152138207</v>
      </c>
      <c r="L36" s="83">
        <v>8.320245818189772</v>
      </c>
      <c r="M36" s="111"/>
      <c r="N36" s="110"/>
      <c r="O36" s="111"/>
      <c r="P36" s="111"/>
      <c r="Q36" s="85"/>
    </row>
    <row r="37" spans="1:17" s="9" customFormat="1" ht="8.25" customHeight="1">
      <c r="A37" s="88" t="s">
        <v>31</v>
      </c>
      <c r="B37" s="89">
        <v>2.442085062401633</v>
      </c>
      <c r="C37" s="89">
        <v>2.1370786348769095</v>
      </c>
      <c r="D37" s="89">
        <v>6.07462457097964</v>
      </c>
      <c r="E37" s="89">
        <v>3.256505348331137</v>
      </c>
      <c r="F37" s="89">
        <v>9.876799090286944</v>
      </c>
      <c r="G37" s="89">
        <v>4.2367181150297935</v>
      </c>
      <c r="H37" s="89">
        <v>13.784825075990783</v>
      </c>
      <c r="I37" s="89">
        <v>6.541074115084012</v>
      </c>
      <c r="J37" s="89">
        <v>8.361894991224899</v>
      </c>
      <c r="K37" s="89">
        <v>4.080871670453457</v>
      </c>
      <c r="L37" s="89">
        <v>6.1958248977718755</v>
      </c>
      <c r="M37" s="92"/>
      <c r="N37" s="112"/>
      <c r="O37" s="92"/>
      <c r="P37" s="92"/>
      <c r="Q37" s="91"/>
    </row>
    <row r="38" spans="1:17" s="9" customFormat="1" ht="8.25" customHeight="1">
      <c r="A38" s="88" t="s">
        <v>102</v>
      </c>
      <c r="B38" s="89">
        <v>2.364927567717208</v>
      </c>
      <c r="C38" s="89">
        <v>2.414668305063828</v>
      </c>
      <c r="D38" s="89">
        <v>6.152955700022552</v>
      </c>
      <c r="E38" s="89">
        <v>5.106374194557746</v>
      </c>
      <c r="F38" s="89">
        <v>12.472227465897031</v>
      </c>
      <c r="G38" s="89">
        <v>6.959576345673936</v>
      </c>
      <c r="H38" s="89">
        <v>24.476520897329237</v>
      </c>
      <c r="I38" s="89">
        <v>12.7889140009478</v>
      </c>
      <c r="J38" s="89">
        <v>11.754184755692654</v>
      </c>
      <c r="K38" s="89">
        <v>7.15439692100711</v>
      </c>
      <c r="L38" s="89">
        <v>9.42583182683323</v>
      </c>
      <c r="M38" s="92"/>
      <c r="N38" s="112"/>
      <c r="O38" s="92"/>
      <c r="P38" s="92"/>
      <c r="Q38" s="91"/>
    </row>
    <row r="39" spans="1:16" s="9" customFormat="1" ht="8.25" customHeight="1">
      <c r="A39" s="94"/>
      <c r="B39" s="95"/>
      <c r="C39" s="95"/>
      <c r="D39" s="95"/>
      <c r="E39" s="95"/>
      <c r="F39" s="95"/>
      <c r="G39" s="95"/>
      <c r="H39" s="95"/>
      <c r="I39" s="95"/>
      <c r="J39" s="17"/>
      <c r="K39" s="17"/>
      <c r="L39" s="17"/>
      <c r="M39" s="92"/>
      <c r="N39" s="92"/>
      <c r="O39" s="92"/>
      <c r="P39" s="92"/>
    </row>
    <row r="40" ht="13.5" customHeight="1">
      <c r="A40" s="7" t="s">
        <v>135</v>
      </c>
    </row>
    <row r="41" ht="9" customHeight="1">
      <c r="A41" s="11" t="s">
        <v>136</v>
      </c>
    </row>
    <row r="42" spans="13:16" ht="9">
      <c r="M42" s="108"/>
      <c r="N42" s="108"/>
      <c r="O42" s="108"/>
      <c r="P42" s="108"/>
    </row>
    <row r="43" spans="13:16" ht="9">
      <c r="M43" s="108"/>
      <c r="N43" s="108"/>
      <c r="O43" s="108"/>
      <c r="P43" s="108"/>
    </row>
    <row r="44" spans="13:16" ht="9">
      <c r="M44" s="108"/>
      <c r="N44" s="108"/>
      <c r="O44" s="108"/>
      <c r="P44" s="108"/>
    </row>
    <row r="45" spans="13:16" ht="9">
      <c r="M45" s="108"/>
      <c r="N45" s="108"/>
      <c r="O45" s="108"/>
      <c r="P45" s="108"/>
    </row>
    <row r="46" spans="13:16" ht="9">
      <c r="M46" s="108"/>
      <c r="N46" s="108"/>
      <c r="O46" s="108"/>
      <c r="P46" s="108"/>
    </row>
    <row r="47" spans="13:16" ht="9">
      <c r="M47" s="108"/>
      <c r="N47" s="108"/>
      <c r="O47" s="108"/>
      <c r="P47" s="108"/>
    </row>
    <row r="48" spans="13:16" ht="9">
      <c r="M48" s="108"/>
      <c r="N48" s="108"/>
      <c r="O48" s="108"/>
      <c r="P48" s="108"/>
    </row>
    <row r="49" spans="13:16" ht="9">
      <c r="M49" s="108"/>
      <c r="N49" s="108"/>
      <c r="O49" s="108"/>
      <c r="P49" s="108"/>
    </row>
    <row r="50" spans="13:16" ht="9">
      <c r="M50" s="108"/>
      <c r="N50" s="108"/>
      <c r="O50" s="108"/>
      <c r="P50" s="108"/>
    </row>
    <row r="51" spans="13:16" ht="9">
      <c r="M51" s="108"/>
      <c r="N51" s="108"/>
      <c r="O51" s="108"/>
      <c r="P51" s="108"/>
    </row>
    <row r="52" spans="13:16" ht="9">
      <c r="M52" s="108"/>
      <c r="N52" s="108"/>
      <c r="O52" s="108"/>
      <c r="P52" s="108"/>
    </row>
    <row r="53" spans="13:16" ht="9">
      <c r="M53" s="108"/>
      <c r="N53" s="108"/>
      <c r="O53" s="108"/>
      <c r="P53" s="108"/>
    </row>
    <row r="54" spans="13:16" ht="9">
      <c r="M54" s="108"/>
      <c r="N54" s="108"/>
      <c r="O54" s="108"/>
      <c r="P54" s="108"/>
    </row>
    <row r="55" spans="13:16" ht="9">
      <c r="M55" s="108"/>
      <c r="N55" s="108"/>
      <c r="O55" s="108"/>
      <c r="P55" s="108"/>
    </row>
    <row r="56" spans="13:16" ht="9">
      <c r="M56" s="108"/>
      <c r="N56" s="108"/>
      <c r="O56" s="108"/>
      <c r="P56" s="108"/>
    </row>
    <row r="57" spans="13:16" ht="9">
      <c r="M57" s="108"/>
      <c r="N57" s="108"/>
      <c r="O57" s="108"/>
      <c r="P57" s="108"/>
    </row>
    <row r="58" spans="13:16" ht="9">
      <c r="M58" s="108"/>
      <c r="N58" s="108"/>
      <c r="O58" s="108"/>
      <c r="P58" s="108"/>
    </row>
    <row r="59" spans="13:16" ht="9">
      <c r="M59" s="108"/>
      <c r="N59" s="108"/>
      <c r="O59" s="108"/>
      <c r="P59" s="108"/>
    </row>
    <row r="60" spans="13:16" ht="9">
      <c r="M60" s="108"/>
      <c r="N60" s="108"/>
      <c r="O60" s="108"/>
      <c r="P60" s="108"/>
    </row>
    <row r="61" spans="13:16" ht="9">
      <c r="M61" s="108"/>
      <c r="N61" s="108"/>
      <c r="O61" s="108"/>
      <c r="P61" s="108"/>
    </row>
    <row r="62" spans="13:16" ht="9">
      <c r="M62" s="108"/>
      <c r="N62" s="108"/>
      <c r="O62" s="108"/>
      <c r="P62" s="108"/>
    </row>
    <row r="63" spans="13:16" ht="9">
      <c r="M63" s="108"/>
      <c r="N63" s="108"/>
      <c r="O63" s="108"/>
      <c r="P63" s="108"/>
    </row>
  </sheetData>
  <mergeCells count="8">
    <mergeCell ref="J6:K6"/>
    <mergeCell ref="B5:K5"/>
    <mergeCell ref="A5:A7"/>
    <mergeCell ref="L5:L7"/>
    <mergeCell ref="B6:C6"/>
    <mergeCell ref="D6:E6"/>
    <mergeCell ref="F6:G6"/>
    <mergeCell ref="H6:I6"/>
  </mergeCells>
  <printOptions horizontalCentered="1"/>
  <pageMargins left="0.6692913385826772" right="0.6692913385826772" top="0.984251968503937" bottom="1.141732283464567" header="0.4724409448818898" footer="0.7874015748031497"/>
  <pageSetup horizontalDpi="600" verticalDpi="600" orientation="portrait" paperSize="9" r:id="rId2"/>
  <headerFooter alignWithMargins="0">
    <oddFooter>&amp;C&amp;P+167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Foglio332"/>
  <dimension ref="A1:Q63"/>
  <sheetViews>
    <sheetView tabSelected="1" workbookViewId="0" topLeftCell="A1">
      <selection activeCell="O5" sqref="O5"/>
    </sheetView>
  </sheetViews>
  <sheetFormatPr defaultColWidth="9.140625" defaultRowHeight="12.75"/>
  <cols>
    <col min="1" max="1" width="14.57421875" style="7" customWidth="1"/>
    <col min="2" max="11" width="6.421875" style="7" customWidth="1"/>
    <col min="12" max="12" width="8.28125" style="7" customWidth="1"/>
    <col min="13" max="13" width="4.57421875" style="7" customWidth="1"/>
    <col min="14" max="14" width="5.57421875" style="7" customWidth="1"/>
    <col min="15" max="15" width="4.57421875" style="7" customWidth="1"/>
    <col min="16" max="16" width="6.7109375" style="7" customWidth="1"/>
    <col min="17" max="17" width="9.421875" style="7" customWidth="1"/>
    <col min="18" max="16384" width="9.140625" style="7" customWidth="1"/>
  </cols>
  <sheetData>
    <row r="1" spans="1:9" s="1" customFormat="1" ht="13.5" customHeight="1">
      <c r="A1" s="62" t="s">
        <v>238</v>
      </c>
      <c r="B1" s="63"/>
      <c r="C1" s="63"/>
      <c r="D1" s="63"/>
      <c r="E1" s="63"/>
      <c r="F1" s="63"/>
      <c r="G1" s="63"/>
      <c r="H1" s="63"/>
      <c r="I1" s="63"/>
    </row>
    <row r="2" spans="2:9" s="1" customFormat="1" ht="13.5" customHeight="1">
      <c r="B2" s="63"/>
      <c r="C2" s="63"/>
      <c r="D2" s="63"/>
      <c r="E2" s="63"/>
      <c r="F2" s="63"/>
      <c r="G2" s="63"/>
      <c r="H2" s="63"/>
      <c r="I2" s="63"/>
    </row>
    <row r="3" spans="1:9" s="66" customFormat="1" ht="13.5" customHeight="1">
      <c r="A3" s="64" t="s">
        <v>239</v>
      </c>
      <c r="B3" s="65"/>
      <c r="C3" s="65"/>
      <c r="D3" s="65"/>
      <c r="E3" s="65"/>
      <c r="F3" s="65"/>
      <c r="G3" s="65"/>
      <c r="H3" s="65"/>
      <c r="I3" s="65"/>
    </row>
    <row r="4" spans="1:16" s="107" customFormat="1" ht="13.5" customHeight="1">
      <c r="A4" s="104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6"/>
      <c r="M4" s="105"/>
      <c r="N4" s="105"/>
      <c r="O4" s="105"/>
      <c r="P4" s="105"/>
    </row>
    <row r="5" spans="1:16" s="70" customFormat="1" ht="18" customHeight="1">
      <c r="A5" s="139" t="s">
        <v>70</v>
      </c>
      <c r="B5" s="146" t="s">
        <v>240</v>
      </c>
      <c r="C5" s="146"/>
      <c r="D5" s="146"/>
      <c r="E5" s="146"/>
      <c r="F5" s="146"/>
      <c r="G5" s="146"/>
      <c r="H5" s="146"/>
      <c r="I5" s="146"/>
      <c r="J5" s="146"/>
      <c r="K5" s="146"/>
      <c r="L5" s="142" t="s">
        <v>250</v>
      </c>
      <c r="M5" s="69"/>
      <c r="N5" s="69"/>
      <c r="O5" s="69"/>
      <c r="P5" s="69"/>
    </row>
    <row r="6" spans="1:16" s="70" customFormat="1" ht="22.5" customHeight="1">
      <c r="A6" s="140"/>
      <c r="B6" s="147" t="s">
        <v>129</v>
      </c>
      <c r="C6" s="147"/>
      <c r="D6" s="147" t="s">
        <v>130</v>
      </c>
      <c r="E6" s="147"/>
      <c r="F6" s="147" t="s">
        <v>131</v>
      </c>
      <c r="G6" s="147"/>
      <c r="H6" s="145" t="s">
        <v>251</v>
      </c>
      <c r="I6" s="147"/>
      <c r="J6" s="145" t="s">
        <v>242</v>
      </c>
      <c r="K6" s="145"/>
      <c r="L6" s="143"/>
      <c r="M6" s="69"/>
      <c r="N6" s="69"/>
      <c r="O6" s="69"/>
      <c r="P6" s="71"/>
    </row>
    <row r="7" spans="1:16" s="75" customFormat="1" ht="18" customHeight="1">
      <c r="A7" s="141"/>
      <c r="B7" s="72" t="s">
        <v>132</v>
      </c>
      <c r="C7" s="72" t="s">
        <v>133</v>
      </c>
      <c r="D7" s="72" t="s">
        <v>132</v>
      </c>
      <c r="E7" s="72" t="s">
        <v>133</v>
      </c>
      <c r="F7" s="72" t="s">
        <v>132</v>
      </c>
      <c r="G7" s="72" t="s">
        <v>133</v>
      </c>
      <c r="H7" s="72" t="s">
        <v>132</v>
      </c>
      <c r="I7" s="72" t="s">
        <v>133</v>
      </c>
      <c r="J7" s="72" t="s">
        <v>132</v>
      </c>
      <c r="K7" s="72" t="s">
        <v>133</v>
      </c>
      <c r="L7" s="144"/>
      <c r="M7" s="71"/>
      <c r="N7" s="73"/>
      <c r="O7" s="73"/>
      <c r="P7" s="74"/>
    </row>
    <row r="8" spans="1:16" ht="19.5" customHeight="1">
      <c r="A8" s="76"/>
      <c r="B8" s="77"/>
      <c r="C8" s="77"/>
      <c r="D8" s="77"/>
      <c r="E8" s="77"/>
      <c r="F8" s="77"/>
      <c r="G8" s="77"/>
      <c r="H8" s="77"/>
      <c r="I8" s="77"/>
      <c r="M8" s="108"/>
      <c r="N8" s="108"/>
      <c r="O8" s="108"/>
      <c r="P8" s="108"/>
    </row>
    <row r="9" spans="1:17" s="9" customFormat="1" ht="8.25" customHeight="1">
      <c r="A9" s="78" t="s">
        <v>76</v>
      </c>
      <c r="B9" s="79">
        <v>0.7675539590433208</v>
      </c>
      <c r="C9" s="79">
        <v>0.810730833309687</v>
      </c>
      <c r="D9" s="79">
        <v>4.518400157733242</v>
      </c>
      <c r="E9" s="79">
        <v>5.2649128656920725</v>
      </c>
      <c r="F9" s="79">
        <v>7.151079142536853</v>
      </c>
      <c r="G9" s="79">
        <v>3.8399132016215876</v>
      </c>
      <c r="H9" s="79">
        <v>21.112330613313205</v>
      </c>
      <c r="I9" s="79">
        <v>6.069208555626254</v>
      </c>
      <c r="J9" s="79">
        <v>8.363896806818019</v>
      </c>
      <c r="K9" s="79">
        <v>4.164071665483829</v>
      </c>
      <c r="L9" s="79">
        <v>6.200833336052997</v>
      </c>
      <c r="M9" s="92"/>
      <c r="N9" s="109"/>
      <c r="O9" s="92"/>
      <c r="P9" s="92"/>
      <c r="Q9" s="80"/>
    </row>
    <row r="10" spans="1:17" ht="8.25" customHeight="1">
      <c r="A10" s="78" t="s">
        <v>77</v>
      </c>
      <c r="B10" s="79">
        <v>0</v>
      </c>
      <c r="C10" s="79">
        <v>0</v>
      </c>
      <c r="D10" s="79">
        <v>0</v>
      </c>
      <c r="E10" s="79">
        <v>0</v>
      </c>
      <c r="F10" s="79">
        <v>5.594718585655142</v>
      </c>
      <c r="G10" s="79">
        <v>8.824567596187787</v>
      </c>
      <c r="H10" s="79">
        <v>22.58483428377844</v>
      </c>
      <c r="I10" s="79">
        <v>7.6356278394991035</v>
      </c>
      <c r="J10" s="79">
        <v>6.759040216289287</v>
      </c>
      <c r="K10" s="79">
        <v>6.598319078214825</v>
      </c>
      <c r="L10" s="79">
        <v>6.677712716451797</v>
      </c>
      <c r="M10" s="108"/>
      <c r="N10" s="109"/>
      <c r="O10" s="108"/>
      <c r="P10" s="108"/>
      <c r="Q10" s="80"/>
    </row>
    <row r="11" spans="1:17" ht="8.25" customHeight="1">
      <c r="A11" s="78" t="s">
        <v>78</v>
      </c>
      <c r="B11" s="79">
        <v>2.3403504842017986</v>
      </c>
      <c r="C11" s="79">
        <v>1.4124742664844576</v>
      </c>
      <c r="D11" s="79">
        <v>10.318015992924789</v>
      </c>
      <c r="E11" s="79">
        <v>5.858751363380265</v>
      </c>
      <c r="F11" s="79">
        <v>10.926737175738166</v>
      </c>
      <c r="G11" s="79">
        <v>4.648424774579975</v>
      </c>
      <c r="H11" s="79">
        <v>19.28291246403483</v>
      </c>
      <c r="I11" s="79">
        <v>11.19312294526243</v>
      </c>
      <c r="J11" s="79">
        <v>10.806171285370036</v>
      </c>
      <c r="K11" s="79">
        <v>5.709905554930099</v>
      </c>
      <c r="L11" s="79">
        <v>8.180769929221356</v>
      </c>
      <c r="M11" s="108"/>
      <c r="N11" s="109"/>
      <c r="O11" s="108"/>
      <c r="P11" s="108"/>
      <c r="Q11" s="80"/>
    </row>
    <row r="12" spans="1:17" ht="8.25" customHeight="1">
      <c r="A12" s="78" t="s">
        <v>79</v>
      </c>
      <c r="B12" s="79">
        <v>0</v>
      </c>
      <c r="C12" s="79">
        <v>4.226334288954475</v>
      </c>
      <c r="D12" s="79">
        <v>3.510958579466159</v>
      </c>
      <c r="E12" s="79">
        <v>1.8368340328609607</v>
      </c>
      <c r="F12" s="79">
        <v>12.19842259147864</v>
      </c>
      <c r="G12" s="79">
        <v>4.711277227256309</v>
      </c>
      <c r="H12" s="79">
        <v>30.02426961794117</v>
      </c>
      <c r="I12" s="79">
        <v>15.103866050285086</v>
      </c>
      <c r="J12" s="79">
        <v>11.451146546047923</v>
      </c>
      <c r="K12" s="79">
        <v>6.344848881561763</v>
      </c>
      <c r="L12" s="79">
        <v>8.846430815786563</v>
      </c>
      <c r="M12" s="108"/>
      <c r="N12" s="109"/>
      <c r="O12" s="108"/>
      <c r="P12" s="108"/>
      <c r="Q12" s="80"/>
    </row>
    <row r="13" spans="1:17" s="11" customFormat="1" ht="8.25" customHeight="1">
      <c r="A13" s="82" t="s">
        <v>7</v>
      </c>
      <c r="B13" s="83">
        <v>0</v>
      </c>
      <c r="C13" s="83">
        <v>5.306588129162355</v>
      </c>
      <c r="D13" s="83">
        <v>3.4086648259876604</v>
      </c>
      <c r="E13" s="83">
        <v>3.5540391655116044</v>
      </c>
      <c r="F13" s="83">
        <v>13.95029818762376</v>
      </c>
      <c r="G13" s="83">
        <v>4.79275335692433</v>
      </c>
      <c r="H13" s="83">
        <v>25.437432999618437</v>
      </c>
      <c r="I13" s="83">
        <v>14.38141920638535</v>
      </c>
      <c r="J13" s="83">
        <v>11.514971677598508</v>
      </c>
      <c r="K13" s="83">
        <v>6.4450846561869595</v>
      </c>
      <c r="L13" s="83">
        <v>8.941647029573952</v>
      </c>
      <c r="M13" s="111"/>
      <c r="N13" s="110"/>
      <c r="O13" s="111"/>
      <c r="P13" s="111"/>
      <c r="Q13" s="85"/>
    </row>
    <row r="14" spans="1:17" s="11" customFormat="1" ht="8.25" customHeight="1">
      <c r="A14" s="82" t="s">
        <v>8</v>
      </c>
      <c r="B14" s="83">
        <v>0</v>
      </c>
      <c r="C14" s="83">
        <v>3.003499076424034</v>
      </c>
      <c r="D14" s="83">
        <v>3.619581938286128</v>
      </c>
      <c r="E14" s="83">
        <v>0</v>
      </c>
      <c r="F14" s="83">
        <v>10.502665051256757</v>
      </c>
      <c r="G14" s="83">
        <v>4.63252495772821</v>
      </c>
      <c r="H14" s="83">
        <v>33.916073135386796</v>
      </c>
      <c r="I14" s="83">
        <v>15.695199230935238</v>
      </c>
      <c r="J14" s="83">
        <v>11.388025053655118</v>
      </c>
      <c r="K14" s="83">
        <v>6.247683150831567</v>
      </c>
      <c r="L14" s="83">
        <v>8.753221078610329</v>
      </c>
      <c r="M14" s="111"/>
      <c r="N14" s="110"/>
      <c r="O14" s="111"/>
      <c r="P14" s="111"/>
      <c r="Q14" s="85"/>
    </row>
    <row r="15" spans="1:17" s="11" customFormat="1" ht="8.25" customHeight="1">
      <c r="A15" s="78" t="s">
        <v>80</v>
      </c>
      <c r="B15" s="79">
        <v>1.3225435819439737</v>
      </c>
      <c r="C15" s="79">
        <v>1.3933131419037186</v>
      </c>
      <c r="D15" s="79">
        <v>2.587685574022594</v>
      </c>
      <c r="E15" s="79">
        <v>3.4940736628374207</v>
      </c>
      <c r="F15" s="79">
        <v>6.767419183172504</v>
      </c>
      <c r="G15" s="79">
        <v>3.832123281752172</v>
      </c>
      <c r="H15" s="79">
        <v>23.75065070275898</v>
      </c>
      <c r="I15" s="79">
        <v>12.016152238324569</v>
      </c>
      <c r="J15" s="79">
        <v>7.887493164363664</v>
      </c>
      <c r="K15" s="79">
        <v>5.179113549018025</v>
      </c>
      <c r="L15" s="79">
        <v>6.497917317016639</v>
      </c>
      <c r="M15" s="111"/>
      <c r="N15" s="109"/>
      <c r="O15" s="111"/>
      <c r="P15" s="111"/>
      <c r="Q15" s="80"/>
    </row>
    <row r="16" spans="1:17" ht="8.25" customHeight="1">
      <c r="A16" s="78" t="s">
        <v>81</v>
      </c>
      <c r="B16" s="79">
        <v>1.492214371516612</v>
      </c>
      <c r="C16" s="79">
        <v>0</v>
      </c>
      <c r="D16" s="79">
        <v>6.294405060701669</v>
      </c>
      <c r="E16" s="79">
        <v>8.33687650584832</v>
      </c>
      <c r="F16" s="79">
        <v>5.837370848169984</v>
      </c>
      <c r="G16" s="79">
        <v>5.896235106478636</v>
      </c>
      <c r="H16" s="79">
        <v>26.56381158819717</v>
      </c>
      <c r="I16" s="79">
        <v>17.55886283601648</v>
      </c>
      <c r="J16" s="79">
        <v>8.813740974729242</v>
      </c>
      <c r="K16" s="79">
        <v>8.428027079899318</v>
      </c>
      <c r="L16" s="79">
        <v>8.612791684434068</v>
      </c>
      <c r="M16" s="108"/>
      <c r="N16" s="109"/>
      <c r="O16" s="108"/>
      <c r="P16" s="108"/>
      <c r="Q16" s="80"/>
    </row>
    <row r="17" spans="1:17" ht="8.25" customHeight="1">
      <c r="A17" s="78" t="s">
        <v>82</v>
      </c>
      <c r="B17" s="79">
        <v>2.3086424028350128</v>
      </c>
      <c r="C17" s="79">
        <v>6.120250685468077</v>
      </c>
      <c r="D17" s="79">
        <v>1.269946090788446</v>
      </c>
      <c r="E17" s="79">
        <v>3.9997866780438374</v>
      </c>
      <c r="F17" s="79">
        <v>2.6415223093068536</v>
      </c>
      <c r="G17" s="79">
        <v>1.5068378147407484</v>
      </c>
      <c r="H17" s="79">
        <v>7.676143505502836</v>
      </c>
      <c r="I17" s="79">
        <v>4.167534903104813</v>
      </c>
      <c r="J17" s="79">
        <v>3.4794419748281706</v>
      </c>
      <c r="K17" s="79">
        <v>2.902929520354761</v>
      </c>
      <c r="L17" s="79">
        <v>3.1761825400970145</v>
      </c>
      <c r="M17" s="108"/>
      <c r="N17" s="109"/>
      <c r="O17" s="108"/>
      <c r="P17" s="108"/>
      <c r="Q17" s="80"/>
    </row>
    <row r="18" spans="1:17" ht="8.25" customHeight="1">
      <c r="A18" s="78" t="s">
        <v>83</v>
      </c>
      <c r="B18" s="79">
        <v>1.3455931823278762</v>
      </c>
      <c r="C18" s="79">
        <v>1.4244473144419965</v>
      </c>
      <c r="D18" s="79">
        <v>5.275045677100068</v>
      </c>
      <c r="E18" s="79">
        <v>5.077521052671664</v>
      </c>
      <c r="F18" s="79">
        <v>8.868306534789037</v>
      </c>
      <c r="G18" s="79">
        <v>3.9971824305178663</v>
      </c>
      <c r="H18" s="79">
        <v>23.714209893342517</v>
      </c>
      <c r="I18" s="79">
        <v>13.812686162944312</v>
      </c>
      <c r="J18" s="79">
        <v>10.348569075130612</v>
      </c>
      <c r="K18" s="79">
        <v>6.274116133889638</v>
      </c>
      <c r="L18" s="79">
        <v>8.245991588076802</v>
      </c>
      <c r="M18" s="108"/>
      <c r="N18" s="109"/>
      <c r="O18" s="108"/>
      <c r="P18" s="108"/>
      <c r="Q18" s="80"/>
    </row>
    <row r="19" spans="1:17" ht="8.25" customHeight="1">
      <c r="A19" s="78" t="s">
        <v>84</v>
      </c>
      <c r="B19" s="79">
        <v>1.446114170713778</v>
      </c>
      <c r="C19" s="79">
        <v>1.520800752289439</v>
      </c>
      <c r="D19" s="79">
        <v>6.170157518979662</v>
      </c>
      <c r="E19" s="79">
        <v>5.954217480499938</v>
      </c>
      <c r="F19" s="79">
        <v>10.889161061377724</v>
      </c>
      <c r="G19" s="79">
        <v>4.702123008538355</v>
      </c>
      <c r="H19" s="79">
        <v>26.9870398709702</v>
      </c>
      <c r="I19" s="79">
        <v>6.713729913359316</v>
      </c>
      <c r="J19" s="79">
        <v>12.179827205320995</v>
      </c>
      <c r="K19" s="79">
        <v>4.977025013379173</v>
      </c>
      <c r="L19" s="79">
        <v>8.446872432101177</v>
      </c>
      <c r="M19" s="108"/>
      <c r="N19" s="109"/>
      <c r="O19" s="108"/>
      <c r="P19" s="108"/>
      <c r="Q19" s="80"/>
    </row>
    <row r="20" spans="1:17" ht="8.25" customHeight="1">
      <c r="A20" s="78" t="s">
        <v>85</v>
      </c>
      <c r="B20" s="79">
        <v>0</v>
      </c>
      <c r="C20" s="79">
        <v>0</v>
      </c>
      <c r="D20" s="79">
        <v>0</v>
      </c>
      <c r="E20" s="79">
        <v>4.394735107341405</v>
      </c>
      <c r="F20" s="79">
        <v>3.53534907152895</v>
      </c>
      <c r="G20" s="79">
        <v>2.1836778813083724</v>
      </c>
      <c r="H20" s="79">
        <v>18.237596805815187</v>
      </c>
      <c r="I20" s="79">
        <v>4.780503195766387</v>
      </c>
      <c r="J20" s="79">
        <v>5.4543606373668325</v>
      </c>
      <c r="K20" s="79">
        <v>2.798197494447327</v>
      </c>
      <c r="L20" s="79">
        <v>4.08558335821734</v>
      </c>
      <c r="M20" s="108"/>
      <c r="N20" s="109"/>
      <c r="O20" s="108"/>
      <c r="P20" s="108"/>
      <c r="Q20" s="80"/>
    </row>
    <row r="21" spans="1:17" ht="8.25" customHeight="1">
      <c r="A21" s="78" t="s">
        <v>86</v>
      </c>
      <c r="B21" s="79">
        <v>1.0355343616189543</v>
      </c>
      <c r="C21" s="79">
        <v>0</v>
      </c>
      <c r="D21" s="79">
        <v>9.334616843149266</v>
      </c>
      <c r="E21" s="79">
        <v>7.311901338077945</v>
      </c>
      <c r="F21" s="79">
        <v>8.849870791886438</v>
      </c>
      <c r="G21" s="79">
        <v>3.2660321352438784</v>
      </c>
      <c r="H21" s="79">
        <v>20.199979800020202</v>
      </c>
      <c r="I21" s="79">
        <v>3.9874793149510537</v>
      </c>
      <c r="J21" s="79">
        <v>9.908417908757626</v>
      </c>
      <c r="K21" s="79">
        <v>3.482015390508026</v>
      </c>
      <c r="L21" s="79">
        <v>6.606274309024997</v>
      </c>
      <c r="M21" s="108"/>
      <c r="N21" s="109"/>
      <c r="O21" s="108"/>
      <c r="P21" s="108"/>
      <c r="Q21" s="80"/>
    </row>
    <row r="22" spans="1:17" ht="8.25" customHeight="1">
      <c r="A22" s="78" t="s">
        <v>87</v>
      </c>
      <c r="B22" s="79">
        <v>2.8785111293707573</v>
      </c>
      <c r="C22" s="79">
        <v>1.3782856607294716</v>
      </c>
      <c r="D22" s="79">
        <v>8.21488933479173</v>
      </c>
      <c r="E22" s="79">
        <v>8.217615090069803</v>
      </c>
      <c r="F22" s="79">
        <v>12.992221420275456</v>
      </c>
      <c r="G22" s="79">
        <v>5.955269382683975</v>
      </c>
      <c r="H22" s="79">
        <v>13.367513322258718</v>
      </c>
      <c r="I22" s="79">
        <v>5.497304848132045</v>
      </c>
      <c r="J22" s="79">
        <v>10.89915458496039</v>
      </c>
      <c r="K22" s="79">
        <v>5.5216851299547</v>
      </c>
      <c r="L22" s="79">
        <v>8.135086638196404</v>
      </c>
      <c r="M22" s="108"/>
      <c r="N22" s="109"/>
      <c r="O22" s="108"/>
      <c r="P22" s="108"/>
      <c r="Q22" s="80"/>
    </row>
    <row r="23" spans="1:17" ht="8.25" customHeight="1">
      <c r="A23" s="78" t="s">
        <v>88</v>
      </c>
      <c r="B23" s="79">
        <v>0</v>
      </c>
      <c r="C23" s="79">
        <v>3.2710382275334196</v>
      </c>
      <c r="D23" s="79">
        <v>10.980363450030195</v>
      </c>
      <c r="E23" s="79">
        <v>6.303580433686334</v>
      </c>
      <c r="F23" s="79">
        <v>8.556275954651737</v>
      </c>
      <c r="G23" s="79">
        <v>2.6276605062625906</v>
      </c>
      <c r="H23" s="79">
        <v>24.904453107788388</v>
      </c>
      <c r="I23" s="79">
        <v>3.5378192881907595</v>
      </c>
      <c r="J23" s="79">
        <v>10.292516536375201</v>
      </c>
      <c r="K23" s="79">
        <v>3.359424866462861</v>
      </c>
      <c r="L23" s="79">
        <v>6.736195694317705</v>
      </c>
      <c r="M23" s="108"/>
      <c r="N23" s="109"/>
      <c r="O23" s="108"/>
      <c r="P23" s="108"/>
      <c r="Q23" s="80"/>
    </row>
    <row r="24" spans="1:17" ht="8.25" customHeight="1">
      <c r="A24" s="78" t="s">
        <v>89</v>
      </c>
      <c r="B24" s="79">
        <v>0</v>
      </c>
      <c r="C24" s="79">
        <v>0</v>
      </c>
      <c r="D24" s="79">
        <v>0</v>
      </c>
      <c r="E24" s="79">
        <v>4.796278088203554</v>
      </c>
      <c r="F24" s="79">
        <v>2.33860689187451</v>
      </c>
      <c r="G24" s="79">
        <v>1.1644086841599663</v>
      </c>
      <c r="H24" s="79">
        <v>7.138140871210093</v>
      </c>
      <c r="I24" s="79">
        <v>0</v>
      </c>
      <c r="J24" s="79">
        <v>2.488955261029183</v>
      </c>
      <c r="K24" s="79">
        <v>1.1853467435561589</v>
      </c>
      <c r="L24" s="79">
        <v>1.821289047678312</v>
      </c>
      <c r="M24" s="108"/>
      <c r="N24" s="109"/>
      <c r="O24" s="108"/>
      <c r="P24" s="108"/>
      <c r="Q24" s="80"/>
    </row>
    <row r="25" spans="1:17" ht="8.25" customHeight="1">
      <c r="A25" s="78" t="s">
        <v>134</v>
      </c>
      <c r="B25" s="79">
        <v>1.0272785251704641</v>
      </c>
      <c r="C25" s="79">
        <v>0.535943018538269</v>
      </c>
      <c r="D25" s="79">
        <v>2.4480403437048643</v>
      </c>
      <c r="E25" s="79">
        <v>2.7151194822267146</v>
      </c>
      <c r="F25" s="79">
        <v>9.195141179222768</v>
      </c>
      <c r="G25" s="79">
        <v>2.831551650794612</v>
      </c>
      <c r="H25" s="79">
        <v>11.078210584122392</v>
      </c>
      <c r="I25" s="79">
        <v>2.4662405301968735</v>
      </c>
      <c r="J25" s="79">
        <v>6.646905087852286</v>
      </c>
      <c r="K25" s="79">
        <v>2.326086674371969</v>
      </c>
      <c r="L25" s="79">
        <v>4.435057002993836</v>
      </c>
      <c r="M25" s="108"/>
      <c r="N25" s="109"/>
      <c r="O25" s="108"/>
      <c r="P25" s="108"/>
      <c r="Q25" s="80"/>
    </row>
    <row r="26" spans="1:17" ht="8.25" customHeight="1">
      <c r="A26" s="78" t="s">
        <v>91</v>
      </c>
      <c r="B26" s="79">
        <v>2.4123092097945116</v>
      </c>
      <c r="C26" s="79">
        <v>1.1378797318017473</v>
      </c>
      <c r="D26" s="79">
        <v>2.833516724832468</v>
      </c>
      <c r="E26" s="79">
        <v>3.8925525737882</v>
      </c>
      <c r="F26" s="79">
        <v>9.266145183300113</v>
      </c>
      <c r="G26" s="79">
        <v>3.1083582840033825</v>
      </c>
      <c r="H26" s="79">
        <v>12.990003601773726</v>
      </c>
      <c r="I26" s="79">
        <v>6.996431819771916</v>
      </c>
      <c r="J26" s="79">
        <v>7.43130063828847</v>
      </c>
      <c r="K26" s="79">
        <v>3.5294078369070174</v>
      </c>
      <c r="L26" s="79">
        <v>5.430202935489434</v>
      </c>
      <c r="M26" s="108"/>
      <c r="N26" s="109"/>
      <c r="O26" s="108"/>
      <c r="P26" s="108"/>
      <c r="Q26" s="80"/>
    </row>
    <row r="27" spans="1:17" ht="8.25" customHeight="1">
      <c r="A27" s="78" t="s">
        <v>92</v>
      </c>
      <c r="B27" s="79">
        <v>0</v>
      </c>
      <c r="C27" s="79">
        <v>2.0041686708353375</v>
      </c>
      <c r="D27" s="79">
        <v>11.35989276261232</v>
      </c>
      <c r="E27" s="79">
        <v>2.3703984639817954</v>
      </c>
      <c r="F27" s="79">
        <v>4.455065887242283</v>
      </c>
      <c r="G27" s="79">
        <v>5.028963687739072</v>
      </c>
      <c r="H27" s="79">
        <v>4.350143010951485</v>
      </c>
      <c r="I27" s="79">
        <v>3.4641032302762618</v>
      </c>
      <c r="J27" s="79">
        <v>4.663635303719249</v>
      </c>
      <c r="K27" s="79">
        <v>3.8847963638306036</v>
      </c>
      <c r="L27" s="79">
        <v>4.268652575187801</v>
      </c>
      <c r="M27" s="108"/>
      <c r="N27" s="109"/>
      <c r="O27" s="108"/>
      <c r="P27" s="108"/>
      <c r="Q27" s="80"/>
    </row>
    <row r="28" spans="1:17" ht="8.25" customHeight="1">
      <c r="A28" s="78" t="s">
        <v>93</v>
      </c>
      <c r="B28" s="79">
        <v>0.5226257764259191</v>
      </c>
      <c r="C28" s="79">
        <v>1.1039995142402137</v>
      </c>
      <c r="D28" s="79">
        <v>0</v>
      </c>
      <c r="E28" s="79">
        <v>1.981931392141642</v>
      </c>
      <c r="F28" s="79">
        <v>2.641845895467819</v>
      </c>
      <c r="G28" s="79">
        <v>2.0673718910720544</v>
      </c>
      <c r="H28" s="79">
        <v>0</v>
      </c>
      <c r="I28" s="79">
        <v>1.0758385489089652</v>
      </c>
      <c r="J28" s="79">
        <v>1.47441883324323</v>
      </c>
      <c r="K28" s="79">
        <v>1.7134616208395008</v>
      </c>
      <c r="L28" s="79">
        <v>1.5958565760171772</v>
      </c>
      <c r="M28" s="108"/>
      <c r="N28" s="109"/>
      <c r="O28" s="108"/>
      <c r="P28" s="108"/>
      <c r="Q28" s="80"/>
    </row>
    <row r="29" spans="1:17" ht="8.25" customHeight="1">
      <c r="A29" s="78" t="s">
        <v>94</v>
      </c>
      <c r="B29" s="79">
        <v>1.4498532023632607</v>
      </c>
      <c r="C29" s="79">
        <v>0.8732899890402106</v>
      </c>
      <c r="D29" s="79">
        <v>2.402485771945373</v>
      </c>
      <c r="E29" s="79">
        <v>1.9307761582243481</v>
      </c>
      <c r="F29" s="79">
        <v>3.9735625637425662</v>
      </c>
      <c r="G29" s="79">
        <v>2.2267433359138815</v>
      </c>
      <c r="H29" s="79">
        <v>5.573743560859413</v>
      </c>
      <c r="I29" s="79">
        <v>2.204981715189127</v>
      </c>
      <c r="J29" s="79">
        <v>3.4652457010302857</v>
      </c>
      <c r="K29" s="79">
        <v>1.9455520103274477</v>
      </c>
      <c r="L29" s="79">
        <v>2.6846161013671845</v>
      </c>
      <c r="M29" s="108"/>
      <c r="N29" s="109"/>
      <c r="O29" s="108"/>
      <c r="P29" s="108"/>
      <c r="Q29" s="80"/>
    </row>
    <row r="30" spans="1:17" ht="8.25" customHeight="1">
      <c r="A30" s="78" t="s">
        <v>95</v>
      </c>
      <c r="B30" s="79">
        <v>5.404320368111422</v>
      </c>
      <c r="C30" s="79">
        <v>4.946067258271268</v>
      </c>
      <c r="D30" s="79">
        <v>6.419721384091931</v>
      </c>
      <c r="E30" s="79">
        <v>5.059363194819212</v>
      </c>
      <c r="F30" s="79">
        <v>7.645092942487057</v>
      </c>
      <c r="G30" s="79">
        <v>1.7301299976426978</v>
      </c>
      <c r="H30" s="79">
        <v>19.061052551321886</v>
      </c>
      <c r="I30" s="79">
        <v>5.7646024586029485</v>
      </c>
      <c r="J30" s="79">
        <v>8.569211069462025</v>
      </c>
      <c r="K30" s="79">
        <v>3.3290867661072814</v>
      </c>
      <c r="L30" s="79">
        <v>5.910915863239501</v>
      </c>
      <c r="M30" s="108"/>
      <c r="N30" s="109"/>
      <c r="O30" s="108"/>
      <c r="P30" s="108"/>
      <c r="Q30" s="80"/>
    </row>
    <row r="31" spans="1:17" s="11" customFormat="1" ht="8.25" customHeight="1">
      <c r="A31" s="82" t="s">
        <v>96</v>
      </c>
      <c r="B31" s="83">
        <v>1.8884730750951317</v>
      </c>
      <c r="C31" s="83">
        <v>1.6629794716270756</v>
      </c>
      <c r="D31" s="83">
        <v>7.800329908070817</v>
      </c>
      <c r="E31" s="83">
        <v>5.479218541675545</v>
      </c>
      <c r="F31" s="83">
        <v>8.952445641725651</v>
      </c>
      <c r="G31" s="83">
        <v>4.117710387396034</v>
      </c>
      <c r="H31" s="83">
        <v>18.237073793461057</v>
      </c>
      <c r="I31" s="83">
        <v>8.63741794085719</v>
      </c>
      <c r="J31" s="83">
        <v>9.29509538868533</v>
      </c>
      <c r="K31" s="83">
        <v>4.966384268964962</v>
      </c>
      <c r="L31" s="83">
        <v>7.06046528001254</v>
      </c>
      <c r="M31" s="111"/>
      <c r="N31" s="109"/>
      <c r="O31" s="111"/>
      <c r="P31" s="111"/>
      <c r="Q31" s="85"/>
    </row>
    <row r="32" spans="1:17" s="11" customFormat="1" ht="8.25" customHeight="1">
      <c r="A32" s="87" t="s">
        <v>97</v>
      </c>
      <c r="B32" s="83">
        <v>1.1989149819413432</v>
      </c>
      <c r="C32" s="83">
        <v>1.58046919388959</v>
      </c>
      <c r="D32" s="83">
        <v>4.002975545155232</v>
      </c>
      <c r="E32" s="83">
        <v>4.394124879271419</v>
      </c>
      <c r="F32" s="83">
        <v>7.9131974989020435</v>
      </c>
      <c r="G32" s="83">
        <v>4.20229024818526</v>
      </c>
      <c r="H32" s="83">
        <v>24.520546685588357</v>
      </c>
      <c r="I32" s="83">
        <v>13.685217195801243</v>
      </c>
      <c r="J32" s="83">
        <v>9.227085915215005</v>
      </c>
      <c r="K32" s="83">
        <v>6.061575287344462</v>
      </c>
      <c r="L32" s="83">
        <v>7.597453345020701</v>
      </c>
      <c r="M32" s="111"/>
      <c r="N32" s="109"/>
      <c r="O32" s="111"/>
      <c r="P32" s="111"/>
      <c r="Q32" s="85"/>
    </row>
    <row r="33" spans="1:17" s="9" customFormat="1" ht="8.25" customHeight="1">
      <c r="A33" s="88" t="s">
        <v>98</v>
      </c>
      <c r="B33" s="89">
        <v>1.6045212941575062</v>
      </c>
      <c r="C33" s="89">
        <v>1.6289626961026742</v>
      </c>
      <c r="D33" s="89">
        <v>6.252922561632067</v>
      </c>
      <c r="E33" s="89">
        <v>5.0351507470185615</v>
      </c>
      <c r="F33" s="89">
        <v>8.525888148873374</v>
      </c>
      <c r="G33" s="89">
        <v>4.1522353797409846</v>
      </c>
      <c r="H33" s="89">
        <v>20.909451645719844</v>
      </c>
      <c r="I33" s="89">
        <v>10.752690007286228</v>
      </c>
      <c r="J33" s="89">
        <v>9.26703667871341</v>
      </c>
      <c r="K33" s="89">
        <v>5.416713447373712</v>
      </c>
      <c r="L33" s="89">
        <v>7.281627876665397</v>
      </c>
      <c r="M33" s="92"/>
      <c r="N33" s="109"/>
      <c r="O33" s="92"/>
      <c r="P33" s="92"/>
      <c r="Q33" s="91"/>
    </row>
    <row r="34" spans="1:17" s="9" customFormat="1" ht="8.25" customHeight="1">
      <c r="A34" s="88" t="s">
        <v>99</v>
      </c>
      <c r="B34" s="89">
        <v>2.0303702786277134</v>
      </c>
      <c r="C34" s="89">
        <v>1.141455598447335</v>
      </c>
      <c r="D34" s="89">
        <v>7.158779443336357</v>
      </c>
      <c r="E34" s="89">
        <v>7.157587002458233</v>
      </c>
      <c r="F34" s="89">
        <v>11.086423891373915</v>
      </c>
      <c r="G34" s="89">
        <v>4.945135935763952</v>
      </c>
      <c r="H34" s="89">
        <v>19.669752809193163</v>
      </c>
      <c r="I34" s="89">
        <v>5.661932482263996</v>
      </c>
      <c r="J34" s="89">
        <v>10.764454087731236</v>
      </c>
      <c r="K34" s="89">
        <v>4.8771917863894885</v>
      </c>
      <c r="L34" s="89">
        <v>7.729051107559465</v>
      </c>
      <c r="M34" s="92"/>
      <c r="N34" s="109"/>
      <c r="O34" s="92"/>
      <c r="P34" s="92"/>
      <c r="Q34" s="91"/>
    </row>
    <row r="35" spans="1:17" s="11" customFormat="1" ht="8.25" customHeight="1">
      <c r="A35" s="82" t="s">
        <v>100</v>
      </c>
      <c r="B35" s="83">
        <v>1.20877647267693</v>
      </c>
      <c r="C35" s="83">
        <v>1.0330122916543334</v>
      </c>
      <c r="D35" s="83">
        <v>3.174889240720569</v>
      </c>
      <c r="E35" s="83">
        <v>3.256784528740884</v>
      </c>
      <c r="F35" s="83">
        <v>7.83532295551681</v>
      </c>
      <c r="G35" s="83">
        <v>2.840321036663587</v>
      </c>
      <c r="H35" s="83">
        <v>11.034843080027384</v>
      </c>
      <c r="I35" s="83">
        <v>3.6314881384455333</v>
      </c>
      <c r="J35" s="83">
        <v>6.2572019238078</v>
      </c>
      <c r="K35" s="83">
        <v>2.718731244032074</v>
      </c>
      <c r="L35" s="83">
        <v>4.447251467998885</v>
      </c>
      <c r="M35" s="111"/>
      <c r="N35" s="109"/>
      <c r="O35" s="111"/>
      <c r="P35" s="111"/>
      <c r="Q35" s="85"/>
    </row>
    <row r="36" spans="1:17" s="11" customFormat="1" ht="8.25" customHeight="1">
      <c r="A36" s="82" t="s">
        <v>101</v>
      </c>
      <c r="B36" s="83">
        <v>2.286335795771422</v>
      </c>
      <c r="C36" s="83">
        <v>1.7260827501331242</v>
      </c>
      <c r="D36" s="83">
        <v>3.405257717916463</v>
      </c>
      <c r="E36" s="83">
        <v>2.7019134743385766</v>
      </c>
      <c r="F36" s="83">
        <v>4.938858652736788</v>
      </c>
      <c r="G36" s="83">
        <v>2.099851242117269</v>
      </c>
      <c r="H36" s="83">
        <v>8.748121397007694</v>
      </c>
      <c r="I36" s="83">
        <v>3.0390184645696876</v>
      </c>
      <c r="J36" s="83">
        <v>4.7291866147648545</v>
      </c>
      <c r="K36" s="83">
        <v>2.2816309502371954</v>
      </c>
      <c r="L36" s="83">
        <v>3.475765777758057</v>
      </c>
      <c r="M36" s="111"/>
      <c r="N36" s="109"/>
      <c r="O36" s="111"/>
      <c r="P36" s="111"/>
      <c r="Q36" s="85"/>
    </row>
    <row r="37" spans="1:17" s="9" customFormat="1" ht="8.25" customHeight="1">
      <c r="A37" s="88" t="s">
        <v>31</v>
      </c>
      <c r="B37" s="89">
        <v>1.5495979826300397</v>
      </c>
      <c r="C37" s="89">
        <v>1.2514949923876457</v>
      </c>
      <c r="D37" s="89">
        <v>3.248135586095814</v>
      </c>
      <c r="E37" s="89">
        <v>3.0817348199971804</v>
      </c>
      <c r="F37" s="89">
        <v>6.897619800593716</v>
      </c>
      <c r="G37" s="89">
        <v>2.598516012768458</v>
      </c>
      <c r="H37" s="89">
        <v>10.27058878211808</v>
      </c>
      <c r="I37" s="89">
        <v>3.4369576051279407</v>
      </c>
      <c r="J37" s="89">
        <v>5.76394793442467</v>
      </c>
      <c r="K37" s="89">
        <v>2.577400817344227</v>
      </c>
      <c r="L37" s="89">
        <v>4.133385941221913</v>
      </c>
      <c r="M37" s="92"/>
      <c r="N37" s="109"/>
      <c r="O37" s="92"/>
      <c r="P37" s="92"/>
      <c r="Q37" s="91"/>
    </row>
    <row r="38" spans="1:17" s="9" customFormat="1" ht="8.25" customHeight="1">
      <c r="A38" s="88" t="s">
        <v>102</v>
      </c>
      <c r="B38" s="89">
        <v>1.6530124347278357</v>
      </c>
      <c r="C38" s="89">
        <v>1.3747794982570374</v>
      </c>
      <c r="D38" s="89">
        <v>5.137940172742957</v>
      </c>
      <c r="E38" s="89">
        <v>4.571048053848075</v>
      </c>
      <c r="F38" s="89">
        <v>8.468721037771349</v>
      </c>
      <c r="G38" s="89">
        <v>3.771425319186478</v>
      </c>
      <c r="H38" s="89">
        <v>17.210404088669165</v>
      </c>
      <c r="I38" s="89">
        <v>7.487753879037597</v>
      </c>
      <c r="J38" s="89">
        <v>8.27278930807971</v>
      </c>
      <c r="K38" s="89">
        <v>4.286362278580911</v>
      </c>
      <c r="L38" s="89">
        <v>6.223520463717565</v>
      </c>
      <c r="M38" s="92"/>
      <c r="N38" s="109"/>
      <c r="O38" s="92"/>
      <c r="P38" s="92"/>
      <c r="Q38" s="91"/>
    </row>
    <row r="39" spans="1:16" s="9" customFormat="1" ht="8.25" customHeight="1">
      <c r="A39" s="94"/>
      <c r="B39" s="95"/>
      <c r="C39" s="95"/>
      <c r="D39" s="95"/>
      <c r="E39" s="95"/>
      <c r="F39" s="95"/>
      <c r="G39" s="95"/>
      <c r="H39" s="95"/>
      <c r="I39" s="95"/>
      <c r="J39" s="17"/>
      <c r="K39" s="17"/>
      <c r="L39" s="17"/>
      <c r="M39" s="92"/>
      <c r="N39" s="92"/>
      <c r="O39" s="92"/>
      <c r="P39" s="92"/>
    </row>
    <row r="40" spans="1:16" ht="13.5" customHeight="1">
      <c r="A40" s="7" t="s">
        <v>137</v>
      </c>
      <c r="M40" s="108"/>
      <c r="N40" s="108"/>
      <c r="O40" s="108"/>
      <c r="P40" s="108"/>
    </row>
    <row r="41" spans="1:16" ht="9" customHeight="1">
      <c r="A41" s="11" t="s">
        <v>138</v>
      </c>
      <c r="M41" s="108"/>
      <c r="N41" s="108"/>
      <c r="O41" s="108"/>
      <c r="P41" s="108"/>
    </row>
    <row r="42" spans="13:16" ht="9">
      <c r="M42" s="108"/>
      <c r="N42" s="108"/>
      <c r="O42" s="108"/>
      <c r="P42" s="108"/>
    </row>
    <row r="43" spans="13:16" ht="9">
      <c r="M43" s="108"/>
      <c r="N43" s="108"/>
      <c r="O43" s="108"/>
      <c r="P43" s="108"/>
    </row>
    <row r="44" spans="13:16" ht="9">
      <c r="M44" s="108"/>
      <c r="N44" s="108"/>
      <c r="O44" s="108"/>
      <c r="P44" s="108"/>
    </row>
    <row r="45" spans="13:16" ht="9">
      <c r="M45" s="108"/>
      <c r="N45" s="108"/>
      <c r="O45" s="108"/>
      <c r="P45" s="108"/>
    </row>
    <row r="46" spans="13:16" ht="9">
      <c r="M46" s="108"/>
      <c r="N46" s="108"/>
      <c r="O46" s="108"/>
      <c r="P46" s="108"/>
    </row>
    <row r="47" spans="13:16" ht="9">
      <c r="M47" s="108"/>
      <c r="N47" s="108"/>
      <c r="O47" s="108"/>
      <c r="P47" s="108"/>
    </row>
    <row r="48" spans="13:16" ht="9">
      <c r="M48" s="108"/>
      <c r="N48" s="108"/>
      <c r="O48" s="108"/>
      <c r="P48" s="108"/>
    </row>
    <row r="49" spans="13:16" ht="9">
      <c r="M49" s="108"/>
      <c r="N49" s="108"/>
      <c r="O49" s="108"/>
      <c r="P49" s="108"/>
    </row>
    <row r="50" spans="13:16" ht="9">
      <c r="M50" s="108"/>
      <c r="N50" s="108"/>
      <c r="O50" s="108"/>
      <c r="P50" s="108"/>
    </row>
    <row r="51" spans="13:16" ht="9">
      <c r="M51" s="108"/>
      <c r="N51" s="108"/>
      <c r="O51" s="108"/>
      <c r="P51" s="108"/>
    </row>
    <row r="52" spans="13:16" ht="9">
      <c r="M52" s="108"/>
      <c r="N52" s="108"/>
      <c r="O52" s="108"/>
      <c r="P52" s="108"/>
    </row>
    <row r="53" spans="13:16" ht="9">
      <c r="M53" s="108"/>
      <c r="N53" s="108"/>
      <c r="O53" s="108"/>
      <c r="P53" s="108"/>
    </row>
    <row r="54" spans="13:16" ht="9">
      <c r="M54" s="108"/>
      <c r="N54" s="108"/>
      <c r="O54" s="108"/>
      <c r="P54" s="108"/>
    </row>
    <row r="55" spans="13:16" ht="9">
      <c r="M55" s="108"/>
      <c r="N55" s="108"/>
      <c r="O55" s="108"/>
      <c r="P55" s="108"/>
    </row>
    <row r="56" spans="13:16" ht="9">
      <c r="M56" s="108"/>
      <c r="N56" s="108"/>
      <c r="O56" s="108"/>
      <c r="P56" s="108"/>
    </row>
    <row r="57" spans="13:16" ht="9">
      <c r="M57" s="108"/>
      <c r="N57" s="108"/>
      <c r="O57" s="108"/>
      <c r="P57" s="108"/>
    </row>
    <row r="58" spans="13:16" ht="9">
      <c r="M58" s="108"/>
      <c r="N58" s="108"/>
      <c r="O58" s="108"/>
      <c r="P58" s="108"/>
    </row>
    <row r="59" spans="13:16" ht="9">
      <c r="M59" s="108"/>
      <c r="N59" s="108"/>
      <c r="O59" s="108"/>
      <c r="P59" s="108"/>
    </row>
    <row r="60" spans="13:16" ht="9">
      <c r="M60" s="108"/>
      <c r="N60" s="108"/>
      <c r="O60" s="108"/>
      <c r="P60" s="108"/>
    </row>
    <row r="61" spans="13:16" ht="9">
      <c r="M61" s="108"/>
      <c r="N61" s="108"/>
      <c r="O61" s="108"/>
      <c r="P61" s="108"/>
    </row>
    <row r="62" spans="13:16" ht="9">
      <c r="M62" s="108"/>
      <c r="N62" s="108"/>
      <c r="O62" s="108"/>
      <c r="P62" s="108"/>
    </row>
    <row r="63" spans="13:16" ht="9">
      <c r="M63" s="108"/>
      <c r="N63" s="108"/>
      <c r="O63" s="108"/>
      <c r="P63" s="108"/>
    </row>
  </sheetData>
  <mergeCells count="8">
    <mergeCell ref="J6:K6"/>
    <mergeCell ref="B5:K5"/>
    <mergeCell ref="A5:A7"/>
    <mergeCell ref="L5:L7"/>
    <mergeCell ref="B6:C6"/>
    <mergeCell ref="D6:E6"/>
    <mergeCell ref="F6:G6"/>
    <mergeCell ref="H6:I6"/>
  </mergeCells>
  <printOptions horizontalCentered="1"/>
  <pageMargins left="0.6692913385826772" right="0.6692913385826772" top="0.984251968503937" bottom="1.141732283464567" header="0.4724409448818898" footer="0.7874015748031497"/>
  <pageSetup horizontalDpi="600" verticalDpi="600" orientation="portrait" paperSize="9" r:id="rId2"/>
  <headerFooter alignWithMargins="0">
    <oddFooter>&amp;C&amp;P+47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Foglio331"/>
  <dimension ref="A1:L39"/>
  <sheetViews>
    <sheetView tabSelected="1" workbookViewId="0" topLeftCell="A1">
      <selection activeCell="O5" sqref="O5"/>
    </sheetView>
  </sheetViews>
  <sheetFormatPr defaultColWidth="9.140625" defaultRowHeight="9" customHeight="1"/>
  <cols>
    <col min="1" max="1" width="14.57421875" style="7" customWidth="1"/>
    <col min="2" max="11" width="6.421875" style="7" customWidth="1"/>
    <col min="12" max="12" width="8.28125" style="7" customWidth="1"/>
    <col min="13" max="16384" width="9.140625" style="7" customWidth="1"/>
  </cols>
  <sheetData>
    <row r="1" s="1" customFormat="1" ht="13.5" customHeight="1">
      <c r="A1" s="62" t="s">
        <v>238</v>
      </c>
    </row>
    <row r="2" s="1" customFormat="1" ht="13.5" customHeight="1"/>
    <row r="3" s="66" customFormat="1" ht="13.5" customHeight="1">
      <c r="A3" s="64" t="s">
        <v>239</v>
      </c>
    </row>
    <row r="4" s="1" customFormat="1" ht="13.5" customHeight="1"/>
    <row r="5" spans="1:12" s="70" customFormat="1" ht="18" customHeight="1">
      <c r="A5" s="139" t="s">
        <v>0</v>
      </c>
      <c r="B5" s="146" t="s">
        <v>247</v>
      </c>
      <c r="C5" s="146"/>
      <c r="D5" s="146"/>
      <c r="E5" s="146"/>
      <c r="F5" s="146"/>
      <c r="G5" s="146"/>
      <c r="H5" s="146"/>
      <c r="I5" s="146"/>
      <c r="J5" s="146"/>
      <c r="K5" s="146"/>
      <c r="L5" s="142" t="s">
        <v>250</v>
      </c>
    </row>
    <row r="6" spans="1:12" s="70" customFormat="1" ht="22.5" customHeight="1">
      <c r="A6" s="140"/>
      <c r="B6" s="147" t="s">
        <v>129</v>
      </c>
      <c r="C6" s="147"/>
      <c r="D6" s="147" t="s">
        <v>130</v>
      </c>
      <c r="E6" s="147"/>
      <c r="F6" s="147" t="s">
        <v>131</v>
      </c>
      <c r="G6" s="147"/>
      <c r="H6" s="145" t="s">
        <v>251</v>
      </c>
      <c r="I6" s="147"/>
      <c r="J6" s="145" t="s">
        <v>242</v>
      </c>
      <c r="K6" s="145"/>
      <c r="L6" s="143"/>
    </row>
    <row r="7" spans="1:12" s="75" customFormat="1" ht="18" customHeight="1">
      <c r="A7" s="141"/>
      <c r="B7" s="72" t="s">
        <v>132</v>
      </c>
      <c r="C7" s="72" t="s">
        <v>133</v>
      </c>
      <c r="D7" s="72" t="s">
        <v>132</v>
      </c>
      <c r="E7" s="72" t="s">
        <v>133</v>
      </c>
      <c r="F7" s="72" t="s">
        <v>132</v>
      </c>
      <c r="G7" s="72" t="s">
        <v>133</v>
      </c>
      <c r="H7" s="72" t="s">
        <v>132</v>
      </c>
      <c r="I7" s="72" t="s">
        <v>133</v>
      </c>
      <c r="J7" s="72" t="s">
        <v>132</v>
      </c>
      <c r="K7" s="72" t="s">
        <v>133</v>
      </c>
      <c r="L7" s="144"/>
    </row>
    <row r="8" spans="1:9" ht="19.5" customHeight="1">
      <c r="A8" s="76"/>
      <c r="B8" s="77"/>
      <c r="C8" s="77"/>
      <c r="D8" s="77"/>
      <c r="E8" s="77"/>
      <c r="F8" s="77"/>
      <c r="G8" s="77"/>
      <c r="H8" s="77"/>
      <c r="I8" s="77"/>
    </row>
    <row r="9" spans="1:12" s="9" customFormat="1" ht="9" customHeight="1">
      <c r="A9" s="78" t="s">
        <v>76</v>
      </c>
      <c r="B9" s="98">
        <v>1.5202449114552354</v>
      </c>
      <c r="C9" s="98">
        <v>1.2073333427237039</v>
      </c>
      <c r="D9" s="98">
        <v>5.72650645663603</v>
      </c>
      <c r="E9" s="98">
        <v>4.634392755517244</v>
      </c>
      <c r="F9" s="98">
        <v>9.191921268775406</v>
      </c>
      <c r="G9" s="98">
        <v>3.996901993108199</v>
      </c>
      <c r="H9" s="98">
        <v>18.612402445956025</v>
      </c>
      <c r="I9" s="98">
        <v>7.915516342645327</v>
      </c>
      <c r="J9" s="98">
        <v>10.002024448217645</v>
      </c>
      <c r="K9" s="98">
        <v>4.8909078475975</v>
      </c>
      <c r="L9" s="98">
        <v>7.369818912354662</v>
      </c>
    </row>
    <row r="10" spans="1:12" ht="9" customHeight="1">
      <c r="A10" s="78" t="s">
        <v>77</v>
      </c>
      <c r="B10" s="98">
        <v>0</v>
      </c>
      <c r="C10" s="98">
        <v>0</v>
      </c>
      <c r="D10" s="98">
        <v>0</v>
      </c>
      <c r="E10" s="98">
        <v>16.913319238900634</v>
      </c>
      <c r="F10" s="98">
        <v>13.841979956813022</v>
      </c>
      <c r="G10" s="98">
        <v>11.666229183072302</v>
      </c>
      <c r="H10" s="98">
        <v>33.49522693016245</v>
      </c>
      <c r="I10" s="98">
        <v>22.458451864051504</v>
      </c>
      <c r="J10" s="98">
        <v>13.49675656068901</v>
      </c>
      <c r="K10" s="98">
        <v>13.13747546987002</v>
      </c>
      <c r="L10" s="98">
        <v>13.314692763464484</v>
      </c>
    </row>
    <row r="11" spans="1:12" ht="9" customHeight="1">
      <c r="A11" s="78" t="s">
        <v>78</v>
      </c>
      <c r="B11" s="98">
        <v>1.3215669819705225</v>
      </c>
      <c r="C11" s="98">
        <v>1.4007159409353105</v>
      </c>
      <c r="D11" s="98">
        <v>3.54774526006451</v>
      </c>
      <c r="E11" s="98">
        <v>4.75443842330419</v>
      </c>
      <c r="F11" s="98">
        <v>6.175074592094219</v>
      </c>
      <c r="G11" s="98">
        <v>2.4214371342896874</v>
      </c>
      <c r="H11" s="98">
        <v>9.594833347670441</v>
      </c>
      <c r="I11" s="98">
        <v>4.791706597554979</v>
      </c>
      <c r="J11" s="98">
        <v>5.69575855087144</v>
      </c>
      <c r="K11" s="98">
        <v>3.027085653964822</v>
      </c>
      <c r="L11" s="98">
        <v>4.321790339781699</v>
      </c>
    </row>
    <row r="12" spans="1:12" ht="9" customHeight="1">
      <c r="A12" s="78" t="s">
        <v>79</v>
      </c>
      <c r="B12" s="98">
        <v>1.3167683870245643</v>
      </c>
      <c r="C12" s="98">
        <v>0</v>
      </c>
      <c r="D12" s="98">
        <v>1.8279363512562492</v>
      </c>
      <c r="E12" s="98">
        <v>1.892863903085368</v>
      </c>
      <c r="F12" s="98">
        <v>12.042343891709223</v>
      </c>
      <c r="G12" s="98">
        <v>3.107393460102039</v>
      </c>
      <c r="H12" s="98">
        <v>24.701319873858594</v>
      </c>
      <c r="I12" s="98">
        <v>6.419652696789104</v>
      </c>
      <c r="J12" s="98">
        <v>10.719649445586294</v>
      </c>
      <c r="K12" s="98">
        <v>3.152515549782949</v>
      </c>
      <c r="L12" s="98">
        <v>6.860217704721224</v>
      </c>
    </row>
    <row r="13" spans="1:12" s="11" customFormat="1" ht="9" customHeight="1">
      <c r="A13" s="82" t="s">
        <v>7</v>
      </c>
      <c r="B13" s="99">
        <v>2.4806509228021434</v>
      </c>
      <c r="C13" s="99">
        <v>0</v>
      </c>
      <c r="D13" s="99">
        <v>0</v>
      </c>
      <c r="E13" s="99">
        <v>0</v>
      </c>
      <c r="F13" s="99">
        <v>15.332720024532353</v>
      </c>
      <c r="G13" s="99">
        <v>5.534909464695184</v>
      </c>
      <c r="H13" s="99">
        <v>28.604630374541877</v>
      </c>
      <c r="I13" s="99">
        <v>9.517124876574787</v>
      </c>
      <c r="J13" s="99">
        <v>12.76900214651329</v>
      </c>
      <c r="K13" s="99">
        <v>4.700814522952796</v>
      </c>
      <c r="L13" s="99">
        <v>8.67463504183885</v>
      </c>
    </row>
    <row r="14" spans="1:12" s="11" customFormat="1" ht="9" customHeight="1">
      <c r="A14" s="82" t="s">
        <v>8</v>
      </c>
      <c r="B14" s="99">
        <v>0</v>
      </c>
      <c r="C14" s="99">
        <v>0</v>
      </c>
      <c r="D14" s="99">
        <v>3.8003306287647027</v>
      </c>
      <c r="E14" s="99">
        <v>3.9262647480319597</v>
      </c>
      <c r="F14" s="99">
        <v>8.869900731027652</v>
      </c>
      <c r="G14" s="99">
        <v>0.7634724252846797</v>
      </c>
      <c r="H14" s="99">
        <v>21.368825935649305</v>
      </c>
      <c r="I14" s="99">
        <v>3.888516239415945</v>
      </c>
      <c r="J14" s="99">
        <v>8.695954641900586</v>
      </c>
      <c r="K14" s="99">
        <v>1.6542015685966376</v>
      </c>
      <c r="L14" s="99">
        <v>5.086895838389319</v>
      </c>
    </row>
    <row r="15" spans="1:12" s="11" customFormat="1" ht="9" customHeight="1">
      <c r="A15" s="78" t="s">
        <v>80</v>
      </c>
      <c r="B15" s="98">
        <v>0.9778118201152188</v>
      </c>
      <c r="C15" s="98">
        <v>1.3777354506830986</v>
      </c>
      <c r="D15" s="98">
        <v>7.388310137928085</v>
      </c>
      <c r="E15" s="98">
        <v>6.908968247194755</v>
      </c>
      <c r="F15" s="98">
        <v>6.831163616615362</v>
      </c>
      <c r="G15" s="98">
        <v>2.482137337434548</v>
      </c>
      <c r="H15" s="98">
        <v>19.313843519239807</v>
      </c>
      <c r="I15" s="98">
        <v>10.167725977709855</v>
      </c>
      <c r="J15" s="98">
        <v>7.846285787274419</v>
      </c>
      <c r="K15" s="98">
        <v>4.420335798176135</v>
      </c>
      <c r="L15" s="98">
        <v>6.089380098883532</v>
      </c>
    </row>
    <row r="16" spans="1:12" ht="9" customHeight="1">
      <c r="A16" s="78" t="s">
        <v>81</v>
      </c>
      <c r="B16" s="98">
        <v>4.440760258156196</v>
      </c>
      <c r="C16" s="98">
        <v>0</v>
      </c>
      <c r="D16" s="98">
        <v>5.010689470871192</v>
      </c>
      <c r="E16" s="98">
        <v>3.533319200056533</v>
      </c>
      <c r="F16" s="98">
        <v>8.662646236296776</v>
      </c>
      <c r="G16" s="98">
        <v>4.109192998522158</v>
      </c>
      <c r="H16" s="98">
        <v>26.461746898683263</v>
      </c>
      <c r="I16" s="98">
        <v>13.589154560455562</v>
      </c>
      <c r="J16" s="98">
        <v>10.73530692858469</v>
      </c>
      <c r="K16" s="98">
        <v>6.003321296944553</v>
      </c>
      <c r="L16" s="98">
        <v>8.273225815166004</v>
      </c>
    </row>
    <row r="17" spans="1:12" ht="9" customHeight="1">
      <c r="A17" s="78" t="s">
        <v>82</v>
      </c>
      <c r="B17" s="98">
        <v>1.151921116441946</v>
      </c>
      <c r="C17" s="98">
        <v>3.667728270238219</v>
      </c>
      <c r="D17" s="98">
        <v>6.866339828890811</v>
      </c>
      <c r="E17" s="98">
        <v>1.4252424693751025</v>
      </c>
      <c r="F17" s="98">
        <v>7.916542054430625</v>
      </c>
      <c r="G17" s="98">
        <v>4.105906454484947</v>
      </c>
      <c r="H17" s="98">
        <v>13.951998782371016</v>
      </c>
      <c r="I17" s="98">
        <v>8.66197270241174</v>
      </c>
      <c r="J17" s="98">
        <v>8.289532651691971</v>
      </c>
      <c r="K17" s="98">
        <v>5.133320500032084</v>
      </c>
      <c r="L17" s="98">
        <v>6.629008171480165</v>
      </c>
    </row>
    <row r="18" spans="1:12" ht="9" customHeight="1">
      <c r="A18" s="78" t="s">
        <v>83</v>
      </c>
      <c r="B18" s="98">
        <v>1.3138503918558795</v>
      </c>
      <c r="C18" s="98">
        <v>2.324678555072797</v>
      </c>
      <c r="D18" s="98">
        <v>6.111395460761021</v>
      </c>
      <c r="E18" s="98">
        <v>2.132741852926122</v>
      </c>
      <c r="F18" s="98">
        <v>9.29562816084243</v>
      </c>
      <c r="G18" s="98">
        <v>4.5902435256601235</v>
      </c>
      <c r="H18" s="98">
        <v>20.986681851696915</v>
      </c>
      <c r="I18" s="98">
        <v>7.80330216239257</v>
      </c>
      <c r="J18" s="98">
        <v>10.195686964320037</v>
      </c>
      <c r="K18" s="98">
        <v>4.980282718931641</v>
      </c>
      <c r="L18" s="98">
        <v>7.505431363333903</v>
      </c>
    </row>
    <row r="19" spans="1:12" ht="9" customHeight="1">
      <c r="A19" s="78" t="s">
        <v>84</v>
      </c>
      <c r="B19" s="98">
        <v>1.9128688250203243</v>
      </c>
      <c r="C19" s="98">
        <v>0.5045090496310778</v>
      </c>
      <c r="D19" s="98">
        <v>8.706464277649147</v>
      </c>
      <c r="E19" s="98">
        <v>2.849059667856624</v>
      </c>
      <c r="F19" s="98">
        <v>9.56878039346825</v>
      </c>
      <c r="G19" s="98">
        <v>3.288609899612691</v>
      </c>
      <c r="H19" s="98">
        <v>19.60201584601668</v>
      </c>
      <c r="I19" s="98">
        <v>5.294302558361414</v>
      </c>
      <c r="J19" s="98">
        <v>10.399606342584772</v>
      </c>
      <c r="K19" s="98">
        <v>3.4963315833465356</v>
      </c>
      <c r="L19" s="98">
        <v>6.82240721986198</v>
      </c>
    </row>
    <row r="20" spans="1:12" ht="9" customHeight="1">
      <c r="A20" s="78" t="s">
        <v>85</v>
      </c>
      <c r="B20" s="98">
        <v>0</v>
      </c>
      <c r="C20" s="98">
        <v>0</v>
      </c>
      <c r="D20" s="98">
        <v>6.482351797232036</v>
      </c>
      <c r="E20" s="98">
        <v>2.275079912181915</v>
      </c>
      <c r="F20" s="98">
        <v>4.827769329181452</v>
      </c>
      <c r="G20" s="98">
        <v>3.482015390508026</v>
      </c>
      <c r="H20" s="98">
        <v>23.241400681747752</v>
      </c>
      <c r="I20" s="98">
        <v>5.624929688378895</v>
      </c>
      <c r="J20" s="98">
        <v>7.916236324392521</v>
      </c>
      <c r="K20" s="98">
        <v>3.489597509823217</v>
      </c>
      <c r="L20" s="98">
        <v>5.634940950015077</v>
      </c>
    </row>
    <row r="21" spans="1:12" ht="9" customHeight="1">
      <c r="A21" s="78" t="s">
        <v>86</v>
      </c>
      <c r="B21" s="98">
        <v>0</v>
      </c>
      <c r="C21" s="98">
        <v>2.188207748443637</v>
      </c>
      <c r="D21" s="98">
        <v>3.6009218359900137</v>
      </c>
      <c r="E21" s="98">
        <v>6.263701847792045</v>
      </c>
      <c r="F21" s="98">
        <v>7.767330856974625</v>
      </c>
      <c r="G21" s="98">
        <v>2.755804413044976</v>
      </c>
      <c r="H21" s="98">
        <v>16.20758051694464</v>
      </c>
      <c r="I21" s="98">
        <v>5.030785613071099</v>
      </c>
      <c r="J21" s="98">
        <v>8.040183993263172</v>
      </c>
      <c r="K21" s="98">
        <v>3.6034593209481103</v>
      </c>
      <c r="L21" s="98">
        <v>5.760451619406962</v>
      </c>
    </row>
    <row r="22" spans="1:12" ht="9" customHeight="1">
      <c r="A22" s="78" t="s">
        <v>87</v>
      </c>
      <c r="B22" s="98">
        <v>1.5652228355576887</v>
      </c>
      <c r="C22" s="98">
        <v>1.102119651619978</v>
      </c>
      <c r="D22" s="98">
        <v>6.099440135600185</v>
      </c>
      <c r="E22" s="98">
        <v>8.366352538016706</v>
      </c>
      <c r="F22" s="98">
        <v>10.908649881800374</v>
      </c>
      <c r="G22" s="98">
        <v>4.67815283135454</v>
      </c>
      <c r="H22" s="98">
        <v>14.550046669961018</v>
      </c>
      <c r="I22" s="98">
        <v>5.346148815780304</v>
      </c>
      <c r="J22" s="98">
        <v>9.546392509001025</v>
      </c>
      <c r="K22" s="98">
        <v>4.881515883186426</v>
      </c>
      <c r="L22" s="98">
        <v>7.2059362464772425</v>
      </c>
    </row>
    <row r="23" spans="1:12" ht="9" customHeight="1">
      <c r="A23" s="78" t="s">
        <v>88</v>
      </c>
      <c r="B23" s="98">
        <v>1.0510108096461772</v>
      </c>
      <c r="C23" s="98">
        <v>0</v>
      </c>
      <c r="D23" s="98">
        <v>2.478376167934769</v>
      </c>
      <c r="E23" s="98">
        <v>0</v>
      </c>
      <c r="F23" s="98">
        <v>5.862609740726084</v>
      </c>
      <c r="G23" s="98">
        <v>3.1991344887056012</v>
      </c>
      <c r="H23" s="98">
        <v>19.926272790674503</v>
      </c>
      <c r="I23" s="98">
        <v>4.136176725044205</v>
      </c>
      <c r="J23" s="98">
        <v>7.391006751523993</v>
      </c>
      <c r="K23" s="98">
        <v>2.7447601765795713</v>
      </c>
      <c r="L23" s="98">
        <v>5.007146919861396</v>
      </c>
    </row>
    <row r="24" spans="1:12" ht="9" customHeight="1">
      <c r="A24" s="78" t="s">
        <v>89</v>
      </c>
      <c r="B24" s="98">
        <v>0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7.032225171850003</v>
      </c>
      <c r="I24" s="98">
        <v>0</v>
      </c>
      <c r="J24" s="98">
        <v>2.495858434909572</v>
      </c>
      <c r="K24" s="98">
        <v>0</v>
      </c>
      <c r="L24" s="98">
        <v>1.217717176052983</v>
      </c>
    </row>
    <row r="25" spans="1:12" ht="9" customHeight="1">
      <c r="A25" s="78" t="s">
        <v>134</v>
      </c>
      <c r="B25" s="98">
        <v>1.2158762168532602</v>
      </c>
      <c r="C25" s="98">
        <v>0.5482035370092208</v>
      </c>
      <c r="D25" s="98">
        <v>4.284485314926584</v>
      </c>
      <c r="E25" s="98">
        <v>1.6318918288844855</v>
      </c>
      <c r="F25" s="98">
        <v>10.096077640183196</v>
      </c>
      <c r="G25" s="98">
        <v>2.5535634486856513</v>
      </c>
      <c r="H25" s="98">
        <v>9.103579904318236</v>
      </c>
      <c r="I25" s="98">
        <v>1.9571982489599666</v>
      </c>
      <c r="J25" s="98">
        <v>7.36685168207714</v>
      </c>
      <c r="K25" s="98">
        <v>1.9910164662123662</v>
      </c>
      <c r="L25" s="98">
        <v>4.613973704497276</v>
      </c>
    </row>
    <row r="26" spans="1:12" ht="9" customHeight="1">
      <c r="A26" s="78" t="s">
        <v>91</v>
      </c>
      <c r="B26" s="98">
        <v>1.9135276839617676</v>
      </c>
      <c r="C26" s="98">
        <v>1.1607138970824005</v>
      </c>
      <c r="D26" s="98">
        <v>4.493639093376215</v>
      </c>
      <c r="E26" s="98">
        <v>2.674815939228182</v>
      </c>
      <c r="F26" s="98">
        <v>7.959158148472411</v>
      </c>
      <c r="G26" s="98">
        <v>2.819144171487631</v>
      </c>
      <c r="H26" s="98">
        <v>12.451119628022802</v>
      </c>
      <c r="I26" s="98">
        <v>3.685397463029085</v>
      </c>
      <c r="J26" s="98">
        <v>6.985763616836394</v>
      </c>
      <c r="K26" s="98">
        <v>2.7193754787233915</v>
      </c>
      <c r="L26" s="98">
        <v>4.797066349179194</v>
      </c>
    </row>
    <row r="27" spans="1:12" ht="9" customHeight="1">
      <c r="A27" s="78" t="s">
        <v>92</v>
      </c>
      <c r="B27" s="98">
        <v>0</v>
      </c>
      <c r="C27" s="98">
        <v>0</v>
      </c>
      <c r="D27" s="98">
        <v>2.318141777551115</v>
      </c>
      <c r="E27" s="98">
        <v>4.870268230022768</v>
      </c>
      <c r="F27" s="98">
        <v>3.8100197168520347</v>
      </c>
      <c r="G27" s="98">
        <v>2.515375231100099</v>
      </c>
      <c r="H27" s="98">
        <v>10.647812939222284</v>
      </c>
      <c r="I27" s="98">
        <v>1.6782888167224699</v>
      </c>
      <c r="J27" s="98">
        <v>4.011298490748943</v>
      </c>
      <c r="K27" s="98">
        <v>2.2737386434875253</v>
      </c>
      <c r="L27" s="98">
        <v>3.130055451403418</v>
      </c>
    </row>
    <row r="28" spans="1:12" ht="9" customHeight="1">
      <c r="A28" s="78" t="s">
        <v>93</v>
      </c>
      <c r="B28" s="98">
        <v>1.0752196808210377</v>
      </c>
      <c r="C28" s="98">
        <v>1.1339057667612533</v>
      </c>
      <c r="D28" s="98">
        <v>1.3008595429429997</v>
      </c>
      <c r="E28" s="98">
        <v>3.389141191622043</v>
      </c>
      <c r="F28" s="98">
        <v>3.7788539113972126</v>
      </c>
      <c r="G28" s="98">
        <v>2.632482007455565</v>
      </c>
      <c r="H28" s="98">
        <v>5.62184649548144</v>
      </c>
      <c r="I28" s="98">
        <v>3.148730274516801</v>
      </c>
      <c r="J28" s="98">
        <v>3.361956104719</v>
      </c>
      <c r="K28" s="98">
        <v>2.771719287916642</v>
      </c>
      <c r="L28" s="98">
        <v>3.061822571755999</v>
      </c>
    </row>
    <row r="29" spans="1:12" ht="9" customHeight="1">
      <c r="A29" s="78" t="s">
        <v>94</v>
      </c>
      <c r="B29" s="98">
        <v>0.4201852806995245</v>
      </c>
      <c r="C29" s="98">
        <v>0.4418615183908287</v>
      </c>
      <c r="D29" s="98">
        <v>1.0894062055300984</v>
      </c>
      <c r="E29" s="98">
        <v>0</v>
      </c>
      <c r="F29" s="98">
        <v>1.7874753930697247</v>
      </c>
      <c r="G29" s="98">
        <v>1.0418682185541845</v>
      </c>
      <c r="H29" s="98">
        <v>2.0287708691689144</v>
      </c>
      <c r="I29" s="98">
        <v>0</v>
      </c>
      <c r="J29" s="98">
        <v>2.464725634621395</v>
      </c>
      <c r="K29" s="98">
        <v>0.8785018564081077</v>
      </c>
      <c r="L29" s="98">
        <v>1.6493180658839734</v>
      </c>
    </row>
    <row r="30" spans="1:12" ht="9" customHeight="1">
      <c r="A30" s="78" t="s">
        <v>95</v>
      </c>
      <c r="B30" s="98">
        <v>0.797829902664752</v>
      </c>
      <c r="C30" s="98">
        <v>1.703940362087327</v>
      </c>
      <c r="D30" s="98">
        <v>5.805226362362229</v>
      </c>
      <c r="E30" s="98">
        <v>3.513826908886468</v>
      </c>
      <c r="F30" s="98">
        <v>8.67221833176872</v>
      </c>
      <c r="G30" s="98">
        <v>2.5863852679495136</v>
      </c>
      <c r="H30" s="98">
        <v>14.024130854490293</v>
      </c>
      <c r="I30" s="98">
        <v>8.340428489513648</v>
      </c>
      <c r="J30" s="98">
        <v>9.580867744104848</v>
      </c>
      <c r="K30" s="98">
        <v>3.8138075326274214</v>
      </c>
      <c r="L30" s="98">
        <v>6.653846921597722</v>
      </c>
    </row>
    <row r="31" spans="1:12" s="11" customFormat="1" ht="9">
      <c r="A31" s="82" t="s">
        <v>96</v>
      </c>
      <c r="B31" s="99">
        <v>1.3497889916401338</v>
      </c>
      <c r="C31" s="99">
        <v>1.540578564279815</v>
      </c>
      <c r="D31" s="99">
        <v>4.425058862501744</v>
      </c>
      <c r="E31" s="99">
        <v>4.512562652097536</v>
      </c>
      <c r="F31" s="99">
        <v>7.267577203245518</v>
      </c>
      <c r="G31" s="99">
        <v>3.1149487075596825</v>
      </c>
      <c r="H31" s="99">
        <v>13.2100219438101</v>
      </c>
      <c r="I31" s="99">
        <v>6.402273903120331</v>
      </c>
      <c r="J31" s="99">
        <v>7.260133245362436</v>
      </c>
      <c r="K31" s="99">
        <v>3.866825005228564</v>
      </c>
      <c r="L31" s="99">
        <v>5.509037191006241</v>
      </c>
    </row>
    <row r="32" spans="1:12" s="11" customFormat="1" ht="9" customHeight="1">
      <c r="A32" s="87" t="s">
        <v>97</v>
      </c>
      <c r="B32" s="99">
        <v>1.473527706373081</v>
      </c>
      <c r="C32" s="99">
        <v>1.4019368536486965</v>
      </c>
      <c r="D32" s="99">
        <v>6.160930546949811</v>
      </c>
      <c r="E32" s="99">
        <v>4.419539520811427</v>
      </c>
      <c r="F32" s="99">
        <v>8.404303003137606</v>
      </c>
      <c r="G32" s="99">
        <v>3.5097025063580247</v>
      </c>
      <c r="H32" s="99">
        <v>21.257754525168576</v>
      </c>
      <c r="I32" s="99">
        <v>9.335877091568456</v>
      </c>
      <c r="J32" s="99">
        <v>9.299928431408505</v>
      </c>
      <c r="K32" s="99">
        <v>4.699205421267704</v>
      </c>
      <c r="L32" s="99">
        <v>6.932668300912562</v>
      </c>
    </row>
    <row r="33" spans="1:12" s="9" customFormat="1" ht="9" customHeight="1">
      <c r="A33" s="88" t="s">
        <v>98</v>
      </c>
      <c r="B33" s="100">
        <v>1.4009381412718205</v>
      </c>
      <c r="C33" s="100">
        <v>1.4831834404503461</v>
      </c>
      <c r="D33" s="100">
        <v>5.138803795042791</v>
      </c>
      <c r="E33" s="100">
        <v>4.474254268836705</v>
      </c>
      <c r="F33" s="100">
        <v>7.734537815868221</v>
      </c>
      <c r="G33" s="100">
        <v>3.2763616464231746</v>
      </c>
      <c r="H33" s="100">
        <v>16.618727041524437</v>
      </c>
      <c r="I33" s="100">
        <v>7.6269769871928945</v>
      </c>
      <c r="J33" s="100">
        <v>8.102916036908782</v>
      </c>
      <c r="K33" s="100">
        <v>4.209526021351366</v>
      </c>
      <c r="L33" s="100">
        <v>6.096169231527619</v>
      </c>
    </row>
    <row r="34" spans="1:12" s="9" customFormat="1" ht="9" customHeight="1">
      <c r="A34" s="88" t="s">
        <v>99</v>
      </c>
      <c r="B34" s="100">
        <v>1.3476199011116516</v>
      </c>
      <c r="C34" s="100">
        <v>0.9971183280319876</v>
      </c>
      <c r="D34" s="100">
        <v>6.561396265125219</v>
      </c>
      <c r="E34" s="100">
        <v>6.019140867960114</v>
      </c>
      <c r="F34" s="100">
        <v>9.62637704839128</v>
      </c>
      <c r="G34" s="100">
        <v>3.9098933545056163</v>
      </c>
      <c r="H34" s="100">
        <v>17.350724618086893</v>
      </c>
      <c r="I34" s="100">
        <v>5.306403205067536</v>
      </c>
      <c r="J34" s="100">
        <v>9.49506443560066</v>
      </c>
      <c r="K34" s="100">
        <v>4.16798732862095</v>
      </c>
      <c r="L34" s="100">
        <v>6.775330273668762</v>
      </c>
    </row>
    <row r="35" spans="1:12" s="11" customFormat="1" ht="9" customHeight="1">
      <c r="A35" s="82" t="s">
        <v>100</v>
      </c>
      <c r="B35" s="99">
        <v>1.3084053886291105</v>
      </c>
      <c r="C35" s="99">
        <v>0.7316475361159515</v>
      </c>
      <c r="D35" s="99">
        <v>3.6056107098024217</v>
      </c>
      <c r="E35" s="99">
        <v>2.1700190172575695</v>
      </c>
      <c r="F35" s="99">
        <v>7.661829817351554</v>
      </c>
      <c r="G35" s="99">
        <v>2.6418856018168704</v>
      </c>
      <c r="H35" s="99">
        <v>10.793968730874088</v>
      </c>
      <c r="I35" s="99">
        <v>2.808317111958777</v>
      </c>
      <c r="J35" s="99">
        <v>6.414401620309704</v>
      </c>
      <c r="K35" s="99">
        <v>2.3488650422284487</v>
      </c>
      <c r="L35" s="99">
        <v>4.334032434682666</v>
      </c>
    </row>
    <row r="36" spans="1:12" s="11" customFormat="1" ht="9" customHeight="1">
      <c r="A36" s="82" t="s">
        <v>101</v>
      </c>
      <c r="B36" s="99">
        <v>0.49890199984866634</v>
      </c>
      <c r="C36" s="99">
        <v>0.7017476147159983</v>
      </c>
      <c r="D36" s="99">
        <v>2.255237532893152</v>
      </c>
      <c r="E36" s="99">
        <v>0.8591914149593818</v>
      </c>
      <c r="F36" s="99">
        <v>3.6041726021096423</v>
      </c>
      <c r="G36" s="99">
        <v>1.4382853867991954</v>
      </c>
      <c r="H36" s="99">
        <v>4.86731047909822</v>
      </c>
      <c r="I36" s="99">
        <v>1.954771474997251</v>
      </c>
      <c r="J36" s="99">
        <v>4.2261533218021174</v>
      </c>
      <c r="K36" s="99">
        <v>1.5909058039136281</v>
      </c>
      <c r="L36" s="99">
        <v>2.875695966599236</v>
      </c>
    </row>
    <row r="37" spans="1:12" s="9" customFormat="1" ht="9" customHeight="1">
      <c r="A37" s="88" t="s">
        <v>31</v>
      </c>
      <c r="B37" s="100">
        <v>1.0522926299528783</v>
      </c>
      <c r="C37" s="100">
        <v>0.7221796938624726</v>
      </c>
      <c r="D37" s="100">
        <v>3.1783787219868884</v>
      </c>
      <c r="E37" s="100">
        <v>1.7575048838356868</v>
      </c>
      <c r="F37" s="100">
        <v>6.348967186853158</v>
      </c>
      <c r="G37" s="100">
        <v>2.250212262522724</v>
      </c>
      <c r="H37" s="100">
        <v>8.810605303392084</v>
      </c>
      <c r="I37" s="100">
        <v>2.5266365280143512</v>
      </c>
      <c r="J37" s="100">
        <v>5.708469632854185</v>
      </c>
      <c r="K37" s="100">
        <v>2.103848190802761</v>
      </c>
      <c r="L37" s="100">
        <v>3.863080368586694</v>
      </c>
    </row>
    <row r="38" spans="1:12" s="9" customFormat="1" ht="9" customHeight="1">
      <c r="A38" s="88" t="s">
        <v>102</v>
      </c>
      <c r="B38" s="100">
        <v>1.2370408302831328</v>
      </c>
      <c r="C38" s="100">
        <v>1.0609824327216852</v>
      </c>
      <c r="D38" s="100">
        <v>4.537540112136426</v>
      </c>
      <c r="E38" s="100">
        <v>3.5628920377460442</v>
      </c>
      <c r="F38" s="100">
        <v>7.6325417644514335</v>
      </c>
      <c r="G38" s="100">
        <v>3.047282750074002</v>
      </c>
      <c r="H38" s="100">
        <v>14.252213726292693</v>
      </c>
      <c r="I38" s="100">
        <v>5.591003959857248</v>
      </c>
      <c r="J38" s="100">
        <v>7.496741793810228</v>
      </c>
      <c r="K38" s="100">
        <v>3.4422579270041727</v>
      </c>
      <c r="L38" s="100">
        <v>5.417524520890385</v>
      </c>
    </row>
    <row r="39" spans="1:12" s="9" customFormat="1" ht="9" customHeight="1">
      <c r="A39" s="94"/>
      <c r="B39" s="95"/>
      <c r="C39" s="95"/>
      <c r="D39" s="95"/>
      <c r="E39" s="95"/>
      <c r="F39" s="95"/>
      <c r="G39" s="95"/>
      <c r="H39" s="95"/>
      <c r="I39" s="95"/>
      <c r="J39" s="17"/>
      <c r="K39" s="17"/>
      <c r="L39" s="17"/>
    </row>
  </sheetData>
  <mergeCells count="8">
    <mergeCell ref="J6:K6"/>
    <mergeCell ref="B5:K5"/>
    <mergeCell ref="A5:A7"/>
    <mergeCell ref="L5:L7"/>
    <mergeCell ref="B6:C6"/>
    <mergeCell ref="D6:E6"/>
    <mergeCell ref="F6:G6"/>
    <mergeCell ref="H6:I6"/>
  </mergeCells>
  <printOptions horizontalCentered="1"/>
  <pageMargins left="0.6692913385826772" right="0.6692913385826772" top="0.984251968503937" bottom="1.141732283464567" header="0.4724409448818898" footer="0.7874015748031497"/>
  <pageSetup horizontalDpi="600" verticalDpi="600" orientation="portrait" paperSize="9" r:id="rId2"/>
  <headerFooter alignWithMargins="0">
    <oddFooter>&amp;C&amp;P+22</oddFoot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Foglio333"/>
  <dimension ref="A1:L39"/>
  <sheetViews>
    <sheetView tabSelected="1" workbookViewId="0" topLeftCell="A1">
      <selection activeCell="O5" sqref="O5"/>
    </sheetView>
  </sheetViews>
  <sheetFormatPr defaultColWidth="9.140625" defaultRowHeight="9" customHeight="1"/>
  <cols>
    <col min="1" max="1" width="14.57421875" style="7" customWidth="1"/>
    <col min="2" max="11" width="6.421875" style="7" customWidth="1"/>
    <col min="12" max="12" width="8.28125" style="7" customWidth="1"/>
    <col min="13" max="16384" width="9.140625" style="7" customWidth="1"/>
  </cols>
  <sheetData>
    <row r="1" s="1" customFormat="1" ht="13.5" customHeight="1">
      <c r="A1" s="62" t="s">
        <v>238</v>
      </c>
    </row>
    <row r="2" s="1" customFormat="1" ht="13.5" customHeight="1"/>
    <row r="3" s="66" customFormat="1" ht="13.5" customHeight="1">
      <c r="A3" s="64" t="s">
        <v>239</v>
      </c>
    </row>
    <row r="4" s="1" customFormat="1" ht="13.5" customHeight="1"/>
    <row r="5" spans="1:12" s="70" customFormat="1" ht="18" customHeight="1">
      <c r="A5" s="139" t="s">
        <v>0</v>
      </c>
      <c r="B5" s="146" t="s">
        <v>247</v>
      </c>
      <c r="C5" s="146"/>
      <c r="D5" s="146"/>
      <c r="E5" s="146"/>
      <c r="F5" s="146"/>
      <c r="G5" s="146"/>
      <c r="H5" s="146"/>
      <c r="I5" s="146"/>
      <c r="J5" s="146"/>
      <c r="K5" s="146"/>
      <c r="L5" s="142" t="s">
        <v>250</v>
      </c>
    </row>
    <row r="6" spans="1:12" s="70" customFormat="1" ht="22.5" customHeight="1">
      <c r="A6" s="140"/>
      <c r="B6" s="147" t="s">
        <v>129</v>
      </c>
      <c r="C6" s="147"/>
      <c r="D6" s="147" t="s">
        <v>130</v>
      </c>
      <c r="E6" s="147"/>
      <c r="F6" s="147" t="s">
        <v>131</v>
      </c>
      <c r="G6" s="147"/>
      <c r="H6" s="145" t="s">
        <v>251</v>
      </c>
      <c r="I6" s="147"/>
      <c r="J6" s="145" t="s">
        <v>242</v>
      </c>
      <c r="K6" s="145"/>
      <c r="L6" s="143"/>
    </row>
    <row r="7" spans="1:12" s="75" customFormat="1" ht="18" customHeight="1">
      <c r="A7" s="141"/>
      <c r="B7" s="72" t="s">
        <v>132</v>
      </c>
      <c r="C7" s="72" t="s">
        <v>133</v>
      </c>
      <c r="D7" s="72" t="s">
        <v>132</v>
      </c>
      <c r="E7" s="72" t="s">
        <v>133</v>
      </c>
      <c r="F7" s="72" t="s">
        <v>132</v>
      </c>
      <c r="G7" s="72" t="s">
        <v>133</v>
      </c>
      <c r="H7" s="72" t="s">
        <v>132</v>
      </c>
      <c r="I7" s="72" t="s">
        <v>133</v>
      </c>
      <c r="J7" s="72" t="s">
        <v>132</v>
      </c>
      <c r="K7" s="72" t="s">
        <v>133</v>
      </c>
      <c r="L7" s="144"/>
    </row>
    <row r="8" spans="1:9" ht="19.5" customHeight="1">
      <c r="A8" s="76"/>
      <c r="B8" s="77"/>
      <c r="C8" s="77"/>
      <c r="D8" s="77"/>
      <c r="E8" s="77"/>
      <c r="F8" s="77"/>
      <c r="G8" s="77"/>
      <c r="H8" s="77"/>
      <c r="I8" s="77"/>
    </row>
    <row r="9" spans="1:12" s="9" customFormat="1" ht="9" customHeight="1">
      <c r="A9" s="78" t="s">
        <v>76</v>
      </c>
      <c r="B9" s="98">
        <v>3.7781043739114337</v>
      </c>
      <c r="C9" s="98">
        <v>2.0031489501496353</v>
      </c>
      <c r="D9" s="98">
        <v>8.747436195509803</v>
      </c>
      <c r="E9" s="98">
        <v>6.292139182118708</v>
      </c>
      <c r="F9" s="98">
        <v>8.53007495199821</v>
      </c>
      <c r="G9" s="98">
        <v>5.298438631649693</v>
      </c>
      <c r="H9" s="98">
        <v>14.312314343324358</v>
      </c>
      <c r="I9" s="98">
        <v>6.0984964347618105</v>
      </c>
      <c r="J9" s="98">
        <v>8.938491643952005</v>
      </c>
      <c r="K9" s="98">
        <v>5.209017488710021</v>
      </c>
      <c r="L9" s="98">
        <v>7.018610744117309</v>
      </c>
    </row>
    <row r="10" spans="1:12" ht="9" customHeight="1">
      <c r="A10" s="78" t="s">
        <v>77</v>
      </c>
      <c r="B10" s="98">
        <v>0</v>
      </c>
      <c r="C10" s="98">
        <v>0</v>
      </c>
      <c r="D10" s="98">
        <v>0</v>
      </c>
      <c r="E10" s="98">
        <v>0</v>
      </c>
      <c r="F10" s="98">
        <v>11.048655516731808</v>
      </c>
      <c r="G10" s="98">
        <v>2.9008630067445065</v>
      </c>
      <c r="H10" s="98">
        <v>21.96957214258252</v>
      </c>
      <c r="I10" s="98">
        <v>0</v>
      </c>
      <c r="J10" s="98">
        <v>10.110201193003741</v>
      </c>
      <c r="K10" s="98">
        <v>1.636125654450262</v>
      </c>
      <c r="L10" s="98">
        <v>5.810768183553866</v>
      </c>
    </row>
    <row r="11" spans="1:12" ht="9" customHeight="1">
      <c r="A11" s="78" t="s">
        <v>78</v>
      </c>
      <c r="B11" s="98">
        <v>3.924232873789313</v>
      </c>
      <c r="C11" s="98">
        <v>1.3875820082647854</v>
      </c>
      <c r="D11" s="98">
        <v>9.431302698685256</v>
      </c>
      <c r="E11" s="98">
        <v>6.02734477165512</v>
      </c>
      <c r="F11" s="98">
        <v>10.612418161929174</v>
      </c>
      <c r="G11" s="98">
        <v>5.11617959821814</v>
      </c>
      <c r="H11" s="98">
        <v>18.801598939396985</v>
      </c>
      <c r="I11" s="98">
        <v>7.8757392455246364</v>
      </c>
      <c r="J11" s="98">
        <v>10.709679274540365</v>
      </c>
      <c r="K11" s="98">
        <v>5.323912502673983</v>
      </c>
      <c r="L11" s="98">
        <v>7.9396699450612225</v>
      </c>
    </row>
    <row r="12" spans="1:12" ht="9" customHeight="1">
      <c r="A12" s="78" t="s">
        <v>79</v>
      </c>
      <c r="B12" s="98">
        <v>0</v>
      </c>
      <c r="C12" s="98">
        <v>0</v>
      </c>
      <c r="D12" s="98">
        <v>7.4807604192966215</v>
      </c>
      <c r="E12" s="98">
        <v>0</v>
      </c>
      <c r="F12" s="98">
        <v>10.057420420660922</v>
      </c>
      <c r="G12" s="98">
        <v>3.4630901923361814</v>
      </c>
      <c r="H12" s="98">
        <v>27.43130072773627</v>
      </c>
      <c r="I12" s="98">
        <v>13.714743877158096</v>
      </c>
      <c r="J12" s="98">
        <v>10.420477105886158</v>
      </c>
      <c r="K12" s="98">
        <v>4.592345811989363</v>
      </c>
      <c r="L12" s="98">
        <v>7.4492691468830925</v>
      </c>
    </row>
    <row r="13" spans="1:12" s="11" customFormat="1" ht="9" customHeight="1">
      <c r="A13" s="82" t="s">
        <v>7</v>
      </c>
      <c r="B13" s="99">
        <v>0</v>
      </c>
      <c r="C13" s="99">
        <v>0</v>
      </c>
      <c r="D13" s="99">
        <v>3.5905353488205094</v>
      </c>
      <c r="E13" s="99">
        <v>0</v>
      </c>
      <c r="F13" s="99">
        <v>10.644849793565948</v>
      </c>
      <c r="G13" s="99">
        <v>5.490519050140205</v>
      </c>
      <c r="H13" s="99">
        <v>27.95296912943972</v>
      </c>
      <c r="I13" s="99">
        <v>16.38960430812456</v>
      </c>
      <c r="J13" s="99">
        <v>10.063465463717925</v>
      </c>
      <c r="K13" s="99">
        <v>5.948498747628567</v>
      </c>
      <c r="L13" s="99">
        <v>7.975805286881093</v>
      </c>
    </row>
    <row r="14" spans="1:12" s="11" customFormat="1" ht="9" customHeight="1">
      <c r="A14" s="82" t="s">
        <v>8</v>
      </c>
      <c r="B14" s="99">
        <v>0</v>
      </c>
      <c r="C14" s="99">
        <v>0</v>
      </c>
      <c r="D14" s="99">
        <v>11.709830402623002</v>
      </c>
      <c r="E14" s="99">
        <v>0</v>
      </c>
      <c r="F14" s="99">
        <v>9.493243366596198</v>
      </c>
      <c r="G14" s="99">
        <v>1.5106767076311836</v>
      </c>
      <c r="H14" s="99">
        <v>26.983674876699595</v>
      </c>
      <c r="I14" s="99">
        <v>11.521069155217605</v>
      </c>
      <c r="J14" s="99">
        <v>10.772054704802613</v>
      </c>
      <c r="K14" s="99">
        <v>3.282664046006537</v>
      </c>
      <c r="L14" s="99">
        <v>6.935884057239959</v>
      </c>
    </row>
    <row r="15" spans="1:12" s="11" customFormat="1" ht="9" customHeight="1">
      <c r="A15" s="78" t="s">
        <v>80</v>
      </c>
      <c r="B15" s="98">
        <v>0.9670416101887505</v>
      </c>
      <c r="C15" s="98">
        <v>0</v>
      </c>
      <c r="D15" s="98">
        <v>5.659927310362114</v>
      </c>
      <c r="E15" s="98">
        <v>4.651634838207682</v>
      </c>
      <c r="F15" s="98">
        <v>8.18611162326463</v>
      </c>
      <c r="G15" s="98">
        <v>4.077864122489805</v>
      </c>
      <c r="H15" s="98">
        <v>23.2664161858798</v>
      </c>
      <c r="I15" s="98">
        <v>7.1497953626427275</v>
      </c>
      <c r="J15" s="98">
        <v>9.061434715081308</v>
      </c>
      <c r="K15" s="98">
        <v>4.268846796909614</v>
      </c>
      <c r="L15" s="98">
        <v>6.605861077857806</v>
      </c>
    </row>
    <row r="16" spans="1:12" ht="9" customHeight="1">
      <c r="A16" s="78" t="s">
        <v>81</v>
      </c>
      <c r="B16" s="98">
        <v>1.4644826348971567</v>
      </c>
      <c r="C16" s="98">
        <v>1.537751806858373</v>
      </c>
      <c r="D16" s="98">
        <v>3.482530755099731</v>
      </c>
      <c r="E16" s="98">
        <v>1.8528812303131368</v>
      </c>
      <c r="F16" s="98">
        <v>6.592279008177292</v>
      </c>
      <c r="G16" s="98">
        <v>4.9677679526367164</v>
      </c>
      <c r="H16" s="98">
        <v>14.614388909766587</v>
      </c>
      <c r="I16" s="98">
        <v>14.812429560457252</v>
      </c>
      <c r="J16" s="98">
        <v>7.012598132545117</v>
      </c>
      <c r="K16" s="98">
        <v>6.812862034677468</v>
      </c>
      <c r="L16" s="98">
        <v>6.908852852387303</v>
      </c>
    </row>
    <row r="17" spans="1:12" ht="9" customHeight="1">
      <c r="A17" s="78" t="s">
        <v>82</v>
      </c>
      <c r="B17" s="98">
        <v>2.292040316989176</v>
      </c>
      <c r="C17" s="98">
        <v>2.438340465479195</v>
      </c>
      <c r="D17" s="98">
        <v>4.334132740038718</v>
      </c>
      <c r="E17" s="98">
        <v>4.4969083754918495</v>
      </c>
      <c r="F17" s="98">
        <v>10.363574021827452</v>
      </c>
      <c r="G17" s="98">
        <v>5.41758178652344</v>
      </c>
      <c r="H17" s="98">
        <v>11.284452845092675</v>
      </c>
      <c r="I17" s="98">
        <v>5.743648652806695</v>
      </c>
      <c r="J17" s="98">
        <v>9.096822025225487</v>
      </c>
      <c r="K17" s="98">
        <v>5.152565714242219</v>
      </c>
      <c r="L17" s="98">
        <v>7.022112879848569</v>
      </c>
    </row>
    <row r="18" spans="1:12" ht="9" customHeight="1">
      <c r="A18" s="78" t="s">
        <v>83</v>
      </c>
      <c r="B18" s="98">
        <v>1.2858180696013322</v>
      </c>
      <c r="C18" s="98">
        <v>2.274272744433149</v>
      </c>
      <c r="D18" s="98">
        <v>7.4145669760483015</v>
      </c>
      <c r="E18" s="98">
        <v>8.318291090278413</v>
      </c>
      <c r="F18" s="98">
        <v>7.995129923033839</v>
      </c>
      <c r="G18" s="98">
        <v>5.087087874619072</v>
      </c>
      <c r="H18" s="98">
        <v>22.03774790744697</v>
      </c>
      <c r="I18" s="98">
        <v>7.7109771543024355</v>
      </c>
      <c r="J18" s="98">
        <v>9.763173310273647</v>
      </c>
      <c r="K18" s="98">
        <v>5.7307745263187035</v>
      </c>
      <c r="L18" s="98">
        <v>7.684789461174853</v>
      </c>
    </row>
    <row r="19" spans="1:12" ht="9" customHeight="1">
      <c r="A19" s="78" t="s">
        <v>84</v>
      </c>
      <c r="B19" s="98">
        <v>2.844916489847204</v>
      </c>
      <c r="C19" s="98">
        <v>2.0041084222656447</v>
      </c>
      <c r="D19" s="98">
        <v>9.602485349149191</v>
      </c>
      <c r="E19" s="98">
        <v>9.490620597612516</v>
      </c>
      <c r="F19" s="98">
        <v>8.505639238815334</v>
      </c>
      <c r="G19" s="98">
        <v>3.6692498516185115</v>
      </c>
      <c r="H19" s="98">
        <v>23.400205921812113</v>
      </c>
      <c r="I19" s="98">
        <v>8.08472794890452</v>
      </c>
      <c r="J19" s="98">
        <v>10.715622030147788</v>
      </c>
      <c r="K19" s="98">
        <v>5.12481933648855</v>
      </c>
      <c r="L19" s="98">
        <v>7.82044484497168</v>
      </c>
    </row>
    <row r="20" spans="1:12" ht="9" customHeight="1">
      <c r="A20" s="78" t="s">
        <v>85</v>
      </c>
      <c r="B20" s="98">
        <v>3.7780758259818277</v>
      </c>
      <c r="C20" s="98">
        <v>4.034372856739419</v>
      </c>
      <c r="D20" s="98">
        <v>6.646579227224389</v>
      </c>
      <c r="E20" s="98">
        <v>2.341015766741189</v>
      </c>
      <c r="F20" s="98">
        <v>6.529077245512892</v>
      </c>
      <c r="G20" s="98">
        <v>2.161643367753901</v>
      </c>
      <c r="H20" s="98">
        <v>11.467086277083029</v>
      </c>
      <c r="I20" s="98">
        <v>4.625817613263145</v>
      </c>
      <c r="J20" s="98">
        <v>7.1375830666994835</v>
      </c>
      <c r="K20" s="98">
        <v>3.0114551119450526</v>
      </c>
      <c r="L20" s="98">
        <v>5.012022888237856</v>
      </c>
    </row>
    <row r="21" spans="1:12" ht="9" customHeight="1">
      <c r="A21" s="78" t="s">
        <v>86</v>
      </c>
      <c r="B21" s="98">
        <v>3.0747786159396524</v>
      </c>
      <c r="C21" s="98">
        <v>2.1807159290395037</v>
      </c>
      <c r="D21" s="98">
        <v>9.872155585172022</v>
      </c>
      <c r="E21" s="98">
        <v>3.864709406058576</v>
      </c>
      <c r="F21" s="98">
        <v>5.96603091149766</v>
      </c>
      <c r="G21" s="98">
        <v>2.490991950359512</v>
      </c>
      <c r="H21" s="98">
        <v>21.251726702794603</v>
      </c>
      <c r="I21" s="98">
        <v>2.2017762830163234</v>
      </c>
      <c r="J21" s="98">
        <v>8.840424031640298</v>
      </c>
      <c r="K21" s="98">
        <v>2.5250629106134372</v>
      </c>
      <c r="L21" s="98">
        <v>5.596918145754669</v>
      </c>
    </row>
    <row r="22" spans="1:12" ht="9" customHeight="1">
      <c r="A22" s="78" t="s">
        <v>87</v>
      </c>
      <c r="B22" s="98">
        <v>1.8223827654658467</v>
      </c>
      <c r="C22" s="98">
        <v>1.1013367474772506</v>
      </c>
      <c r="D22" s="98">
        <v>8.976630837719139</v>
      </c>
      <c r="E22" s="98">
        <v>7.629722624902027</v>
      </c>
      <c r="F22" s="98">
        <v>9.950917770456533</v>
      </c>
      <c r="G22" s="98">
        <v>4.448856047591154</v>
      </c>
      <c r="H22" s="98">
        <v>12.846693448453982</v>
      </c>
      <c r="I22" s="98">
        <v>4.861107865179043</v>
      </c>
      <c r="J22" s="98">
        <v>9.034379940062781</v>
      </c>
      <c r="K22" s="98">
        <v>4.420319000905617</v>
      </c>
      <c r="L22" s="98">
        <v>6.643713991330427</v>
      </c>
    </row>
    <row r="23" spans="1:12" ht="9" customHeight="1">
      <c r="A23" s="78" t="s">
        <v>88</v>
      </c>
      <c r="B23" s="98">
        <v>1.0654449564499375</v>
      </c>
      <c r="C23" s="98">
        <v>0</v>
      </c>
      <c r="D23" s="98">
        <v>3.803872342044201</v>
      </c>
      <c r="E23" s="98">
        <v>0</v>
      </c>
      <c r="F23" s="98">
        <v>4.657173794083061</v>
      </c>
      <c r="G23" s="98">
        <v>1.4460124038944007</v>
      </c>
      <c r="H23" s="98">
        <v>14.001614852913036</v>
      </c>
      <c r="I23" s="98">
        <v>4.753190579176271</v>
      </c>
      <c r="J23" s="98">
        <v>5.614273729529956</v>
      </c>
      <c r="K23" s="98">
        <v>1.8272112872931923</v>
      </c>
      <c r="L23" s="98">
        <v>3.671446186558679</v>
      </c>
    </row>
    <row r="24" spans="1:12" ht="9" customHeight="1">
      <c r="A24" s="78" t="s">
        <v>89</v>
      </c>
      <c r="B24" s="98">
        <v>20.357891736731744</v>
      </c>
      <c r="C24" s="98">
        <v>38.96609949344071</v>
      </c>
      <c r="D24" s="98">
        <v>0</v>
      </c>
      <c r="E24" s="98">
        <v>10.128633647320976</v>
      </c>
      <c r="F24" s="98">
        <v>2.3322799202360267</v>
      </c>
      <c r="G24" s="98">
        <v>1.1663371764143295</v>
      </c>
      <c r="H24" s="98">
        <v>0</v>
      </c>
      <c r="I24" s="98">
        <v>0</v>
      </c>
      <c r="J24" s="98">
        <v>4.3792971853631375</v>
      </c>
      <c r="K24" s="98">
        <v>7.15397134834475</v>
      </c>
      <c r="L24" s="98">
        <v>5.800074485167072</v>
      </c>
    </row>
    <row r="25" spans="1:12" ht="9" customHeight="1">
      <c r="A25" s="78" t="s">
        <v>134</v>
      </c>
      <c r="B25" s="98">
        <v>4.9292780632162305</v>
      </c>
      <c r="C25" s="98">
        <v>1.8533224975744642</v>
      </c>
      <c r="D25" s="98">
        <v>3.7062818001873987</v>
      </c>
      <c r="E25" s="98">
        <v>2.1571223987201074</v>
      </c>
      <c r="F25" s="98">
        <v>6.420932239099464</v>
      </c>
      <c r="G25" s="98">
        <v>1.4312843630231589</v>
      </c>
      <c r="H25" s="98">
        <v>5.540993346190491</v>
      </c>
      <c r="I25" s="98">
        <v>1.0683064458406022</v>
      </c>
      <c r="J25" s="98">
        <v>5.603441931939105</v>
      </c>
      <c r="K25" s="98">
        <v>1.5530542753642884</v>
      </c>
      <c r="L25" s="98">
        <v>3.5284344249975055</v>
      </c>
    </row>
    <row r="26" spans="1:12" ht="9" customHeight="1">
      <c r="A26" s="78" t="s">
        <v>91</v>
      </c>
      <c r="B26" s="98">
        <v>3.879631656685852</v>
      </c>
      <c r="C26" s="98">
        <v>1.7672606135045221</v>
      </c>
      <c r="D26" s="98">
        <v>3.9809181324186063</v>
      </c>
      <c r="E26" s="98">
        <v>1.7321686231511264</v>
      </c>
      <c r="F26" s="98">
        <v>9.021818704673585</v>
      </c>
      <c r="G26" s="98">
        <v>3.2499598268854735</v>
      </c>
      <c r="H26" s="98">
        <v>17.85517553157137</v>
      </c>
      <c r="I26" s="98">
        <v>4.161574517846912</v>
      </c>
      <c r="J26" s="98">
        <v>8.494114182004239</v>
      </c>
      <c r="K26" s="98">
        <v>2.9575771337309047</v>
      </c>
      <c r="L26" s="98">
        <v>5.653556656163533</v>
      </c>
    </row>
    <row r="27" spans="1:12" ht="9" customHeight="1">
      <c r="A27" s="78" t="s">
        <v>92</v>
      </c>
      <c r="B27" s="98">
        <v>7.934461349255153</v>
      </c>
      <c r="C27" s="98">
        <v>2.123683316343867</v>
      </c>
      <c r="D27" s="98">
        <v>11.880294156083306</v>
      </c>
      <c r="E27" s="98">
        <v>2.5022520268241415</v>
      </c>
      <c r="F27" s="98">
        <v>8.225063032454202</v>
      </c>
      <c r="G27" s="98">
        <v>1.8851740486940458</v>
      </c>
      <c r="H27" s="98">
        <v>18.80249028538002</v>
      </c>
      <c r="I27" s="98">
        <v>1.642373229316362</v>
      </c>
      <c r="J27" s="98">
        <v>10.388078507065568</v>
      </c>
      <c r="K27" s="98">
        <v>1.953913689119306</v>
      </c>
      <c r="L27" s="98">
        <v>6.110702813400606</v>
      </c>
    </row>
    <row r="28" spans="1:12" ht="9" customHeight="1">
      <c r="A28" s="78" t="s">
        <v>93</v>
      </c>
      <c r="B28" s="98">
        <v>1.1009548030529477</v>
      </c>
      <c r="C28" s="98">
        <v>0.5808314020689214</v>
      </c>
      <c r="D28" s="98">
        <v>0</v>
      </c>
      <c r="E28" s="98">
        <v>1.3897961169096493</v>
      </c>
      <c r="F28" s="98">
        <v>0.5672637748189719</v>
      </c>
      <c r="G28" s="98">
        <v>0.5638822162826629</v>
      </c>
      <c r="H28" s="98">
        <v>2.072803778030353</v>
      </c>
      <c r="I28" s="98">
        <v>0.5167544718640109</v>
      </c>
      <c r="J28" s="98">
        <v>0.7958072892963421</v>
      </c>
      <c r="K28" s="98">
        <v>0.6720336554454647</v>
      </c>
      <c r="L28" s="98">
        <v>0.7328215633233556</v>
      </c>
    </row>
    <row r="29" spans="1:12" ht="9" customHeight="1">
      <c r="A29" s="78" t="s">
        <v>94</v>
      </c>
      <c r="B29" s="98">
        <v>1.924547063194641</v>
      </c>
      <c r="C29" s="98">
        <v>1.3498586023114079</v>
      </c>
      <c r="D29" s="98">
        <v>1.9603779608708558</v>
      </c>
      <c r="E29" s="98">
        <v>1.167034768883352</v>
      </c>
      <c r="F29" s="98">
        <v>3.7131685588999432</v>
      </c>
      <c r="G29" s="98">
        <v>1.63017906034997</v>
      </c>
      <c r="H29" s="98">
        <v>5.706337601198331</v>
      </c>
      <c r="I29" s="98">
        <v>1.0469855714918392</v>
      </c>
      <c r="J29" s="98">
        <v>3.403702864033619</v>
      </c>
      <c r="K29" s="98">
        <v>1.4152676395420423</v>
      </c>
      <c r="L29" s="98">
        <v>2.380836665356879</v>
      </c>
    </row>
    <row r="30" spans="1:12" ht="9" customHeight="1">
      <c r="A30" s="78" t="s">
        <v>95</v>
      </c>
      <c r="B30" s="98">
        <v>3.26874831455165</v>
      </c>
      <c r="C30" s="98">
        <v>3.4885140674329773</v>
      </c>
      <c r="D30" s="98">
        <v>5.177658403986797</v>
      </c>
      <c r="E30" s="98">
        <v>4.5787336138570796</v>
      </c>
      <c r="F30" s="98">
        <v>6.232122940444543</v>
      </c>
      <c r="G30" s="98">
        <v>2.3525486656771704</v>
      </c>
      <c r="H30" s="98">
        <v>6.45387324592945</v>
      </c>
      <c r="I30" s="98">
        <v>2.0480751507041965</v>
      </c>
      <c r="J30" s="98">
        <v>5.664700235762361</v>
      </c>
      <c r="K30" s="98">
        <v>2.7448937517267473</v>
      </c>
      <c r="L30" s="98">
        <v>4.181904354392757</v>
      </c>
    </row>
    <row r="31" spans="1:12" s="11" customFormat="1" ht="9">
      <c r="A31" s="82" t="s">
        <v>96</v>
      </c>
      <c r="B31" s="99">
        <v>3.70582921788989</v>
      </c>
      <c r="C31" s="99">
        <v>1.6382431480480333</v>
      </c>
      <c r="D31" s="99">
        <v>8.714770061432722</v>
      </c>
      <c r="E31" s="99">
        <v>5.9177805095209015</v>
      </c>
      <c r="F31" s="99">
        <v>10.006023942630925</v>
      </c>
      <c r="G31" s="99">
        <v>5.1815328343692215</v>
      </c>
      <c r="H31" s="99">
        <v>16.387169543573744</v>
      </c>
      <c r="I31" s="99">
        <v>6.989807950764474</v>
      </c>
      <c r="J31" s="99">
        <v>10.032350577010302</v>
      </c>
      <c r="K31" s="99">
        <v>5.243734282419323</v>
      </c>
      <c r="L31" s="99">
        <v>7.563094321041718</v>
      </c>
    </row>
    <row r="32" spans="1:12" s="11" customFormat="1" ht="9" customHeight="1">
      <c r="A32" s="87" t="s">
        <v>97</v>
      </c>
      <c r="B32" s="99">
        <v>1.016626195261941</v>
      </c>
      <c r="C32" s="99">
        <v>0.9210647508519848</v>
      </c>
      <c r="D32" s="99">
        <v>6.214921111630036</v>
      </c>
      <c r="E32" s="99">
        <v>5.17196793379881</v>
      </c>
      <c r="F32" s="99">
        <v>8.097883081086426</v>
      </c>
      <c r="G32" s="99">
        <v>4.50371819742131</v>
      </c>
      <c r="H32" s="99">
        <v>22.054331142801793</v>
      </c>
      <c r="I32" s="99">
        <v>8.821222430699763</v>
      </c>
      <c r="J32" s="99">
        <v>9.219109532588249</v>
      </c>
      <c r="K32" s="99">
        <v>5.1336155908453565</v>
      </c>
      <c r="L32" s="99">
        <v>7.1188678595841814</v>
      </c>
    </row>
    <row r="33" spans="1:12" s="9" customFormat="1" ht="9" customHeight="1">
      <c r="A33" s="88" t="s">
        <v>98</v>
      </c>
      <c r="B33" s="100">
        <v>2.5903700283344313</v>
      </c>
      <c r="C33" s="100">
        <v>1.3401104633910537</v>
      </c>
      <c r="D33" s="100">
        <v>7.684455175894918</v>
      </c>
      <c r="E33" s="100">
        <v>5.610133639704575</v>
      </c>
      <c r="F33" s="100">
        <v>9.22025290994304</v>
      </c>
      <c r="G33" s="100">
        <v>4.9037609960778</v>
      </c>
      <c r="H33" s="100">
        <v>18.78074686448382</v>
      </c>
      <c r="I33" s="100">
        <v>7.753391777561154</v>
      </c>
      <c r="J33" s="100">
        <v>9.695740541983097</v>
      </c>
      <c r="K33" s="100">
        <v>5.198323578315005</v>
      </c>
      <c r="L33" s="100">
        <v>7.379574281205894</v>
      </c>
    </row>
    <row r="34" spans="1:12" s="9" customFormat="1" ht="9" customHeight="1">
      <c r="A34" s="88" t="s">
        <v>99</v>
      </c>
      <c r="B34" s="100">
        <v>2.414422148299174</v>
      </c>
      <c r="C34" s="100">
        <v>1.704371143860287</v>
      </c>
      <c r="D34" s="100">
        <v>9.106103490038336</v>
      </c>
      <c r="E34" s="100">
        <v>7.2755556055990604</v>
      </c>
      <c r="F34" s="100">
        <v>8.721705760430133</v>
      </c>
      <c r="G34" s="100">
        <v>3.7906163761519482</v>
      </c>
      <c r="H34" s="100">
        <v>17.691551123330566</v>
      </c>
      <c r="I34" s="100">
        <v>5.615037694839859</v>
      </c>
      <c r="J34" s="100">
        <v>9.399628072538325</v>
      </c>
      <c r="K34" s="100">
        <v>4.291389518046553</v>
      </c>
      <c r="L34" s="100">
        <v>6.757567633299874</v>
      </c>
    </row>
    <row r="35" spans="1:12" s="11" customFormat="1" ht="9" customHeight="1">
      <c r="A35" s="82" t="s">
        <v>100</v>
      </c>
      <c r="B35" s="99">
        <v>4.22077795190658</v>
      </c>
      <c r="C35" s="99">
        <v>2.2311422001954315</v>
      </c>
      <c r="D35" s="99">
        <v>3.5128360003239614</v>
      </c>
      <c r="E35" s="99">
        <v>1.9299646308587124</v>
      </c>
      <c r="F35" s="99">
        <v>6.1489671639711885</v>
      </c>
      <c r="G35" s="99">
        <v>1.8580125397266307</v>
      </c>
      <c r="H35" s="99">
        <v>10.03667751064215</v>
      </c>
      <c r="I35" s="99">
        <v>2.2847220635609675</v>
      </c>
      <c r="J35" s="99">
        <v>5.916258836324089</v>
      </c>
      <c r="K35" s="99">
        <v>2.0051486686365982</v>
      </c>
      <c r="L35" s="99">
        <v>3.914314314767781</v>
      </c>
    </row>
    <row r="36" spans="1:12" s="11" customFormat="1" ht="9" customHeight="1">
      <c r="A36" s="82" t="s">
        <v>101</v>
      </c>
      <c r="B36" s="99">
        <v>2.203339415115078</v>
      </c>
      <c r="C36" s="99">
        <v>1.7884192698599488</v>
      </c>
      <c r="D36" s="99">
        <v>2.7486671607219693</v>
      </c>
      <c r="E36" s="99">
        <v>1.9913729299401814</v>
      </c>
      <c r="F36" s="99">
        <v>4.379908732940753</v>
      </c>
      <c r="G36" s="99">
        <v>1.8160575811323725</v>
      </c>
      <c r="H36" s="99">
        <v>5.88300019936834</v>
      </c>
      <c r="I36" s="99">
        <v>1.2819680773924127</v>
      </c>
      <c r="J36" s="99">
        <v>3.963478678161568</v>
      </c>
      <c r="K36" s="99">
        <v>1.7379889035201808</v>
      </c>
      <c r="L36" s="99">
        <v>2.8222517617906626</v>
      </c>
    </row>
    <row r="37" spans="1:12" s="9" customFormat="1" ht="9" customHeight="1">
      <c r="A37" s="88" t="s">
        <v>31</v>
      </c>
      <c r="B37" s="100">
        <v>3.5840405349635187</v>
      </c>
      <c r="C37" s="100">
        <v>2.091227836164168</v>
      </c>
      <c r="D37" s="100">
        <v>3.2715314339088892</v>
      </c>
      <c r="E37" s="100">
        <v>1.9492858478018495</v>
      </c>
      <c r="F37" s="100">
        <v>5.576576098224303</v>
      </c>
      <c r="G37" s="100">
        <v>1.8443611656684882</v>
      </c>
      <c r="H37" s="100">
        <v>8.65084918262197</v>
      </c>
      <c r="I37" s="100">
        <v>1.954216922831935</v>
      </c>
      <c r="J37" s="100">
        <v>5.286847335993986</v>
      </c>
      <c r="K37" s="100">
        <v>1.9188198789739461</v>
      </c>
      <c r="L37" s="100">
        <v>3.5618669686311697</v>
      </c>
    </row>
    <row r="38" spans="1:12" s="9" customFormat="1" ht="9" customHeight="1">
      <c r="A38" s="88" t="s">
        <v>102</v>
      </c>
      <c r="B38" s="100">
        <v>2.994212981644305</v>
      </c>
      <c r="C38" s="100">
        <v>1.732500660515877</v>
      </c>
      <c r="D38" s="100">
        <v>6.007380913151061</v>
      </c>
      <c r="E38" s="100">
        <v>4.299742686320658</v>
      </c>
      <c r="F38" s="100">
        <v>7.892278913261181</v>
      </c>
      <c r="G38" s="100">
        <v>3.6297289990624124</v>
      </c>
      <c r="H38" s="100">
        <v>15.283457146135516</v>
      </c>
      <c r="I38" s="100">
        <v>5.537933106127384</v>
      </c>
      <c r="J38" s="100">
        <v>8.039478079935193</v>
      </c>
      <c r="K38" s="100">
        <v>3.8434521550702363</v>
      </c>
      <c r="L38" s="100">
        <v>5.8810335300972145</v>
      </c>
    </row>
    <row r="39" spans="1:12" s="9" customFormat="1" ht="9" customHeight="1">
      <c r="A39" s="94"/>
      <c r="B39" s="95"/>
      <c r="C39" s="95"/>
      <c r="D39" s="95"/>
      <c r="E39" s="95"/>
      <c r="F39" s="95"/>
      <c r="G39" s="95"/>
      <c r="H39" s="95"/>
      <c r="I39" s="95"/>
      <c r="J39" s="17"/>
      <c r="K39" s="17"/>
      <c r="L39" s="17"/>
    </row>
  </sheetData>
  <mergeCells count="8">
    <mergeCell ref="J6:K6"/>
    <mergeCell ref="B5:K5"/>
    <mergeCell ref="A5:A7"/>
    <mergeCell ref="L5:L7"/>
    <mergeCell ref="B6:C6"/>
    <mergeCell ref="D6:E6"/>
    <mergeCell ref="F6:G6"/>
    <mergeCell ref="H6:I6"/>
  </mergeCells>
  <printOptions horizontalCentered="1"/>
  <pageMargins left="0.6692913385826772" right="0.6692913385826772" top="0.984251968503937" bottom="1.141732283464567" header="0.4724409448818898" footer="0.7874015748031497"/>
  <pageSetup horizontalDpi="600" verticalDpi="600" orientation="portrait" paperSize="9" r:id="rId2"/>
  <headerFooter alignWithMargins="0">
    <oddFooter>&amp;C&amp;P+22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Foglio334"/>
  <dimension ref="A1:L39"/>
  <sheetViews>
    <sheetView tabSelected="1" workbookViewId="0" topLeftCell="A1">
      <selection activeCell="O5" sqref="O5"/>
    </sheetView>
  </sheetViews>
  <sheetFormatPr defaultColWidth="9.140625" defaultRowHeight="9" customHeight="1"/>
  <cols>
    <col min="1" max="1" width="14.57421875" style="7" customWidth="1"/>
    <col min="2" max="11" width="6.421875" style="7" customWidth="1"/>
    <col min="12" max="12" width="8.28125" style="7" customWidth="1"/>
    <col min="13" max="16384" width="9.140625" style="7" customWidth="1"/>
  </cols>
  <sheetData>
    <row r="1" s="1" customFormat="1" ht="13.5" customHeight="1">
      <c r="A1" s="62" t="s">
        <v>238</v>
      </c>
    </row>
    <row r="2" s="1" customFormat="1" ht="13.5" customHeight="1"/>
    <row r="3" s="66" customFormat="1" ht="13.5" customHeight="1">
      <c r="A3" s="64" t="s">
        <v>239</v>
      </c>
    </row>
    <row r="4" s="1" customFormat="1" ht="13.5" customHeight="1"/>
    <row r="5" spans="1:12" s="70" customFormat="1" ht="18" customHeight="1">
      <c r="A5" s="139" t="s">
        <v>0</v>
      </c>
      <c r="B5" s="146" t="s">
        <v>247</v>
      </c>
      <c r="C5" s="146"/>
      <c r="D5" s="146"/>
      <c r="E5" s="146"/>
      <c r="F5" s="146"/>
      <c r="G5" s="146"/>
      <c r="H5" s="146"/>
      <c r="I5" s="146"/>
      <c r="J5" s="146"/>
      <c r="K5" s="146"/>
      <c r="L5" s="142" t="s">
        <v>250</v>
      </c>
    </row>
    <row r="6" spans="1:12" s="70" customFormat="1" ht="22.5" customHeight="1">
      <c r="A6" s="140"/>
      <c r="B6" s="147" t="s">
        <v>129</v>
      </c>
      <c r="C6" s="147"/>
      <c r="D6" s="147" t="s">
        <v>130</v>
      </c>
      <c r="E6" s="147"/>
      <c r="F6" s="147" t="s">
        <v>131</v>
      </c>
      <c r="G6" s="147"/>
      <c r="H6" s="145" t="s">
        <v>251</v>
      </c>
      <c r="I6" s="147"/>
      <c r="J6" s="145" t="s">
        <v>242</v>
      </c>
      <c r="K6" s="145"/>
      <c r="L6" s="143"/>
    </row>
    <row r="7" spans="1:12" s="75" customFormat="1" ht="18" customHeight="1">
      <c r="A7" s="141"/>
      <c r="B7" s="72" t="s">
        <v>132</v>
      </c>
      <c r="C7" s="72" t="s">
        <v>133</v>
      </c>
      <c r="D7" s="72" t="s">
        <v>132</v>
      </c>
      <c r="E7" s="72" t="s">
        <v>133</v>
      </c>
      <c r="F7" s="72" t="s">
        <v>132</v>
      </c>
      <c r="G7" s="72" t="s">
        <v>133</v>
      </c>
      <c r="H7" s="72" t="s">
        <v>132</v>
      </c>
      <c r="I7" s="72" t="s">
        <v>133</v>
      </c>
      <c r="J7" s="72" t="s">
        <v>132</v>
      </c>
      <c r="K7" s="72" t="s">
        <v>133</v>
      </c>
      <c r="L7" s="144"/>
    </row>
    <row r="8" spans="1:9" ht="19.5" customHeight="1">
      <c r="A8" s="76"/>
      <c r="B8" s="77"/>
      <c r="C8" s="77"/>
      <c r="D8" s="77"/>
      <c r="E8" s="77"/>
      <c r="F8" s="77"/>
      <c r="G8" s="77"/>
      <c r="H8" s="77"/>
      <c r="I8" s="77"/>
    </row>
    <row r="9" spans="1:12" s="9" customFormat="1" ht="9" customHeight="1">
      <c r="A9" s="78" t="s">
        <v>76</v>
      </c>
      <c r="B9" s="98">
        <v>0.7592509988895955</v>
      </c>
      <c r="C9" s="98">
        <v>0.8034209664752516</v>
      </c>
      <c r="D9" s="98">
        <v>10.60885164003202</v>
      </c>
      <c r="E9" s="98">
        <v>13.661686054454469</v>
      </c>
      <c r="F9" s="98">
        <v>9.472279700088027</v>
      </c>
      <c r="G9" s="98">
        <v>5.586261739364743</v>
      </c>
      <c r="H9" s="98">
        <v>18.485920350515123</v>
      </c>
      <c r="I9" s="98">
        <v>6.417316183999555</v>
      </c>
      <c r="J9" s="98">
        <v>10.20479567083411</v>
      </c>
      <c r="K9" s="98">
        <v>5.971763133434261</v>
      </c>
      <c r="L9" s="98">
        <v>8.020674051802263</v>
      </c>
    </row>
    <row r="10" spans="1:12" ht="9" customHeight="1">
      <c r="A10" s="78" t="s">
        <v>77</v>
      </c>
      <c r="B10" s="98">
        <v>12.532898859506204</v>
      </c>
      <c r="C10" s="98">
        <v>0</v>
      </c>
      <c r="D10" s="98">
        <v>0</v>
      </c>
      <c r="E10" s="98">
        <v>0</v>
      </c>
      <c r="F10" s="98">
        <v>11.152468180614223</v>
      </c>
      <c r="G10" s="98">
        <v>2.9001479075432846</v>
      </c>
      <c r="H10" s="98">
        <v>10.838346068389964</v>
      </c>
      <c r="I10" s="98">
        <v>7.31769785225568</v>
      </c>
      <c r="J10" s="98">
        <v>10.173629951166577</v>
      </c>
      <c r="K10" s="98">
        <v>3.273777857803459</v>
      </c>
      <c r="L10" s="98">
        <v>6.66291877485581</v>
      </c>
    </row>
    <row r="11" spans="1:12" ht="9" customHeight="1">
      <c r="A11" s="78" t="s">
        <v>78</v>
      </c>
      <c r="B11" s="98">
        <v>2.441636743051916</v>
      </c>
      <c r="C11" s="98">
        <v>2.2430848282918565</v>
      </c>
      <c r="D11" s="98">
        <v>7.459640679765085</v>
      </c>
      <c r="E11" s="98">
        <v>6.25935410172121</v>
      </c>
      <c r="F11" s="98">
        <v>9.548316158175316</v>
      </c>
      <c r="G11" s="98">
        <v>5.4647269775292315</v>
      </c>
      <c r="H11" s="98">
        <v>15.331316795848656</v>
      </c>
      <c r="I11" s="98">
        <v>5.636416889523209</v>
      </c>
      <c r="J11" s="98">
        <v>9.173793197723173</v>
      </c>
      <c r="K11" s="98">
        <v>5.1777896786111715</v>
      </c>
      <c r="L11" s="98">
        <v>7.116372967564982</v>
      </c>
    </row>
    <row r="12" spans="1:12" ht="9" customHeight="1">
      <c r="A12" s="78" t="s">
        <v>79</v>
      </c>
      <c r="B12" s="98">
        <v>1.2940628396914955</v>
      </c>
      <c r="C12" s="98">
        <v>0</v>
      </c>
      <c r="D12" s="98">
        <v>0</v>
      </c>
      <c r="E12" s="98">
        <v>1.998620951543435</v>
      </c>
      <c r="F12" s="98">
        <v>7.446806530104646</v>
      </c>
      <c r="G12" s="98">
        <v>5.749869190475916</v>
      </c>
      <c r="H12" s="98">
        <v>25.365219528048385</v>
      </c>
      <c r="I12" s="98">
        <v>11.485371812809323</v>
      </c>
      <c r="J12" s="98">
        <v>8.018907283009995</v>
      </c>
      <c r="K12" s="98">
        <v>5.619906959318118</v>
      </c>
      <c r="L12" s="98">
        <v>6.795176910838254</v>
      </c>
    </row>
    <row r="13" spans="1:12" s="11" customFormat="1" ht="9" customHeight="1">
      <c r="A13" s="82" t="s">
        <v>7</v>
      </c>
      <c r="B13" s="99">
        <v>0</v>
      </c>
      <c r="C13" s="99">
        <v>0</v>
      </c>
      <c r="D13" s="99">
        <v>0</v>
      </c>
      <c r="E13" s="99">
        <v>0</v>
      </c>
      <c r="F13" s="99">
        <v>10.657166563901132</v>
      </c>
      <c r="G13" s="99">
        <v>7.048375349481945</v>
      </c>
      <c r="H13" s="99">
        <v>30.847271730189195</v>
      </c>
      <c r="I13" s="99">
        <v>18.522377347132505</v>
      </c>
      <c r="J13" s="99">
        <v>10.06247484381289</v>
      </c>
      <c r="K13" s="99">
        <v>7.213675431282316</v>
      </c>
      <c r="L13" s="99">
        <v>8.616316503154112</v>
      </c>
    </row>
    <row r="14" spans="1:12" s="11" customFormat="1" ht="9" customHeight="1">
      <c r="A14" s="82" t="s">
        <v>8</v>
      </c>
      <c r="B14" s="99">
        <v>2.728996957168393</v>
      </c>
      <c r="C14" s="99">
        <v>0</v>
      </c>
      <c r="D14" s="99">
        <v>0</v>
      </c>
      <c r="E14" s="99">
        <v>4.176586058555737</v>
      </c>
      <c r="F14" s="99">
        <v>4.373034412136628</v>
      </c>
      <c r="G14" s="99">
        <v>4.504961088398599</v>
      </c>
      <c r="H14" s="99">
        <v>20.647444878696263</v>
      </c>
      <c r="I14" s="99">
        <v>5.705265960481524</v>
      </c>
      <c r="J14" s="99">
        <v>6.012777151446825</v>
      </c>
      <c r="K14" s="99">
        <v>4.085442953938673</v>
      </c>
      <c r="L14" s="99">
        <v>5.025030935346695</v>
      </c>
    </row>
    <row r="15" spans="1:12" s="11" customFormat="1" ht="9" customHeight="1">
      <c r="A15" s="78" t="s">
        <v>80</v>
      </c>
      <c r="B15" s="98">
        <v>1.9150545630962603</v>
      </c>
      <c r="C15" s="98">
        <v>1.012425839807234</v>
      </c>
      <c r="D15" s="98">
        <v>6.707062746667952</v>
      </c>
      <c r="E15" s="98">
        <v>4.383158153112481</v>
      </c>
      <c r="F15" s="98">
        <v>7.1972920188778975</v>
      </c>
      <c r="G15" s="98">
        <v>4.065895118317548</v>
      </c>
      <c r="H15" s="98">
        <v>21.533657876319896</v>
      </c>
      <c r="I15" s="98">
        <v>6.444090466975044</v>
      </c>
      <c r="J15" s="98">
        <v>8.549061435183866</v>
      </c>
      <c r="K15" s="98">
        <v>4.215835279572256</v>
      </c>
      <c r="L15" s="98">
        <v>6.328084036956011</v>
      </c>
    </row>
    <row r="16" spans="1:12" ht="9" customHeight="1">
      <c r="A16" s="78" t="s">
        <v>81</v>
      </c>
      <c r="B16" s="98">
        <v>0</v>
      </c>
      <c r="C16" s="98">
        <v>0</v>
      </c>
      <c r="D16" s="98">
        <v>5.407548938317892</v>
      </c>
      <c r="E16" s="98">
        <v>5.782463715040188</v>
      </c>
      <c r="F16" s="98">
        <v>4.878440735554076</v>
      </c>
      <c r="G16" s="98">
        <v>2.338531694412371</v>
      </c>
      <c r="H16" s="98">
        <v>19.536772833603248</v>
      </c>
      <c r="I16" s="98">
        <v>5.776562560172526</v>
      </c>
      <c r="J16" s="98">
        <v>6.836743816691121</v>
      </c>
      <c r="K16" s="98">
        <v>3.248591126635767</v>
      </c>
      <c r="L16" s="98">
        <v>4.974289667220021</v>
      </c>
    </row>
    <row r="17" spans="1:12" ht="9" customHeight="1">
      <c r="A17" s="78" t="s">
        <v>82</v>
      </c>
      <c r="B17" s="98">
        <v>8.05690476738565</v>
      </c>
      <c r="C17" s="98">
        <v>1.2232415902140672</v>
      </c>
      <c r="D17" s="98">
        <v>7.651460663840727</v>
      </c>
      <c r="E17" s="98">
        <v>7.906200833313568</v>
      </c>
      <c r="F17" s="98">
        <v>9.732745596215546</v>
      </c>
      <c r="G17" s="98">
        <v>4.858769914054986</v>
      </c>
      <c r="H17" s="98">
        <v>12.47773504153526</v>
      </c>
      <c r="I17" s="98">
        <v>5.340848866302119</v>
      </c>
      <c r="J17" s="98">
        <v>10.207842274254231</v>
      </c>
      <c r="K17" s="98">
        <v>4.874059068840735</v>
      </c>
      <c r="L17" s="98">
        <v>7.395754335604289</v>
      </c>
    </row>
    <row r="18" spans="1:12" ht="9" customHeight="1">
      <c r="A18" s="78" t="s">
        <v>83</v>
      </c>
      <c r="B18" s="98">
        <v>0.42090465036502955</v>
      </c>
      <c r="C18" s="98">
        <v>0.4460283406407643</v>
      </c>
      <c r="D18" s="98">
        <v>6.602385111621573</v>
      </c>
      <c r="E18" s="98">
        <v>4.607100693944542</v>
      </c>
      <c r="F18" s="98">
        <v>7.488441894697704</v>
      </c>
      <c r="G18" s="98">
        <v>4.119022214237356</v>
      </c>
      <c r="H18" s="98">
        <v>14.164595321597602</v>
      </c>
      <c r="I18" s="98">
        <v>6.694515852613539</v>
      </c>
      <c r="J18" s="98">
        <v>7.804081379513511</v>
      </c>
      <c r="K18" s="98">
        <v>4.413811835806199</v>
      </c>
      <c r="L18" s="98">
        <v>6.055154450225754</v>
      </c>
    </row>
    <row r="19" spans="1:12" ht="9" customHeight="1">
      <c r="A19" s="78" t="s">
        <v>84</v>
      </c>
      <c r="B19" s="98">
        <v>3.7911547620458017</v>
      </c>
      <c r="C19" s="98">
        <v>3.0001350060752734</v>
      </c>
      <c r="D19" s="98">
        <v>7.053595570341982</v>
      </c>
      <c r="E19" s="98">
        <v>6.1703066333881464</v>
      </c>
      <c r="F19" s="98">
        <v>8.878512687697308</v>
      </c>
      <c r="G19" s="98">
        <v>3.9857132109951876</v>
      </c>
      <c r="H19" s="98">
        <v>16.07033863603001</v>
      </c>
      <c r="I19" s="98">
        <v>7.595436661653679</v>
      </c>
      <c r="J19" s="98">
        <v>9.434640935255956</v>
      </c>
      <c r="K19" s="98">
        <v>4.982356435589355</v>
      </c>
      <c r="L19" s="98">
        <v>7.125979076876255</v>
      </c>
    </row>
    <row r="20" spans="1:12" ht="9" customHeight="1">
      <c r="A20" s="78" t="s">
        <v>85</v>
      </c>
      <c r="B20" s="98">
        <v>0</v>
      </c>
      <c r="C20" s="98">
        <v>2.025152392717552</v>
      </c>
      <c r="D20" s="98">
        <v>9.132420091324201</v>
      </c>
      <c r="E20" s="98">
        <v>12.059234962134003</v>
      </c>
      <c r="F20" s="98">
        <v>7.458168449315164</v>
      </c>
      <c r="G20" s="98">
        <v>2.1721941767818507</v>
      </c>
      <c r="H20" s="98">
        <v>11.383039271485487</v>
      </c>
      <c r="I20" s="98">
        <v>4.59497585340189</v>
      </c>
      <c r="J20" s="98">
        <v>7.434916598823053</v>
      </c>
      <c r="K20" s="98">
        <v>3.722336929653648</v>
      </c>
      <c r="L20" s="98">
        <v>5.519962464255243</v>
      </c>
    </row>
    <row r="21" spans="1:12" ht="9" customHeight="1">
      <c r="A21" s="78" t="s">
        <v>86</v>
      </c>
      <c r="B21" s="98">
        <v>1.0210124359314696</v>
      </c>
      <c r="C21" s="98">
        <v>1.0857645411016168</v>
      </c>
      <c r="D21" s="98">
        <v>3.7911338017489764</v>
      </c>
      <c r="E21" s="98">
        <v>2.637304674622536</v>
      </c>
      <c r="F21" s="98">
        <v>3.9622545723798663</v>
      </c>
      <c r="G21" s="98">
        <v>2.232048747944655</v>
      </c>
      <c r="H21" s="98">
        <v>8.973841252748239</v>
      </c>
      <c r="I21" s="98">
        <v>4.338406557501512</v>
      </c>
      <c r="J21" s="98">
        <v>4.477988935169216</v>
      </c>
      <c r="K21" s="98">
        <v>2.647069528590005</v>
      </c>
      <c r="L21" s="98">
        <v>3.537032389013705</v>
      </c>
    </row>
    <row r="22" spans="1:12" ht="9" customHeight="1">
      <c r="A22" s="78" t="s">
        <v>87</v>
      </c>
      <c r="B22" s="98">
        <v>2.137191676707015</v>
      </c>
      <c r="C22" s="98">
        <v>1.9770772020403438</v>
      </c>
      <c r="D22" s="98">
        <v>10.372421804905118</v>
      </c>
      <c r="E22" s="98">
        <v>6.452295135148699</v>
      </c>
      <c r="F22" s="98">
        <v>12.679013970217339</v>
      </c>
      <c r="G22" s="98">
        <v>6.391655888899977</v>
      </c>
      <c r="H22" s="98">
        <v>16.260055992289587</v>
      </c>
      <c r="I22" s="98">
        <v>5.561188833874313</v>
      </c>
      <c r="J22" s="98">
        <v>11.421916821288535</v>
      </c>
      <c r="K22" s="98">
        <v>5.728581296514694</v>
      </c>
      <c r="L22" s="98">
        <v>8.464996662948595</v>
      </c>
    </row>
    <row r="23" spans="1:12" ht="9" customHeight="1">
      <c r="A23" s="78" t="s">
        <v>88</v>
      </c>
      <c r="B23" s="98">
        <v>1.0913813613891101</v>
      </c>
      <c r="C23" s="98">
        <v>0</v>
      </c>
      <c r="D23" s="98">
        <v>6.545359340227779</v>
      </c>
      <c r="E23" s="98">
        <v>4.117683391324041</v>
      </c>
      <c r="F23" s="98">
        <v>3.806801876460494</v>
      </c>
      <c r="G23" s="98">
        <v>3.4767290932690527</v>
      </c>
      <c r="H23" s="98">
        <v>8.277574670621508</v>
      </c>
      <c r="I23" s="98">
        <v>8.064055480701708</v>
      </c>
      <c r="J23" s="98">
        <v>5.337745869919133</v>
      </c>
      <c r="K23" s="98">
        <v>4.131014355274885</v>
      </c>
      <c r="L23" s="98">
        <v>4.717607921178207</v>
      </c>
    </row>
    <row r="24" spans="1:12" ht="9" customHeight="1">
      <c r="A24" s="78" t="s">
        <v>89</v>
      </c>
      <c r="B24" s="98">
        <v>0</v>
      </c>
      <c r="C24" s="98">
        <v>0</v>
      </c>
      <c r="D24" s="98">
        <v>0</v>
      </c>
      <c r="E24" s="98">
        <v>0</v>
      </c>
      <c r="F24" s="98">
        <v>0</v>
      </c>
      <c r="G24" s="98">
        <v>1.1767820893765997</v>
      </c>
      <c r="H24" s="98">
        <v>3.4782608695652173</v>
      </c>
      <c r="I24" s="98">
        <v>0</v>
      </c>
      <c r="J24" s="98">
        <v>0.6340571095238549</v>
      </c>
      <c r="K24" s="98">
        <v>0.6020197763496531</v>
      </c>
      <c r="L24" s="98">
        <v>0.617623262162546</v>
      </c>
    </row>
    <row r="25" spans="1:12" ht="9" customHeight="1">
      <c r="A25" s="78" t="s">
        <v>134</v>
      </c>
      <c r="B25" s="98">
        <v>0.5428675348928108</v>
      </c>
      <c r="C25" s="98">
        <v>0.571088094145776</v>
      </c>
      <c r="D25" s="98">
        <v>1.905165618428667</v>
      </c>
      <c r="E25" s="98">
        <v>0.9857849805800358</v>
      </c>
      <c r="F25" s="98">
        <v>5.4917493163776685</v>
      </c>
      <c r="G25" s="98">
        <v>1.496728347058766</v>
      </c>
      <c r="H25" s="98">
        <v>7.208516862673249</v>
      </c>
      <c r="I25" s="98">
        <v>1.8930231579832992</v>
      </c>
      <c r="J25" s="98">
        <v>4.859536178710872</v>
      </c>
      <c r="K25" s="98">
        <v>1.76678685347493</v>
      </c>
      <c r="L25" s="98">
        <v>3.27422486644907</v>
      </c>
    </row>
    <row r="26" spans="1:12" ht="9" customHeight="1">
      <c r="A26" s="78" t="s">
        <v>91</v>
      </c>
      <c r="B26" s="98">
        <v>0.5686139324628802</v>
      </c>
      <c r="C26" s="98">
        <v>1.207610968126618</v>
      </c>
      <c r="D26" s="98">
        <v>4.499250701710062</v>
      </c>
      <c r="E26" s="98">
        <v>2.522372543614524</v>
      </c>
      <c r="F26" s="98">
        <v>7.448059214899136</v>
      </c>
      <c r="G26" s="98">
        <v>2.528053493611925</v>
      </c>
      <c r="H26" s="98">
        <v>12.645375325897357</v>
      </c>
      <c r="I26" s="98">
        <v>2.4555812633692757</v>
      </c>
      <c r="J26" s="98">
        <v>6.750508318351942</v>
      </c>
      <c r="K26" s="98">
        <v>2.4005765224576336</v>
      </c>
      <c r="L26" s="98">
        <v>4.51511378826929</v>
      </c>
    </row>
    <row r="27" spans="1:12" ht="9" customHeight="1">
      <c r="A27" s="78" t="s">
        <v>92</v>
      </c>
      <c r="B27" s="98">
        <v>0</v>
      </c>
      <c r="C27" s="98">
        <v>2.1779137763935927</v>
      </c>
      <c r="D27" s="98">
        <v>4.902321249111454</v>
      </c>
      <c r="E27" s="98">
        <v>7.755845968899058</v>
      </c>
      <c r="F27" s="98">
        <v>8.256930263872437</v>
      </c>
      <c r="G27" s="98">
        <v>3.779349007133521</v>
      </c>
      <c r="H27" s="98">
        <v>12.371006484469232</v>
      </c>
      <c r="I27" s="98">
        <v>4.841872513496719</v>
      </c>
      <c r="J27" s="98">
        <v>7.7748800386715775</v>
      </c>
      <c r="K27" s="98">
        <v>5.240523659326659</v>
      </c>
      <c r="L27" s="98">
        <v>6.487700401322493</v>
      </c>
    </row>
    <row r="28" spans="1:12" ht="9" customHeight="1">
      <c r="A28" s="78" t="s">
        <v>93</v>
      </c>
      <c r="B28" s="98">
        <v>0.5701579337476481</v>
      </c>
      <c r="C28" s="98">
        <v>0</v>
      </c>
      <c r="D28" s="98">
        <v>1.3741973828410843</v>
      </c>
      <c r="E28" s="98">
        <v>1.4277402797657077</v>
      </c>
      <c r="F28" s="98">
        <v>0.7615211003218378</v>
      </c>
      <c r="G28" s="98">
        <v>0.9413483497222082</v>
      </c>
      <c r="H28" s="98">
        <v>1.3621797600520353</v>
      </c>
      <c r="I28" s="98">
        <v>0.5115926903636401</v>
      </c>
      <c r="J28" s="98">
        <v>1.0070315981339704</v>
      </c>
      <c r="K28" s="98">
        <v>0.8708795302669342</v>
      </c>
      <c r="L28" s="98">
        <v>0.9375974607886872</v>
      </c>
    </row>
    <row r="29" spans="1:12" ht="9" customHeight="1">
      <c r="A29" s="78" t="s">
        <v>94</v>
      </c>
      <c r="B29" s="98">
        <v>1.116046516818821</v>
      </c>
      <c r="C29" s="98">
        <v>1.1739128393195062</v>
      </c>
      <c r="D29" s="98">
        <v>1.160718949317207</v>
      </c>
      <c r="E29" s="98">
        <v>2.7018102128426045</v>
      </c>
      <c r="F29" s="98">
        <v>4.518251203081759</v>
      </c>
      <c r="G29" s="98">
        <v>1.4094061541348823</v>
      </c>
      <c r="H29" s="98">
        <v>5.057579133552402</v>
      </c>
      <c r="I29" s="98">
        <v>1.4527191790061325</v>
      </c>
      <c r="J29" s="98">
        <v>3.9059159413997486</v>
      </c>
      <c r="K29" s="98">
        <v>1.5450117942337842</v>
      </c>
      <c r="L29" s="98">
        <v>2.6886083663517675</v>
      </c>
    </row>
    <row r="30" spans="1:12" ht="9" customHeight="1">
      <c r="A30" s="78" t="s">
        <v>95</v>
      </c>
      <c r="B30" s="98">
        <v>1.6849554539901852</v>
      </c>
      <c r="C30" s="98">
        <v>1.7957109444092785</v>
      </c>
      <c r="D30" s="98">
        <v>2.7030070953936254</v>
      </c>
      <c r="E30" s="98">
        <v>4.767398621268319</v>
      </c>
      <c r="F30" s="98">
        <v>7.097628961767438</v>
      </c>
      <c r="G30" s="98">
        <v>2.7696080258979654</v>
      </c>
      <c r="H30" s="98">
        <v>9.081126241276444</v>
      </c>
      <c r="I30" s="98">
        <v>2.683447156216876</v>
      </c>
      <c r="J30" s="98">
        <v>6.08886638355509</v>
      </c>
      <c r="K30" s="98">
        <v>2.8752914227660784</v>
      </c>
      <c r="L30" s="98">
        <v>4.452723663969414</v>
      </c>
    </row>
    <row r="31" spans="1:12" s="11" customFormat="1" ht="9">
      <c r="A31" s="82" t="s">
        <v>96</v>
      </c>
      <c r="B31" s="99">
        <v>2.5703755987047363</v>
      </c>
      <c r="C31" s="99">
        <v>1.7434008192894226</v>
      </c>
      <c r="D31" s="99">
        <v>8.290803960597286</v>
      </c>
      <c r="E31" s="99">
        <v>8.407506221554604</v>
      </c>
      <c r="F31" s="99">
        <v>9.558787799701648</v>
      </c>
      <c r="G31" s="99">
        <v>5.415423815427671</v>
      </c>
      <c r="H31" s="99">
        <v>15.88162892574015</v>
      </c>
      <c r="I31" s="99">
        <v>5.841292093811151</v>
      </c>
      <c r="J31" s="99">
        <v>9.580752062920112</v>
      </c>
      <c r="K31" s="99">
        <v>5.354100378570934</v>
      </c>
      <c r="L31" s="99">
        <v>7.3979304937510415</v>
      </c>
    </row>
    <row r="32" spans="1:12" s="11" customFormat="1" ht="9" customHeight="1">
      <c r="A32" s="87" t="s">
        <v>97</v>
      </c>
      <c r="B32" s="99">
        <v>1.1470997733044073</v>
      </c>
      <c r="C32" s="99">
        <v>0.6059288624367277</v>
      </c>
      <c r="D32" s="99">
        <v>5.868227993908401</v>
      </c>
      <c r="E32" s="99">
        <v>4.3676228120939475</v>
      </c>
      <c r="F32" s="99">
        <v>7.066077504222707</v>
      </c>
      <c r="G32" s="99">
        <v>4.036036887408352</v>
      </c>
      <c r="H32" s="99">
        <v>18.41607664841481</v>
      </c>
      <c r="I32" s="99">
        <v>6.845160117736754</v>
      </c>
      <c r="J32" s="99">
        <v>8.034748743170223</v>
      </c>
      <c r="K32" s="99">
        <v>4.304711561524999</v>
      </c>
      <c r="L32" s="99">
        <v>6.116393849234269</v>
      </c>
    </row>
    <row r="33" spans="1:12" s="9" customFormat="1" ht="9" customHeight="1">
      <c r="A33" s="88" t="s">
        <v>98</v>
      </c>
      <c r="B33" s="100">
        <v>1.976010632134783</v>
      </c>
      <c r="C33" s="100">
        <v>1.2675154795327939</v>
      </c>
      <c r="D33" s="100">
        <v>7.287915773635769</v>
      </c>
      <c r="E33" s="100">
        <v>6.7359179269473275</v>
      </c>
      <c r="F33" s="100">
        <v>8.526315845743712</v>
      </c>
      <c r="G33" s="100">
        <v>4.847769897563516</v>
      </c>
      <c r="H33" s="100">
        <v>16.94931586285483</v>
      </c>
      <c r="I33" s="100">
        <v>6.259423956028038</v>
      </c>
      <c r="J33" s="100">
        <v>8.937954215510217</v>
      </c>
      <c r="K33" s="100">
        <v>4.919970863509972</v>
      </c>
      <c r="L33" s="100">
        <v>6.866468850118173</v>
      </c>
    </row>
    <row r="34" spans="1:12" s="9" customFormat="1" ht="9" customHeight="1">
      <c r="A34" s="88" t="s">
        <v>99</v>
      </c>
      <c r="B34" s="100">
        <v>2.30984223777516</v>
      </c>
      <c r="C34" s="100">
        <v>2.1566318586284683</v>
      </c>
      <c r="D34" s="100">
        <v>8.415101500721724</v>
      </c>
      <c r="E34" s="100">
        <v>6.268649231463605</v>
      </c>
      <c r="F34" s="100">
        <v>9.928587176645626</v>
      </c>
      <c r="G34" s="100">
        <v>4.794601026896292</v>
      </c>
      <c r="H34" s="100">
        <v>14.71121877543815</v>
      </c>
      <c r="I34" s="100">
        <v>6.030290613620726</v>
      </c>
      <c r="J34" s="100">
        <v>9.552563923200395</v>
      </c>
      <c r="K34" s="100">
        <v>4.93216868856433</v>
      </c>
      <c r="L34" s="100">
        <v>7.158708568974157</v>
      </c>
    </row>
    <row r="35" spans="1:12" s="11" customFormat="1" ht="9" customHeight="1">
      <c r="A35" s="82" t="s">
        <v>100</v>
      </c>
      <c r="B35" s="99">
        <v>0.5625372680940113</v>
      </c>
      <c r="C35" s="99">
        <v>0.6787797745687522</v>
      </c>
      <c r="D35" s="99">
        <v>3.025344826282179</v>
      </c>
      <c r="E35" s="99">
        <v>1.991338724620912</v>
      </c>
      <c r="F35" s="99">
        <v>5.214250409871477</v>
      </c>
      <c r="G35" s="99">
        <v>1.992404158386567</v>
      </c>
      <c r="H35" s="99">
        <v>8.131699289760265</v>
      </c>
      <c r="I35" s="99">
        <v>2.6408474634854295</v>
      </c>
      <c r="J35" s="99">
        <v>4.916854670507082</v>
      </c>
      <c r="K35" s="99">
        <v>2.1574282341937066</v>
      </c>
      <c r="L35" s="99">
        <v>3.5026102293196724</v>
      </c>
    </row>
    <row r="36" spans="1:12" s="11" customFormat="1" ht="9" customHeight="1">
      <c r="A36" s="82" t="s">
        <v>101</v>
      </c>
      <c r="B36" s="99">
        <v>1.2352051102199988</v>
      </c>
      <c r="C36" s="99">
        <v>1.3028042862261018</v>
      </c>
      <c r="D36" s="99">
        <v>1.5364304112255995</v>
      </c>
      <c r="E36" s="99">
        <v>3.196427307535121</v>
      </c>
      <c r="F36" s="99">
        <v>5.20408446286271</v>
      </c>
      <c r="G36" s="99">
        <v>1.7606931849068979</v>
      </c>
      <c r="H36" s="99">
        <v>6.0083258229260545</v>
      </c>
      <c r="I36" s="99">
        <v>1.743493993663192</v>
      </c>
      <c r="J36" s="99">
        <v>4.448623954109973</v>
      </c>
      <c r="K36" s="99">
        <v>1.8693363125880815</v>
      </c>
      <c r="L36" s="99">
        <v>3.1228277205009136</v>
      </c>
    </row>
    <row r="37" spans="1:12" s="9" customFormat="1" ht="9" customHeight="1">
      <c r="A37" s="88" t="s">
        <v>31</v>
      </c>
      <c r="B37" s="100">
        <v>0.7730238955490112</v>
      </c>
      <c r="C37" s="100">
        <v>0.8741829303544287</v>
      </c>
      <c r="D37" s="100">
        <v>2.556618740429954</v>
      </c>
      <c r="E37" s="100">
        <v>2.3704836002042926</v>
      </c>
      <c r="F37" s="100">
        <v>5.210965571593955</v>
      </c>
      <c r="G37" s="100">
        <v>1.9169572334903178</v>
      </c>
      <c r="H37" s="100">
        <v>7.42520886969758</v>
      </c>
      <c r="I37" s="100">
        <v>2.3457261521099153</v>
      </c>
      <c r="J37" s="100">
        <v>4.7663528850783665</v>
      </c>
      <c r="K37" s="100">
        <v>2.064449473070482</v>
      </c>
      <c r="L37" s="100">
        <v>3.3802821805402425</v>
      </c>
    </row>
    <row r="38" spans="1:12" s="9" customFormat="1" ht="9" customHeight="1">
      <c r="A38" s="88" t="s">
        <v>102</v>
      </c>
      <c r="B38" s="100">
        <v>1.517637077012019</v>
      </c>
      <c r="C38" s="100">
        <v>1.2533505192756536</v>
      </c>
      <c r="D38" s="100">
        <v>5.4150606146456814</v>
      </c>
      <c r="E38" s="100">
        <v>4.735133220605595</v>
      </c>
      <c r="F38" s="100">
        <v>7.673823445915396</v>
      </c>
      <c r="G38" s="100">
        <v>3.824858136754399</v>
      </c>
      <c r="H38" s="100">
        <v>13.404018418779536</v>
      </c>
      <c r="I38" s="100">
        <v>5.013370451434051</v>
      </c>
      <c r="J38" s="100">
        <v>7.546410785512759</v>
      </c>
      <c r="K38" s="100">
        <v>3.8981899618734706</v>
      </c>
      <c r="L38" s="100">
        <v>5.667125516903151</v>
      </c>
    </row>
    <row r="39" spans="1:12" s="9" customFormat="1" ht="9" customHeight="1">
      <c r="A39" s="94"/>
      <c r="B39" s="95"/>
      <c r="C39" s="95"/>
      <c r="D39" s="95"/>
      <c r="E39" s="95"/>
      <c r="F39" s="95"/>
      <c r="G39" s="95"/>
      <c r="H39" s="95"/>
      <c r="I39" s="95"/>
      <c r="J39" s="17"/>
      <c r="K39" s="17"/>
      <c r="L39" s="17"/>
    </row>
  </sheetData>
  <mergeCells count="8">
    <mergeCell ref="J6:K6"/>
    <mergeCell ref="B5:K5"/>
    <mergeCell ref="A5:A7"/>
    <mergeCell ref="L5:L7"/>
    <mergeCell ref="B6:C6"/>
    <mergeCell ref="D6:E6"/>
    <mergeCell ref="F6:G6"/>
    <mergeCell ref="H6:I6"/>
  </mergeCells>
  <printOptions horizontalCentered="1"/>
  <pageMargins left="0.6692913385826772" right="0.6692913385826772" top="0.984251968503937" bottom="1.141732283464567" header="0.4724409448818898" footer="0.7874015748031497"/>
  <pageSetup horizontalDpi="600" verticalDpi="600" orientation="portrait" paperSize="9" r:id="rId2"/>
  <headerFooter alignWithMargins="0">
    <oddFooter>&amp;C&amp;P+22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7"/>
  <dimension ref="A1:Q39"/>
  <sheetViews>
    <sheetView tabSelected="1" workbookViewId="0" topLeftCell="A1">
      <selection activeCell="O5" sqref="O5"/>
    </sheetView>
  </sheetViews>
  <sheetFormatPr defaultColWidth="9.140625" defaultRowHeight="12.75"/>
  <cols>
    <col min="1" max="1" width="14.57421875" style="7" customWidth="1"/>
    <col min="2" max="16384" width="9.140625" style="7" customWidth="1"/>
  </cols>
  <sheetData>
    <row r="1" spans="1:17" s="1" customFormat="1" ht="13.5" customHeight="1">
      <c r="A1" s="1" t="s">
        <v>58</v>
      </c>
      <c r="B1" s="2"/>
      <c r="C1" s="3"/>
      <c r="D1" s="2"/>
      <c r="E1" s="3"/>
      <c r="F1" s="2"/>
      <c r="G1" s="3"/>
      <c r="H1" s="2"/>
      <c r="I1" s="3"/>
      <c r="J1" s="2"/>
      <c r="K1" s="2"/>
      <c r="L1" s="2"/>
      <c r="M1" s="2"/>
      <c r="N1" s="2"/>
      <c r="O1" s="2"/>
      <c r="P1" s="2"/>
      <c r="Q1" s="2"/>
    </row>
    <row r="2" spans="2:17" s="1" customFormat="1" ht="13.5" customHeight="1">
      <c r="B2" s="2"/>
      <c r="C2" s="3"/>
      <c r="D2" s="2"/>
      <c r="E2" s="3"/>
      <c r="F2" s="2"/>
      <c r="G2" s="3"/>
      <c r="H2" s="2"/>
      <c r="I2" s="3"/>
      <c r="J2" s="2"/>
      <c r="K2" s="2"/>
      <c r="L2" s="2"/>
      <c r="M2" s="2"/>
      <c r="N2" s="2"/>
      <c r="O2" s="2"/>
      <c r="P2" s="2"/>
      <c r="Q2" s="2"/>
    </row>
    <row r="3" spans="1:17" s="1" customFormat="1" ht="13.5" customHeight="1">
      <c r="A3" s="4" t="s">
        <v>62</v>
      </c>
      <c r="B3" s="2"/>
      <c r="C3" s="3"/>
      <c r="D3" s="2"/>
      <c r="E3" s="3"/>
      <c r="F3" s="2"/>
      <c r="G3" s="3"/>
      <c r="H3" s="2"/>
      <c r="I3" s="3"/>
      <c r="J3" s="2"/>
      <c r="K3" s="2"/>
      <c r="L3" s="2"/>
      <c r="M3" s="2"/>
      <c r="N3" s="2"/>
      <c r="O3" s="2"/>
      <c r="P3" s="2"/>
      <c r="Q3" s="2"/>
    </row>
    <row r="4" spans="1:17" s="1" customFormat="1" ht="13.5" customHeight="1">
      <c r="A4" s="5"/>
      <c r="B4" s="19"/>
      <c r="C4" s="20"/>
      <c r="D4" s="19"/>
      <c r="E4" s="20"/>
      <c r="F4" s="19"/>
      <c r="G4" s="20"/>
      <c r="H4" s="19"/>
      <c r="I4" s="20"/>
      <c r="J4" s="24"/>
      <c r="K4" s="24"/>
      <c r="L4" s="24"/>
      <c r="M4" s="24"/>
      <c r="N4" s="2"/>
      <c r="O4" s="2"/>
      <c r="P4" s="2"/>
      <c r="Q4" s="2"/>
    </row>
    <row r="5" spans="1:13" s="1" customFormat="1" ht="15" customHeight="1">
      <c r="A5" s="115" t="s">
        <v>0</v>
      </c>
      <c r="B5" s="122" t="s">
        <v>36</v>
      </c>
      <c r="C5" s="122"/>
      <c r="D5" s="122"/>
      <c r="E5" s="122"/>
      <c r="F5" s="122"/>
      <c r="G5" s="122"/>
      <c r="H5" s="122"/>
      <c r="I5" s="122"/>
      <c r="J5" s="25"/>
      <c r="K5" s="25"/>
      <c r="L5" s="25"/>
      <c r="M5" s="25"/>
    </row>
    <row r="6" spans="1:9" ht="48.75" customHeight="1">
      <c r="A6" s="116"/>
      <c r="B6" s="125" t="s">
        <v>54</v>
      </c>
      <c r="C6" s="125"/>
      <c r="D6" s="119" t="s">
        <v>55</v>
      </c>
      <c r="E6" s="123"/>
      <c r="F6" s="119" t="s">
        <v>56</v>
      </c>
      <c r="G6" s="123"/>
      <c r="H6" s="125" t="s">
        <v>57</v>
      </c>
      <c r="I6" s="126"/>
    </row>
    <row r="7" spans="2:9" ht="19.5" customHeight="1">
      <c r="B7" s="6"/>
      <c r="C7" s="8"/>
      <c r="D7" s="6"/>
      <c r="E7" s="8"/>
      <c r="F7" s="6"/>
      <c r="G7" s="8"/>
      <c r="H7" s="6"/>
      <c r="I7" s="8"/>
    </row>
    <row r="8" spans="2:9" ht="9.75" customHeight="1">
      <c r="B8" s="10" t="s">
        <v>1</v>
      </c>
      <c r="C8" s="10" t="s">
        <v>2</v>
      </c>
      <c r="D8" s="10" t="s">
        <v>1</v>
      </c>
      <c r="E8" s="10" t="s">
        <v>2</v>
      </c>
      <c r="F8" s="10" t="s">
        <v>1</v>
      </c>
      <c r="G8" s="10" t="s">
        <v>2</v>
      </c>
      <c r="H8" s="10" t="s">
        <v>1</v>
      </c>
      <c r="I8" s="10" t="s">
        <v>2</v>
      </c>
    </row>
    <row r="9" spans="1:9" ht="9.75" customHeight="1">
      <c r="A9" s="7" t="s">
        <v>3</v>
      </c>
      <c r="B9" s="10">
        <v>0.5</v>
      </c>
      <c r="C9" s="10">
        <v>0.4855850775327625</v>
      </c>
      <c r="D9" s="10">
        <v>2.2</v>
      </c>
      <c r="E9" s="10">
        <v>2.001234946138798</v>
      </c>
      <c r="F9" s="10">
        <v>0.6</v>
      </c>
      <c r="G9" s="10">
        <v>0.5248684490940059</v>
      </c>
      <c r="H9" s="10">
        <v>5.3</v>
      </c>
      <c r="I9" s="10">
        <v>4.925529902191973</v>
      </c>
    </row>
    <row r="10" spans="1:9" ht="9.75" customHeight="1">
      <c r="A10" s="7" t="s">
        <v>4</v>
      </c>
      <c r="B10" s="10">
        <v>0.5</v>
      </c>
      <c r="C10" s="10">
        <v>0.48494344447737303</v>
      </c>
      <c r="D10" s="10">
        <v>1.2</v>
      </c>
      <c r="E10" s="10">
        <v>1.0938914570717728</v>
      </c>
      <c r="F10" s="10">
        <v>0.5</v>
      </c>
      <c r="G10" s="10">
        <v>0.4886136468069139</v>
      </c>
      <c r="H10" s="10">
        <v>2</v>
      </c>
      <c r="I10" s="10">
        <v>1.8420570707639023</v>
      </c>
    </row>
    <row r="11" spans="1:9" ht="9.75" customHeight="1">
      <c r="A11" s="7" t="s">
        <v>5</v>
      </c>
      <c r="B11" s="10">
        <v>0.8</v>
      </c>
      <c r="C11" s="10">
        <v>0.7146844779492593</v>
      </c>
      <c r="D11" s="10">
        <v>1.7</v>
      </c>
      <c r="E11" s="10">
        <v>1.667596320526303</v>
      </c>
      <c r="F11" s="10">
        <v>1</v>
      </c>
      <c r="G11" s="10">
        <v>1.1149693357233987</v>
      </c>
      <c r="H11" s="10">
        <v>5.9</v>
      </c>
      <c r="I11" s="10">
        <v>5.649226802430935</v>
      </c>
    </row>
    <row r="12" spans="1:9" ht="9.75" customHeight="1">
      <c r="A12" s="7" t="s">
        <v>6</v>
      </c>
      <c r="B12" s="10">
        <v>0.5</v>
      </c>
      <c r="C12" s="10">
        <v>0.5497785195516809</v>
      </c>
      <c r="D12" s="10">
        <v>1.4</v>
      </c>
      <c r="E12" s="10">
        <v>1.5545985964202071</v>
      </c>
      <c r="F12" s="10">
        <v>0.5</v>
      </c>
      <c r="G12" s="10">
        <v>0.6277354461939004</v>
      </c>
      <c r="H12" s="10">
        <v>3.7</v>
      </c>
      <c r="I12" s="10">
        <v>3.663252508902781</v>
      </c>
    </row>
    <row r="13" spans="1:9" s="11" customFormat="1" ht="9.75" customHeight="1">
      <c r="A13" s="11" t="s">
        <v>7</v>
      </c>
      <c r="B13" s="12">
        <v>0.3</v>
      </c>
      <c r="C13" s="12">
        <v>0.24504405133282167</v>
      </c>
      <c r="D13" s="12">
        <v>1.1</v>
      </c>
      <c r="E13" s="12">
        <v>1.6039260702977212</v>
      </c>
      <c r="F13" s="12">
        <v>0.1</v>
      </c>
      <c r="G13" s="12">
        <v>0.23130028877678657</v>
      </c>
      <c r="H13" s="12">
        <v>4.6</v>
      </c>
      <c r="I13" s="12">
        <v>4.497641970126747</v>
      </c>
    </row>
    <row r="14" spans="1:9" s="11" customFormat="1" ht="9.75" customHeight="1">
      <c r="A14" s="11" t="s">
        <v>8</v>
      </c>
      <c r="B14" s="12">
        <v>0.8</v>
      </c>
      <c r="C14" s="12">
        <v>0.7564211367872146</v>
      </c>
      <c r="D14" s="12">
        <v>1.6</v>
      </c>
      <c r="E14" s="12">
        <v>1.6028437624362875</v>
      </c>
      <c r="F14" s="12">
        <v>0.9</v>
      </c>
      <c r="G14" s="12">
        <v>0.9672108348501665</v>
      </c>
      <c r="H14" s="12">
        <v>2.9</v>
      </c>
      <c r="I14" s="12">
        <v>2.8418836798641465</v>
      </c>
    </row>
    <row r="15" spans="1:9" ht="9.75" customHeight="1">
      <c r="A15" s="7" t="s">
        <v>9</v>
      </c>
      <c r="B15" s="10">
        <v>0.9</v>
      </c>
      <c r="C15" s="10">
        <v>0.8598954610687299</v>
      </c>
      <c r="D15" s="10">
        <v>2</v>
      </c>
      <c r="E15" s="10">
        <v>2.015687886655483</v>
      </c>
      <c r="F15" s="10">
        <v>1.2</v>
      </c>
      <c r="G15" s="10">
        <v>1.136307436801479</v>
      </c>
      <c r="H15" s="10">
        <v>4.6</v>
      </c>
      <c r="I15" s="10">
        <v>4.444230671185675</v>
      </c>
    </row>
    <row r="16" spans="1:9" ht="9.75" customHeight="1">
      <c r="A16" s="7" t="s">
        <v>10</v>
      </c>
      <c r="B16" s="10">
        <v>0.9</v>
      </c>
      <c r="C16" s="10">
        <v>0.7465979034807471</v>
      </c>
      <c r="D16" s="10">
        <v>2.7</v>
      </c>
      <c r="E16" s="10">
        <v>2.3283178477306183</v>
      </c>
      <c r="F16" s="10">
        <v>1</v>
      </c>
      <c r="G16" s="10">
        <v>0.8882177721190786</v>
      </c>
      <c r="H16" s="10">
        <v>4.2</v>
      </c>
      <c r="I16" s="10">
        <v>3.9552136055919664</v>
      </c>
    </row>
    <row r="17" spans="1:9" ht="9.75" customHeight="1">
      <c r="A17" s="7" t="s">
        <v>11</v>
      </c>
      <c r="B17" s="10">
        <v>0.6</v>
      </c>
      <c r="C17" s="10">
        <v>0.4809151895588219</v>
      </c>
      <c r="D17" s="10">
        <v>2.3</v>
      </c>
      <c r="E17" s="10">
        <v>1.9210899659020517</v>
      </c>
      <c r="F17" s="10">
        <v>1.1</v>
      </c>
      <c r="G17" s="10">
        <v>0.7844533139114818</v>
      </c>
      <c r="H17" s="10">
        <v>5.5</v>
      </c>
      <c r="I17" s="10">
        <v>5.145117278806129</v>
      </c>
    </row>
    <row r="18" spans="1:9" ht="9.75" customHeight="1">
      <c r="A18" s="7" t="s">
        <v>12</v>
      </c>
      <c r="B18" s="10">
        <v>0.7</v>
      </c>
      <c r="C18" s="10">
        <v>0.530494521674189</v>
      </c>
      <c r="D18" s="10">
        <v>2.4</v>
      </c>
      <c r="E18" s="10">
        <v>2.126688217122579</v>
      </c>
      <c r="F18" s="10">
        <v>0.8</v>
      </c>
      <c r="G18" s="10">
        <v>0.7346452021871138</v>
      </c>
      <c r="H18" s="10">
        <v>5.4</v>
      </c>
      <c r="I18" s="10">
        <v>5.096036198321334</v>
      </c>
    </row>
    <row r="19" spans="1:9" ht="9.75" customHeight="1">
      <c r="A19" s="7" t="s">
        <v>13</v>
      </c>
      <c r="B19" s="10">
        <v>0.6</v>
      </c>
      <c r="C19" s="10">
        <v>0.5356950838492671</v>
      </c>
      <c r="D19" s="10">
        <v>3.4</v>
      </c>
      <c r="E19" s="10">
        <v>2.9389654634488043</v>
      </c>
      <c r="F19" s="10">
        <v>1.3</v>
      </c>
      <c r="G19" s="10">
        <v>1.0788314615271093</v>
      </c>
      <c r="H19" s="10">
        <v>4.9</v>
      </c>
      <c r="I19" s="10">
        <v>4.551349970968464</v>
      </c>
    </row>
    <row r="20" spans="1:9" ht="9.75" customHeight="1">
      <c r="A20" s="7" t="s">
        <v>14</v>
      </c>
      <c r="B20" s="10">
        <v>0.3</v>
      </c>
      <c r="C20" s="10">
        <v>0.20120967213723304</v>
      </c>
      <c r="D20" s="10">
        <v>2.8</v>
      </c>
      <c r="E20" s="10">
        <v>2.4131484355356743</v>
      </c>
      <c r="F20" s="10">
        <v>1.3</v>
      </c>
      <c r="G20" s="10">
        <v>1.0722847076904776</v>
      </c>
      <c r="H20" s="10">
        <v>6.9</v>
      </c>
      <c r="I20" s="10">
        <v>6.547030163296178</v>
      </c>
    </row>
    <row r="21" spans="1:9" ht="9.75" customHeight="1">
      <c r="A21" s="7" t="s">
        <v>15</v>
      </c>
      <c r="B21" s="10">
        <v>0.8</v>
      </c>
      <c r="C21" s="10">
        <v>0.7440099763542029</v>
      </c>
      <c r="D21" s="10">
        <v>3.1</v>
      </c>
      <c r="E21" s="10">
        <v>2.8556008548237037</v>
      </c>
      <c r="F21" s="10">
        <v>0.9</v>
      </c>
      <c r="G21" s="10">
        <v>0.7230347758286778</v>
      </c>
      <c r="H21" s="10">
        <v>6.6</v>
      </c>
      <c r="I21" s="10">
        <v>6.351103508630154</v>
      </c>
    </row>
    <row r="22" spans="1:9" ht="9.75" customHeight="1">
      <c r="A22" s="7" t="s">
        <v>16</v>
      </c>
      <c r="B22" s="10">
        <v>0.7</v>
      </c>
      <c r="C22" s="10">
        <v>0.6348540166049284</v>
      </c>
      <c r="D22" s="10">
        <v>2.3</v>
      </c>
      <c r="E22" s="10">
        <v>2.303295697145685</v>
      </c>
      <c r="F22" s="10">
        <v>0.7</v>
      </c>
      <c r="G22" s="10">
        <v>0.7294287788977726</v>
      </c>
      <c r="H22" s="10">
        <v>5.3</v>
      </c>
      <c r="I22" s="10">
        <v>5.140742184028624</v>
      </c>
    </row>
    <row r="23" spans="1:9" ht="9.75" customHeight="1">
      <c r="A23" s="7" t="s">
        <v>17</v>
      </c>
      <c r="B23" s="10">
        <v>0.3</v>
      </c>
      <c r="C23" s="10">
        <v>0.270757406851878</v>
      </c>
      <c r="D23" s="10">
        <v>1.9</v>
      </c>
      <c r="E23" s="10">
        <v>1.7742601330874854</v>
      </c>
      <c r="F23" s="10">
        <v>1.1</v>
      </c>
      <c r="G23" s="10">
        <v>0.9621199651077258</v>
      </c>
      <c r="H23" s="10">
        <v>3.8</v>
      </c>
      <c r="I23" s="10">
        <v>3.7205320110198277</v>
      </c>
    </row>
    <row r="24" spans="1:9" ht="9.75" customHeight="1">
      <c r="A24" s="7" t="s">
        <v>18</v>
      </c>
      <c r="B24" s="10">
        <v>0.1</v>
      </c>
      <c r="C24" s="10">
        <v>0.10113809935806939</v>
      </c>
      <c r="D24" s="10">
        <v>1.9</v>
      </c>
      <c r="E24" s="10">
        <v>1.6345464430734595</v>
      </c>
      <c r="F24" s="10">
        <v>1.3</v>
      </c>
      <c r="G24" s="10">
        <v>1.2448650613254686</v>
      </c>
      <c r="H24" s="10">
        <v>4.9</v>
      </c>
      <c r="I24" s="10">
        <v>4.722497112722011</v>
      </c>
    </row>
    <row r="25" spans="1:9" ht="9.75" customHeight="1">
      <c r="A25" s="7" t="s">
        <v>19</v>
      </c>
      <c r="B25" s="10">
        <v>0.5</v>
      </c>
      <c r="C25" s="10">
        <v>0.6345905392209141</v>
      </c>
      <c r="D25" s="10">
        <v>1.5</v>
      </c>
      <c r="E25" s="10">
        <v>1.6414916225847316</v>
      </c>
      <c r="F25" s="10">
        <v>0.8</v>
      </c>
      <c r="G25" s="10">
        <v>1.065629375436784</v>
      </c>
      <c r="H25" s="10">
        <v>5</v>
      </c>
      <c r="I25" s="10">
        <v>5.403745875556912</v>
      </c>
    </row>
    <row r="26" spans="1:9" ht="9.75" customHeight="1">
      <c r="A26" s="7" t="s">
        <v>20</v>
      </c>
      <c r="B26" s="10">
        <v>0.4</v>
      </c>
      <c r="C26" s="10">
        <v>0.44045344715790496</v>
      </c>
      <c r="D26" s="10">
        <v>1.5</v>
      </c>
      <c r="E26" s="10">
        <v>1.7276633399935983</v>
      </c>
      <c r="F26" s="10">
        <v>0.5</v>
      </c>
      <c r="G26" s="10">
        <v>0.5265631026502213</v>
      </c>
      <c r="H26" s="10">
        <v>4.9</v>
      </c>
      <c r="I26" s="10">
        <v>5.4319128050211845</v>
      </c>
    </row>
    <row r="27" spans="1:9" ht="9.75" customHeight="1">
      <c r="A27" s="7" t="s">
        <v>21</v>
      </c>
      <c r="B27" s="10">
        <v>0.3</v>
      </c>
      <c r="C27" s="10">
        <v>0.2736956864337179</v>
      </c>
      <c r="D27" s="10">
        <v>2.5</v>
      </c>
      <c r="E27" s="10">
        <v>2.578723195179557</v>
      </c>
      <c r="F27" s="10">
        <v>1.4</v>
      </c>
      <c r="G27" s="10">
        <v>1.3579623791497217</v>
      </c>
      <c r="H27" s="10">
        <v>4.7</v>
      </c>
      <c r="I27" s="10">
        <v>4.9023698123115995</v>
      </c>
    </row>
    <row r="28" spans="1:9" ht="9.75" customHeight="1">
      <c r="A28" s="7" t="s">
        <v>22</v>
      </c>
      <c r="B28" s="10">
        <v>0.7</v>
      </c>
      <c r="C28" s="10">
        <v>0.6692043639074485</v>
      </c>
      <c r="D28" s="10">
        <v>2</v>
      </c>
      <c r="E28" s="10">
        <v>2.291966590564041</v>
      </c>
      <c r="F28" s="10">
        <v>0.8</v>
      </c>
      <c r="G28" s="10">
        <v>0.9498041636821996</v>
      </c>
      <c r="H28" s="10">
        <v>6</v>
      </c>
      <c r="I28" s="10">
        <v>6.411384063473776</v>
      </c>
    </row>
    <row r="29" spans="1:9" ht="9.75" customHeight="1">
      <c r="A29" s="7" t="s">
        <v>23</v>
      </c>
      <c r="B29" s="10">
        <v>0.7</v>
      </c>
      <c r="C29" s="10">
        <v>0.727590217753032</v>
      </c>
      <c r="D29" s="10">
        <v>2.7</v>
      </c>
      <c r="E29" s="10">
        <v>2.8684655937741117</v>
      </c>
      <c r="F29" s="10">
        <v>1</v>
      </c>
      <c r="G29" s="10">
        <v>0.9754675554212768</v>
      </c>
      <c r="H29" s="10">
        <v>4.4</v>
      </c>
      <c r="I29" s="10">
        <v>4.66624530630221</v>
      </c>
    </row>
    <row r="30" spans="1:9" ht="9.75" customHeight="1">
      <c r="A30" s="7" t="s">
        <v>24</v>
      </c>
      <c r="B30" s="10">
        <v>0.3</v>
      </c>
      <c r="C30" s="10">
        <v>0.3801815286565266</v>
      </c>
      <c r="D30" s="10">
        <v>1.2</v>
      </c>
      <c r="E30" s="10">
        <v>1.342541917920421</v>
      </c>
      <c r="F30" s="10">
        <v>0.7</v>
      </c>
      <c r="G30" s="10">
        <v>0.6490098197751409</v>
      </c>
      <c r="H30" s="10">
        <v>5</v>
      </c>
      <c r="I30" s="10">
        <v>5.1766560467477225</v>
      </c>
    </row>
    <row r="31" spans="1:9" s="11" customFormat="1" ht="9.75" customHeight="1">
      <c r="A31" s="11" t="s">
        <v>25</v>
      </c>
      <c r="B31" s="12">
        <v>0.7</v>
      </c>
      <c r="C31" s="12">
        <v>0.6315850630904759</v>
      </c>
      <c r="D31" s="12">
        <v>1.9</v>
      </c>
      <c r="E31" s="12">
        <v>1.7810953044678954</v>
      </c>
      <c r="F31" s="12">
        <v>0.9</v>
      </c>
      <c r="G31" s="12">
        <v>0.8987893299660791</v>
      </c>
      <c r="H31" s="12">
        <v>5.6</v>
      </c>
      <c r="I31" s="12">
        <v>5.359618546552225</v>
      </c>
    </row>
    <row r="32" spans="1:9" s="11" customFormat="1" ht="9.75" customHeight="1">
      <c r="A32" s="11" t="s">
        <v>26</v>
      </c>
      <c r="B32" s="12">
        <v>0.8</v>
      </c>
      <c r="C32" s="12">
        <v>0.702766583292096</v>
      </c>
      <c r="D32" s="12">
        <v>2.2</v>
      </c>
      <c r="E32" s="12">
        <v>2.0267097245177372</v>
      </c>
      <c r="F32" s="12">
        <v>1</v>
      </c>
      <c r="G32" s="12">
        <v>0.9372316125106924</v>
      </c>
      <c r="H32" s="12">
        <v>4.8</v>
      </c>
      <c r="I32" s="12">
        <v>4.545563962764592</v>
      </c>
    </row>
    <row r="33" spans="1:9" s="9" customFormat="1" ht="9.75" customHeight="1">
      <c r="A33" s="9" t="s">
        <v>27</v>
      </c>
      <c r="B33" s="15">
        <v>0.7</v>
      </c>
      <c r="C33" s="15">
        <v>0.674094195568809</v>
      </c>
      <c r="D33" s="15">
        <v>2</v>
      </c>
      <c r="E33" s="15">
        <v>1.8725607984886254</v>
      </c>
      <c r="F33" s="15">
        <v>0.9</v>
      </c>
      <c r="G33" s="15">
        <v>0.8692178953865348</v>
      </c>
      <c r="H33" s="15">
        <v>5.3</v>
      </c>
      <c r="I33" s="15">
        <v>5.004633012969791</v>
      </c>
    </row>
    <row r="34" spans="1:9" s="9" customFormat="1" ht="9.75" customHeight="1">
      <c r="A34" s="9" t="s">
        <v>28</v>
      </c>
      <c r="B34" s="15">
        <v>0.6</v>
      </c>
      <c r="C34" s="15">
        <v>0.5562615350053268</v>
      </c>
      <c r="D34" s="15">
        <v>2.8</v>
      </c>
      <c r="E34" s="15">
        <v>2.568662233852335</v>
      </c>
      <c r="F34" s="15">
        <v>1</v>
      </c>
      <c r="G34" s="15">
        <v>0.8768715960610006</v>
      </c>
      <c r="H34" s="15">
        <v>5.5</v>
      </c>
      <c r="I34" s="15">
        <v>5.1646535776247315</v>
      </c>
    </row>
    <row r="35" spans="1:9" s="11" customFormat="1" ht="9.75" customHeight="1">
      <c r="A35" s="11" t="s">
        <v>29</v>
      </c>
      <c r="B35" s="12">
        <v>0.5</v>
      </c>
      <c r="C35" s="12">
        <v>0.49906711900295386</v>
      </c>
      <c r="D35" s="12">
        <v>1.7</v>
      </c>
      <c r="E35" s="12">
        <v>1.8274452759806668</v>
      </c>
      <c r="F35" s="12">
        <v>0.8</v>
      </c>
      <c r="G35" s="12">
        <v>0.8848834799582248</v>
      </c>
      <c r="H35" s="12">
        <v>5</v>
      </c>
      <c r="I35" s="12">
        <v>5.332943233140997</v>
      </c>
    </row>
    <row r="36" spans="1:9" s="11" customFormat="1" ht="9.75" customHeight="1">
      <c r="A36" s="11" t="s">
        <v>30</v>
      </c>
      <c r="B36" s="12">
        <v>0.6</v>
      </c>
      <c r="C36" s="12">
        <v>0.6524221039123973</v>
      </c>
      <c r="D36" s="12">
        <v>2.4</v>
      </c>
      <c r="E36" s="12">
        <v>2.500627996343561</v>
      </c>
      <c r="F36" s="12">
        <v>0.9</v>
      </c>
      <c r="G36" s="12">
        <v>0.913883674929094</v>
      </c>
      <c r="H36" s="12">
        <v>4.5</v>
      </c>
      <c r="I36" s="12">
        <v>4.766571992276788</v>
      </c>
    </row>
    <row r="37" spans="1:9" s="9" customFormat="1" ht="9.75" customHeight="1">
      <c r="A37" s="9" t="s">
        <v>31</v>
      </c>
      <c r="B37" s="15">
        <v>0.5</v>
      </c>
      <c r="C37" s="15">
        <v>0.5525010248398984</v>
      </c>
      <c r="D37" s="15">
        <v>1.9</v>
      </c>
      <c r="E37" s="15">
        <v>2.0323229877331648</v>
      </c>
      <c r="F37" s="15">
        <v>0.8</v>
      </c>
      <c r="G37" s="15">
        <v>0.908904235773885</v>
      </c>
      <c r="H37" s="15">
        <v>4.8</v>
      </c>
      <c r="I37" s="15">
        <v>5.148647267579248</v>
      </c>
    </row>
    <row r="38" spans="1:9" s="9" customFormat="1" ht="9.75" customHeight="1">
      <c r="A38" s="9" t="s">
        <v>32</v>
      </c>
      <c r="B38" s="15">
        <v>0.6</v>
      </c>
      <c r="C38" s="15">
        <v>0.6030352424814562</v>
      </c>
      <c r="D38" s="15">
        <v>2.1</v>
      </c>
      <c r="E38" s="15">
        <v>2.1187929274743564</v>
      </c>
      <c r="F38" s="15">
        <v>0.9</v>
      </c>
      <c r="G38" s="15">
        <v>0.8769001359062715</v>
      </c>
      <c r="H38" s="15">
        <v>5.2</v>
      </c>
      <c r="I38" s="15">
        <v>5.080880005535968</v>
      </c>
    </row>
    <row r="39" spans="1:9" ht="9.75" customHeight="1">
      <c r="A39" s="21"/>
      <c r="B39" s="22"/>
      <c r="C39" s="22"/>
      <c r="D39" s="22"/>
      <c r="E39" s="22"/>
      <c r="F39" s="22"/>
      <c r="G39" s="22"/>
      <c r="H39" s="22"/>
      <c r="I39" s="22"/>
    </row>
  </sheetData>
  <mergeCells count="6">
    <mergeCell ref="B5:I5"/>
    <mergeCell ref="A5:A6"/>
    <mergeCell ref="D6:E6"/>
    <mergeCell ref="B6:C6"/>
    <mergeCell ref="F6:G6"/>
    <mergeCell ref="H6:I6"/>
  </mergeCells>
  <printOptions horizontalCentered="1"/>
  <pageMargins left="0.6692913385826772" right="0.6692913385826772" top="0.984251968503937" bottom="1.141732283464567" header="0.4724409448818898" footer="0.7874015748031497"/>
  <pageSetup horizontalDpi="600" verticalDpi="600" orientation="portrait" paperSize="9" r:id="rId2"/>
  <headerFooter alignWithMargins="0">
    <oddFooter>&amp;C&amp;P+167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8"/>
  <dimension ref="A1:Q39"/>
  <sheetViews>
    <sheetView tabSelected="1" workbookViewId="0" topLeftCell="A1">
      <selection activeCell="O5" sqref="O5"/>
    </sheetView>
  </sheetViews>
  <sheetFormatPr defaultColWidth="9.140625" defaultRowHeight="12.75"/>
  <cols>
    <col min="1" max="1" width="14.57421875" style="7" customWidth="1"/>
    <col min="2" max="13" width="6.00390625" style="7" customWidth="1"/>
    <col min="14" max="16384" width="9.140625" style="7" customWidth="1"/>
  </cols>
  <sheetData>
    <row r="1" spans="1:17" s="1" customFormat="1" ht="13.5" customHeight="1">
      <c r="A1" s="1" t="s">
        <v>34</v>
      </c>
      <c r="B1" s="2"/>
      <c r="C1" s="3"/>
      <c r="D1" s="2"/>
      <c r="E1" s="3"/>
      <c r="F1" s="2"/>
      <c r="G1" s="3"/>
      <c r="H1" s="2"/>
      <c r="I1" s="3"/>
      <c r="J1" s="2"/>
      <c r="K1" s="2"/>
      <c r="L1" s="2"/>
      <c r="M1" s="2"/>
      <c r="N1" s="2"/>
      <c r="O1" s="2"/>
      <c r="P1" s="2"/>
      <c r="Q1" s="2"/>
    </row>
    <row r="2" spans="2:17" s="1" customFormat="1" ht="13.5" customHeight="1">
      <c r="B2" s="2"/>
      <c r="C2" s="3"/>
      <c r="D2" s="2"/>
      <c r="E2" s="3"/>
      <c r="F2" s="2"/>
      <c r="G2" s="3"/>
      <c r="H2" s="2"/>
      <c r="I2" s="3"/>
      <c r="J2" s="2"/>
      <c r="K2" s="2"/>
      <c r="L2" s="2"/>
      <c r="M2" s="2"/>
      <c r="N2" s="2"/>
      <c r="O2" s="2"/>
      <c r="P2" s="2"/>
      <c r="Q2" s="2"/>
    </row>
    <row r="3" spans="1:17" s="1" customFormat="1" ht="13.5" customHeight="1">
      <c r="A3" s="4" t="s">
        <v>63</v>
      </c>
      <c r="B3" s="2"/>
      <c r="C3" s="3"/>
      <c r="D3" s="2"/>
      <c r="E3" s="3"/>
      <c r="F3" s="2"/>
      <c r="G3" s="3"/>
      <c r="H3" s="2"/>
      <c r="I3" s="3"/>
      <c r="J3" s="2"/>
      <c r="K3" s="2"/>
      <c r="L3" s="2"/>
      <c r="M3" s="2"/>
      <c r="N3" s="2"/>
      <c r="O3" s="2"/>
      <c r="P3" s="2"/>
      <c r="Q3" s="2"/>
    </row>
    <row r="4" spans="1:17" s="1" customFormat="1" ht="13.5" customHeight="1">
      <c r="A4" s="5"/>
      <c r="B4" s="2"/>
      <c r="C4" s="3"/>
      <c r="D4" s="2"/>
      <c r="E4" s="3"/>
      <c r="F4" s="2"/>
      <c r="G4" s="3"/>
      <c r="H4" s="2"/>
      <c r="I4" s="3"/>
      <c r="J4" s="2"/>
      <c r="K4" s="2"/>
      <c r="L4" s="2"/>
      <c r="M4" s="2"/>
      <c r="N4" s="2"/>
      <c r="O4" s="2"/>
      <c r="P4" s="2"/>
      <c r="Q4" s="2"/>
    </row>
    <row r="5" spans="1:17" ht="15" customHeight="1">
      <c r="A5" s="115" t="s">
        <v>0</v>
      </c>
      <c r="B5" s="122" t="s">
        <v>36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6"/>
      <c r="O5" s="6"/>
      <c r="P5" s="6"/>
      <c r="Q5" s="6"/>
    </row>
    <row r="6" spans="1:17" ht="39" customHeight="1">
      <c r="A6" s="116"/>
      <c r="B6" s="117" t="s">
        <v>37</v>
      </c>
      <c r="C6" s="117"/>
      <c r="D6" s="117" t="s">
        <v>38</v>
      </c>
      <c r="E6" s="118"/>
      <c r="F6" s="117" t="s">
        <v>39</v>
      </c>
      <c r="G6" s="117"/>
      <c r="H6" s="119" t="s">
        <v>40</v>
      </c>
      <c r="I6" s="121"/>
      <c r="J6" s="119" t="s">
        <v>67</v>
      </c>
      <c r="K6" s="120"/>
      <c r="L6" s="119" t="s">
        <v>41</v>
      </c>
      <c r="M6" s="121"/>
      <c r="N6" s="6"/>
      <c r="O6" s="6"/>
      <c r="P6" s="6"/>
      <c r="Q6" s="6"/>
    </row>
    <row r="7" spans="2:17" ht="19.5" customHeight="1">
      <c r="B7" s="6"/>
      <c r="C7" s="8"/>
      <c r="D7" s="6"/>
      <c r="F7" s="9"/>
      <c r="G7" s="8"/>
      <c r="H7" s="6"/>
      <c r="I7" s="8"/>
      <c r="J7" s="6"/>
      <c r="K7" s="6"/>
      <c r="L7" s="6"/>
      <c r="M7" s="6"/>
      <c r="N7" s="6"/>
      <c r="O7" s="6"/>
      <c r="P7" s="6"/>
      <c r="Q7" s="6"/>
    </row>
    <row r="8" spans="2:17" ht="9.75" customHeight="1">
      <c r="B8" s="10" t="s">
        <v>1</v>
      </c>
      <c r="C8" s="10" t="s">
        <v>2</v>
      </c>
      <c r="D8" s="10" t="s">
        <v>1</v>
      </c>
      <c r="E8" s="10" t="s">
        <v>2</v>
      </c>
      <c r="F8" s="10" t="s">
        <v>1</v>
      </c>
      <c r="G8" s="10" t="s">
        <v>2</v>
      </c>
      <c r="H8" s="10" t="s">
        <v>1</v>
      </c>
      <c r="I8" s="10" t="s">
        <v>2</v>
      </c>
      <c r="J8" s="10" t="s">
        <v>1</v>
      </c>
      <c r="K8" s="10" t="s">
        <v>2</v>
      </c>
      <c r="L8" s="10" t="s">
        <v>1</v>
      </c>
      <c r="M8" s="10" t="s">
        <v>2</v>
      </c>
      <c r="N8" s="6"/>
      <c r="O8" s="6"/>
      <c r="P8" s="6"/>
      <c r="Q8" s="6"/>
    </row>
    <row r="9" spans="1:17" ht="9.75" customHeight="1">
      <c r="A9" s="7" t="s">
        <v>3</v>
      </c>
      <c r="B9" s="10">
        <v>8.6</v>
      </c>
      <c r="C9" s="10">
        <v>8.642238977677943</v>
      </c>
      <c r="D9" s="10">
        <v>3.4</v>
      </c>
      <c r="E9" s="10">
        <v>2.9145610544095923</v>
      </c>
      <c r="F9" s="10">
        <v>3.1</v>
      </c>
      <c r="G9" s="10">
        <v>3.072348715957814</v>
      </c>
      <c r="H9" s="10">
        <v>13.5</v>
      </c>
      <c r="I9" s="10">
        <v>11.20807708250371</v>
      </c>
      <c r="J9" s="10">
        <v>0.8</v>
      </c>
      <c r="K9" s="10">
        <v>1.3577249580664905</v>
      </c>
      <c r="L9" s="10">
        <v>1</v>
      </c>
      <c r="M9" s="10">
        <v>1.0407990152521205</v>
      </c>
      <c r="N9" s="6"/>
      <c r="O9" s="6"/>
      <c r="P9" s="6"/>
      <c r="Q9" s="6"/>
    </row>
    <row r="10" spans="1:17" ht="9.75" customHeight="1">
      <c r="A10" s="7" t="s">
        <v>4</v>
      </c>
      <c r="B10" s="10">
        <v>11</v>
      </c>
      <c r="C10" s="10">
        <v>11.17390866783746</v>
      </c>
      <c r="D10" s="10">
        <v>2.4</v>
      </c>
      <c r="E10" s="10">
        <v>2.13959146501644</v>
      </c>
      <c r="F10" s="10">
        <v>2.5</v>
      </c>
      <c r="G10" s="10">
        <v>2.312646329228255</v>
      </c>
      <c r="H10" s="10">
        <v>14.4</v>
      </c>
      <c r="I10" s="10">
        <v>12.248949441185422</v>
      </c>
      <c r="J10" s="10">
        <v>0.8</v>
      </c>
      <c r="K10" s="10">
        <v>1.394019018025557</v>
      </c>
      <c r="L10" s="10">
        <v>0.6</v>
      </c>
      <c r="M10" s="10">
        <v>0.7190523855043732</v>
      </c>
      <c r="N10" s="6"/>
      <c r="O10" s="6"/>
      <c r="P10" s="6"/>
      <c r="Q10" s="6"/>
    </row>
    <row r="11" spans="1:17" ht="9.75" customHeight="1">
      <c r="A11" s="7" t="s">
        <v>5</v>
      </c>
      <c r="B11" s="10">
        <v>11.1</v>
      </c>
      <c r="C11" s="10">
        <v>11.089590965359832</v>
      </c>
      <c r="D11" s="10">
        <v>4</v>
      </c>
      <c r="E11" s="10">
        <v>4.004995313494821</v>
      </c>
      <c r="F11" s="10">
        <v>3.6</v>
      </c>
      <c r="G11" s="10">
        <v>3.849399046573061</v>
      </c>
      <c r="H11" s="10">
        <v>12.7</v>
      </c>
      <c r="I11" s="10">
        <v>11.481635511594293</v>
      </c>
      <c r="J11" s="10">
        <v>0.8</v>
      </c>
      <c r="K11" s="10">
        <v>1.8180637601527825</v>
      </c>
      <c r="L11" s="10">
        <v>1.1</v>
      </c>
      <c r="M11" s="10">
        <v>1.5583109525960035</v>
      </c>
      <c r="N11" s="6"/>
      <c r="O11" s="6"/>
      <c r="P11" s="6"/>
      <c r="Q11" s="6"/>
    </row>
    <row r="12" spans="1:17" ht="9.75" customHeight="1">
      <c r="A12" s="7" t="s">
        <v>6</v>
      </c>
      <c r="B12" s="10">
        <v>7.9</v>
      </c>
      <c r="C12" s="10">
        <v>7.928370040069723</v>
      </c>
      <c r="D12" s="10">
        <v>1.9</v>
      </c>
      <c r="E12" s="10">
        <v>2.109241039411681</v>
      </c>
      <c r="F12" s="10">
        <v>2.7</v>
      </c>
      <c r="G12" s="10">
        <v>2.826025641008091</v>
      </c>
      <c r="H12" s="10">
        <v>9.2</v>
      </c>
      <c r="I12" s="10">
        <v>9.068663228299128</v>
      </c>
      <c r="J12" s="10">
        <v>1.1</v>
      </c>
      <c r="K12" s="10">
        <v>1.558781177374399</v>
      </c>
      <c r="L12" s="10">
        <v>0.7</v>
      </c>
      <c r="M12" s="10">
        <v>0.7816720618172415</v>
      </c>
      <c r="N12" s="6"/>
      <c r="O12" s="6"/>
      <c r="P12" s="6"/>
      <c r="Q12" s="6"/>
    </row>
    <row r="13" spans="1:17" s="11" customFormat="1" ht="9.75" customHeight="1">
      <c r="A13" s="11" t="s">
        <v>7</v>
      </c>
      <c r="B13" s="12">
        <v>9.1</v>
      </c>
      <c r="C13" s="12">
        <v>9.070373152451253</v>
      </c>
      <c r="D13" s="12">
        <v>2.1</v>
      </c>
      <c r="E13" s="12">
        <v>2.6258839301811343</v>
      </c>
      <c r="F13" s="12">
        <v>2.6</v>
      </c>
      <c r="G13" s="12">
        <v>3.164042879708562</v>
      </c>
      <c r="H13" s="12">
        <v>8.4</v>
      </c>
      <c r="I13" s="12">
        <v>9.215058691855202</v>
      </c>
      <c r="J13" s="12">
        <v>1.2</v>
      </c>
      <c r="K13" s="12">
        <v>1.4715466199462646</v>
      </c>
      <c r="L13" s="12">
        <v>1</v>
      </c>
      <c r="M13" s="12">
        <v>0.895402344717336</v>
      </c>
      <c r="N13" s="13"/>
      <c r="O13" s="13"/>
      <c r="P13" s="13"/>
      <c r="Q13" s="13"/>
    </row>
    <row r="14" spans="1:17" s="11" customFormat="1" ht="9.75" customHeight="1">
      <c r="A14" s="11" t="s">
        <v>8</v>
      </c>
      <c r="B14" s="12">
        <v>6.8</v>
      </c>
      <c r="C14" s="12">
        <v>6.881999525120886</v>
      </c>
      <c r="D14" s="12">
        <v>1.8</v>
      </c>
      <c r="E14" s="12">
        <v>1.6980807984430426</v>
      </c>
      <c r="F14" s="12">
        <v>2.7</v>
      </c>
      <c r="G14" s="12">
        <v>2.5541712873495026</v>
      </c>
      <c r="H14" s="12">
        <v>10.1</v>
      </c>
      <c r="I14" s="12">
        <v>9.010479232970983</v>
      </c>
      <c r="J14" s="12">
        <v>1</v>
      </c>
      <c r="K14" s="12">
        <v>1.6340651842425555</v>
      </c>
      <c r="L14" s="12">
        <v>0.5</v>
      </c>
      <c r="M14" s="12">
        <v>0.6724444583770304</v>
      </c>
      <c r="N14" s="13"/>
      <c r="O14" s="13"/>
      <c r="P14" s="13"/>
      <c r="Q14" s="13"/>
    </row>
    <row r="15" spans="1:17" ht="9.75" customHeight="1">
      <c r="A15" s="7" t="s">
        <v>9</v>
      </c>
      <c r="B15" s="10">
        <v>9.8</v>
      </c>
      <c r="C15" s="10">
        <v>9.856325614984879</v>
      </c>
      <c r="D15" s="10">
        <v>3.3</v>
      </c>
      <c r="E15" s="10">
        <v>3.318299984791274</v>
      </c>
      <c r="F15" s="10">
        <v>2.7</v>
      </c>
      <c r="G15" s="10">
        <v>2.9955238776309487</v>
      </c>
      <c r="H15" s="10">
        <v>12.4</v>
      </c>
      <c r="I15" s="10">
        <v>11.73152037154739</v>
      </c>
      <c r="J15" s="10">
        <v>1.3</v>
      </c>
      <c r="K15" s="10">
        <v>1.4474991023292623</v>
      </c>
      <c r="L15" s="10">
        <v>0.7</v>
      </c>
      <c r="M15" s="10">
        <v>1.0255993449433451</v>
      </c>
      <c r="N15" s="6"/>
      <c r="O15" s="6"/>
      <c r="P15" s="6"/>
      <c r="Q15" s="6"/>
    </row>
    <row r="16" spans="1:17" ht="9.75" customHeight="1">
      <c r="A16" s="7" t="s">
        <v>10</v>
      </c>
      <c r="B16" s="10">
        <v>9.5</v>
      </c>
      <c r="C16" s="10">
        <v>9.60926508453026</v>
      </c>
      <c r="D16" s="10">
        <v>3.1</v>
      </c>
      <c r="E16" s="10">
        <v>2.4582128248298396</v>
      </c>
      <c r="F16" s="10">
        <v>4</v>
      </c>
      <c r="G16" s="10">
        <v>3.38110711788898</v>
      </c>
      <c r="H16" s="10">
        <v>13.1</v>
      </c>
      <c r="I16" s="10">
        <v>10.481127186288548</v>
      </c>
      <c r="J16" s="10">
        <v>1.4</v>
      </c>
      <c r="K16" s="10">
        <v>1.999288276810307</v>
      </c>
      <c r="L16" s="10">
        <v>1.6</v>
      </c>
      <c r="M16" s="10">
        <v>1.4948795978161311</v>
      </c>
      <c r="N16" s="6"/>
      <c r="O16" s="6"/>
      <c r="P16" s="6"/>
      <c r="Q16" s="6"/>
    </row>
    <row r="17" spans="1:17" ht="9.75" customHeight="1">
      <c r="A17" s="7" t="s">
        <v>11</v>
      </c>
      <c r="B17" s="10">
        <v>9.2</v>
      </c>
      <c r="C17" s="10">
        <v>9.51972152836879</v>
      </c>
      <c r="D17" s="10">
        <v>5.1</v>
      </c>
      <c r="E17" s="10">
        <v>3.8881068586151133</v>
      </c>
      <c r="F17" s="10">
        <v>3.4</v>
      </c>
      <c r="G17" s="10">
        <v>2.5170111582218078</v>
      </c>
      <c r="H17" s="10">
        <v>14.4</v>
      </c>
      <c r="I17" s="10">
        <v>10.465993775236935</v>
      </c>
      <c r="J17" s="10">
        <v>1.8</v>
      </c>
      <c r="K17" s="10">
        <v>1.7336204487956703</v>
      </c>
      <c r="L17" s="10">
        <v>0.8</v>
      </c>
      <c r="M17" s="10">
        <v>0.714810047669978</v>
      </c>
      <c r="N17" s="6"/>
      <c r="O17" s="6"/>
      <c r="P17" s="6"/>
      <c r="Q17" s="6"/>
    </row>
    <row r="18" spans="1:17" ht="9.75" customHeight="1">
      <c r="A18" s="7" t="s">
        <v>12</v>
      </c>
      <c r="B18" s="10">
        <v>10.1</v>
      </c>
      <c r="C18" s="10">
        <v>10.21087703149767</v>
      </c>
      <c r="D18" s="10">
        <v>2.8</v>
      </c>
      <c r="E18" s="10">
        <v>2.522111290090085</v>
      </c>
      <c r="F18" s="10">
        <v>3.7</v>
      </c>
      <c r="G18" s="10">
        <v>3.129469910884533</v>
      </c>
      <c r="H18" s="10">
        <v>14.2</v>
      </c>
      <c r="I18" s="10">
        <v>11.125154790878652</v>
      </c>
      <c r="J18" s="10">
        <v>1.1</v>
      </c>
      <c r="K18" s="10">
        <v>1.7861259494673318</v>
      </c>
      <c r="L18" s="10">
        <v>1.5</v>
      </c>
      <c r="M18" s="10">
        <v>1.3926007051044507</v>
      </c>
      <c r="N18" s="6"/>
      <c r="O18" s="6"/>
      <c r="P18" s="6"/>
      <c r="Q18" s="6"/>
    </row>
    <row r="19" spans="1:17" ht="9.75" customHeight="1">
      <c r="A19" s="7" t="s">
        <v>13</v>
      </c>
      <c r="B19" s="10">
        <v>10.7</v>
      </c>
      <c r="C19" s="10">
        <v>11.0461733867286</v>
      </c>
      <c r="D19" s="10">
        <v>4.6</v>
      </c>
      <c r="E19" s="10">
        <v>3.827760907332591</v>
      </c>
      <c r="F19" s="10">
        <v>3.7</v>
      </c>
      <c r="G19" s="10">
        <v>3.05121011696482</v>
      </c>
      <c r="H19" s="10">
        <v>12.5</v>
      </c>
      <c r="I19" s="10">
        <v>9.757526495147102</v>
      </c>
      <c r="J19" s="10">
        <v>1.2</v>
      </c>
      <c r="K19" s="10">
        <v>1.6200644399595512</v>
      </c>
      <c r="L19" s="10">
        <v>1.2</v>
      </c>
      <c r="M19" s="10">
        <v>1.0625810247943297</v>
      </c>
      <c r="N19" s="6"/>
      <c r="O19" s="6"/>
      <c r="P19" s="6"/>
      <c r="Q19" s="6"/>
    </row>
    <row r="20" spans="1:17" ht="9.75" customHeight="1">
      <c r="A20" s="7" t="s">
        <v>14</v>
      </c>
      <c r="B20" s="10">
        <v>10.7</v>
      </c>
      <c r="C20" s="10">
        <v>10.573043621938185</v>
      </c>
      <c r="D20" s="10">
        <v>3.4</v>
      </c>
      <c r="E20" s="10">
        <v>2.8207663548216244</v>
      </c>
      <c r="F20" s="10">
        <v>5.2</v>
      </c>
      <c r="G20" s="10">
        <v>4.4408569856853175</v>
      </c>
      <c r="H20" s="10">
        <v>14.5</v>
      </c>
      <c r="I20" s="10">
        <v>12.777308920020308</v>
      </c>
      <c r="J20" s="10">
        <v>1</v>
      </c>
      <c r="K20" s="10">
        <v>1.8957883294453661</v>
      </c>
      <c r="L20" s="10">
        <v>1.1</v>
      </c>
      <c r="M20" s="10">
        <v>1.3044883091990067</v>
      </c>
      <c r="N20" s="6"/>
      <c r="O20" s="6"/>
      <c r="P20" s="6"/>
      <c r="Q20" s="6"/>
    </row>
    <row r="21" spans="1:17" ht="9.75" customHeight="1">
      <c r="A21" s="7" t="s">
        <v>15</v>
      </c>
      <c r="B21" s="10">
        <v>8.7</v>
      </c>
      <c r="C21" s="10">
        <v>8.638413223405228</v>
      </c>
      <c r="D21" s="10">
        <v>5</v>
      </c>
      <c r="E21" s="10">
        <v>4.587800931880104</v>
      </c>
      <c r="F21" s="10">
        <v>3.5</v>
      </c>
      <c r="G21" s="10">
        <v>3.2020855906290158</v>
      </c>
      <c r="H21" s="10">
        <v>13.7</v>
      </c>
      <c r="I21" s="10">
        <v>11.151700006310731</v>
      </c>
      <c r="J21" s="10">
        <v>0.9</v>
      </c>
      <c r="K21" s="10">
        <v>1.8888736467006169</v>
      </c>
      <c r="L21" s="10">
        <v>1.3</v>
      </c>
      <c r="M21" s="10">
        <v>1.685870518850264</v>
      </c>
      <c r="N21" s="6"/>
      <c r="O21" s="6"/>
      <c r="P21" s="6"/>
      <c r="Q21" s="6"/>
    </row>
    <row r="22" spans="1:17" ht="9.75" customHeight="1">
      <c r="A22" s="7" t="s">
        <v>16</v>
      </c>
      <c r="B22" s="10">
        <v>11.3</v>
      </c>
      <c r="C22" s="10">
        <v>11.121840055266127</v>
      </c>
      <c r="D22" s="10">
        <v>4.6</v>
      </c>
      <c r="E22" s="10">
        <v>4.699243554121776</v>
      </c>
      <c r="F22" s="10">
        <v>3.4</v>
      </c>
      <c r="G22" s="10">
        <v>3.7688531491439377</v>
      </c>
      <c r="H22" s="10">
        <v>11.5</v>
      </c>
      <c r="I22" s="10">
        <v>10.832839150134765</v>
      </c>
      <c r="J22" s="10">
        <v>1.3</v>
      </c>
      <c r="K22" s="10">
        <v>1.6903755083663734</v>
      </c>
      <c r="L22" s="10">
        <v>1.1</v>
      </c>
      <c r="M22" s="10">
        <v>1.4333980365822556</v>
      </c>
      <c r="N22" s="6"/>
      <c r="O22" s="6"/>
      <c r="P22" s="6"/>
      <c r="Q22" s="6"/>
    </row>
    <row r="23" spans="1:17" ht="9.75" customHeight="1">
      <c r="A23" s="7" t="s">
        <v>17</v>
      </c>
      <c r="B23" s="10">
        <v>9.1</v>
      </c>
      <c r="C23" s="10">
        <v>8.912625340228503</v>
      </c>
      <c r="D23" s="10">
        <v>5.4</v>
      </c>
      <c r="E23" s="10">
        <v>5.086323081109874</v>
      </c>
      <c r="F23" s="10">
        <v>4</v>
      </c>
      <c r="G23" s="10">
        <v>3.8585152539686085</v>
      </c>
      <c r="H23" s="10">
        <v>13.9</v>
      </c>
      <c r="I23" s="10">
        <v>11.981414197940948</v>
      </c>
      <c r="J23" s="10">
        <v>0.4</v>
      </c>
      <c r="K23" s="10">
        <v>1.2065650326344208</v>
      </c>
      <c r="L23" s="10">
        <v>0.8</v>
      </c>
      <c r="M23" s="10">
        <v>0.9145116808078613</v>
      </c>
      <c r="N23" s="6"/>
      <c r="O23" s="6"/>
      <c r="P23" s="6"/>
      <c r="Q23" s="6"/>
    </row>
    <row r="24" spans="1:17" ht="9.75" customHeight="1">
      <c r="A24" s="7" t="s">
        <v>18</v>
      </c>
      <c r="B24" s="10">
        <v>8.7</v>
      </c>
      <c r="C24" s="10">
        <v>8.518357667750807</v>
      </c>
      <c r="D24" s="10">
        <v>5.4</v>
      </c>
      <c r="E24" s="10">
        <v>5.142709924562804</v>
      </c>
      <c r="F24" s="10">
        <v>4.5</v>
      </c>
      <c r="G24" s="10">
        <v>4.533049847796384</v>
      </c>
      <c r="H24" s="10">
        <v>13.8</v>
      </c>
      <c r="I24" s="10">
        <v>11.031886941536207</v>
      </c>
      <c r="J24" s="10">
        <v>1.8</v>
      </c>
      <c r="K24" s="10">
        <v>1.7384570597166304</v>
      </c>
      <c r="L24" s="10">
        <v>1</v>
      </c>
      <c r="M24" s="10">
        <v>0.9281224465322941</v>
      </c>
      <c r="N24" s="6"/>
      <c r="O24" s="6"/>
      <c r="P24" s="6"/>
      <c r="Q24" s="6"/>
    </row>
    <row r="25" spans="1:17" ht="9.75" customHeight="1">
      <c r="A25" s="7" t="s">
        <v>19</v>
      </c>
      <c r="B25" s="10">
        <v>6.4</v>
      </c>
      <c r="C25" s="10">
        <v>6.3374181572746515</v>
      </c>
      <c r="D25" s="10">
        <v>4.1</v>
      </c>
      <c r="E25" s="10">
        <v>5.110565796766799</v>
      </c>
      <c r="F25" s="10">
        <v>2.4</v>
      </c>
      <c r="G25" s="10">
        <v>3.210130082517262</v>
      </c>
      <c r="H25" s="10">
        <v>9</v>
      </c>
      <c r="I25" s="10">
        <v>10.468893330433044</v>
      </c>
      <c r="J25" s="10">
        <v>1</v>
      </c>
      <c r="K25" s="10">
        <v>1.9386044584153606</v>
      </c>
      <c r="L25" s="10">
        <v>0.8</v>
      </c>
      <c r="M25" s="10">
        <v>0.7971797498896991</v>
      </c>
      <c r="N25" s="6"/>
      <c r="O25" s="6"/>
      <c r="P25" s="6"/>
      <c r="Q25" s="6"/>
    </row>
    <row r="26" spans="1:17" ht="9.75" customHeight="1">
      <c r="A26" s="7" t="s">
        <v>20</v>
      </c>
      <c r="B26" s="10">
        <v>6.3</v>
      </c>
      <c r="C26" s="10">
        <v>6.359977724897834</v>
      </c>
      <c r="D26" s="10">
        <v>5.5</v>
      </c>
      <c r="E26" s="10">
        <v>6.481252415292121</v>
      </c>
      <c r="F26" s="10">
        <v>3.3</v>
      </c>
      <c r="G26" s="10">
        <v>4.127592256116584</v>
      </c>
      <c r="H26" s="10">
        <v>10.2</v>
      </c>
      <c r="I26" s="10">
        <v>10.966302118119645</v>
      </c>
      <c r="J26" s="10">
        <v>0.6</v>
      </c>
      <c r="K26" s="10">
        <v>0.8680714466509797</v>
      </c>
      <c r="L26" s="10">
        <v>0.9</v>
      </c>
      <c r="M26" s="10">
        <v>0.8638412135112075</v>
      </c>
      <c r="N26" s="6"/>
      <c r="O26" s="6"/>
      <c r="P26" s="6"/>
      <c r="Q26" s="6"/>
    </row>
    <row r="27" spans="1:17" ht="9.75" customHeight="1">
      <c r="A27" s="7" t="s">
        <v>21</v>
      </c>
      <c r="B27" s="10">
        <v>6.4</v>
      </c>
      <c r="C27" s="10">
        <v>6.375108754024802</v>
      </c>
      <c r="D27" s="10">
        <v>6.3</v>
      </c>
      <c r="E27" s="10">
        <v>6.675256056898978</v>
      </c>
      <c r="F27" s="10">
        <v>4</v>
      </c>
      <c r="G27" s="10">
        <v>4.479474308547126</v>
      </c>
      <c r="H27" s="10">
        <v>11.6</v>
      </c>
      <c r="I27" s="10">
        <v>10.66376522463945</v>
      </c>
      <c r="J27" s="10">
        <v>0.6</v>
      </c>
      <c r="K27" s="10">
        <v>1.4488391334339126</v>
      </c>
      <c r="L27" s="10">
        <v>0.5</v>
      </c>
      <c r="M27" s="10">
        <v>0.6448990262445659</v>
      </c>
      <c r="N27" s="6"/>
      <c r="O27" s="6"/>
      <c r="P27" s="6"/>
      <c r="Q27" s="6"/>
    </row>
    <row r="28" spans="1:17" ht="9.75" customHeight="1">
      <c r="A28" s="7" t="s">
        <v>22</v>
      </c>
      <c r="B28" s="10">
        <v>6.5</v>
      </c>
      <c r="C28" s="10">
        <v>6.584373441567624</v>
      </c>
      <c r="D28" s="10">
        <v>5.1</v>
      </c>
      <c r="E28" s="10">
        <v>5.582262361607099</v>
      </c>
      <c r="F28" s="10">
        <v>4.4</v>
      </c>
      <c r="G28" s="10">
        <v>5.11684897858554</v>
      </c>
      <c r="H28" s="10">
        <v>12.6</v>
      </c>
      <c r="I28" s="10">
        <v>12.307821610818976</v>
      </c>
      <c r="J28" s="10">
        <v>1.2</v>
      </c>
      <c r="K28" s="10">
        <v>1.9269739481783545</v>
      </c>
      <c r="L28" s="10">
        <v>1.1</v>
      </c>
      <c r="M28" s="10">
        <v>1.5122498311776686</v>
      </c>
      <c r="N28" s="6"/>
      <c r="O28" s="6"/>
      <c r="P28" s="6"/>
      <c r="Q28" s="6"/>
    </row>
    <row r="29" spans="1:17" ht="9.75" customHeight="1">
      <c r="A29" s="7" t="s">
        <v>23</v>
      </c>
      <c r="B29" s="10">
        <v>7.1</v>
      </c>
      <c r="C29" s="10">
        <v>7.164285514325292</v>
      </c>
      <c r="D29" s="10">
        <v>4.5</v>
      </c>
      <c r="E29" s="10">
        <v>5.163655724552044</v>
      </c>
      <c r="F29" s="10">
        <v>3.7</v>
      </c>
      <c r="G29" s="10">
        <v>4.34587269269873</v>
      </c>
      <c r="H29" s="10">
        <v>10.2</v>
      </c>
      <c r="I29" s="10">
        <v>10.170294350444358</v>
      </c>
      <c r="J29" s="10">
        <v>0.5</v>
      </c>
      <c r="K29" s="10">
        <v>1.5033628566504365</v>
      </c>
      <c r="L29" s="10">
        <v>0.6</v>
      </c>
      <c r="M29" s="10">
        <v>0.7443244040362946</v>
      </c>
      <c r="N29" s="6"/>
      <c r="O29" s="6"/>
      <c r="P29" s="6"/>
      <c r="Q29" s="6"/>
    </row>
    <row r="30" spans="1:17" ht="9.75" customHeight="1">
      <c r="A30" s="7" t="s">
        <v>24</v>
      </c>
      <c r="B30" s="10">
        <v>8</v>
      </c>
      <c r="C30" s="10">
        <v>7.944128401754574</v>
      </c>
      <c r="D30" s="10">
        <v>2.9</v>
      </c>
      <c r="E30" s="10">
        <v>3.3870573470260235</v>
      </c>
      <c r="F30" s="10">
        <v>3.1</v>
      </c>
      <c r="G30" s="10">
        <v>3.938978571165543</v>
      </c>
      <c r="H30" s="10">
        <v>9.6</v>
      </c>
      <c r="I30" s="10">
        <v>9.708328491911791</v>
      </c>
      <c r="J30" s="10">
        <v>0.4</v>
      </c>
      <c r="K30" s="10">
        <v>1.5475598208737913</v>
      </c>
      <c r="L30" s="10">
        <v>0.9</v>
      </c>
      <c r="M30" s="10">
        <v>1.2689501338600582</v>
      </c>
      <c r="N30" s="6"/>
      <c r="O30" s="6"/>
      <c r="P30" s="6"/>
      <c r="Q30" s="6"/>
    </row>
    <row r="31" spans="1:17" s="11" customFormat="1" ht="9.75" customHeight="1">
      <c r="A31" s="11" t="s">
        <v>25</v>
      </c>
      <c r="B31" s="12">
        <v>10.2</v>
      </c>
      <c r="C31" s="12">
        <v>10.148960957243498</v>
      </c>
      <c r="D31" s="12">
        <v>3.9</v>
      </c>
      <c r="E31" s="12">
        <v>3.6325950473489663</v>
      </c>
      <c r="F31" s="12">
        <v>3.5</v>
      </c>
      <c r="G31" s="12">
        <v>3.4478952136593253</v>
      </c>
      <c r="H31" s="12">
        <v>13.1</v>
      </c>
      <c r="I31" s="12">
        <v>11.302915431271412</v>
      </c>
      <c r="J31" s="12">
        <v>0.9</v>
      </c>
      <c r="K31" s="12">
        <v>1.6784364464860246</v>
      </c>
      <c r="L31" s="12">
        <v>1</v>
      </c>
      <c r="M31" s="12">
        <v>1.2919940227380717</v>
      </c>
      <c r="N31" s="13"/>
      <c r="O31" s="13"/>
      <c r="P31" s="13"/>
      <c r="Q31" s="13"/>
    </row>
    <row r="32" spans="1:17" s="11" customFormat="1" ht="9.75" customHeight="1">
      <c r="A32" s="11" t="s">
        <v>26</v>
      </c>
      <c r="B32" s="12">
        <v>9.7</v>
      </c>
      <c r="C32" s="12">
        <v>9.82549063198621</v>
      </c>
      <c r="D32" s="12">
        <v>3</v>
      </c>
      <c r="E32" s="12">
        <v>2.8010162844248003</v>
      </c>
      <c r="F32" s="12">
        <v>3.2</v>
      </c>
      <c r="G32" s="12">
        <v>3.0851074542331665</v>
      </c>
      <c r="H32" s="12">
        <v>12.9</v>
      </c>
      <c r="I32" s="12">
        <v>11.10072441309856</v>
      </c>
      <c r="J32" s="12">
        <v>1.2</v>
      </c>
      <c r="K32" s="12">
        <v>1.6717951511954046</v>
      </c>
      <c r="L32" s="12">
        <v>1.1</v>
      </c>
      <c r="M32" s="12">
        <v>1.2322528647092814</v>
      </c>
      <c r="N32" s="13"/>
      <c r="O32" s="13"/>
      <c r="P32" s="13"/>
      <c r="Q32" s="13"/>
    </row>
    <row r="33" spans="1:17" s="9" customFormat="1" ht="9.75" customHeight="1">
      <c r="A33" s="9" t="s">
        <v>27</v>
      </c>
      <c r="B33" s="15">
        <v>10</v>
      </c>
      <c r="C33" s="15">
        <v>10.032387474252282</v>
      </c>
      <c r="D33" s="15">
        <v>3.5</v>
      </c>
      <c r="E33" s="15">
        <v>3.3142821467766606</v>
      </c>
      <c r="F33" s="15">
        <v>3.4</v>
      </c>
      <c r="G33" s="15">
        <v>3.286006473359336</v>
      </c>
      <c r="H33" s="15">
        <v>13</v>
      </c>
      <c r="I33" s="15">
        <v>11.187014318378726</v>
      </c>
      <c r="J33" s="15">
        <v>1</v>
      </c>
      <c r="K33" s="15">
        <v>1.6715507848920816</v>
      </c>
      <c r="L33" s="15">
        <v>1.1</v>
      </c>
      <c r="M33" s="15">
        <v>1.278581904737525</v>
      </c>
      <c r="N33" s="16"/>
      <c r="O33" s="16"/>
      <c r="P33" s="16"/>
      <c r="Q33" s="16"/>
    </row>
    <row r="34" spans="1:17" s="9" customFormat="1" ht="9.75" customHeight="1">
      <c r="A34" s="9" t="s">
        <v>28</v>
      </c>
      <c r="B34" s="15">
        <v>10.7</v>
      </c>
      <c r="C34" s="15">
        <v>10.673769061728397</v>
      </c>
      <c r="D34" s="15">
        <v>4.5</v>
      </c>
      <c r="E34" s="15">
        <v>4.222727849230193</v>
      </c>
      <c r="F34" s="15">
        <v>3.6</v>
      </c>
      <c r="G34" s="15">
        <v>3.4648414199446766</v>
      </c>
      <c r="H34" s="15">
        <v>12.3</v>
      </c>
      <c r="I34" s="15">
        <v>10.664754510496005</v>
      </c>
      <c r="J34" s="15">
        <v>1.2</v>
      </c>
      <c r="K34" s="15">
        <v>1.6757687251104276</v>
      </c>
      <c r="L34" s="15">
        <v>1.1</v>
      </c>
      <c r="M34" s="15">
        <v>1.3169782767103757</v>
      </c>
      <c r="N34" s="16"/>
      <c r="O34" s="16"/>
      <c r="P34" s="16"/>
      <c r="Q34" s="16"/>
    </row>
    <row r="35" spans="1:17" s="11" customFormat="1" ht="9.75" customHeight="1">
      <c r="A35" s="11" t="s">
        <v>29</v>
      </c>
      <c r="B35" s="12">
        <v>6.7</v>
      </c>
      <c r="C35" s="12">
        <v>6.743518074632817</v>
      </c>
      <c r="D35" s="12">
        <v>4.9</v>
      </c>
      <c r="E35" s="12">
        <v>5.648936272153781</v>
      </c>
      <c r="F35" s="12">
        <v>3.2</v>
      </c>
      <c r="G35" s="12">
        <v>3.937538064593142</v>
      </c>
      <c r="H35" s="12">
        <v>10.5</v>
      </c>
      <c r="I35" s="12">
        <v>11.107142214727224</v>
      </c>
      <c r="J35" s="12">
        <v>0.8</v>
      </c>
      <c r="K35" s="12">
        <v>1.525375796524498</v>
      </c>
      <c r="L35" s="12">
        <v>0.9</v>
      </c>
      <c r="M35" s="12">
        <v>0.921572033987053</v>
      </c>
      <c r="N35" s="13"/>
      <c r="O35" s="13"/>
      <c r="P35" s="13"/>
      <c r="Q35" s="13"/>
    </row>
    <row r="36" spans="1:17" s="11" customFormat="1" ht="9.75" customHeight="1">
      <c r="A36" s="11" t="s">
        <v>30</v>
      </c>
      <c r="B36" s="12">
        <v>7.3</v>
      </c>
      <c r="C36" s="12">
        <v>7.349698854225803</v>
      </c>
      <c r="D36" s="12">
        <v>4.1</v>
      </c>
      <c r="E36" s="12">
        <v>4.746209173777419</v>
      </c>
      <c r="F36" s="12">
        <v>3.5</v>
      </c>
      <c r="G36" s="12">
        <v>4.262054687894635</v>
      </c>
      <c r="H36" s="12">
        <v>10.1</v>
      </c>
      <c r="I36" s="12">
        <v>10.065095734890143</v>
      </c>
      <c r="J36" s="12">
        <v>0.5</v>
      </c>
      <c r="K36" s="12">
        <v>1.5088196783114947</v>
      </c>
      <c r="L36" s="12">
        <v>0.7</v>
      </c>
      <c r="M36" s="12">
        <v>0.8654228730747648</v>
      </c>
      <c r="N36" s="13"/>
      <c r="O36" s="13"/>
      <c r="P36" s="13"/>
      <c r="Q36" s="13"/>
    </row>
    <row r="37" spans="1:17" s="9" customFormat="1" ht="9.75" customHeight="1">
      <c r="A37" s="9" t="s">
        <v>31</v>
      </c>
      <c r="B37" s="15">
        <v>6.9</v>
      </c>
      <c r="C37" s="15">
        <v>6.942196722471693</v>
      </c>
      <c r="D37" s="15">
        <v>4.7</v>
      </c>
      <c r="E37" s="15">
        <v>5.331697684618668</v>
      </c>
      <c r="F37" s="15">
        <v>3.3</v>
      </c>
      <c r="G37" s="15">
        <v>4.051273563086848</v>
      </c>
      <c r="H37" s="15">
        <v>10.4</v>
      </c>
      <c r="I37" s="15">
        <v>10.748916101085047</v>
      </c>
      <c r="J37" s="15">
        <v>0.7</v>
      </c>
      <c r="K37" s="15">
        <v>1.4932177536342488</v>
      </c>
      <c r="L37" s="15">
        <v>0.8</v>
      </c>
      <c r="M37" s="15">
        <v>0.8933244405865174</v>
      </c>
      <c r="N37" s="16"/>
      <c r="O37" s="16"/>
      <c r="P37" s="16"/>
      <c r="Q37" s="16"/>
    </row>
    <row r="38" spans="1:17" s="9" customFormat="1" ht="9.75" customHeight="1">
      <c r="A38" s="9" t="s">
        <v>32</v>
      </c>
      <c r="B38" s="15">
        <v>9</v>
      </c>
      <c r="C38" s="15">
        <v>8.945658302369454</v>
      </c>
      <c r="D38" s="15">
        <v>4.1</v>
      </c>
      <c r="E38" s="15">
        <v>4.110488582709664</v>
      </c>
      <c r="F38" s="15">
        <v>3.4</v>
      </c>
      <c r="G38" s="15">
        <v>3.561123526475024</v>
      </c>
      <c r="H38" s="15">
        <v>11.9</v>
      </c>
      <c r="I38" s="15">
        <v>10.928218804966505</v>
      </c>
      <c r="J38" s="15">
        <v>1</v>
      </c>
      <c r="K38" s="15">
        <v>1.6176453525022598</v>
      </c>
      <c r="L38" s="15">
        <v>1</v>
      </c>
      <c r="M38" s="15">
        <v>1.18721871899819</v>
      </c>
      <c r="N38" s="16"/>
      <c r="O38" s="16"/>
      <c r="P38" s="16"/>
      <c r="Q38" s="16"/>
    </row>
    <row r="39" spans="1:14" ht="9.75" customHeight="1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16"/>
    </row>
  </sheetData>
  <mergeCells count="8">
    <mergeCell ref="A5:A6"/>
    <mergeCell ref="B5:M5"/>
    <mergeCell ref="B6:C6"/>
    <mergeCell ref="D6:E6"/>
    <mergeCell ref="F6:G6"/>
    <mergeCell ref="H6:I6"/>
    <mergeCell ref="J6:K6"/>
    <mergeCell ref="L6:M6"/>
  </mergeCells>
  <printOptions horizontalCentered="1"/>
  <pageMargins left="0.6692913385826772" right="0.6692913385826772" top="0.984251968503937" bottom="1.141732283464567" header="0.4724409448818898" footer="0.7874015748031497"/>
  <pageSetup horizontalDpi="600" verticalDpi="600" orientation="portrait" paperSize="9" r:id="rId2"/>
  <headerFooter alignWithMargins="0">
    <oddFooter>&amp;C&amp;P+167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9"/>
  <dimension ref="A1:Q39"/>
  <sheetViews>
    <sheetView tabSelected="1" workbookViewId="0" topLeftCell="A1">
      <selection activeCell="O5" sqref="O5"/>
    </sheetView>
  </sheetViews>
  <sheetFormatPr defaultColWidth="9.140625" defaultRowHeight="12.75"/>
  <cols>
    <col min="1" max="1" width="14.57421875" style="7" customWidth="1"/>
    <col min="2" max="13" width="6.00390625" style="7" customWidth="1"/>
    <col min="14" max="16384" width="9.140625" style="7" customWidth="1"/>
  </cols>
  <sheetData>
    <row r="1" spans="1:17" s="1" customFormat="1" ht="13.5" customHeight="1">
      <c r="A1" s="1" t="s">
        <v>59</v>
      </c>
      <c r="B1" s="2"/>
      <c r="C1" s="3"/>
      <c r="D1" s="2"/>
      <c r="E1" s="3"/>
      <c r="F1" s="2"/>
      <c r="G1" s="3"/>
      <c r="H1" s="2"/>
      <c r="I1" s="3"/>
      <c r="J1" s="2"/>
      <c r="K1" s="2"/>
      <c r="L1" s="2"/>
      <c r="M1" s="2"/>
      <c r="N1" s="2"/>
      <c r="O1" s="2"/>
      <c r="P1" s="2"/>
      <c r="Q1" s="2"/>
    </row>
    <row r="2" spans="2:17" s="1" customFormat="1" ht="13.5" customHeight="1">
      <c r="B2" s="2"/>
      <c r="C2" s="3"/>
      <c r="D2" s="2"/>
      <c r="E2" s="3"/>
      <c r="F2" s="2"/>
      <c r="G2" s="3"/>
      <c r="H2" s="2"/>
      <c r="I2" s="3"/>
      <c r="J2" s="2"/>
      <c r="K2" s="2"/>
      <c r="L2" s="2"/>
      <c r="M2" s="2"/>
      <c r="N2" s="2"/>
      <c r="O2" s="2"/>
      <c r="P2" s="2"/>
      <c r="Q2" s="2"/>
    </row>
    <row r="3" spans="1:17" s="1" customFormat="1" ht="13.5" customHeight="1">
      <c r="A3" s="4" t="s">
        <v>64</v>
      </c>
      <c r="B3" s="2"/>
      <c r="C3" s="3"/>
      <c r="D3" s="2"/>
      <c r="E3" s="3"/>
      <c r="F3" s="2"/>
      <c r="G3" s="3"/>
      <c r="H3" s="2"/>
      <c r="I3" s="3"/>
      <c r="J3" s="2"/>
      <c r="K3" s="2"/>
      <c r="L3" s="2"/>
      <c r="M3" s="2"/>
      <c r="N3" s="2"/>
      <c r="O3" s="2"/>
      <c r="P3" s="2"/>
      <c r="Q3" s="2"/>
    </row>
    <row r="4" spans="1:17" s="1" customFormat="1" ht="13.5" customHeight="1">
      <c r="A4" s="5"/>
      <c r="B4" s="19"/>
      <c r="C4" s="20"/>
      <c r="D4" s="19"/>
      <c r="E4" s="20"/>
      <c r="F4" s="19"/>
      <c r="G4" s="20"/>
      <c r="H4" s="19"/>
      <c r="I4" s="20"/>
      <c r="J4" s="19"/>
      <c r="K4" s="19"/>
      <c r="L4" s="19"/>
      <c r="M4" s="19"/>
      <c r="N4" s="2"/>
      <c r="O4" s="2"/>
      <c r="P4" s="2"/>
      <c r="Q4" s="2"/>
    </row>
    <row r="5" spans="1:13" ht="15" customHeight="1">
      <c r="A5" s="115" t="s">
        <v>0</v>
      </c>
      <c r="B5" s="122" t="s">
        <v>36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</row>
    <row r="6" spans="1:13" ht="75.75" customHeight="1">
      <c r="A6" s="116"/>
      <c r="B6" s="119" t="s">
        <v>42</v>
      </c>
      <c r="C6" s="119"/>
      <c r="D6" s="117" t="s">
        <v>43</v>
      </c>
      <c r="E6" s="117"/>
      <c r="F6" s="119" t="s">
        <v>44</v>
      </c>
      <c r="G6" s="119"/>
      <c r="H6" s="119" t="s">
        <v>45</v>
      </c>
      <c r="I6" s="119"/>
      <c r="J6" s="119" t="s">
        <v>46</v>
      </c>
      <c r="K6" s="123"/>
      <c r="L6" s="119" t="s">
        <v>47</v>
      </c>
      <c r="M6" s="123"/>
    </row>
    <row r="7" spans="3:13" ht="19.5" customHeight="1">
      <c r="C7" s="8"/>
      <c r="D7" s="6"/>
      <c r="E7" s="8"/>
      <c r="F7" s="6"/>
      <c r="G7" s="6"/>
      <c r="H7" s="6"/>
      <c r="I7" s="8"/>
      <c r="J7" s="6"/>
      <c r="K7" s="6"/>
      <c r="L7" s="6"/>
      <c r="M7" s="6"/>
    </row>
    <row r="8" spans="2:13" ht="9.75" customHeight="1">
      <c r="B8" s="10" t="s">
        <v>1</v>
      </c>
      <c r="C8" s="10" t="s">
        <v>2</v>
      </c>
      <c r="D8" s="10" t="s">
        <v>1</v>
      </c>
      <c r="E8" s="10" t="s">
        <v>2</v>
      </c>
      <c r="F8" s="10" t="s">
        <v>1</v>
      </c>
      <c r="G8" s="10" t="s">
        <v>2</v>
      </c>
      <c r="H8" s="10" t="s">
        <v>1</v>
      </c>
      <c r="I8" s="10" t="s">
        <v>2</v>
      </c>
      <c r="J8" s="10" t="s">
        <v>1</v>
      </c>
      <c r="K8" s="10" t="s">
        <v>2</v>
      </c>
      <c r="L8" s="10" t="s">
        <v>1</v>
      </c>
      <c r="M8" s="10" t="s">
        <v>2</v>
      </c>
    </row>
    <row r="9" spans="1:13" ht="9.75" customHeight="1">
      <c r="A9" s="7" t="s">
        <v>3</v>
      </c>
      <c r="B9" s="10">
        <v>3.9</v>
      </c>
      <c r="C9" s="10">
        <v>3.710032108754846</v>
      </c>
      <c r="D9" s="10">
        <v>0.9</v>
      </c>
      <c r="E9" s="10">
        <v>0.8083903637732808</v>
      </c>
      <c r="F9" s="10">
        <v>3.4</v>
      </c>
      <c r="G9" s="10">
        <v>3.093042644527727</v>
      </c>
      <c r="H9" s="10">
        <v>3</v>
      </c>
      <c r="I9" s="10">
        <v>2.7215841386816755</v>
      </c>
      <c r="J9" s="10">
        <v>23</v>
      </c>
      <c r="K9" s="10">
        <v>20.622380054009458</v>
      </c>
      <c r="L9" s="10">
        <v>7.1</v>
      </c>
      <c r="M9" s="10">
        <v>6.2766443288222336</v>
      </c>
    </row>
    <row r="10" spans="1:13" ht="9.75" customHeight="1">
      <c r="A10" s="7" t="s">
        <v>4</v>
      </c>
      <c r="B10" s="10">
        <v>2.9</v>
      </c>
      <c r="C10" s="10">
        <v>2.753555871259437</v>
      </c>
      <c r="D10" s="10">
        <v>0.6</v>
      </c>
      <c r="E10" s="10">
        <v>0.5807422522083111</v>
      </c>
      <c r="F10" s="10">
        <v>3</v>
      </c>
      <c r="G10" s="10">
        <v>2.896112835877042</v>
      </c>
      <c r="H10" s="10">
        <v>3.1</v>
      </c>
      <c r="I10" s="10">
        <v>3.0056907773109907</v>
      </c>
      <c r="J10" s="10">
        <v>21.4</v>
      </c>
      <c r="K10" s="10">
        <v>20.07116083713426</v>
      </c>
      <c r="L10" s="10">
        <v>7.1</v>
      </c>
      <c r="M10" s="10">
        <v>6.741956219951302</v>
      </c>
    </row>
    <row r="11" spans="1:13" ht="9.75" customHeight="1">
      <c r="A11" s="7" t="s">
        <v>5</v>
      </c>
      <c r="B11" s="10">
        <v>3.9</v>
      </c>
      <c r="C11" s="10">
        <v>3.9626253676069476</v>
      </c>
      <c r="D11" s="10">
        <v>0.9</v>
      </c>
      <c r="E11" s="10">
        <v>0.920614366811193</v>
      </c>
      <c r="F11" s="10">
        <v>3.8</v>
      </c>
      <c r="G11" s="10">
        <v>3.8320072458421377</v>
      </c>
      <c r="H11" s="10">
        <v>2.8</v>
      </c>
      <c r="I11" s="10">
        <v>2.8486626451382655</v>
      </c>
      <c r="J11" s="10">
        <v>22</v>
      </c>
      <c r="K11" s="10">
        <v>21.261441595550018</v>
      </c>
      <c r="L11" s="10">
        <v>7.6</v>
      </c>
      <c r="M11" s="10">
        <v>7.485921295597259</v>
      </c>
    </row>
    <row r="12" spans="1:13" ht="9.75" customHeight="1">
      <c r="A12" s="7" t="s">
        <v>6</v>
      </c>
      <c r="B12" s="10">
        <v>3.4</v>
      </c>
      <c r="C12" s="10">
        <v>3.5488074634186337</v>
      </c>
      <c r="D12" s="10">
        <v>0.4</v>
      </c>
      <c r="E12" s="10">
        <v>0.4370970628815785</v>
      </c>
      <c r="F12" s="10">
        <v>1.7</v>
      </c>
      <c r="G12" s="10">
        <v>1.6936519791808835</v>
      </c>
      <c r="H12" s="10">
        <v>1.9</v>
      </c>
      <c r="I12" s="10">
        <v>1.918482530567691</v>
      </c>
      <c r="J12" s="10">
        <v>12.8</v>
      </c>
      <c r="K12" s="10">
        <v>13.146608488385448</v>
      </c>
      <c r="L12" s="10">
        <v>2.9</v>
      </c>
      <c r="M12" s="10">
        <v>2.9992877087075906</v>
      </c>
    </row>
    <row r="13" spans="1:13" s="11" customFormat="1" ht="9.75" customHeight="1">
      <c r="A13" s="11" t="s">
        <v>7</v>
      </c>
      <c r="B13" s="12">
        <v>3.4</v>
      </c>
      <c r="C13" s="12">
        <v>3.801673291793845</v>
      </c>
      <c r="D13" s="12">
        <v>0.4</v>
      </c>
      <c r="E13" s="12">
        <v>0.47747426528918413</v>
      </c>
      <c r="F13" s="12">
        <v>1.8</v>
      </c>
      <c r="G13" s="12">
        <v>1.9190683847826773</v>
      </c>
      <c r="H13" s="12">
        <v>2.4</v>
      </c>
      <c r="I13" s="12">
        <v>2.5474050163059174</v>
      </c>
      <c r="J13" s="12">
        <v>11.3</v>
      </c>
      <c r="K13" s="12">
        <v>12.390691192094419</v>
      </c>
      <c r="L13" s="12">
        <v>2.2</v>
      </c>
      <c r="M13" s="12">
        <v>2.3410449523936765</v>
      </c>
    </row>
    <row r="14" spans="1:13" s="11" customFormat="1" ht="9.75" customHeight="1">
      <c r="A14" s="11" t="s">
        <v>8</v>
      </c>
      <c r="B14" s="12">
        <v>3.5</v>
      </c>
      <c r="C14" s="12">
        <v>3.353120403415899</v>
      </c>
      <c r="D14" s="12">
        <v>0.4</v>
      </c>
      <c r="E14" s="12">
        <v>0.40495693576072445</v>
      </c>
      <c r="F14" s="12">
        <v>1.6</v>
      </c>
      <c r="G14" s="12">
        <v>1.5323584017668954</v>
      </c>
      <c r="H14" s="12">
        <v>1.4</v>
      </c>
      <c r="I14" s="12">
        <v>1.385892476362478</v>
      </c>
      <c r="J14" s="12">
        <v>14.3</v>
      </c>
      <c r="K14" s="12">
        <v>13.774828237908276</v>
      </c>
      <c r="L14" s="12">
        <v>3.6</v>
      </c>
      <c r="M14" s="12">
        <v>3.47492873390986</v>
      </c>
    </row>
    <row r="15" spans="1:13" ht="9.75" customHeight="1">
      <c r="A15" s="7" t="s">
        <v>9</v>
      </c>
      <c r="B15" s="10">
        <v>5.4</v>
      </c>
      <c r="C15" s="10">
        <v>5.495488583394126</v>
      </c>
      <c r="D15" s="10">
        <v>1.6</v>
      </c>
      <c r="E15" s="10">
        <v>1.6308775941246956</v>
      </c>
      <c r="F15" s="10">
        <v>3.2</v>
      </c>
      <c r="G15" s="10">
        <v>2.994747715850627</v>
      </c>
      <c r="H15" s="10">
        <v>2.3</v>
      </c>
      <c r="I15" s="10">
        <v>2.335173254901392</v>
      </c>
      <c r="J15" s="10">
        <v>20.9</v>
      </c>
      <c r="K15" s="10">
        <v>20.151147444283836</v>
      </c>
      <c r="L15" s="10">
        <v>5.9</v>
      </c>
      <c r="M15" s="10">
        <v>5.827779962729724</v>
      </c>
    </row>
    <row r="16" spans="1:13" ht="9.75" customHeight="1">
      <c r="A16" s="7" t="s">
        <v>10</v>
      </c>
      <c r="B16" s="10">
        <v>3.9</v>
      </c>
      <c r="C16" s="10">
        <v>3.3800581025341896</v>
      </c>
      <c r="D16" s="10">
        <v>0.8</v>
      </c>
      <c r="E16" s="10">
        <v>0.6868110231639433</v>
      </c>
      <c r="F16" s="10">
        <v>4.6</v>
      </c>
      <c r="G16" s="10">
        <v>4.015223599068968</v>
      </c>
      <c r="H16" s="10">
        <v>3.5</v>
      </c>
      <c r="I16" s="10">
        <v>3.4318618834151926</v>
      </c>
      <c r="J16" s="10">
        <v>26.4</v>
      </c>
      <c r="K16" s="10">
        <v>22.511025159147476</v>
      </c>
      <c r="L16" s="10">
        <v>7</v>
      </c>
      <c r="M16" s="10">
        <v>5.749519320078242</v>
      </c>
    </row>
    <row r="17" spans="1:13" ht="9.75" customHeight="1">
      <c r="A17" s="7" t="s">
        <v>11</v>
      </c>
      <c r="B17" s="10">
        <v>4.9</v>
      </c>
      <c r="C17" s="10">
        <v>3.7202951717976838</v>
      </c>
      <c r="D17" s="10">
        <v>0.6</v>
      </c>
      <c r="E17" s="10">
        <v>0.5028134431446224</v>
      </c>
      <c r="F17" s="10">
        <v>2.5</v>
      </c>
      <c r="G17" s="10">
        <v>1.8878506169116376</v>
      </c>
      <c r="H17" s="10">
        <v>2.5</v>
      </c>
      <c r="I17" s="10">
        <v>2.040391699293787</v>
      </c>
      <c r="J17" s="10">
        <v>25.3</v>
      </c>
      <c r="K17" s="10">
        <v>19.719459287363737</v>
      </c>
      <c r="L17" s="10">
        <v>8</v>
      </c>
      <c r="M17" s="10">
        <v>6.143277869853006</v>
      </c>
    </row>
    <row r="18" spans="1:13" ht="9.75" customHeight="1">
      <c r="A18" s="7" t="s">
        <v>12</v>
      </c>
      <c r="B18" s="10">
        <v>5.4</v>
      </c>
      <c r="C18" s="10">
        <v>4.6964608775037755</v>
      </c>
      <c r="D18" s="10">
        <v>1.1</v>
      </c>
      <c r="E18" s="10">
        <v>0.9347753502832368</v>
      </c>
      <c r="F18" s="10">
        <v>3.5</v>
      </c>
      <c r="G18" s="10">
        <v>3.0220987918303277</v>
      </c>
      <c r="H18" s="10">
        <v>3</v>
      </c>
      <c r="I18" s="10">
        <v>2.779976487392158</v>
      </c>
      <c r="J18" s="10">
        <v>27.1</v>
      </c>
      <c r="K18" s="10">
        <v>23.41060278162255</v>
      </c>
      <c r="L18" s="10">
        <v>7</v>
      </c>
      <c r="M18" s="10">
        <v>5.8940749795654135</v>
      </c>
    </row>
    <row r="19" spans="1:13" ht="9.75" customHeight="1">
      <c r="A19" s="7" t="s">
        <v>13</v>
      </c>
      <c r="B19" s="10">
        <v>4.8</v>
      </c>
      <c r="C19" s="10">
        <v>4.048471112387555</v>
      </c>
      <c r="D19" s="10">
        <v>1.2</v>
      </c>
      <c r="E19" s="10">
        <v>1.0279362457335828</v>
      </c>
      <c r="F19" s="10">
        <v>3.4</v>
      </c>
      <c r="G19" s="10">
        <v>2.868089653316344</v>
      </c>
      <c r="H19" s="10">
        <v>4.1</v>
      </c>
      <c r="I19" s="10">
        <v>3.8249318721640213</v>
      </c>
      <c r="J19" s="10">
        <v>28.2</v>
      </c>
      <c r="K19" s="10">
        <v>24.364272273425232</v>
      </c>
      <c r="L19" s="10">
        <v>8.5</v>
      </c>
      <c r="M19" s="10">
        <v>7.138862527629984</v>
      </c>
    </row>
    <row r="20" spans="1:13" ht="9.75" customHeight="1">
      <c r="A20" s="7" t="s">
        <v>14</v>
      </c>
      <c r="B20" s="10">
        <v>5.8</v>
      </c>
      <c r="C20" s="10">
        <v>4.987359355221213</v>
      </c>
      <c r="D20" s="10">
        <v>1.3</v>
      </c>
      <c r="E20" s="10">
        <v>1.0924873891463909</v>
      </c>
      <c r="F20" s="10">
        <v>5</v>
      </c>
      <c r="G20" s="10">
        <v>4.537305464176196</v>
      </c>
      <c r="H20" s="10">
        <v>2.8</v>
      </c>
      <c r="I20" s="10">
        <v>2.4964709185481704</v>
      </c>
      <c r="J20" s="10">
        <v>28.1</v>
      </c>
      <c r="K20" s="10">
        <v>24.62122320523005</v>
      </c>
      <c r="L20" s="10">
        <v>8.7</v>
      </c>
      <c r="M20" s="10">
        <v>7.372210109161963</v>
      </c>
    </row>
    <row r="21" spans="1:13" ht="9.75" customHeight="1">
      <c r="A21" s="7" t="s">
        <v>15</v>
      </c>
      <c r="B21" s="10">
        <v>4.8</v>
      </c>
      <c r="C21" s="10">
        <v>4.242616314239926</v>
      </c>
      <c r="D21" s="10">
        <v>1.3</v>
      </c>
      <c r="E21" s="10">
        <v>1.155471144009658</v>
      </c>
      <c r="F21" s="10">
        <v>3.4</v>
      </c>
      <c r="G21" s="10">
        <v>3.154724971892605</v>
      </c>
      <c r="H21" s="10">
        <v>2.7</v>
      </c>
      <c r="I21" s="10">
        <v>2.4669308846235403</v>
      </c>
      <c r="J21" s="10">
        <v>25.9</v>
      </c>
      <c r="K21" s="10">
        <v>23.00289430880175</v>
      </c>
      <c r="L21" s="10">
        <v>7.8</v>
      </c>
      <c r="M21" s="10">
        <v>6.782690676832101</v>
      </c>
    </row>
    <row r="22" spans="1:13" ht="9.75" customHeight="1">
      <c r="A22" s="7" t="s">
        <v>16</v>
      </c>
      <c r="B22" s="10">
        <v>4.5</v>
      </c>
      <c r="C22" s="10">
        <v>4.87537646729638</v>
      </c>
      <c r="D22" s="10">
        <v>0.6</v>
      </c>
      <c r="E22" s="10">
        <v>0.6625696490507826</v>
      </c>
      <c r="F22" s="10">
        <v>5.4</v>
      </c>
      <c r="G22" s="10">
        <v>5.5865540148640305</v>
      </c>
      <c r="H22" s="10">
        <v>4</v>
      </c>
      <c r="I22" s="10">
        <v>4.175360512508048</v>
      </c>
      <c r="J22" s="10">
        <v>23.9</v>
      </c>
      <c r="K22" s="10">
        <v>24.00980642139505</v>
      </c>
      <c r="L22" s="10">
        <v>7.5</v>
      </c>
      <c r="M22" s="10">
        <v>7.5979409493502885</v>
      </c>
    </row>
    <row r="23" spans="1:13" ht="9.75" customHeight="1">
      <c r="A23" s="7" t="s">
        <v>17</v>
      </c>
      <c r="B23" s="10">
        <v>4.8</v>
      </c>
      <c r="C23" s="10">
        <v>4.497182593825586</v>
      </c>
      <c r="D23" s="10">
        <v>0.6</v>
      </c>
      <c r="E23" s="10">
        <v>0.5391887623259468</v>
      </c>
      <c r="F23" s="10">
        <v>4.1</v>
      </c>
      <c r="G23" s="10">
        <v>3.9619074637334863</v>
      </c>
      <c r="H23" s="10">
        <v>3.7</v>
      </c>
      <c r="I23" s="10">
        <v>3.5291951168628355</v>
      </c>
      <c r="J23" s="10">
        <v>25.4</v>
      </c>
      <c r="K23" s="10">
        <v>24.66627881564136</v>
      </c>
      <c r="L23" s="10">
        <v>6.6</v>
      </c>
      <c r="M23" s="10">
        <v>6.268046665736713</v>
      </c>
    </row>
    <row r="24" spans="1:13" ht="9.75" customHeight="1">
      <c r="A24" s="7" t="s">
        <v>18</v>
      </c>
      <c r="B24" s="10">
        <v>5.1</v>
      </c>
      <c r="C24" s="10">
        <v>5.289028612116851</v>
      </c>
      <c r="D24" s="10">
        <v>0.5</v>
      </c>
      <c r="E24" s="10">
        <v>0.5465152510938716</v>
      </c>
      <c r="F24" s="10">
        <v>5.1</v>
      </c>
      <c r="G24" s="10">
        <v>4.729956538773283</v>
      </c>
      <c r="H24" s="10">
        <v>4.8</v>
      </c>
      <c r="I24" s="10">
        <v>4.621340764846954</v>
      </c>
      <c r="J24" s="10">
        <v>31.2</v>
      </c>
      <c r="K24" s="10">
        <v>30.29040208941334</v>
      </c>
      <c r="L24" s="10">
        <v>4.9</v>
      </c>
      <c r="M24" s="10">
        <v>4.68654017506051</v>
      </c>
    </row>
    <row r="25" spans="1:13" ht="9.75" customHeight="1">
      <c r="A25" s="7" t="s">
        <v>19</v>
      </c>
      <c r="B25" s="10">
        <v>3.4</v>
      </c>
      <c r="C25" s="10">
        <v>4.295770122780002</v>
      </c>
      <c r="D25" s="10">
        <v>0.9</v>
      </c>
      <c r="E25" s="10">
        <v>1.1906247240766177</v>
      </c>
      <c r="F25" s="10">
        <v>3</v>
      </c>
      <c r="G25" s="10">
        <v>3.7758736769537973</v>
      </c>
      <c r="H25" s="10">
        <v>2</v>
      </c>
      <c r="I25" s="10">
        <v>2.2203974713542762</v>
      </c>
      <c r="J25" s="10">
        <v>18</v>
      </c>
      <c r="K25" s="10">
        <v>21.656102278748975</v>
      </c>
      <c r="L25" s="10">
        <v>3.8</v>
      </c>
      <c r="M25" s="10">
        <v>4.87267813339791</v>
      </c>
    </row>
    <row r="26" spans="1:13" ht="9.75" customHeight="1">
      <c r="A26" s="7" t="s">
        <v>20</v>
      </c>
      <c r="B26" s="10">
        <v>3</v>
      </c>
      <c r="C26" s="10">
        <v>3.7086545554924792</v>
      </c>
      <c r="D26" s="10">
        <v>1</v>
      </c>
      <c r="E26" s="10">
        <v>1.225495655930712</v>
      </c>
      <c r="F26" s="10">
        <v>3.2</v>
      </c>
      <c r="G26" s="10">
        <v>3.769688872729523</v>
      </c>
      <c r="H26" s="10">
        <v>1.8</v>
      </c>
      <c r="I26" s="10">
        <v>2.0750125427497292</v>
      </c>
      <c r="J26" s="10">
        <v>20.7</v>
      </c>
      <c r="K26" s="10">
        <v>23.557344722811735</v>
      </c>
      <c r="L26" s="10">
        <v>5.6</v>
      </c>
      <c r="M26" s="10">
        <v>6.671139937114453</v>
      </c>
    </row>
    <row r="27" spans="1:13" ht="9.75" customHeight="1">
      <c r="A27" s="7" t="s">
        <v>21</v>
      </c>
      <c r="B27" s="10">
        <v>3.5</v>
      </c>
      <c r="C27" s="10">
        <v>3.8453278034808136</v>
      </c>
      <c r="D27" s="10">
        <v>1</v>
      </c>
      <c r="E27" s="10">
        <v>1.0756012237890753</v>
      </c>
      <c r="F27" s="10">
        <v>4.2</v>
      </c>
      <c r="G27" s="10">
        <v>4.594574694350472</v>
      </c>
      <c r="H27" s="10">
        <v>3.4</v>
      </c>
      <c r="I27" s="10">
        <v>3.856135266351878</v>
      </c>
      <c r="J27" s="10">
        <v>24</v>
      </c>
      <c r="K27" s="10">
        <v>25.866464776878686</v>
      </c>
      <c r="L27" s="10">
        <v>6.7</v>
      </c>
      <c r="M27" s="10">
        <v>7.238126406824242</v>
      </c>
    </row>
    <row r="28" spans="1:13" ht="9.75" customHeight="1">
      <c r="A28" s="7" t="s">
        <v>22</v>
      </c>
      <c r="B28" s="10">
        <v>5.4</v>
      </c>
      <c r="C28" s="10">
        <v>6.10210676101096</v>
      </c>
      <c r="D28" s="10">
        <v>0.8</v>
      </c>
      <c r="E28" s="10">
        <v>0.9073370328912308</v>
      </c>
      <c r="F28" s="10">
        <v>4.1</v>
      </c>
      <c r="G28" s="10">
        <v>4.512154547347391</v>
      </c>
      <c r="H28" s="10">
        <v>2.5</v>
      </c>
      <c r="I28" s="10">
        <v>2.7773087865503943</v>
      </c>
      <c r="J28" s="10">
        <v>23.3</v>
      </c>
      <c r="K28" s="10">
        <v>25.868701024241286</v>
      </c>
      <c r="L28" s="10">
        <v>4.3</v>
      </c>
      <c r="M28" s="10">
        <v>4.827996714449809</v>
      </c>
    </row>
    <row r="29" spans="1:13" ht="9.75" customHeight="1">
      <c r="A29" s="7" t="s">
        <v>23</v>
      </c>
      <c r="B29" s="10">
        <v>3.5</v>
      </c>
      <c r="C29" s="10">
        <v>4.079290236422447</v>
      </c>
      <c r="D29" s="10">
        <v>0.9</v>
      </c>
      <c r="E29" s="10">
        <v>1.0505221719538778</v>
      </c>
      <c r="F29" s="10">
        <v>3.8</v>
      </c>
      <c r="G29" s="10">
        <v>4.174605096743786</v>
      </c>
      <c r="H29" s="10">
        <v>1.9</v>
      </c>
      <c r="I29" s="10">
        <v>2.2155642690496133</v>
      </c>
      <c r="J29" s="10">
        <v>20</v>
      </c>
      <c r="K29" s="10">
        <v>22.226426464852857</v>
      </c>
      <c r="L29" s="10">
        <v>4.8</v>
      </c>
      <c r="M29" s="10">
        <v>5.495141503435242</v>
      </c>
    </row>
    <row r="30" spans="1:13" ht="9.75" customHeight="1">
      <c r="A30" s="7" t="s">
        <v>24</v>
      </c>
      <c r="B30" s="10">
        <v>3.8</v>
      </c>
      <c r="C30" s="10">
        <v>4.563136321243332</v>
      </c>
      <c r="D30" s="10">
        <v>0.7</v>
      </c>
      <c r="E30" s="10">
        <v>0.9290768933186603</v>
      </c>
      <c r="F30" s="10">
        <v>4.7</v>
      </c>
      <c r="G30" s="10">
        <v>5.1913555916433864</v>
      </c>
      <c r="H30" s="10">
        <v>2.9</v>
      </c>
      <c r="I30" s="10">
        <v>3.36184205320809</v>
      </c>
      <c r="J30" s="10">
        <v>20.9</v>
      </c>
      <c r="K30" s="10">
        <v>23.621745548299206</v>
      </c>
      <c r="L30" s="10">
        <v>8</v>
      </c>
      <c r="M30" s="10">
        <v>9.016118422448573</v>
      </c>
    </row>
    <row r="31" spans="1:13" s="11" customFormat="1" ht="9.75" customHeight="1">
      <c r="A31" s="11" t="s">
        <v>25</v>
      </c>
      <c r="B31" s="12">
        <v>4</v>
      </c>
      <c r="C31" s="12">
        <v>3.88340577099273</v>
      </c>
      <c r="D31" s="12">
        <v>0.8</v>
      </c>
      <c r="E31" s="12">
        <v>0.8143746208941061</v>
      </c>
      <c r="F31" s="12">
        <v>3.5</v>
      </c>
      <c r="G31" s="12">
        <v>3.3715159868895586</v>
      </c>
      <c r="H31" s="12">
        <v>2.8</v>
      </c>
      <c r="I31" s="12">
        <v>2.747827958511253</v>
      </c>
      <c r="J31" s="12">
        <v>22.7</v>
      </c>
      <c r="K31" s="12">
        <v>20.907249644319787</v>
      </c>
      <c r="L31" s="12">
        <v>7.5</v>
      </c>
      <c r="M31" s="12">
        <v>6.95801372193932</v>
      </c>
    </row>
    <row r="32" spans="1:13" s="11" customFormat="1" ht="9.75" customHeight="1">
      <c r="A32" s="11" t="s">
        <v>26</v>
      </c>
      <c r="B32" s="12">
        <v>5</v>
      </c>
      <c r="C32" s="12">
        <v>4.745309186138786</v>
      </c>
      <c r="D32" s="12">
        <v>1.2</v>
      </c>
      <c r="E32" s="12">
        <v>1.1421787451007985</v>
      </c>
      <c r="F32" s="12">
        <v>3.3</v>
      </c>
      <c r="G32" s="12">
        <v>3.0502037709152487</v>
      </c>
      <c r="H32" s="12">
        <v>2.6</v>
      </c>
      <c r="I32" s="12">
        <v>2.5946597009972736</v>
      </c>
      <c r="J32" s="12">
        <v>23.2</v>
      </c>
      <c r="K32" s="12">
        <v>21.180778135081685</v>
      </c>
      <c r="L32" s="12">
        <v>6.2</v>
      </c>
      <c r="M32" s="12">
        <v>5.632341587979877</v>
      </c>
    </row>
    <row r="33" spans="1:13" s="9" customFormat="1" ht="9.75" customHeight="1">
      <c r="A33" s="9" t="s">
        <v>27</v>
      </c>
      <c r="B33" s="15">
        <v>4.4</v>
      </c>
      <c r="C33" s="15">
        <v>4.21716400180862</v>
      </c>
      <c r="D33" s="15">
        <v>1</v>
      </c>
      <c r="E33" s="15">
        <v>0.9459802865619615</v>
      </c>
      <c r="F33" s="15">
        <v>3.4</v>
      </c>
      <c r="G33" s="15">
        <v>3.2487588906363936</v>
      </c>
      <c r="H33" s="15">
        <v>2.7</v>
      </c>
      <c r="I33" s="15">
        <v>2.666147467555517</v>
      </c>
      <c r="J33" s="15">
        <v>22.9</v>
      </c>
      <c r="K33" s="15">
        <v>21.02264287338414</v>
      </c>
      <c r="L33" s="15">
        <v>6.9</v>
      </c>
      <c r="M33" s="15">
        <v>6.372169862849052</v>
      </c>
    </row>
    <row r="34" spans="1:13" s="9" customFormat="1" ht="9.75" customHeight="1">
      <c r="A34" s="9" t="s">
        <v>28</v>
      </c>
      <c r="B34" s="15">
        <v>4.7</v>
      </c>
      <c r="C34" s="15">
        <v>4.481903813502419</v>
      </c>
      <c r="D34" s="15">
        <v>0.9</v>
      </c>
      <c r="E34" s="15">
        <v>0.9065617951333994</v>
      </c>
      <c r="F34" s="15">
        <v>4.4</v>
      </c>
      <c r="G34" s="15">
        <v>4.198624743104635</v>
      </c>
      <c r="H34" s="15">
        <v>3.8</v>
      </c>
      <c r="I34" s="15">
        <v>3.6467598535362753</v>
      </c>
      <c r="J34" s="15">
        <v>25.9</v>
      </c>
      <c r="K34" s="15">
        <v>24.09975128394636</v>
      </c>
      <c r="L34" s="15">
        <v>7.9</v>
      </c>
      <c r="M34" s="15">
        <v>7.332913927510368</v>
      </c>
    </row>
    <row r="35" spans="1:13" s="11" customFormat="1" ht="9.75" customHeight="1">
      <c r="A35" s="11" t="s">
        <v>29</v>
      </c>
      <c r="B35" s="12">
        <v>3.7</v>
      </c>
      <c r="C35" s="12">
        <v>4.438983759380711</v>
      </c>
      <c r="D35" s="12">
        <v>0.9</v>
      </c>
      <c r="E35" s="12">
        <v>1.0626090397873134</v>
      </c>
      <c r="F35" s="12">
        <v>3.4</v>
      </c>
      <c r="G35" s="12">
        <v>3.9770506557342715</v>
      </c>
      <c r="H35" s="12">
        <v>2.3</v>
      </c>
      <c r="I35" s="12">
        <v>2.5665921482455136</v>
      </c>
      <c r="J35" s="12">
        <v>20.8</v>
      </c>
      <c r="K35" s="12">
        <v>23.636499487270186</v>
      </c>
      <c r="L35" s="12">
        <v>4.8</v>
      </c>
      <c r="M35" s="12">
        <v>5.61317335401136</v>
      </c>
    </row>
    <row r="36" spans="1:13" s="11" customFormat="1" ht="9.75" customHeight="1">
      <c r="A36" s="11" t="s">
        <v>30</v>
      </c>
      <c r="B36" s="12">
        <v>3.6</v>
      </c>
      <c r="C36" s="12">
        <v>4.199537708125799</v>
      </c>
      <c r="D36" s="12">
        <v>0.8</v>
      </c>
      <c r="E36" s="12">
        <v>1.0056908765578505</v>
      </c>
      <c r="F36" s="12">
        <v>4</v>
      </c>
      <c r="G36" s="12">
        <v>4.451981265067556</v>
      </c>
      <c r="H36" s="12">
        <v>2.1</v>
      </c>
      <c r="I36" s="12">
        <v>2.465524187007368</v>
      </c>
      <c r="J36" s="12">
        <v>20.2</v>
      </c>
      <c r="K36" s="12">
        <v>22.540049889685402</v>
      </c>
      <c r="L36" s="12">
        <v>5.6</v>
      </c>
      <c r="M36" s="12">
        <v>6.348477262270574</v>
      </c>
    </row>
    <row r="37" spans="1:13" s="9" customFormat="1" ht="9.75" customHeight="1">
      <c r="A37" s="9" t="s">
        <v>31</v>
      </c>
      <c r="B37" s="15">
        <v>3.7</v>
      </c>
      <c r="C37" s="15">
        <v>4.355695366622692</v>
      </c>
      <c r="D37" s="15">
        <v>0.9</v>
      </c>
      <c r="E37" s="15">
        <v>1.0503268233325125</v>
      </c>
      <c r="F37" s="15">
        <v>3.6</v>
      </c>
      <c r="G37" s="15">
        <v>4.116021827875281</v>
      </c>
      <c r="H37" s="15">
        <v>2.2</v>
      </c>
      <c r="I37" s="15">
        <v>2.5280149279597843</v>
      </c>
      <c r="J37" s="15">
        <v>20.6</v>
      </c>
      <c r="K37" s="15">
        <v>23.256657441728066</v>
      </c>
      <c r="L37" s="15">
        <v>5</v>
      </c>
      <c r="M37" s="15">
        <v>5.862804576635481</v>
      </c>
    </row>
    <row r="38" spans="1:13" s="9" customFormat="1" ht="9.75" customHeight="1">
      <c r="A38" s="9" t="s">
        <v>32</v>
      </c>
      <c r="B38" s="15">
        <v>4.2</v>
      </c>
      <c r="C38" s="15">
        <v>4.328828122508134</v>
      </c>
      <c r="D38" s="15">
        <v>0.9</v>
      </c>
      <c r="E38" s="15">
        <v>0.9873181335512292</v>
      </c>
      <c r="F38" s="15">
        <v>3.7</v>
      </c>
      <c r="G38" s="15">
        <v>3.6994335981695863</v>
      </c>
      <c r="H38" s="15">
        <v>2.8</v>
      </c>
      <c r="I38" s="15">
        <v>2.788202967221021</v>
      </c>
      <c r="J38" s="15">
        <v>22.6</v>
      </c>
      <c r="K38" s="15">
        <v>22.37061960978325</v>
      </c>
      <c r="L38" s="15">
        <v>6.4</v>
      </c>
      <c r="M38" s="15">
        <v>6.433051812199752</v>
      </c>
    </row>
    <row r="39" spans="1:13" ht="9.75" customHeight="1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</row>
  </sheetData>
  <mergeCells count="8">
    <mergeCell ref="A5:A6"/>
    <mergeCell ref="B5:M5"/>
    <mergeCell ref="B6:C6"/>
    <mergeCell ref="D6:E6"/>
    <mergeCell ref="F6:G6"/>
    <mergeCell ref="H6:I6"/>
    <mergeCell ref="J6:K6"/>
    <mergeCell ref="L6:M6"/>
  </mergeCells>
  <printOptions horizontalCentered="1"/>
  <pageMargins left="0.6692913385826772" right="0.6692913385826772" top="0.984251968503937" bottom="1.141732283464567" header="0.4724409448818898" footer="0.7874015748031497"/>
  <pageSetup horizontalDpi="600" verticalDpi="600" orientation="portrait" paperSize="9" r:id="rId2"/>
  <headerFooter alignWithMargins="0">
    <oddFooter>&amp;C&amp;P+167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0"/>
  <dimension ref="A1:Q39"/>
  <sheetViews>
    <sheetView tabSelected="1" workbookViewId="0" topLeftCell="A1">
      <selection activeCell="O5" sqref="O5"/>
    </sheetView>
  </sheetViews>
  <sheetFormatPr defaultColWidth="9.140625" defaultRowHeight="12.75"/>
  <cols>
    <col min="1" max="1" width="14.57421875" style="7" customWidth="1"/>
    <col min="2" max="11" width="7.00390625" style="7" customWidth="1"/>
    <col min="12" max="16384" width="9.140625" style="7" customWidth="1"/>
  </cols>
  <sheetData>
    <row r="1" spans="1:17" s="1" customFormat="1" ht="13.5" customHeight="1">
      <c r="A1" s="1" t="s">
        <v>59</v>
      </c>
      <c r="B1" s="2"/>
      <c r="C1" s="3"/>
      <c r="D1" s="2"/>
      <c r="E1" s="3"/>
      <c r="F1" s="2"/>
      <c r="G1" s="3"/>
      <c r="H1" s="2"/>
      <c r="I1" s="3"/>
      <c r="J1" s="2"/>
      <c r="K1" s="2"/>
      <c r="L1" s="2"/>
      <c r="M1" s="2"/>
      <c r="N1" s="2"/>
      <c r="O1" s="2"/>
      <c r="P1" s="2"/>
      <c r="Q1" s="2"/>
    </row>
    <row r="2" spans="2:17" s="1" customFormat="1" ht="13.5" customHeight="1">
      <c r="B2" s="2"/>
      <c r="C2" s="3"/>
      <c r="D2" s="2"/>
      <c r="E2" s="3"/>
      <c r="F2" s="2"/>
      <c r="G2" s="3"/>
      <c r="H2" s="2"/>
      <c r="I2" s="3"/>
      <c r="J2" s="2"/>
      <c r="K2" s="2"/>
      <c r="L2" s="2"/>
      <c r="M2" s="2"/>
      <c r="N2" s="2"/>
      <c r="O2" s="2"/>
      <c r="P2" s="2"/>
      <c r="Q2" s="2"/>
    </row>
    <row r="3" spans="1:17" s="1" customFormat="1" ht="13.5" customHeight="1">
      <c r="A3" s="4" t="s">
        <v>64</v>
      </c>
      <c r="B3" s="2"/>
      <c r="C3" s="3"/>
      <c r="D3" s="2"/>
      <c r="E3" s="3"/>
      <c r="F3" s="2"/>
      <c r="G3" s="3"/>
      <c r="H3" s="2"/>
      <c r="I3" s="3"/>
      <c r="J3" s="2"/>
      <c r="K3" s="2"/>
      <c r="L3" s="2"/>
      <c r="M3" s="2"/>
      <c r="N3" s="2"/>
      <c r="O3" s="2"/>
      <c r="P3" s="2"/>
      <c r="Q3" s="2"/>
    </row>
    <row r="4" spans="1:17" s="1" customFormat="1" ht="13.5" customHeight="1">
      <c r="A4" s="5"/>
      <c r="B4" s="19"/>
      <c r="C4" s="20"/>
      <c r="D4" s="19"/>
      <c r="E4" s="20"/>
      <c r="F4" s="19"/>
      <c r="G4" s="20"/>
      <c r="H4" s="19"/>
      <c r="I4" s="20"/>
      <c r="J4" s="19"/>
      <c r="K4" s="19"/>
      <c r="L4" s="24"/>
      <c r="M4" s="24"/>
      <c r="N4" s="2"/>
      <c r="O4" s="2"/>
      <c r="P4" s="2"/>
      <c r="Q4" s="2"/>
    </row>
    <row r="5" spans="1:11" ht="15" customHeight="1">
      <c r="A5" s="115" t="s">
        <v>0</v>
      </c>
      <c r="B5" s="122" t="s">
        <v>36</v>
      </c>
      <c r="C5" s="122"/>
      <c r="D5" s="122"/>
      <c r="E5" s="122"/>
      <c r="F5" s="122"/>
      <c r="G5" s="122"/>
      <c r="H5" s="122"/>
      <c r="I5" s="122"/>
      <c r="J5" s="122"/>
      <c r="K5" s="122"/>
    </row>
    <row r="6" spans="1:11" ht="48.75" customHeight="1">
      <c r="A6" s="116"/>
      <c r="B6" s="119" t="s">
        <v>48</v>
      </c>
      <c r="C6" s="119"/>
      <c r="D6" s="119" t="s">
        <v>49</v>
      </c>
      <c r="E6" s="124"/>
      <c r="F6" s="119" t="s">
        <v>50</v>
      </c>
      <c r="G6" s="124"/>
      <c r="H6" s="119" t="s">
        <v>51</v>
      </c>
      <c r="I6" s="124"/>
      <c r="J6" s="119" t="s">
        <v>52</v>
      </c>
      <c r="K6" s="119"/>
    </row>
    <row r="7" spans="2:11" ht="19.5" customHeight="1">
      <c r="B7" s="6"/>
      <c r="C7" s="8"/>
      <c r="D7" s="6"/>
      <c r="F7" s="9"/>
      <c r="G7" s="8"/>
      <c r="H7" s="6"/>
      <c r="I7" s="8"/>
      <c r="J7" s="6"/>
      <c r="K7" s="6"/>
    </row>
    <row r="8" spans="2:11" ht="9.75" customHeight="1">
      <c r="B8" s="10" t="s">
        <v>1</v>
      </c>
      <c r="C8" s="10" t="s">
        <v>2</v>
      </c>
      <c r="D8" s="10" t="s">
        <v>1</v>
      </c>
      <c r="E8" s="10" t="s">
        <v>2</v>
      </c>
      <c r="F8" s="10" t="s">
        <v>1</v>
      </c>
      <c r="G8" s="10" t="s">
        <v>2</v>
      </c>
      <c r="H8" s="10" t="s">
        <v>1</v>
      </c>
      <c r="I8" s="10" t="s">
        <v>2</v>
      </c>
      <c r="J8" s="10" t="s">
        <v>1</v>
      </c>
      <c r="K8" s="10" t="s">
        <v>2</v>
      </c>
    </row>
    <row r="9" spans="1:11" ht="9.75" customHeight="1">
      <c r="A9" s="7" t="s">
        <v>3</v>
      </c>
      <c r="B9" s="10">
        <v>1</v>
      </c>
      <c r="C9" s="10">
        <v>1.0159110238894722</v>
      </c>
      <c r="D9" s="10">
        <v>2.8</v>
      </c>
      <c r="E9" s="10">
        <v>2.4960603924672595</v>
      </c>
      <c r="F9" s="10">
        <v>3.3</v>
      </c>
      <c r="G9" s="10">
        <v>3.0287642143748603</v>
      </c>
      <c r="H9" s="10">
        <v>0.2</v>
      </c>
      <c r="I9" s="10">
        <v>0.16800828115800417</v>
      </c>
      <c r="J9" s="10">
        <v>1.3</v>
      </c>
      <c r="K9" s="10">
        <v>1.1316924827142771</v>
      </c>
    </row>
    <row r="10" spans="1:11" ht="9.75" customHeight="1">
      <c r="A10" s="7" t="s">
        <v>4</v>
      </c>
      <c r="B10" s="10">
        <v>1.4</v>
      </c>
      <c r="C10" s="10">
        <v>1.3613389571851786</v>
      </c>
      <c r="D10" s="10">
        <v>1.4</v>
      </c>
      <c r="E10" s="10">
        <v>1.2628348024378313</v>
      </c>
      <c r="F10" s="10">
        <v>3.3</v>
      </c>
      <c r="G10" s="10">
        <v>3.073665875794677</v>
      </c>
      <c r="H10" s="10">
        <v>0</v>
      </c>
      <c r="I10" s="10">
        <v>0</v>
      </c>
      <c r="J10" s="10">
        <v>0.8</v>
      </c>
      <c r="K10" s="10">
        <v>0.818363098949667</v>
      </c>
    </row>
    <row r="11" spans="1:11" ht="9.75" customHeight="1">
      <c r="A11" s="7" t="s">
        <v>5</v>
      </c>
      <c r="B11" s="10">
        <v>1.2</v>
      </c>
      <c r="C11" s="10">
        <v>1.183216226601526</v>
      </c>
      <c r="D11" s="10">
        <v>3.8</v>
      </c>
      <c r="E11" s="10">
        <v>3.662339991816583</v>
      </c>
      <c r="F11" s="10">
        <v>3.1</v>
      </c>
      <c r="G11" s="10">
        <v>3.0569598092653307</v>
      </c>
      <c r="H11" s="10">
        <v>0.1</v>
      </c>
      <c r="I11" s="10">
        <v>0.068230156069452</v>
      </c>
      <c r="J11" s="10">
        <v>1.4</v>
      </c>
      <c r="K11" s="10">
        <v>1.289918640846421</v>
      </c>
    </row>
    <row r="12" spans="1:11" ht="9.75" customHeight="1">
      <c r="A12" s="7" t="s">
        <v>6</v>
      </c>
      <c r="B12" s="10">
        <v>0.3</v>
      </c>
      <c r="C12" s="10">
        <v>0.2973078159845487</v>
      </c>
      <c r="D12" s="10">
        <v>2.3</v>
      </c>
      <c r="E12" s="10">
        <v>2.296835596002036</v>
      </c>
      <c r="F12" s="10">
        <v>1.7</v>
      </c>
      <c r="G12" s="10">
        <v>1.7413111838069644</v>
      </c>
      <c r="H12" s="10">
        <v>0.2</v>
      </c>
      <c r="I12" s="10">
        <v>0.1617066736463447</v>
      </c>
      <c r="J12" s="10">
        <v>0.7</v>
      </c>
      <c r="K12" s="10">
        <v>0.7495728346696523</v>
      </c>
    </row>
    <row r="13" spans="1:11" s="11" customFormat="1" ht="9.75" customHeight="1">
      <c r="A13" s="11" t="s">
        <v>7</v>
      </c>
      <c r="B13" s="12">
        <v>0.1</v>
      </c>
      <c r="C13" s="12">
        <v>0.14003027987477645</v>
      </c>
      <c r="D13" s="12">
        <v>2.6</v>
      </c>
      <c r="E13" s="12">
        <v>2.801290551411448</v>
      </c>
      <c r="F13" s="12">
        <v>2.4</v>
      </c>
      <c r="G13" s="12">
        <v>2.445111856002525</v>
      </c>
      <c r="H13" s="12">
        <v>0.2</v>
      </c>
      <c r="I13" s="12">
        <v>0.2251597634885723</v>
      </c>
      <c r="J13" s="12">
        <v>0.8</v>
      </c>
      <c r="K13" s="12">
        <v>0.970486160401817</v>
      </c>
    </row>
    <row r="14" spans="1:11" s="11" customFormat="1" ht="9.75" customHeight="1">
      <c r="A14" s="11" t="s">
        <v>8</v>
      </c>
      <c r="B14" s="12">
        <v>0.4</v>
      </c>
      <c r="C14" s="12">
        <v>0.41792357567408805</v>
      </c>
      <c r="D14" s="12">
        <v>1.9</v>
      </c>
      <c r="E14" s="12">
        <v>1.8796465942515943</v>
      </c>
      <c r="F14" s="12">
        <v>1.1</v>
      </c>
      <c r="G14" s="12">
        <v>1.0625005971923132</v>
      </c>
      <c r="H14" s="12">
        <v>0.1</v>
      </c>
      <c r="I14" s="12">
        <v>0.12296480966437176</v>
      </c>
      <c r="J14" s="12">
        <v>0.6</v>
      </c>
      <c r="K14" s="12">
        <v>0.5850384468646684</v>
      </c>
    </row>
    <row r="15" spans="1:11" ht="9.75" customHeight="1">
      <c r="A15" s="7" t="s">
        <v>9</v>
      </c>
      <c r="B15" s="10">
        <v>1.5</v>
      </c>
      <c r="C15" s="10">
        <v>1.408363923040836</v>
      </c>
      <c r="D15" s="10">
        <v>3.4</v>
      </c>
      <c r="E15" s="10">
        <v>3.2577976683695606</v>
      </c>
      <c r="F15" s="10">
        <v>2.4</v>
      </c>
      <c r="G15" s="10">
        <v>2.3066669352035727</v>
      </c>
      <c r="H15" s="10">
        <v>0.1</v>
      </c>
      <c r="I15" s="10">
        <v>0.097224653960422</v>
      </c>
      <c r="J15" s="10">
        <v>1.1</v>
      </c>
      <c r="K15" s="10">
        <v>1.1586903425412973</v>
      </c>
    </row>
    <row r="16" spans="1:11" ht="9.75" customHeight="1">
      <c r="A16" s="7" t="s">
        <v>10</v>
      </c>
      <c r="B16" s="10">
        <v>1.5</v>
      </c>
      <c r="C16" s="10">
        <v>1.2949856858649336</v>
      </c>
      <c r="D16" s="10">
        <v>3.6</v>
      </c>
      <c r="E16" s="10">
        <v>3.076770642696656</v>
      </c>
      <c r="F16" s="10">
        <v>4.9</v>
      </c>
      <c r="G16" s="10">
        <v>3.998701543062802</v>
      </c>
      <c r="H16" s="10">
        <v>0.2</v>
      </c>
      <c r="I16" s="10">
        <v>0.1585976562409095</v>
      </c>
      <c r="J16" s="10">
        <v>1.3</v>
      </c>
      <c r="K16" s="10">
        <v>1.0813650570559934</v>
      </c>
    </row>
    <row r="17" spans="1:11" ht="9.75" customHeight="1">
      <c r="A17" s="7" t="s">
        <v>11</v>
      </c>
      <c r="B17" s="10">
        <v>1</v>
      </c>
      <c r="C17" s="10">
        <v>0.7325654409839156</v>
      </c>
      <c r="D17" s="10">
        <v>2.1</v>
      </c>
      <c r="E17" s="10">
        <v>1.714872860665485</v>
      </c>
      <c r="F17" s="10">
        <v>3</v>
      </c>
      <c r="G17" s="10">
        <v>2.42114493368051</v>
      </c>
      <c r="H17" s="10">
        <v>0.3</v>
      </c>
      <c r="I17" s="10">
        <v>0.22090317517399344</v>
      </c>
      <c r="J17" s="10">
        <v>1.5</v>
      </c>
      <c r="K17" s="10">
        <v>1.3993462677773372</v>
      </c>
    </row>
    <row r="18" spans="1:11" ht="9.75" customHeight="1">
      <c r="A18" s="7" t="s">
        <v>12</v>
      </c>
      <c r="B18" s="10">
        <v>1.5</v>
      </c>
      <c r="C18" s="10">
        <v>1.3217664414744004</v>
      </c>
      <c r="D18" s="10">
        <v>4.1</v>
      </c>
      <c r="E18" s="10">
        <v>3.6817189782036097</v>
      </c>
      <c r="F18" s="10">
        <v>3.8</v>
      </c>
      <c r="G18" s="10">
        <v>3.3066722842671004</v>
      </c>
      <c r="H18" s="10">
        <v>0.2</v>
      </c>
      <c r="I18" s="10">
        <v>0.1603755610698784</v>
      </c>
      <c r="J18" s="10">
        <v>1.3</v>
      </c>
      <c r="K18" s="10">
        <v>1.1491029658110312</v>
      </c>
    </row>
    <row r="19" spans="1:11" ht="9.75" customHeight="1">
      <c r="A19" s="7" t="s">
        <v>13</v>
      </c>
      <c r="B19" s="10">
        <v>1.2</v>
      </c>
      <c r="C19" s="10">
        <v>1.021410559345721</v>
      </c>
      <c r="D19" s="10">
        <v>3</v>
      </c>
      <c r="E19" s="10">
        <v>2.60292275842753</v>
      </c>
      <c r="F19" s="10">
        <v>3.5</v>
      </c>
      <c r="G19" s="10">
        <v>3.02599550076338</v>
      </c>
      <c r="H19" s="10">
        <v>0.4</v>
      </c>
      <c r="I19" s="10">
        <v>0.2862913255369563</v>
      </c>
      <c r="J19" s="10">
        <v>1.2</v>
      </c>
      <c r="K19" s="10">
        <v>1.1079726713846114</v>
      </c>
    </row>
    <row r="20" spans="1:11" ht="9.75" customHeight="1">
      <c r="A20" s="7" t="s">
        <v>14</v>
      </c>
      <c r="B20" s="10">
        <v>1.9</v>
      </c>
      <c r="C20" s="10">
        <v>1.678650894994495</v>
      </c>
      <c r="D20" s="10">
        <v>3.6</v>
      </c>
      <c r="E20" s="10">
        <v>3.295055292136897</v>
      </c>
      <c r="F20" s="10">
        <v>3.6</v>
      </c>
      <c r="G20" s="10">
        <v>3.0600615508492313</v>
      </c>
      <c r="H20" s="10">
        <v>0.3</v>
      </c>
      <c r="I20" s="10">
        <v>0.22226955118653388</v>
      </c>
      <c r="J20" s="10">
        <v>1.3</v>
      </c>
      <c r="K20" s="10">
        <v>1.0756842352317593</v>
      </c>
    </row>
    <row r="21" spans="1:11" ht="9.75" customHeight="1">
      <c r="A21" s="7" t="s">
        <v>15</v>
      </c>
      <c r="B21" s="10">
        <v>1.4</v>
      </c>
      <c r="C21" s="10">
        <v>1.2267604681823463</v>
      </c>
      <c r="D21" s="10">
        <v>4.2</v>
      </c>
      <c r="E21" s="10">
        <v>3.8678819843951087</v>
      </c>
      <c r="F21" s="10">
        <v>3.7</v>
      </c>
      <c r="G21" s="10">
        <v>3.175614084813218</v>
      </c>
      <c r="H21" s="10">
        <v>0</v>
      </c>
      <c r="I21" s="10">
        <v>0</v>
      </c>
      <c r="J21" s="10">
        <v>1.4</v>
      </c>
      <c r="K21" s="10">
        <v>1.3086338984563624</v>
      </c>
    </row>
    <row r="22" spans="1:11" ht="9.75" customHeight="1">
      <c r="A22" s="7" t="s">
        <v>16</v>
      </c>
      <c r="B22" s="10">
        <v>1.1</v>
      </c>
      <c r="C22" s="10">
        <v>1.1339605438289877</v>
      </c>
      <c r="D22" s="10">
        <v>3.3</v>
      </c>
      <c r="E22" s="10">
        <v>3.3231428653759463</v>
      </c>
      <c r="F22" s="10">
        <v>3</v>
      </c>
      <c r="G22" s="10">
        <v>2.9596823525530467</v>
      </c>
      <c r="H22" s="10">
        <v>0.1</v>
      </c>
      <c r="I22" s="10">
        <v>0.09961800910251133</v>
      </c>
      <c r="J22" s="10">
        <v>0.8</v>
      </c>
      <c r="K22" s="10">
        <v>0.8270960047047119</v>
      </c>
    </row>
    <row r="23" spans="1:11" ht="9.75" customHeight="1">
      <c r="A23" s="7" t="s">
        <v>17</v>
      </c>
      <c r="B23" s="10">
        <v>1.3</v>
      </c>
      <c r="C23" s="10">
        <v>1.2282759369348493</v>
      </c>
      <c r="D23" s="10">
        <v>3.2</v>
      </c>
      <c r="E23" s="10">
        <v>3.137209146809652</v>
      </c>
      <c r="F23" s="10">
        <v>2.8</v>
      </c>
      <c r="G23" s="10">
        <v>2.784394177316767</v>
      </c>
      <c r="H23" s="10">
        <v>0.1</v>
      </c>
      <c r="I23" s="10">
        <v>0.11650574187575471</v>
      </c>
      <c r="J23" s="10">
        <v>1.2</v>
      </c>
      <c r="K23" s="10">
        <v>1.1997468452161029</v>
      </c>
    </row>
    <row r="24" spans="1:11" ht="9.75" customHeight="1">
      <c r="A24" s="7" t="s">
        <v>18</v>
      </c>
      <c r="B24" s="10">
        <v>1</v>
      </c>
      <c r="C24" s="10">
        <v>0.9201123145914649</v>
      </c>
      <c r="D24" s="10">
        <v>3.4</v>
      </c>
      <c r="E24" s="10">
        <v>3.501070671704118</v>
      </c>
      <c r="F24" s="10">
        <v>4.2</v>
      </c>
      <c r="G24" s="10">
        <v>3.9805342410565236</v>
      </c>
      <c r="H24" s="10">
        <v>0.1</v>
      </c>
      <c r="I24" s="10">
        <v>0.05675298907586389</v>
      </c>
      <c r="J24" s="10">
        <v>2.6</v>
      </c>
      <c r="K24" s="10">
        <v>2.697657339469573</v>
      </c>
    </row>
    <row r="25" spans="1:11" ht="9.75" customHeight="1">
      <c r="A25" s="7" t="s">
        <v>19</v>
      </c>
      <c r="B25" s="10">
        <v>0.7</v>
      </c>
      <c r="C25" s="10">
        <v>0.738877394125161</v>
      </c>
      <c r="D25" s="10">
        <v>2.1</v>
      </c>
      <c r="E25" s="10">
        <v>2.428638697897623</v>
      </c>
      <c r="F25" s="10">
        <v>1.9</v>
      </c>
      <c r="G25" s="10">
        <v>2.3454587135115497</v>
      </c>
      <c r="H25" s="10">
        <v>0.3</v>
      </c>
      <c r="I25" s="10">
        <v>0.4177962932872025</v>
      </c>
      <c r="J25" s="10">
        <v>0.9</v>
      </c>
      <c r="K25" s="10">
        <v>1.0124345911857564</v>
      </c>
    </row>
    <row r="26" spans="1:11" ht="9.75" customHeight="1">
      <c r="A26" s="7" t="s">
        <v>20</v>
      </c>
      <c r="B26" s="10">
        <v>0.5</v>
      </c>
      <c r="C26" s="10">
        <v>0.5915224393043849</v>
      </c>
      <c r="D26" s="10">
        <v>2.2</v>
      </c>
      <c r="E26" s="10">
        <v>2.4676335387036064</v>
      </c>
      <c r="F26" s="10">
        <v>2.5</v>
      </c>
      <c r="G26" s="10">
        <v>2.9891593031200334</v>
      </c>
      <c r="H26" s="10">
        <v>0.2</v>
      </c>
      <c r="I26" s="10">
        <v>0.20214327016624328</v>
      </c>
      <c r="J26" s="10">
        <v>1.8</v>
      </c>
      <c r="K26" s="10">
        <v>1.9843268023880025</v>
      </c>
    </row>
    <row r="27" spans="1:11" ht="9.75" customHeight="1">
      <c r="A27" s="7" t="s">
        <v>21</v>
      </c>
      <c r="B27" s="10">
        <v>0.4</v>
      </c>
      <c r="C27" s="10">
        <v>0.425278425087854</v>
      </c>
      <c r="D27" s="10">
        <v>2.3</v>
      </c>
      <c r="E27" s="10">
        <v>2.6919979686563353</v>
      </c>
      <c r="F27" s="10">
        <v>3.5</v>
      </c>
      <c r="G27" s="10">
        <v>3.749330501215808</v>
      </c>
      <c r="H27" s="10">
        <v>0</v>
      </c>
      <c r="I27" s="10">
        <v>0</v>
      </c>
      <c r="J27" s="10">
        <v>1.9</v>
      </c>
      <c r="K27" s="10">
        <v>1.9015146747776221</v>
      </c>
    </row>
    <row r="28" spans="1:11" ht="9.75" customHeight="1">
      <c r="A28" s="7" t="s">
        <v>22</v>
      </c>
      <c r="B28" s="10">
        <v>0.8</v>
      </c>
      <c r="C28" s="10">
        <v>0.9551811275730091</v>
      </c>
      <c r="D28" s="10">
        <v>4.1</v>
      </c>
      <c r="E28" s="10">
        <v>4.666939173447509</v>
      </c>
      <c r="F28" s="10">
        <v>3.2</v>
      </c>
      <c r="G28" s="10">
        <v>3.4647225701185915</v>
      </c>
      <c r="H28" s="10">
        <v>0.4</v>
      </c>
      <c r="I28" s="10">
        <v>0.44199947447076443</v>
      </c>
      <c r="J28" s="10">
        <v>2.1</v>
      </c>
      <c r="K28" s="10">
        <v>2.171590257763945</v>
      </c>
    </row>
    <row r="29" spans="1:11" ht="9.75" customHeight="1">
      <c r="A29" s="7" t="s">
        <v>23</v>
      </c>
      <c r="B29" s="10">
        <v>0.6</v>
      </c>
      <c r="C29" s="10">
        <v>0.6934049948138382</v>
      </c>
      <c r="D29" s="10">
        <v>2</v>
      </c>
      <c r="E29" s="10">
        <v>2.3062085516022757</v>
      </c>
      <c r="F29" s="10">
        <v>1.9</v>
      </c>
      <c r="G29" s="10">
        <v>2.26172245047479</v>
      </c>
      <c r="H29" s="10">
        <v>0.2</v>
      </c>
      <c r="I29" s="10">
        <v>0.2913179941949485</v>
      </c>
      <c r="J29" s="10">
        <v>1.4</v>
      </c>
      <c r="K29" s="10">
        <v>1.5878239297731955</v>
      </c>
    </row>
    <row r="30" spans="1:11" ht="9.75" customHeight="1">
      <c r="A30" s="7" t="s">
        <v>24</v>
      </c>
      <c r="B30" s="10">
        <v>0.8</v>
      </c>
      <c r="C30" s="10">
        <v>0.8875100187994086</v>
      </c>
      <c r="D30" s="10">
        <v>2.1</v>
      </c>
      <c r="E30" s="10">
        <v>2.3887252658002027</v>
      </c>
      <c r="F30" s="10">
        <v>2.1</v>
      </c>
      <c r="G30" s="10">
        <v>2.266426121937841</v>
      </c>
      <c r="H30" s="10">
        <v>0.3</v>
      </c>
      <c r="I30" s="10">
        <v>0.38812921995937866</v>
      </c>
      <c r="J30" s="10">
        <v>1.9</v>
      </c>
      <c r="K30" s="10">
        <v>2.1127346623560217</v>
      </c>
    </row>
    <row r="31" spans="1:11" s="11" customFormat="1" ht="9.75" customHeight="1">
      <c r="A31" s="11" t="s">
        <v>25</v>
      </c>
      <c r="B31" s="12">
        <v>1.1</v>
      </c>
      <c r="C31" s="12">
        <v>1.0545826895406267</v>
      </c>
      <c r="D31" s="12">
        <v>3.3</v>
      </c>
      <c r="E31" s="12">
        <v>3.0238565119013407</v>
      </c>
      <c r="F31" s="12">
        <v>3.2</v>
      </c>
      <c r="G31" s="12">
        <v>2.937791411026148</v>
      </c>
      <c r="H31" s="12">
        <v>0.1</v>
      </c>
      <c r="I31" s="12">
        <v>0.12917737905332732</v>
      </c>
      <c r="J31" s="12">
        <v>1.3</v>
      </c>
      <c r="K31" s="12">
        <v>1.2559376761203978</v>
      </c>
    </row>
    <row r="32" spans="1:11" s="11" customFormat="1" ht="9.75" customHeight="1">
      <c r="A32" s="11" t="s">
        <v>26</v>
      </c>
      <c r="B32" s="12">
        <v>1.4</v>
      </c>
      <c r="C32" s="12">
        <v>1.260267334080126</v>
      </c>
      <c r="D32" s="12">
        <v>3.6</v>
      </c>
      <c r="E32" s="12">
        <v>3.3383348183857753</v>
      </c>
      <c r="F32" s="12">
        <v>3.2</v>
      </c>
      <c r="G32" s="12">
        <v>2.873410407532248</v>
      </c>
      <c r="H32" s="12">
        <v>0.1</v>
      </c>
      <c r="I32" s="12">
        <v>0.14033195268402524</v>
      </c>
      <c r="J32" s="12">
        <v>1.2</v>
      </c>
      <c r="K32" s="12">
        <v>1.120537197244031</v>
      </c>
    </row>
    <row r="33" spans="1:11" s="9" customFormat="1" ht="9.75" customHeight="1">
      <c r="A33" s="9" t="s">
        <v>27</v>
      </c>
      <c r="B33" s="15">
        <v>1.2</v>
      </c>
      <c r="C33" s="15">
        <v>1.1485484188469377</v>
      </c>
      <c r="D33" s="15">
        <v>3.4</v>
      </c>
      <c r="E33" s="15">
        <v>3.129900621723399</v>
      </c>
      <c r="F33" s="15">
        <v>3.2</v>
      </c>
      <c r="G33" s="15">
        <v>2.9353495412810124</v>
      </c>
      <c r="H33" s="15">
        <v>0.1</v>
      </c>
      <c r="I33" s="15">
        <v>0.13044734187476908</v>
      </c>
      <c r="J33" s="15">
        <v>1.3</v>
      </c>
      <c r="K33" s="15">
        <v>1.227156322839495</v>
      </c>
    </row>
    <row r="34" spans="1:11" s="9" customFormat="1" ht="9.75" customHeight="1">
      <c r="A34" s="9" t="s">
        <v>28</v>
      </c>
      <c r="B34" s="15">
        <v>1.2</v>
      </c>
      <c r="C34" s="15">
        <v>1.1478602000515536</v>
      </c>
      <c r="D34" s="15">
        <v>3.3</v>
      </c>
      <c r="E34" s="15">
        <v>3.13239261797748</v>
      </c>
      <c r="F34" s="15">
        <v>3.3</v>
      </c>
      <c r="G34" s="15">
        <v>3.02349600966021</v>
      </c>
      <c r="H34" s="15">
        <v>0.2</v>
      </c>
      <c r="I34" s="15">
        <v>0.15732647165639727</v>
      </c>
      <c r="J34" s="15">
        <v>1</v>
      </c>
      <c r="K34" s="15">
        <v>0.9980765205611432</v>
      </c>
    </row>
    <row r="35" spans="1:11" s="11" customFormat="1" ht="9.75" customHeight="1">
      <c r="A35" s="11" t="s">
        <v>29</v>
      </c>
      <c r="B35" s="12">
        <v>0.7</v>
      </c>
      <c r="C35" s="12">
        <v>0.768423625845087</v>
      </c>
      <c r="D35" s="12">
        <v>2.6</v>
      </c>
      <c r="E35" s="12">
        <v>2.8501721453899425</v>
      </c>
      <c r="F35" s="12">
        <v>2.5</v>
      </c>
      <c r="G35" s="12">
        <v>2.8485648904034035</v>
      </c>
      <c r="H35" s="12">
        <v>0.2</v>
      </c>
      <c r="I35" s="12">
        <v>0.304399568816883</v>
      </c>
      <c r="J35" s="12">
        <v>1.4</v>
      </c>
      <c r="K35" s="12">
        <v>1.5746426052122808</v>
      </c>
    </row>
    <row r="36" spans="1:11" s="11" customFormat="1" ht="9.75" customHeight="1">
      <c r="A36" s="11" t="s">
        <v>30</v>
      </c>
      <c r="B36" s="12">
        <v>0.7</v>
      </c>
      <c r="C36" s="12">
        <v>0.7229235024367501</v>
      </c>
      <c r="D36" s="12">
        <v>2</v>
      </c>
      <c r="E36" s="12">
        <v>2.3345563261522866</v>
      </c>
      <c r="F36" s="12">
        <v>2</v>
      </c>
      <c r="G36" s="12">
        <v>2.254756566617162</v>
      </c>
      <c r="H36" s="12">
        <v>0.3</v>
      </c>
      <c r="I36" s="12">
        <v>0.3135165804542276</v>
      </c>
      <c r="J36" s="12">
        <v>1.6</v>
      </c>
      <c r="K36" s="12">
        <v>1.725407706101163</v>
      </c>
    </row>
    <row r="37" spans="1:11" s="9" customFormat="1" ht="9.75" customHeight="1">
      <c r="A37" s="9" t="s">
        <v>31</v>
      </c>
      <c r="B37" s="15">
        <v>0.7</v>
      </c>
      <c r="C37" s="15">
        <v>0.7826067345223153</v>
      </c>
      <c r="D37" s="15">
        <v>2.4</v>
      </c>
      <c r="E37" s="15">
        <v>2.684070314278529</v>
      </c>
      <c r="F37" s="15">
        <v>2.3</v>
      </c>
      <c r="G37" s="15">
        <v>2.683910940932786</v>
      </c>
      <c r="H37" s="15">
        <v>0.2</v>
      </c>
      <c r="I37" s="15">
        <v>0.28954566772397655</v>
      </c>
      <c r="J37" s="15">
        <v>1.5</v>
      </c>
      <c r="K37" s="15">
        <v>1.5937608187633239</v>
      </c>
    </row>
    <row r="38" spans="1:11" s="9" customFormat="1" ht="9.75" customHeight="1">
      <c r="A38" s="9" t="s">
        <v>32</v>
      </c>
      <c r="B38" s="15">
        <v>1</v>
      </c>
      <c r="C38" s="15">
        <v>1.0379465201792137</v>
      </c>
      <c r="D38" s="15">
        <v>3</v>
      </c>
      <c r="E38" s="15">
        <v>3.00041647747021</v>
      </c>
      <c r="F38" s="15">
        <v>2.9</v>
      </c>
      <c r="G38" s="15">
        <v>2.8798609743139543</v>
      </c>
      <c r="H38" s="15">
        <v>0.2</v>
      </c>
      <c r="I38" s="15">
        <v>0.18112560860570207</v>
      </c>
      <c r="J38" s="15">
        <v>1.3</v>
      </c>
      <c r="K38" s="15">
        <v>1.2842718401613575</v>
      </c>
    </row>
    <row r="39" spans="1:11" ht="9.75" customHeight="1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22"/>
    </row>
  </sheetData>
  <mergeCells count="7">
    <mergeCell ref="B5:K5"/>
    <mergeCell ref="A5:A6"/>
    <mergeCell ref="B6:C6"/>
    <mergeCell ref="D6:E6"/>
    <mergeCell ref="F6:G6"/>
    <mergeCell ref="H6:I6"/>
    <mergeCell ref="J6:K6"/>
  </mergeCells>
  <printOptions horizontalCentered="1"/>
  <pageMargins left="0.6692913385826772" right="0.6692913385826772" top="0.984251968503937" bottom="1.141732283464567" header="0.4724409448818898" footer="0.7874015748031497"/>
  <pageSetup horizontalDpi="600" verticalDpi="600" orientation="portrait" paperSize="9" r:id="rId2"/>
  <headerFooter alignWithMargins="0">
    <oddFooter>&amp;C&amp;P+167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1"/>
  <dimension ref="A1:Q39"/>
  <sheetViews>
    <sheetView tabSelected="1" workbookViewId="0" topLeftCell="A1">
      <selection activeCell="O5" sqref="O5"/>
    </sheetView>
  </sheetViews>
  <sheetFormatPr defaultColWidth="9.140625" defaultRowHeight="12.75"/>
  <cols>
    <col min="1" max="1" width="14.57421875" style="7" customWidth="1"/>
    <col min="2" max="16384" width="9.140625" style="7" customWidth="1"/>
  </cols>
  <sheetData>
    <row r="1" spans="1:17" s="1" customFormat="1" ht="13.5" customHeight="1">
      <c r="A1" s="1" t="s">
        <v>59</v>
      </c>
      <c r="B1" s="2"/>
      <c r="C1" s="3"/>
      <c r="D1" s="2"/>
      <c r="E1" s="3"/>
      <c r="F1" s="2"/>
      <c r="G1" s="3"/>
      <c r="H1" s="2"/>
      <c r="I1" s="3"/>
      <c r="J1" s="2"/>
      <c r="K1" s="2"/>
      <c r="L1" s="2"/>
      <c r="M1" s="2"/>
      <c r="N1" s="2"/>
      <c r="O1" s="2"/>
      <c r="P1" s="2"/>
      <c r="Q1" s="2"/>
    </row>
    <row r="2" spans="2:17" s="1" customFormat="1" ht="13.5" customHeight="1">
      <c r="B2" s="2"/>
      <c r="C2" s="3"/>
      <c r="D2" s="2"/>
      <c r="E2" s="3"/>
      <c r="F2" s="2"/>
      <c r="G2" s="3"/>
      <c r="H2" s="2"/>
      <c r="I2" s="3"/>
      <c r="J2" s="2"/>
      <c r="K2" s="2"/>
      <c r="L2" s="2"/>
      <c r="M2" s="2"/>
      <c r="N2" s="2"/>
      <c r="O2" s="2"/>
      <c r="P2" s="2"/>
      <c r="Q2" s="2"/>
    </row>
    <row r="3" spans="1:17" s="1" customFormat="1" ht="13.5" customHeight="1">
      <c r="A3" s="4" t="s">
        <v>64</v>
      </c>
      <c r="B3" s="2"/>
      <c r="C3" s="3"/>
      <c r="D3" s="2"/>
      <c r="E3" s="3"/>
      <c r="F3" s="2"/>
      <c r="G3" s="3"/>
      <c r="H3" s="2"/>
      <c r="I3" s="3"/>
      <c r="J3" s="2"/>
      <c r="K3" s="2"/>
      <c r="L3" s="2"/>
      <c r="M3" s="2"/>
      <c r="N3" s="2"/>
      <c r="O3" s="2"/>
      <c r="P3" s="2"/>
      <c r="Q3" s="2"/>
    </row>
    <row r="4" spans="1:17" s="1" customFormat="1" ht="13.5" customHeight="1">
      <c r="A4" s="5"/>
      <c r="B4" s="19"/>
      <c r="C4" s="20"/>
      <c r="D4" s="19"/>
      <c r="E4" s="20"/>
      <c r="F4" s="19"/>
      <c r="G4" s="20"/>
      <c r="H4" s="19"/>
      <c r="I4" s="20"/>
      <c r="J4" s="24"/>
      <c r="K4" s="24"/>
      <c r="L4" s="24"/>
      <c r="M4" s="24"/>
      <c r="N4" s="24"/>
      <c r="O4" s="2"/>
      <c r="P4" s="2"/>
      <c r="Q4" s="2"/>
    </row>
    <row r="5" spans="1:13" s="1" customFormat="1" ht="15" customHeight="1">
      <c r="A5" s="115" t="s">
        <v>0</v>
      </c>
      <c r="B5" s="122" t="s">
        <v>36</v>
      </c>
      <c r="C5" s="122"/>
      <c r="D5" s="122"/>
      <c r="E5" s="122"/>
      <c r="F5" s="122"/>
      <c r="G5" s="122"/>
      <c r="H5" s="122"/>
      <c r="I5" s="122"/>
      <c r="J5" s="25"/>
      <c r="K5" s="25"/>
      <c r="L5" s="25"/>
      <c r="M5" s="25"/>
    </row>
    <row r="6" spans="1:9" ht="48.75" customHeight="1">
      <c r="A6" s="116"/>
      <c r="B6" s="125" t="s">
        <v>54</v>
      </c>
      <c r="C6" s="125"/>
      <c r="D6" s="119" t="s">
        <v>55</v>
      </c>
      <c r="E6" s="123"/>
      <c r="F6" s="119" t="s">
        <v>56</v>
      </c>
      <c r="G6" s="123"/>
      <c r="H6" s="125" t="s">
        <v>57</v>
      </c>
      <c r="I6" s="126"/>
    </row>
    <row r="7" spans="2:9" ht="19.5" customHeight="1">
      <c r="B7" s="6"/>
      <c r="C7" s="8"/>
      <c r="D7" s="6"/>
      <c r="E7" s="8"/>
      <c r="F7" s="6"/>
      <c r="G7" s="8"/>
      <c r="H7" s="6"/>
      <c r="I7" s="8"/>
    </row>
    <row r="8" spans="2:9" ht="9.75" customHeight="1">
      <c r="B8" s="10" t="s">
        <v>1</v>
      </c>
      <c r="C8" s="10" t="s">
        <v>2</v>
      </c>
      <c r="D8" s="10" t="s">
        <v>1</v>
      </c>
      <c r="E8" s="10" t="s">
        <v>2</v>
      </c>
      <c r="F8" s="10" t="s">
        <v>1</v>
      </c>
      <c r="G8" s="10" t="s">
        <v>2</v>
      </c>
      <c r="H8" s="10" t="s">
        <v>1</v>
      </c>
      <c r="I8" s="10" t="s">
        <v>2</v>
      </c>
    </row>
    <row r="9" spans="1:9" ht="9.75" customHeight="1">
      <c r="A9" s="7" t="s">
        <v>3</v>
      </c>
      <c r="B9" s="10">
        <v>1.2</v>
      </c>
      <c r="C9" s="10">
        <v>1.0911435011034198</v>
      </c>
      <c r="D9" s="10">
        <v>3.9</v>
      </c>
      <c r="E9" s="10">
        <v>3.6274525062706906</v>
      </c>
      <c r="F9" s="10">
        <v>0.6</v>
      </c>
      <c r="G9" s="10">
        <v>0.6037826058447228</v>
      </c>
      <c r="H9" s="10">
        <v>11</v>
      </c>
      <c r="I9" s="10">
        <v>10.310545081551489</v>
      </c>
    </row>
    <row r="10" spans="1:9" ht="9.75" customHeight="1">
      <c r="A10" s="7" t="s">
        <v>4</v>
      </c>
      <c r="B10" s="10">
        <v>0.5</v>
      </c>
      <c r="C10" s="10">
        <v>0.47022058949349466</v>
      </c>
      <c r="D10" s="10">
        <v>1.6</v>
      </c>
      <c r="E10" s="10">
        <v>1.5306075434184478</v>
      </c>
      <c r="F10" s="10">
        <v>0.6</v>
      </c>
      <c r="G10" s="10">
        <v>0.6586288745118595</v>
      </c>
      <c r="H10" s="10">
        <v>8.9</v>
      </c>
      <c r="I10" s="10">
        <v>8.600200345187424</v>
      </c>
    </row>
    <row r="11" spans="1:9" ht="9.75" customHeight="1">
      <c r="A11" s="7" t="s">
        <v>5</v>
      </c>
      <c r="B11" s="10">
        <v>1.4</v>
      </c>
      <c r="C11" s="10">
        <v>1.3871945301427773</v>
      </c>
      <c r="D11" s="10">
        <v>3</v>
      </c>
      <c r="E11" s="10">
        <v>3.010232796172822</v>
      </c>
      <c r="F11" s="10">
        <v>0.6</v>
      </c>
      <c r="G11" s="10">
        <v>0.6560095548032263</v>
      </c>
      <c r="H11" s="10">
        <v>12.5</v>
      </c>
      <c r="I11" s="10">
        <v>11.945458008516614</v>
      </c>
    </row>
    <row r="12" spans="1:9" ht="9.75" customHeight="1">
      <c r="A12" s="7" t="s">
        <v>6</v>
      </c>
      <c r="B12" s="10">
        <v>1.1</v>
      </c>
      <c r="C12" s="10">
        <v>1.0531856838936855</v>
      </c>
      <c r="D12" s="10">
        <v>2.4</v>
      </c>
      <c r="E12" s="10">
        <v>2.496031912040725</v>
      </c>
      <c r="F12" s="10">
        <v>0.8</v>
      </c>
      <c r="G12" s="10">
        <v>0.8891575782780519</v>
      </c>
      <c r="H12" s="10">
        <v>8.4</v>
      </c>
      <c r="I12" s="10">
        <v>8.379531885415188</v>
      </c>
    </row>
    <row r="13" spans="1:9" ht="9.75" customHeight="1">
      <c r="A13" s="11" t="s">
        <v>7</v>
      </c>
      <c r="B13" s="10">
        <v>1</v>
      </c>
      <c r="C13" s="10">
        <v>1.0619946024766267</v>
      </c>
      <c r="D13" s="10">
        <v>1.9</v>
      </c>
      <c r="E13" s="10">
        <v>2.266761169070517</v>
      </c>
      <c r="F13" s="10">
        <v>0.4</v>
      </c>
      <c r="G13" s="10">
        <v>0.47278510440153665</v>
      </c>
      <c r="H13" s="10">
        <v>9.4</v>
      </c>
      <c r="I13" s="10">
        <v>9.784704912391032</v>
      </c>
    </row>
    <row r="14" spans="1:9" ht="9.75" customHeight="1">
      <c r="A14" s="11" t="s">
        <v>8</v>
      </c>
      <c r="B14" s="10">
        <v>1.1</v>
      </c>
      <c r="C14" s="10">
        <v>0.9952216504082058</v>
      </c>
      <c r="D14" s="10">
        <v>2.8</v>
      </c>
      <c r="E14" s="10">
        <v>2.683521629723791</v>
      </c>
      <c r="F14" s="10">
        <v>1.3</v>
      </c>
      <c r="G14" s="10">
        <v>1.200116529502943</v>
      </c>
      <c r="H14" s="10">
        <v>7.4</v>
      </c>
      <c r="I14" s="10">
        <v>7.2083917532293205</v>
      </c>
    </row>
    <row r="15" spans="1:9" ht="9.75" customHeight="1">
      <c r="A15" s="7" t="s">
        <v>9</v>
      </c>
      <c r="B15" s="10">
        <v>1.3</v>
      </c>
      <c r="C15" s="10">
        <v>1.1781049243280337</v>
      </c>
      <c r="D15" s="10">
        <v>3.1</v>
      </c>
      <c r="E15" s="10">
        <v>3.1409453804145833</v>
      </c>
      <c r="F15" s="10">
        <v>0.9</v>
      </c>
      <c r="G15" s="10">
        <v>0.9045102872450537</v>
      </c>
      <c r="H15" s="10">
        <v>11.5</v>
      </c>
      <c r="I15" s="10">
        <v>11.055401424801612</v>
      </c>
    </row>
    <row r="16" spans="1:9" ht="9.75" customHeight="1">
      <c r="A16" s="7" t="s">
        <v>10</v>
      </c>
      <c r="B16" s="10">
        <v>1.2</v>
      </c>
      <c r="C16" s="10">
        <v>0.9818082490430892</v>
      </c>
      <c r="D16" s="10">
        <v>3.4</v>
      </c>
      <c r="E16" s="10">
        <v>3.122744878622459</v>
      </c>
      <c r="F16" s="10">
        <v>1.2</v>
      </c>
      <c r="G16" s="10">
        <v>1.019046858480959</v>
      </c>
      <c r="H16" s="10">
        <v>12</v>
      </c>
      <c r="I16" s="10">
        <v>11.09827911078099</v>
      </c>
    </row>
    <row r="17" spans="1:9" ht="9.75" customHeight="1">
      <c r="A17" s="7" t="s">
        <v>11</v>
      </c>
      <c r="B17" s="10">
        <v>1.1</v>
      </c>
      <c r="C17" s="10">
        <v>0.9321069992034241</v>
      </c>
      <c r="D17" s="10">
        <v>4.2</v>
      </c>
      <c r="E17" s="10">
        <v>3.5395492816786054</v>
      </c>
      <c r="F17" s="10">
        <v>0.9</v>
      </c>
      <c r="G17" s="10">
        <v>0.6495816744848095</v>
      </c>
      <c r="H17" s="10">
        <v>8.1</v>
      </c>
      <c r="I17" s="10">
        <v>7.499515285180036</v>
      </c>
    </row>
    <row r="18" spans="1:9" ht="9.75" customHeight="1">
      <c r="A18" s="7" t="s">
        <v>12</v>
      </c>
      <c r="B18" s="10">
        <v>1.3</v>
      </c>
      <c r="C18" s="10">
        <v>1.1950334886284315</v>
      </c>
      <c r="D18" s="10">
        <v>3.7</v>
      </c>
      <c r="E18" s="10">
        <v>3.1531336716943987</v>
      </c>
      <c r="F18" s="10">
        <v>1.3</v>
      </c>
      <c r="G18" s="10">
        <v>1.2624633282852047</v>
      </c>
      <c r="H18" s="10">
        <v>11.6</v>
      </c>
      <c r="I18" s="10">
        <v>10.923387211145437</v>
      </c>
    </row>
    <row r="19" spans="1:9" ht="9.75" customHeight="1">
      <c r="A19" s="7" t="s">
        <v>13</v>
      </c>
      <c r="B19" s="10">
        <v>1.9</v>
      </c>
      <c r="C19" s="10">
        <v>1.5595944506357755</v>
      </c>
      <c r="D19" s="10">
        <v>3.9</v>
      </c>
      <c r="E19" s="10">
        <v>3.3817723798589383</v>
      </c>
      <c r="F19" s="10">
        <v>1.3</v>
      </c>
      <c r="G19" s="10">
        <v>1.0962551148067143</v>
      </c>
      <c r="H19" s="10">
        <v>11.4</v>
      </c>
      <c r="I19" s="10">
        <v>10.744232542511536</v>
      </c>
    </row>
    <row r="20" spans="1:9" ht="9.75" customHeight="1">
      <c r="A20" s="7" t="s">
        <v>14</v>
      </c>
      <c r="B20" s="10">
        <v>0.5</v>
      </c>
      <c r="C20" s="10">
        <v>0.40874809052463534</v>
      </c>
      <c r="D20" s="10">
        <v>3.6</v>
      </c>
      <c r="E20" s="10">
        <v>3.166843437872903</v>
      </c>
      <c r="F20" s="10">
        <v>1.8</v>
      </c>
      <c r="G20" s="10">
        <v>1.6799502656872667</v>
      </c>
      <c r="H20" s="10">
        <v>10.2</v>
      </c>
      <c r="I20" s="10">
        <v>9.732937295012455</v>
      </c>
    </row>
    <row r="21" spans="1:9" ht="9.75" customHeight="1">
      <c r="A21" s="7" t="s">
        <v>15</v>
      </c>
      <c r="B21" s="10">
        <v>1.6</v>
      </c>
      <c r="C21" s="10">
        <v>1.3701072666908236</v>
      </c>
      <c r="D21" s="10">
        <v>3.8</v>
      </c>
      <c r="E21" s="10">
        <v>3.5136097972119704</v>
      </c>
      <c r="F21" s="10">
        <v>0.9</v>
      </c>
      <c r="G21" s="10">
        <v>0.8534228873115558</v>
      </c>
      <c r="H21" s="10">
        <v>11.4</v>
      </c>
      <c r="I21" s="10">
        <v>10.799028143945455</v>
      </c>
    </row>
    <row r="22" spans="1:9" ht="9.75" customHeight="1">
      <c r="A22" s="7" t="s">
        <v>16</v>
      </c>
      <c r="B22" s="10">
        <v>1.4</v>
      </c>
      <c r="C22" s="10">
        <v>1.3888492696184007</v>
      </c>
      <c r="D22" s="10">
        <v>3.9</v>
      </c>
      <c r="E22" s="10">
        <v>4.024354423131391</v>
      </c>
      <c r="F22" s="10">
        <v>0.3</v>
      </c>
      <c r="G22" s="10">
        <v>0.3094073155476572</v>
      </c>
      <c r="H22" s="10">
        <v>10.1</v>
      </c>
      <c r="I22" s="10">
        <v>9.914814883387677</v>
      </c>
    </row>
    <row r="23" spans="1:9" ht="9.75" customHeight="1">
      <c r="A23" s="7" t="s">
        <v>17</v>
      </c>
      <c r="B23" s="10">
        <v>0.5</v>
      </c>
      <c r="C23" s="10">
        <v>0.4690844559293975</v>
      </c>
      <c r="D23" s="10">
        <v>3.2</v>
      </c>
      <c r="E23" s="10">
        <v>3.053934610966682</v>
      </c>
      <c r="F23" s="10">
        <v>0.7</v>
      </c>
      <c r="G23" s="10">
        <v>0.7168186466917189</v>
      </c>
      <c r="H23" s="10">
        <v>10.6</v>
      </c>
      <c r="I23" s="10">
        <v>10.490721236514577</v>
      </c>
    </row>
    <row r="24" spans="1:9" ht="9.75" customHeight="1">
      <c r="A24" s="7" t="s">
        <v>18</v>
      </c>
      <c r="B24" s="10">
        <v>0.8</v>
      </c>
      <c r="C24" s="10">
        <v>0.8544760778790796</v>
      </c>
      <c r="D24" s="10">
        <v>2</v>
      </c>
      <c r="E24" s="10">
        <v>2.0487894894700447</v>
      </c>
      <c r="F24" s="10">
        <v>1.5</v>
      </c>
      <c r="G24" s="10">
        <v>1.5700364352334844</v>
      </c>
      <c r="H24" s="10">
        <v>12.8</v>
      </c>
      <c r="I24" s="10">
        <v>12.82260467360993</v>
      </c>
    </row>
    <row r="25" spans="1:9" ht="9.75" customHeight="1">
      <c r="A25" s="7" t="s">
        <v>19</v>
      </c>
      <c r="B25" s="10">
        <v>0.5</v>
      </c>
      <c r="C25" s="10">
        <v>0.6414565291223826</v>
      </c>
      <c r="D25" s="10">
        <v>2.2</v>
      </c>
      <c r="E25" s="10">
        <v>2.614052325271796</v>
      </c>
      <c r="F25" s="10">
        <v>0.4</v>
      </c>
      <c r="G25" s="10">
        <v>0.48385608479761244</v>
      </c>
      <c r="H25" s="10">
        <v>8.7</v>
      </c>
      <c r="I25" s="10">
        <v>9.55676603832681</v>
      </c>
    </row>
    <row r="26" spans="1:9" ht="9.75" customHeight="1">
      <c r="A26" s="7" t="s">
        <v>20</v>
      </c>
      <c r="B26" s="10">
        <v>0.4</v>
      </c>
      <c r="C26" s="10">
        <v>0.60225215081635</v>
      </c>
      <c r="D26" s="10">
        <v>2.6</v>
      </c>
      <c r="E26" s="10">
        <v>3.326926977035098</v>
      </c>
      <c r="F26" s="10">
        <v>1</v>
      </c>
      <c r="G26" s="10">
        <v>1.3985353593290748</v>
      </c>
      <c r="H26" s="10">
        <v>9.4</v>
      </c>
      <c r="I26" s="10">
        <v>10.228029753387295</v>
      </c>
    </row>
    <row r="27" spans="1:9" ht="9.75" customHeight="1">
      <c r="A27" s="7" t="s">
        <v>21</v>
      </c>
      <c r="B27" s="10">
        <v>0.5</v>
      </c>
      <c r="C27" s="10">
        <v>0.4942804684780336</v>
      </c>
      <c r="D27" s="10">
        <v>3.3</v>
      </c>
      <c r="E27" s="10">
        <v>3.796989548415836</v>
      </c>
      <c r="F27" s="10">
        <v>0.4</v>
      </c>
      <c r="G27" s="10">
        <v>0.4458986029738192</v>
      </c>
      <c r="H27" s="10">
        <v>11.7</v>
      </c>
      <c r="I27" s="10">
        <v>12.364183687046859</v>
      </c>
    </row>
    <row r="28" spans="1:9" ht="9.75" customHeight="1">
      <c r="A28" s="7" t="s">
        <v>22</v>
      </c>
      <c r="B28" s="10">
        <v>0.4</v>
      </c>
      <c r="C28" s="10">
        <v>0.38229000014647463</v>
      </c>
      <c r="D28" s="10">
        <v>3.2</v>
      </c>
      <c r="E28" s="10">
        <v>3.539356205468105</v>
      </c>
      <c r="F28" s="10">
        <v>0.3</v>
      </c>
      <c r="G28" s="10">
        <v>0.4460500981722561</v>
      </c>
      <c r="H28" s="10">
        <v>12.1</v>
      </c>
      <c r="I28" s="10">
        <v>13.233911645927725</v>
      </c>
    </row>
    <row r="29" spans="1:9" ht="9.75" customHeight="1">
      <c r="A29" s="7" t="s">
        <v>23</v>
      </c>
      <c r="B29" s="10">
        <v>0.6</v>
      </c>
      <c r="C29" s="10">
        <v>0.6204385492874281</v>
      </c>
      <c r="D29" s="10">
        <v>3.9</v>
      </c>
      <c r="E29" s="10">
        <v>4.548989629319138</v>
      </c>
      <c r="F29" s="10">
        <v>0.9</v>
      </c>
      <c r="G29" s="10">
        <v>0.9946691191820634</v>
      </c>
      <c r="H29" s="10">
        <v>9.8</v>
      </c>
      <c r="I29" s="10">
        <v>10.464222444656873</v>
      </c>
    </row>
    <row r="30" spans="1:9" ht="9.75" customHeight="1">
      <c r="A30" s="7" t="s">
        <v>24</v>
      </c>
      <c r="B30" s="10">
        <v>0.9</v>
      </c>
      <c r="C30" s="10">
        <v>1.008244474311285</v>
      </c>
      <c r="D30" s="10">
        <v>2.7</v>
      </c>
      <c r="E30" s="10">
        <v>3.261417115798636</v>
      </c>
      <c r="F30" s="10">
        <v>0.5</v>
      </c>
      <c r="G30" s="10">
        <v>0.6504787908091111</v>
      </c>
      <c r="H30" s="10">
        <v>9.7</v>
      </c>
      <c r="I30" s="10">
        <v>10.295905416784107</v>
      </c>
    </row>
    <row r="31" spans="1:9" s="11" customFormat="1" ht="9.75" customHeight="1">
      <c r="A31" s="11" t="s">
        <v>25</v>
      </c>
      <c r="B31" s="12">
        <v>1.3</v>
      </c>
      <c r="C31" s="12">
        <v>1.2376171677629222</v>
      </c>
      <c r="D31" s="12">
        <v>3.4</v>
      </c>
      <c r="E31" s="12">
        <v>3.2315966752712555</v>
      </c>
      <c r="F31" s="12">
        <v>0.6</v>
      </c>
      <c r="G31" s="12">
        <v>0.6490541226666551</v>
      </c>
      <c r="H31" s="12">
        <v>11.5</v>
      </c>
      <c r="I31" s="12">
        <v>10.970604240209159</v>
      </c>
    </row>
    <row r="32" spans="1:9" s="11" customFormat="1" ht="9.75" customHeight="1">
      <c r="A32" s="11" t="s">
        <v>26</v>
      </c>
      <c r="B32" s="12">
        <v>1.3</v>
      </c>
      <c r="C32" s="12">
        <v>1.1520479315790777</v>
      </c>
      <c r="D32" s="12">
        <v>3.3</v>
      </c>
      <c r="E32" s="12">
        <v>3.079615622386642</v>
      </c>
      <c r="F32" s="12">
        <v>1.1</v>
      </c>
      <c r="G32" s="12">
        <v>1.0583635568541456</v>
      </c>
      <c r="H32" s="12">
        <v>11.3</v>
      </c>
      <c r="I32" s="12">
        <v>10.764961166414809</v>
      </c>
    </row>
    <row r="33" spans="1:9" s="9" customFormat="1" ht="9.75" customHeight="1">
      <c r="A33" s="9" t="s">
        <v>27</v>
      </c>
      <c r="B33" s="15">
        <v>1.3</v>
      </c>
      <c r="C33" s="15">
        <v>1.197777986006056</v>
      </c>
      <c r="D33" s="15">
        <v>3.4</v>
      </c>
      <c r="E33" s="15">
        <v>3.154549075655813</v>
      </c>
      <c r="F33" s="15">
        <v>0.8</v>
      </c>
      <c r="G33" s="15">
        <v>0.8196243280474228</v>
      </c>
      <c r="H33" s="15">
        <v>11.4</v>
      </c>
      <c r="I33" s="15">
        <v>10.876964369145206</v>
      </c>
    </row>
    <row r="34" spans="1:9" s="9" customFormat="1" ht="9.75" customHeight="1">
      <c r="A34" s="9" t="s">
        <v>28</v>
      </c>
      <c r="B34" s="15">
        <v>1.5</v>
      </c>
      <c r="C34" s="15">
        <v>1.381362230231634</v>
      </c>
      <c r="D34" s="15">
        <v>3.9</v>
      </c>
      <c r="E34" s="15">
        <v>3.6671355556051415</v>
      </c>
      <c r="F34" s="15">
        <v>0.8</v>
      </c>
      <c r="G34" s="15">
        <v>0.7826060808619612</v>
      </c>
      <c r="H34" s="15">
        <v>10.7</v>
      </c>
      <c r="I34" s="15">
        <v>10.208865331867129</v>
      </c>
    </row>
    <row r="35" spans="1:9" s="11" customFormat="1" ht="9.75" customHeight="1">
      <c r="A35" s="11" t="s">
        <v>29</v>
      </c>
      <c r="B35" s="12">
        <v>0.5</v>
      </c>
      <c r="C35" s="12">
        <v>0.5544606740819358</v>
      </c>
      <c r="D35" s="12">
        <v>2.6</v>
      </c>
      <c r="E35" s="12">
        <v>3.0016533226411384</v>
      </c>
      <c r="F35" s="12">
        <v>0.6</v>
      </c>
      <c r="G35" s="12">
        <v>0.7632528370570527</v>
      </c>
      <c r="H35" s="12">
        <v>9.8</v>
      </c>
      <c r="I35" s="12">
        <v>10.555242544267866</v>
      </c>
    </row>
    <row r="36" spans="1:9" s="11" customFormat="1" ht="9.75" customHeight="1">
      <c r="A36" s="11" t="s">
        <v>30</v>
      </c>
      <c r="B36" s="12">
        <v>0.7</v>
      </c>
      <c r="C36" s="12">
        <v>0.7147321594186571</v>
      </c>
      <c r="D36" s="12">
        <v>3.6</v>
      </c>
      <c r="E36" s="12">
        <v>4.240654891699773</v>
      </c>
      <c r="F36" s="12">
        <v>0.8</v>
      </c>
      <c r="G36" s="12">
        <v>0.908260432521923</v>
      </c>
      <c r="H36" s="12">
        <v>9.8</v>
      </c>
      <c r="I36" s="12">
        <v>10.382849950930984</v>
      </c>
    </row>
    <row r="37" spans="1:9" s="9" customFormat="1" ht="9.75" customHeight="1">
      <c r="A37" s="9" t="s">
        <v>31</v>
      </c>
      <c r="B37" s="15">
        <v>0.6</v>
      </c>
      <c r="C37" s="15">
        <v>0.6029254620488905</v>
      </c>
      <c r="D37" s="15">
        <v>2.9</v>
      </c>
      <c r="E37" s="15">
        <v>3.400714310452666</v>
      </c>
      <c r="F37" s="15">
        <v>0.7</v>
      </c>
      <c r="G37" s="15">
        <v>0.8397527411640521</v>
      </c>
      <c r="H37" s="15">
        <v>9.8</v>
      </c>
      <c r="I37" s="15">
        <v>10.509055851615404</v>
      </c>
    </row>
    <row r="38" spans="1:9" s="9" customFormat="1" ht="9.75" customHeight="1">
      <c r="A38" s="9" t="s">
        <v>32</v>
      </c>
      <c r="B38" s="15">
        <v>1.1</v>
      </c>
      <c r="C38" s="15">
        <v>1.0478322090147085</v>
      </c>
      <c r="D38" s="15">
        <v>3.3</v>
      </c>
      <c r="E38" s="15">
        <v>3.360184781226382</v>
      </c>
      <c r="F38" s="15">
        <v>0.8</v>
      </c>
      <c r="G38" s="15">
        <v>0.7933956587643807</v>
      </c>
      <c r="H38" s="15">
        <v>10.7</v>
      </c>
      <c r="I38" s="15">
        <v>10.508732296584663</v>
      </c>
    </row>
    <row r="39" spans="1:9" ht="9.75" customHeight="1">
      <c r="A39" s="21"/>
      <c r="B39" s="22"/>
      <c r="C39" s="22"/>
      <c r="D39" s="22"/>
      <c r="E39" s="22"/>
      <c r="F39" s="22"/>
      <c r="G39" s="22"/>
      <c r="H39" s="22"/>
      <c r="I39" s="22"/>
    </row>
  </sheetData>
  <mergeCells count="6">
    <mergeCell ref="A5:A6"/>
    <mergeCell ref="B5:I5"/>
    <mergeCell ref="B6:C6"/>
    <mergeCell ref="D6:E6"/>
    <mergeCell ref="F6:G6"/>
    <mergeCell ref="H6:I6"/>
  </mergeCells>
  <printOptions horizontalCentered="1"/>
  <pageMargins left="0.6692913385826772" right="0.6692913385826772" top="0.984251968503937" bottom="1.141732283464567" header="0.4724409448818898" footer="0.7874015748031497"/>
  <pageSetup horizontalDpi="600" verticalDpi="600" orientation="portrait" paperSize="9" r:id="rId2"/>
  <headerFooter alignWithMargins="0">
    <oddFooter>&amp;C&amp;P+167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12"/>
  <dimension ref="A1:Q39"/>
  <sheetViews>
    <sheetView tabSelected="1" workbookViewId="0" topLeftCell="A1">
      <selection activeCell="O5" sqref="O5"/>
    </sheetView>
  </sheetViews>
  <sheetFormatPr defaultColWidth="9.140625" defaultRowHeight="12.75"/>
  <cols>
    <col min="1" max="1" width="14.57421875" style="7" customWidth="1"/>
    <col min="2" max="13" width="6.00390625" style="7" customWidth="1"/>
    <col min="14" max="16384" width="9.140625" style="7" customWidth="1"/>
  </cols>
  <sheetData>
    <row r="1" spans="1:17" s="1" customFormat="1" ht="13.5" customHeight="1">
      <c r="A1" s="1" t="s">
        <v>35</v>
      </c>
      <c r="B1" s="2"/>
      <c r="C1" s="3"/>
      <c r="D1" s="2"/>
      <c r="E1" s="3"/>
      <c r="F1" s="2"/>
      <c r="G1" s="3"/>
      <c r="H1" s="2"/>
      <c r="I1" s="3"/>
      <c r="J1" s="2"/>
      <c r="K1" s="2"/>
      <c r="L1" s="2"/>
      <c r="M1" s="2"/>
      <c r="N1" s="2"/>
      <c r="O1" s="2"/>
      <c r="P1" s="2"/>
      <c r="Q1" s="2"/>
    </row>
    <row r="2" spans="2:17" s="1" customFormat="1" ht="13.5" customHeight="1">
      <c r="B2" s="2"/>
      <c r="C2" s="3"/>
      <c r="D2" s="2"/>
      <c r="E2" s="3"/>
      <c r="F2" s="2"/>
      <c r="G2" s="3"/>
      <c r="H2" s="2"/>
      <c r="I2" s="3"/>
      <c r="J2" s="2"/>
      <c r="K2" s="2"/>
      <c r="L2" s="2"/>
      <c r="M2" s="2"/>
      <c r="N2" s="2"/>
      <c r="O2" s="2"/>
      <c r="P2" s="2"/>
      <c r="Q2" s="2"/>
    </row>
    <row r="3" spans="1:17" s="1" customFormat="1" ht="13.5" customHeight="1">
      <c r="A3" s="4" t="s">
        <v>65</v>
      </c>
      <c r="B3" s="2"/>
      <c r="C3" s="3"/>
      <c r="D3" s="2"/>
      <c r="E3" s="3"/>
      <c r="F3" s="2"/>
      <c r="G3" s="3"/>
      <c r="H3" s="2"/>
      <c r="I3" s="3"/>
      <c r="J3" s="2"/>
      <c r="K3" s="2"/>
      <c r="L3" s="2"/>
      <c r="M3" s="2"/>
      <c r="N3" s="2"/>
      <c r="O3" s="2"/>
      <c r="P3" s="2"/>
      <c r="Q3" s="2"/>
    </row>
    <row r="4" spans="1:17" s="1" customFormat="1" ht="13.5" customHeight="1">
      <c r="A4" s="5"/>
      <c r="B4" s="2"/>
      <c r="C4" s="3"/>
      <c r="D4" s="2"/>
      <c r="E4" s="3"/>
      <c r="F4" s="2"/>
      <c r="G4" s="3"/>
      <c r="H4" s="2"/>
      <c r="I4" s="3"/>
      <c r="J4" s="2"/>
      <c r="K4" s="2"/>
      <c r="L4" s="2"/>
      <c r="M4" s="2"/>
      <c r="N4" s="2"/>
      <c r="O4" s="2"/>
      <c r="P4" s="2"/>
      <c r="Q4" s="2"/>
    </row>
    <row r="5" spans="1:17" ht="15" customHeight="1">
      <c r="A5" s="115" t="s">
        <v>0</v>
      </c>
      <c r="B5" s="122" t="s">
        <v>36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6"/>
      <c r="O5" s="6"/>
      <c r="P5" s="6"/>
      <c r="Q5" s="6"/>
    </row>
    <row r="6" spans="1:17" ht="39" customHeight="1">
      <c r="A6" s="116"/>
      <c r="B6" s="117" t="s">
        <v>37</v>
      </c>
      <c r="C6" s="117"/>
      <c r="D6" s="117" t="s">
        <v>38</v>
      </c>
      <c r="E6" s="118"/>
      <c r="F6" s="117" t="s">
        <v>39</v>
      </c>
      <c r="G6" s="117"/>
      <c r="H6" s="119" t="s">
        <v>40</v>
      </c>
      <c r="I6" s="121"/>
      <c r="J6" s="119" t="s">
        <v>67</v>
      </c>
      <c r="K6" s="120"/>
      <c r="L6" s="119" t="s">
        <v>41</v>
      </c>
      <c r="M6" s="121"/>
      <c r="N6" s="6"/>
      <c r="O6" s="6"/>
      <c r="P6" s="6"/>
      <c r="Q6" s="6"/>
    </row>
    <row r="7" spans="2:17" ht="19.5" customHeight="1">
      <c r="B7" s="6"/>
      <c r="C7" s="8"/>
      <c r="D7" s="6"/>
      <c r="F7" s="9"/>
      <c r="G7" s="8"/>
      <c r="H7" s="6"/>
      <c r="I7" s="8"/>
      <c r="J7" s="6"/>
      <c r="K7" s="6"/>
      <c r="L7" s="6"/>
      <c r="M7" s="6"/>
      <c r="N7" s="6"/>
      <c r="O7" s="6"/>
      <c r="P7" s="6"/>
      <c r="Q7" s="6"/>
    </row>
    <row r="8" spans="2:17" ht="9.75" customHeight="1">
      <c r="B8" s="10" t="s">
        <v>1</v>
      </c>
      <c r="C8" s="10" t="s">
        <v>2</v>
      </c>
      <c r="D8" s="10" t="s">
        <v>1</v>
      </c>
      <c r="E8" s="10" t="s">
        <v>2</v>
      </c>
      <c r="F8" s="10" t="s">
        <v>1</v>
      </c>
      <c r="G8" s="10" t="s">
        <v>2</v>
      </c>
      <c r="H8" s="10" t="s">
        <v>1</v>
      </c>
      <c r="I8" s="10" t="s">
        <v>2</v>
      </c>
      <c r="J8" s="10" t="s">
        <v>1</v>
      </c>
      <c r="K8" s="10" t="s">
        <v>2</v>
      </c>
      <c r="L8" s="10" t="s">
        <v>1</v>
      </c>
      <c r="M8" s="10" t="s">
        <v>2</v>
      </c>
      <c r="N8" s="6"/>
      <c r="O8" s="6"/>
      <c r="P8" s="6"/>
      <c r="Q8" s="6"/>
    </row>
    <row r="9" spans="1:17" ht="9.75" customHeight="1">
      <c r="A9" s="7" t="s">
        <v>3</v>
      </c>
      <c r="B9" s="10">
        <v>8.1</v>
      </c>
      <c r="C9" s="10">
        <v>8.291168931166352</v>
      </c>
      <c r="D9" s="10">
        <v>3</v>
      </c>
      <c r="E9" s="10">
        <v>2.644247865869107</v>
      </c>
      <c r="F9" s="10">
        <v>2.6</v>
      </c>
      <c r="G9" s="10">
        <v>2.517488595192743</v>
      </c>
      <c r="H9" s="10">
        <v>11.7</v>
      </c>
      <c r="I9" s="10">
        <v>10.387266147006752</v>
      </c>
      <c r="J9" s="10">
        <v>1.4</v>
      </c>
      <c r="K9" s="10">
        <v>1.2358803090582693</v>
      </c>
      <c r="L9" s="10">
        <v>1.1</v>
      </c>
      <c r="M9" s="10">
        <v>0.956401436323144</v>
      </c>
      <c r="N9" s="6"/>
      <c r="O9" s="6"/>
      <c r="P9" s="6"/>
      <c r="Q9" s="6"/>
    </row>
    <row r="10" spans="1:17" ht="9.75" customHeight="1">
      <c r="A10" s="7" t="s">
        <v>4</v>
      </c>
      <c r="B10" s="10">
        <v>9.9</v>
      </c>
      <c r="C10" s="10">
        <v>10.02693769003719</v>
      </c>
      <c r="D10" s="10">
        <v>2.6</v>
      </c>
      <c r="E10" s="10">
        <v>2.4623991539967283</v>
      </c>
      <c r="F10" s="10">
        <v>2.4</v>
      </c>
      <c r="G10" s="10">
        <v>2.3187595040060476</v>
      </c>
      <c r="H10" s="10">
        <v>12.2</v>
      </c>
      <c r="I10" s="10">
        <v>11.540707191836221</v>
      </c>
      <c r="J10" s="10">
        <v>1.3</v>
      </c>
      <c r="K10" s="10">
        <v>1.282741324721176</v>
      </c>
      <c r="L10" s="10">
        <v>0.7</v>
      </c>
      <c r="M10" s="10">
        <v>0.6609769489893019</v>
      </c>
      <c r="N10" s="6"/>
      <c r="O10" s="6"/>
      <c r="P10" s="6"/>
      <c r="Q10" s="6"/>
    </row>
    <row r="11" spans="1:17" ht="9.75" customHeight="1">
      <c r="A11" s="7" t="s">
        <v>5</v>
      </c>
      <c r="B11" s="10">
        <v>10.4</v>
      </c>
      <c r="C11" s="10">
        <v>10.407923289907677</v>
      </c>
      <c r="D11" s="10">
        <v>3.9</v>
      </c>
      <c r="E11" s="10">
        <v>3.830066195849588</v>
      </c>
      <c r="F11" s="10">
        <v>2.9</v>
      </c>
      <c r="G11" s="10">
        <v>3.099550259148648</v>
      </c>
      <c r="H11" s="10">
        <v>10.8</v>
      </c>
      <c r="I11" s="10">
        <v>10.628681461320841</v>
      </c>
      <c r="J11" s="10">
        <v>1.7</v>
      </c>
      <c r="K11" s="10">
        <v>1.6619651604332668</v>
      </c>
      <c r="L11" s="10">
        <v>1.4</v>
      </c>
      <c r="M11" s="10">
        <v>1.4348614220172586</v>
      </c>
      <c r="N11" s="6"/>
      <c r="O11" s="6"/>
      <c r="P11" s="6"/>
      <c r="Q11" s="6"/>
    </row>
    <row r="12" spans="1:17" s="11" customFormat="1" ht="9.75" customHeight="1">
      <c r="A12" s="7" t="s">
        <v>6</v>
      </c>
      <c r="B12" s="12">
        <v>7.7</v>
      </c>
      <c r="C12" s="12">
        <v>7.671991483818804</v>
      </c>
      <c r="D12" s="12">
        <v>2</v>
      </c>
      <c r="E12" s="12">
        <v>2.1777158105394676</v>
      </c>
      <c r="F12" s="12">
        <v>2.1</v>
      </c>
      <c r="G12" s="12">
        <v>2.187964080684658</v>
      </c>
      <c r="H12" s="12">
        <v>8</v>
      </c>
      <c r="I12" s="12">
        <v>8.357251798675442</v>
      </c>
      <c r="J12" s="12">
        <v>1.3</v>
      </c>
      <c r="K12" s="12">
        <v>1.3865531071339898</v>
      </c>
      <c r="L12" s="12">
        <v>0.7</v>
      </c>
      <c r="M12" s="12">
        <v>0.7120547470200226</v>
      </c>
      <c r="N12" s="13"/>
      <c r="O12" s="13"/>
      <c r="P12" s="13"/>
      <c r="Q12" s="13"/>
    </row>
    <row r="13" spans="1:17" s="11" customFormat="1" ht="9.75" customHeight="1">
      <c r="A13" s="11" t="s">
        <v>7</v>
      </c>
      <c r="B13" s="12">
        <v>8.8</v>
      </c>
      <c r="C13" s="12">
        <v>8.647408757447048</v>
      </c>
      <c r="D13" s="12">
        <v>2</v>
      </c>
      <c r="E13" s="12">
        <v>2.413024627430282</v>
      </c>
      <c r="F13" s="12">
        <v>1.8</v>
      </c>
      <c r="G13" s="12">
        <v>2.1992203410505726</v>
      </c>
      <c r="H13" s="12">
        <v>7.5</v>
      </c>
      <c r="I13" s="12">
        <v>8.510967470851533</v>
      </c>
      <c r="J13" s="12">
        <v>1.1</v>
      </c>
      <c r="K13" s="12">
        <v>1.3071208474982163</v>
      </c>
      <c r="L13" s="12">
        <v>0.8</v>
      </c>
      <c r="M13" s="12">
        <v>0.8530138479088858</v>
      </c>
      <c r="N13" s="13"/>
      <c r="O13" s="13"/>
      <c r="P13" s="13"/>
      <c r="Q13" s="13"/>
    </row>
    <row r="14" spans="1:17" ht="9.75" customHeight="1">
      <c r="A14" s="11" t="s">
        <v>8</v>
      </c>
      <c r="B14" s="10">
        <v>6.6</v>
      </c>
      <c r="C14" s="10">
        <v>6.71928050833605</v>
      </c>
      <c r="D14" s="10">
        <v>2</v>
      </c>
      <c r="E14" s="10">
        <v>1.964456650495682</v>
      </c>
      <c r="F14" s="10">
        <v>2.3</v>
      </c>
      <c r="G14" s="10">
        <v>2.174743942776036</v>
      </c>
      <c r="H14" s="10">
        <v>8.5</v>
      </c>
      <c r="I14" s="10">
        <v>8.28612362940166</v>
      </c>
      <c r="J14" s="10">
        <v>1.5</v>
      </c>
      <c r="K14" s="10">
        <v>1.4542562280823017</v>
      </c>
      <c r="L14" s="10">
        <v>0.6</v>
      </c>
      <c r="M14" s="10">
        <v>0.5822798434133793</v>
      </c>
      <c r="N14" s="6"/>
      <c r="O14" s="6"/>
      <c r="P14" s="6"/>
      <c r="Q14" s="6"/>
    </row>
    <row r="15" spans="1:17" ht="9.75" customHeight="1">
      <c r="A15" s="7" t="s">
        <v>9</v>
      </c>
      <c r="B15" s="10">
        <v>9.9</v>
      </c>
      <c r="C15" s="10">
        <v>9.920414487427365</v>
      </c>
      <c r="D15" s="10">
        <v>2.7</v>
      </c>
      <c r="E15" s="10">
        <v>2.7278226995930877</v>
      </c>
      <c r="F15" s="10">
        <v>2.2</v>
      </c>
      <c r="G15" s="10">
        <v>2.3584120854772155</v>
      </c>
      <c r="H15" s="10">
        <v>10.9</v>
      </c>
      <c r="I15" s="10">
        <v>10.856355173711467</v>
      </c>
      <c r="J15" s="10">
        <v>1.4</v>
      </c>
      <c r="K15" s="10">
        <v>1.3196388282644038</v>
      </c>
      <c r="L15" s="10">
        <v>1</v>
      </c>
      <c r="M15" s="10">
        <v>0.9410884607816005</v>
      </c>
      <c r="N15" s="6"/>
      <c r="O15" s="6"/>
      <c r="P15" s="6"/>
      <c r="Q15" s="6"/>
    </row>
    <row r="16" spans="1:17" ht="9.75" customHeight="1">
      <c r="A16" s="7" t="s">
        <v>10</v>
      </c>
      <c r="B16" s="10">
        <v>8.9</v>
      </c>
      <c r="C16" s="10">
        <v>9.214859440969343</v>
      </c>
      <c r="D16" s="10">
        <v>3.2</v>
      </c>
      <c r="E16" s="10">
        <v>2.6834999244690256</v>
      </c>
      <c r="F16" s="10">
        <v>3.4</v>
      </c>
      <c r="G16" s="10">
        <v>2.9690086100379216</v>
      </c>
      <c r="H16" s="10">
        <v>11.5</v>
      </c>
      <c r="I16" s="10">
        <v>9.765471905850344</v>
      </c>
      <c r="J16" s="10">
        <v>2.1</v>
      </c>
      <c r="K16" s="10">
        <v>1.7834471100274678</v>
      </c>
      <c r="L16" s="10">
        <v>1.5</v>
      </c>
      <c r="M16" s="10">
        <v>1.3107875614777835</v>
      </c>
      <c r="N16" s="6"/>
      <c r="O16" s="6"/>
      <c r="P16" s="6"/>
      <c r="Q16" s="6"/>
    </row>
    <row r="17" spans="1:17" ht="9.75" customHeight="1">
      <c r="A17" s="7" t="s">
        <v>11</v>
      </c>
      <c r="B17" s="10">
        <v>9</v>
      </c>
      <c r="C17" s="10">
        <v>9.457939381518884</v>
      </c>
      <c r="D17" s="10">
        <v>4.2</v>
      </c>
      <c r="E17" s="10">
        <v>3.273163509315778</v>
      </c>
      <c r="F17" s="10">
        <v>2.8</v>
      </c>
      <c r="G17" s="10">
        <v>2.087494097849219</v>
      </c>
      <c r="H17" s="10">
        <v>12.3</v>
      </c>
      <c r="I17" s="10">
        <v>9.633756295634836</v>
      </c>
      <c r="J17" s="10">
        <v>2.1</v>
      </c>
      <c r="K17" s="10">
        <v>1.5658970156960885</v>
      </c>
      <c r="L17" s="10">
        <v>0.9</v>
      </c>
      <c r="M17" s="10">
        <v>0.6530014223282945</v>
      </c>
      <c r="N17" s="6"/>
      <c r="O17" s="6"/>
      <c r="P17" s="6"/>
      <c r="Q17" s="6"/>
    </row>
    <row r="18" spans="1:17" ht="9.75" customHeight="1">
      <c r="A18" s="7" t="s">
        <v>12</v>
      </c>
      <c r="B18" s="10">
        <v>10.3</v>
      </c>
      <c r="C18" s="10">
        <v>10.566214166532122</v>
      </c>
      <c r="D18" s="10">
        <v>3.4</v>
      </c>
      <c r="E18" s="10">
        <v>2.8085409407733777</v>
      </c>
      <c r="F18" s="10">
        <v>3.2</v>
      </c>
      <c r="G18" s="10">
        <v>2.622092345893432</v>
      </c>
      <c r="H18" s="10">
        <v>12.4</v>
      </c>
      <c r="I18" s="10">
        <v>10.327182360374563</v>
      </c>
      <c r="J18" s="10">
        <v>1.9</v>
      </c>
      <c r="K18" s="10">
        <v>1.6196047922126782</v>
      </c>
      <c r="L18" s="10">
        <v>1.6</v>
      </c>
      <c r="M18" s="10">
        <v>1.2557566534845142</v>
      </c>
      <c r="N18" s="6"/>
      <c r="O18" s="6"/>
      <c r="P18" s="6"/>
      <c r="Q18" s="6"/>
    </row>
    <row r="19" spans="1:17" ht="9.75" customHeight="1">
      <c r="A19" s="7" t="s">
        <v>13</v>
      </c>
      <c r="B19" s="10">
        <v>9.7</v>
      </c>
      <c r="C19" s="10">
        <v>10.091579313484825</v>
      </c>
      <c r="D19" s="10">
        <v>4</v>
      </c>
      <c r="E19" s="10">
        <v>3.271759506771202</v>
      </c>
      <c r="F19" s="10">
        <v>3</v>
      </c>
      <c r="G19" s="10">
        <v>2.512325277711726</v>
      </c>
      <c r="H19" s="10">
        <v>11</v>
      </c>
      <c r="I19" s="10">
        <v>9.064201819538264</v>
      </c>
      <c r="J19" s="10">
        <v>1.8</v>
      </c>
      <c r="K19" s="10">
        <v>1.489176044163983</v>
      </c>
      <c r="L19" s="10">
        <v>1.1</v>
      </c>
      <c r="M19" s="10">
        <v>0.9494673476788936</v>
      </c>
      <c r="N19" s="6"/>
      <c r="O19" s="6"/>
      <c r="P19" s="6"/>
      <c r="Q19" s="6"/>
    </row>
    <row r="20" spans="1:17" ht="9.75" customHeight="1">
      <c r="A20" s="7" t="s">
        <v>14</v>
      </c>
      <c r="B20" s="10">
        <v>10.6</v>
      </c>
      <c r="C20" s="10">
        <v>10.539187216619046</v>
      </c>
      <c r="D20" s="10">
        <v>3.8</v>
      </c>
      <c r="E20" s="10">
        <v>3.1183300509311422</v>
      </c>
      <c r="F20" s="10">
        <v>4</v>
      </c>
      <c r="G20" s="10">
        <v>3.268443565786915</v>
      </c>
      <c r="H20" s="10">
        <v>13.9</v>
      </c>
      <c r="I20" s="10">
        <v>11.746771729368353</v>
      </c>
      <c r="J20" s="10">
        <v>2.1</v>
      </c>
      <c r="K20" s="10">
        <v>1.7579533252923123</v>
      </c>
      <c r="L20" s="10">
        <v>1.4</v>
      </c>
      <c r="M20" s="10">
        <v>1.1744315050305285</v>
      </c>
      <c r="N20" s="6"/>
      <c r="O20" s="6"/>
      <c r="P20" s="6"/>
      <c r="Q20" s="6"/>
    </row>
    <row r="21" spans="1:17" ht="9.75" customHeight="1">
      <c r="A21" s="7" t="s">
        <v>15</v>
      </c>
      <c r="B21" s="10">
        <v>8.3</v>
      </c>
      <c r="C21" s="10">
        <v>8.351558762226185</v>
      </c>
      <c r="D21" s="10">
        <v>4.5</v>
      </c>
      <c r="E21" s="10">
        <v>4.0073187497467115</v>
      </c>
      <c r="F21" s="10">
        <v>3.5</v>
      </c>
      <c r="G21" s="10">
        <v>3.072658999041372</v>
      </c>
      <c r="H21" s="10">
        <v>11.9</v>
      </c>
      <c r="I21" s="10">
        <v>10.320572925468303</v>
      </c>
      <c r="J21" s="10">
        <v>1.9</v>
      </c>
      <c r="K21" s="10">
        <v>1.7149489139558223</v>
      </c>
      <c r="L21" s="10">
        <v>1.8</v>
      </c>
      <c r="M21" s="10">
        <v>1.5493052902803197</v>
      </c>
      <c r="N21" s="6"/>
      <c r="O21" s="6"/>
      <c r="P21" s="6"/>
      <c r="Q21" s="6"/>
    </row>
    <row r="22" spans="1:17" ht="9.75" customHeight="1">
      <c r="A22" s="7" t="s">
        <v>16</v>
      </c>
      <c r="B22" s="10">
        <v>10.8</v>
      </c>
      <c r="C22" s="10">
        <v>10.684971055089953</v>
      </c>
      <c r="D22" s="10">
        <v>4.1</v>
      </c>
      <c r="E22" s="10">
        <v>4.204753923220761</v>
      </c>
      <c r="F22" s="10">
        <v>3</v>
      </c>
      <c r="G22" s="10">
        <v>3.152158193016591</v>
      </c>
      <c r="H22" s="10">
        <v>10.1</v>
      </c>
      <c r="I22" s="10">
        <v>10.049393116503108</v>
      </c>
      <c r="J22" s="10">
        <v>1.4</v>
      </c>
      <c r="K22" s="10">
        <v>1.4950369448352303</v>
      </c>
      <c r="L22" s="10">
        <v>1.2</v>
      </c>
      <c r="M22" s="10">
        <v>1.2926539298271895</v>
      </c>
      <c r="N22" s="6"/>
      <c r="O22" s="6"/>
      <c r="P22" s="6"/>
      <c r="Q22" s="6"/>
    </row>
    <row r="23" spans="1:17" ht="9.75" customHeight="1">
      <c r="A23" s="7" t="s">
        <v>17</v>
      </c>
      <c r="B23" s="10">
        <v>8.6</v>
      </c>
      <c r="C23" s="10">
        <v>8.550928669928691</v>
      </c>
      <c r="D23" s="10">
        <v>4.6</v>
      </c>
      <c r="E23" s="10">
        <v>4.256232548818046</v>
      </c>
      <c r="F23" s="10">
        <v>3.1</v>
      </c>
      <c r="G23" s="10">
        <v>2.96525853987434</v>
      </c>
      <c r="H23" s="10">
        <v>11.8</v>
      </c>
      <c r="I23" s="10">
        <v>11.100835585510177</v>
      </c>
      <c r="J23" s="10">
        <v>1.2</v>
      </c>
      <c r="K23" s="10">
        <v>1.0956001979004872</v>
      </c>
      <c r="L23" s="10">
        <v>0.9</v>
      </c>
      <c r="M23" s="10">
        <v>0.8288668199853566</v>
      </c>
      <c r="N23" s="6"/>
      <c r="O23" s="6"/>
      <c r="P23" s="6"/>
      <c r="Q23" s="6"/>
    </row>
    <row r="24" spans="1:17" ht="9.75" customHeight="1">
      <c r="A24" s="7" t="s">
        <v>18</v>
      </c>
      <c r="B24" s="10">
        <v>8.5</v>
      </c>
      <c r="C24" s="10">
        <v>8.346142272880158</v>
      </c>
      <c r="D24" s="10">
        <v>5</v>
      </c>
      <c r="E24" s="10">
        <v>4.702707709254659</v>
      </c>
      <c r="F24" s="10">
        <v>3.9</v>
      </c>
      <c r="G24" s="10">
        <v>3.659940417799976</v>
      </c>
      <c r="H24" s="10">
        <v>11</v>
      </c>
      <c r="I24" s="10">
        <v>10.09187226305893</v>
      </c>
      <c r="J24" s="10">
        <v>1.7</v>
      </c>
      <c r="K24" s="10">
        <v>1.5930731535935088</v>
      </c>
      <c r="L24" s="10">
        <v>0.9</v>
      </c>
      <c r="M24" s="10">
        <v>0.8268533651686513</v>
      </c>
      <c r="N24" s="6"/>
      <c r="O24" s="6"/>
      <c r="P24" s="6"/>
      <c r="Q24" s="6"/>
    </row>
    <row r="25" spans="1:17" ht="9.75" customHeight="1">
      <c r="A25" s="7" t="s">
        <v>19</v>
      </c>
      <c r="B25" s="10">
        <v>5.7</v>
      </c>
      <c r="C25" s="10">
        <v>5.647261994696503</v>
      </c>
      <c r="D25" s="10">
        <v>3.4</v>
      </c>
      <c r="E25" s="10">
        <v>4.215176082805689</v>
      </c>
      <c r="F25" s="10">
        <v>1.8</v>
      </c>
      <c r="G25" s="10">
        <v>2.290806505776856</v>
      </c>
      <c r="H25" s="10">
        <v>7.8</v>
      </c>
      <c r="I25" s="10">
        <v>9.688685537545322</v>
      </c>
      <c r="J25" s="10">
        <v>1.4</v>
      </c>
      <c r="K25" s="10">
        <v>1.7584119709963173</v>
      </c>
      <c r="L25" s="10">
        <v>0.6</v>
      </c>
      <c r="M25" s="10">
        <v>0.7504783989427177</v>
      </c>
      <c r="N25" s="6"/>
      <c r="O25" s="6"/>
      <c r="P25" s="6"/>
      <c r="Q25" s="6"/>
    </row>
    <row r="26" spans="1:17" ht="9.75" customHeight="1">
      <c r="A26" s="7" t="s">
        <v>20</v>
      </c>
      <c r="B26" s="10">
        <v>5.9</v>
      </c>
      <c r="C26" s="10">
        <v>5.89984611125384</v>
      </c>
      <c r="D26" s="10">
        <v>4.4</v>
      </c>
      <c r="E26" s="10">
        <v>5.170451981682844</v>
      </c>
      <c r="F26" s="10">
        <v>2.7</v>
      </c>
      <c r="G26" s="10">
        <v>3.2491640278966356</v>
      </c>
      <c r="H26" s="10">
        <v>8.6</v>
      </c>
      <c r="I26" s="10">
        <v>10.073108468661058</v>
      </c>
      <c r="J26" s="10">
        <v>0.7</v>
      </c>
      <c r="K26" s="10">
        <v>0.8017332725046419</v>
      </c>
      <c r="L26" s="10">
        <v>0.7</v>
      </c>
      <c r="M26" s="10">
        <v>0.797777499540271</v>
      </c>
      <c r="N26" s="6"/>
      <c r="O26" s="6"/>
      <c r="P26" s="6"/>
      <c r="Q26" s="6"/>
    </row>
    <row r="27" spans="1:17" ht="9.75" customHeight="1">
      <c r="A27" s="7" t="s">
        <v>21</v>
      </c>
      <c r="B27" s="10">
        <v>6.7</v>
      </c>
      <c r="C27" s="10">
        <v>6.725442937603806</v>
      </c>
      <c r="D27" s="10">
        <v>5.1</v>
      </c>
      <c r="E27" s="10">
        <v>5.295944297540012</v>
      </c>
      <c r="F27" s="10">
        <v>3.1</v>
      </c>
      <c r="G27" s="10">
        <v>3.4123475116634463</v>
      </c>
      <c r="H27" s="10">
        <v>9.4</v>
      </c>
      <c r="I27" s="10">
        <v>9.794932048629866</v>
      </c>
      <c r="J27" s="10">
        <v>1.3</v>
      </c>
      <c r="K27" s="10">
        <v>1.3222662758417953</v>
      </c>
      <c r="L27" s="10">
        <v>0.6</v>
      </c>
      <c r="M27" s="10">
        <v>0.6003746132020675</v>
      </c>
      <c r="N27" s="6"/>
      <c r="O27" s="6"/>
      <c r="P27" s="6"/>
      <c r="Q27" s="6"/>
    </row>
    <row r="28" spans="1:17" ht="9.75" customHeight="1">
      <c r="A28" s="7" t="s">
        <v>22</v>
      </c>
      <c r="B28" s="10">
        <v>6.4</v>
      </c>
      <c r="C28" s="10">
        <v>6.441374249135198</v>
      </c>
      <c r="D28" s="10">
        <v>4</v>
      </c>
      <c r="E28" s="10">
        <v>4.314183942025041</v>
      </c>
      <c r="F28" s="10">
        <v>3.3</v>
      </c>
      <c r="G28" s="10">
        <v>3.803286704324073</v>
      </c>
      <c r="H28" s="10">
        <v>10.5</v>
      </c>
      <c r="I28" s="10">
        <v>11.460028120735641</v>
      </c>
      <c r="J28" s="10">
        <v>1.6</v>
      </c>
      <c r="K28" s="10">
        <v>1.7751027259117176</v>
      </c>
      <c r="L28" s="10">
        <v>1.2</v>
      </c>
      <c r="M28" s="10">
        <v>1.3731792495586894</v>
      </c>
      <c r="N28" s="6"/>
      <c r="O28" s="6"/>
      <c r="P28" s="6"/>
      <c r="Q28" s="6"/>
    </row>
    <row r="29" spans="1:17" ht="9.75" customHeight="1">
      <c r="A29" s="7" t="s">
        <v>23</v>
      </c>
      <c r="B29" s="10">
        <v>6.5</v>
      </c>
      <c r="C29" s="10">
        <v>6.518899498293626</v>
      </c>
      <c r="D29" s="10">
        <v>4</v>
      </c>
      <c r="E29" s="10">
        <v>4.360342553971271</v>
      </c>
      <c r="F29" s="10">
        <v>2.8</v>
      </c>
      <c r="G29" s="10">
        <v>3.2070368255637463</v>
      </c>
      <c r="H29" s="10">
        <v>8.5</v>
      </c>
      <c r="I29" s="10">
        <v>9.33732358383474</v>
      </c>
      <c r="J29" s="10">
        <v>1.2</v>
      </c>
      <c r="K29" s="10">
        <v>1.368744506127731</v>
      </c>
      <c r="L29" s="10">
        <v>0.7</v>
      </c>
      <c r="M29" s="10">
        <v>0.7106231140702994</v>
      </c>
      <c r="N29" s="6"/>
      <c r="O29" s="6"/>
      <c r="P29" s="6"/>
      <c r="Q29" s="6"/>
    </row>
    <row r="30" spans="1:17" ht="9.75" customHeight="1">
      <c r="A30" s="7" t="s">
        <v>24</v>
      </c>
      <c r="B30" s="10">
        <v>6.7</v>
      </c>
      <c r="C30" s="10">
        <v>6.713739587059649</v>
      </c>
      <c r="D30" s="10">
        <v>2.8</v>
      </c>
      <c r="E30" s="10">
        <v>3.1219786487488443</v>
      </c>
      <c r="F30" s="10">
        <v>2.7</v>
      </c>
      <c r="G30" s="10">
        <v>3.301827361713195</v>
      </c>
      <c r="H30" s="10">
        <v>7.9</v>
      </c>
      <c r="I30" s="10">
        <v>8.909556499062111</v>
      </c>
      <c r="J30" s="10">
        <v>1.2</v>
      </c>
      <c r="K30" s="10">
        <v>1.4004703192331556</v>
      </c>
      <c r="L30" s="10">
        <v>1</v>
      </c>
      <c r="M30" s="10">
        <v>1.1457592074652958</v>
      </c>
      <c r="N30" s="6"/>
      <c r="O30" s="6"/>
      <c r="P30" s="6"/>
      <c r="Q30" s="6"/>
    </row>
    <row r="31" spans="1:17" s="11" customFormat="1" ht="9.75" customHeight="1">
      <c r="A31" s="11" t="s">
        <v>25</v>
      </c>
      <c r="B31" s="12">
        <v>9.6</v>
      </c>
      <c r="C31" s="12">
        <v>9.641899853836073</v>
      </c>
      <c r="D31" s="12">
        <v>3.6</v>
      </c>
      <c r="E31" s="12">
        <v>3.3881527205478474</v>
      </c>
      <c r="F31" s="12">
        <v>2.8</v>
      </c>
      <c r="G31" s="12">
        <v>2.8038993374039336</v>
      </c>
      <c r="H31" s="12">
        <v>11.3</v>
      </c>
      <c r="I31" s="12">
        <v>10.46352092237929</v>
      </c>
      <c r="J31" s="12">
        <v>1.6</v>
      </c>
      <c r="K31" s="12">
        <v>1.530754874187166</v>
      </c>
      <c r="L31" s="12">
        <v>1.2</v>
      </c>
      <c r="M31" s="12">
        <v>1.191407489984991</v>
      </c>
      <c r="N31" s="13"/>
      <c r="O31" s="13"/>
      <c r="P31" s="13"/>
      <c r="Q31" s="13"/>
    </row>
    <row r="32" spans="1:17" s="11" customFormat="1" ht="9.75" customHeight="1">
      <c r="A32" s="11" t="s">
        <v>26</v>
      </c>
      <c r="B32" s="12">
        <v>9.8</v>
      </c>
      <c r="C32" s="12">
        <v>9.88820871403589</v>
      </c>
      <c r="D32" s="12">
        <v>3</v>
      </c>
      <c r="E32" s="12">
        <v>2.7226098453466974</v>
      </c>
      <c r="F32" s="12">
        <v>2.7</v>
      </c>
      <c r="G32" s="12">
        <v>2.5596647425128216</v>
      </c>
      <c r="H32" s="12">
        <v>11.3</v>
      </c>
      <c r="I32" s="12">
        <v>10.29180594867758</v>
      </c>
      <c r="J32" s="12">
        <v>1.7</v>
      </c>
      <c r="K32" s="12">
        <v>1.5108657484089225</v>
      </c>
      <c r="L32" s="12">
        <v>1.2</v>
      </c>
      <c r="M32" s="12">
        <v>1.1120411871979146</v>
      </c>
      <c r="N32" s="13"/>
      <c r="O32" s="13"/>
      <c r="P32" s="13"/>
      <c r="Q32" s="13"/>
    </row>
    <row r="33" spans="1:17" s="9" customFormat="1" ht="9.75" customHeight="1">
      <c r="A33" s="9" t="s">
        <v>27</v>
      </c>
      <c r="B33" s="15">
        <v>9.7</v>
      </c>
      <c r="C33" s="15">
        <v>9.77822076112502</v>
      </c>
      <c r="D33" s="15">
        <v>3.4</v>
      </c>
      <c r="E33" s="15">
        <v>3.1151537220443593</v>
      </c>
      <c r="F33" s="15">
        <v>2.7</v>
      </c>
      <c r="G33" s="15">
        <v>2.7020871593803597</v>
      </c>
      <c r="H33" s="15">
        <v>11.3</v>
      </c>
      <c r="I33" s="15">
        <v>10.361533789363001</v>
      </c>
      <c r="J33" s="15">
        <v>1.6</v>
      </c>
      <c r="K33" s="15">
        <v>1.5178112921879943</v>
      </c>
      <c r="L33" s="15">
        <v>1.2</v>
      </c>
      <c r="M33" s="15">
        <v>1.1707543451092906</v>
      </c>
      <c r="N33" s="16"/>
      <c r="O33" s="16"/>
      <c r="P33" s="16"/>
      <c r="Q33" s="16"/>
    </row>
    <row r="34" spans="1:17" s="9" customFormat="1" ht="9.75" customHeight="1">
      <c r="A34" s="9" t="s">
        <v>28</v>
      </c>
      <c r="B34" s="15">
        <v>10.1</v>
      </c>
      <c r="C34" s="15">
        <v>10.14598580038818</v>
      </c>
      <c r="D34" s="15">
        <v>4.1</v>
      </c>
      <c r="E34" s="15">
        <v>3.749012615460371</v>
      </c>
      <c r="F34" s="15">
        <v>3.1</v>
      </c>
      <c r="G34" s="15">
        <v>2.9401623103132972</v>
      </c>
      <c r="H34" s="15">
        <v>10.9</v>
      </c>
      <c r="I34" s="15">
        <v>9.885780813709443</v>
      </c>
      <c r="J34" s="15">
        <v>1.7</v>
      </c>
      <c r="K34" s="15">
        <v>1.5119669524996384</v>
      </c>
      <c r="L34" s="15">
        <v>1.3</v>
      </c>
      <c r="M34" s="15">
        <v>1.1868975326037636</v>
      </c>
      <c r="N34" s="16"/>
      <c r="O34" s="16"/>
      <c r="P34" s="16"/>
      <c r="Q34" s="16"/>
    </row>
    <row r="35" spans="1:17" s="11" customFormat="1" ht="9.75" customHeight="1">
      <c r="A35" s="11" t="s">
        <v>29</v>
      </c>
      <c r="B35" s="12">
        <v>6.2</v>
      </c>
      <c r="C35" s="12">
        <v>6.253291067807546</v>
      </c>
      <c r="D35" s="12">
        <v>4</v>
      </c>
      <c r="E35" s="12">
        <v>4.547273525564844</v>
      </c>
      <c r="F35" s="12">
        <v>2.5</v>
      </c>
      <c r="G35" s="12">
        <v>2.9750324610587504</v>
      </c>
      <c r="H35" s="12">
        <v>8.9</v>
      </c>
      <c r="I35" s="12">
        <v>10.262639803412698</v>
      </c>
      <c r="J35" s="12">
        <v>1.2</v>
      </c>
      <c r="K35" s="12">
        <v>1.3925123011046296</v>
      </c>
      <c r="L35" s="12">
        <v>0.8</v>
      </c>
      <c r="M35" s="12">
        <v>0.851669104199827</v>
      </c>
      <c r="N35" s="13"/>
      <c r="O35" s="13"/>
      <c r="P35" s="13"/>
      <c r="Q35" s="13"/>
    </row>
    <row r="36" spans="1:17" s="11" customFormat="1" ht="9.75" customHeight="1">
      <c r="A36" s="11" t="s">
        <v>30</v>
      </c>
      <c r="B36" s="12">
        <v>6.6</v>
      </c>
      <c r="C36" s="12">
        <v>6.56743428633515</v>
      </c>
      <c r="D36" s="12">
        <v>3.7</v>
      </c>
      <c r="E36" s="12">
        <v>4.091936083517937</v>
      </c>
      <c r="F36" s="12">
        <v>2.8</v>
      </c>
      <c r="G36" s="12">
        <v>3.2220772731622205</v>
      </c>
      <c r="H36" s="12">
        <v>8.3</v>
      </c>
      <c r="I36" s="12">
        <v>9.240777484869104</v>
      </c>
      <c r="J36" s="12">
        <v>1.2</v>
      </c>
      <c r="K36" s="12">
        <v>1.371296574197862</v>
      </c>
      <c r="L36" s="12">
        <v>0.8</v>
      </c>
      <c r="M36" s="12">
        <v>0.8123638472070298</v>
      </c>
      <c r="N36" s="13"/>
      <c r="O36" s="13"/>
      <c r="P36" s="13"/>
      <c r="Q36" s="13"/>
    </row>
    <row r="37" spans="1:17" s="9" customFormat="1" ht="9.75" customHeight="1">
      <c r="A37" s="9" t="s">
        <v>31</v>
      </c>
      <c r="B37" s="15">
        <v>6.3</v>
      </c>
      <c r="C37" s="15">
        <v>6.359049349562685</v>
      </c>
      <c r="D37" s="15">
        <v>3.9</v>
      </c>
      <c r="E37" s="15">
        <v>4.400125678891541</v>
      </c>
      <c r="F37" s="15">
        <v>2.6</v>
      </c>
      <c r="G37" s="15">
        <v>3.061321938057344</v>
      </c>
      <c r="H37" s="15">
        <v>8.7</v>
      </c>
      <c r="I37" s="15">
        <v>9.911745084995992</v>
      </c>
      <c r="J37" s="15">
        <v>1.2</v>
      </c>
      <c r="K37" s="15">
        <v>1.3580470745806594</v>
      </c>
      <c r="L37" s="15">
        <v>0.8</v>
      </c>
      <c r="M37" s="15">
        <v>0.8273253082693198</v>
      </c>
      <c r="N37" s="16"/>
      <c r="O37" s="16"/>
      <c r="P37" s="16"/>
      <c r="Q37" s="16"/>
    </row>
    <row r="38" spans="1:17" s="9" customFormat="1" ht="9.75" customHeight="1">
      <c r="A38" s="9" t="s">
        <v>32</v>
      </c>
      <c r="B38" s="15">
        <v>8.5</v>
      </c>
      <c r="C38" s="15">
        <v>8.515685415367786</v>
      </c>
      <c r="D38" s="15">
        <v>3.7</v>
      </c>
      <c r="E38" s="15">
        <v>3.645236570461558</v>
      </c>
      <c r="F38" s="15">
        <v>2.8</v>
      </c>
      <c r="G38" s="15">
        <v>2.8272178230344056</v>
      </c>
      <c r="H38" s="15">
        <v>10.3</v>
      </c>
      <c r="I38" s="15">
        <v>10.109073863445529</v>
      </c>
      <c r="J38" s="15">
        <v>1.5</v>
      </c>
      <c r="K38" s="15">
        <v>1.4681659954005803</v>
      </c>
      <c r="L38" s="15">
        <v>1.1</v>
      </c>
      <c r="M38" s="15">
        <v>1.0872864418281785</v>
      </c>
      <c r="N38" s="16"/>
      <c r="O38" s="16"/>
      <c r="P38" s="16"/>
      <c r="Q38" s="16"/>
    </row>
    <row r="39" spans="1:13" ht="9.75" customHeight="1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</row>
  </sheetData>
  <mergeCells count="8">
    <mergeCell ref="A5:A6"/>
    <mergeCell ref="B5:M5"/>
    <mergeCell ref="B6:C6"/>
    <mergeCell ref="D6:E6"/>
    <mergeCell ref="F6:G6"/>
    <mergeCell ref="H6:I6"/>
    <mergeCell ref="J6:K6"/>
    <mergeCell ref="L6:M6"/>
  </mergeCells>
  <printOptions horizontalCentered="1"/>
  <pageMargins left="0.6692913385826772" right="0.6692913385826772" top="0.984251968503937" bottom="1.141732283464567" header="0.4724409448818898" footer="0.7874015748031497"/>
  <pageSetup horizontalDpi="600" verticalDpi="600" orientation="portrait" paperSize="9" r:id="rId2"/>
  <headerFooter alignWithMargins="0">
    <oddFooter>&amp;C&amp;P+167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burgio</dc:creator>
  <cp:keywords/>
  <dc:description/>
  <cp:lastModifiedBy>Petricone Letizia</cp:lastModifiedBy>
  <cp:lastPrinted>2005-04-01T11:04:12Z</cp:lastPrinted>
  <dcterms:created xsi:type="dcterms:W3CDTF">2003-01-17T14:41:01Z</dcterms:created>
  <dcterms:modified xsi:type="dcterms:W3CDTF">2005-04-04T10:40:42Z</dcterms:modified>
  <cp:category/>
  <cp:version/>
  <cp:contentType/>
  <cp:contentStatus/>
</cp:coreProperties>
</file>