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75" windowWidth="4635" windowHeight="6270" tabRatio="655" activeTab="0"/>
  </bookViews>
  <sheets>
    <sheet name="7col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<sst xmlns="http://schemas.openxmlformats.org/spreadsheetml/2006/main" count="44" uniqueCount="39">
  <si>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Totale</t>
  </si>
  <si>
    <t>Intra-muros</t>
  </si>
  <si>
    <t>Extra-muros</t>
  </si>
  <si>
    <t>COMPOSIZIONE PERCENTUALE</t>
  </si>
  <si>
    <t>TOTALE</t>
  </si>
  <si>
    <t>Industrie ad alta intensità di R&amp;S</t>
  </si>
  <si>
    <t>Industrie ad alta economia di scala</t>
  </si>
  <si>
    <t>Industrie a offerta specializzata</t>
  </si>
  <si>
    <t>Industrie tradizionali</t>
  </si>
  <si>
    <t xml:space="preserve">VALORI ASSOLUTI </t>
  </si>
  <si>
    <t>-</t>
  </si>
  <si>
    <t>Tavola 16 -</t>
  </si>
  <si>
    <r>
      <t>15</t>
    </r>
    <r>
      <rPr>
        <sz val="7"/>
        <rFont val="Arial"/>
        <family val="2"/>
      </rPr>
      <t>- Industrie alimentari, bevande</t>
    </r>
  </si>
  <si>
    <r>
      <t>16</t>
    </r>
    <r>
      <rPr>
        <sz val="7"/>
        <rFont val="Arial"/>
        <family val="2"/>
      </rPr>
      <t>- Industria del tabacco</t>
    </r>
  </si>
  <si>
    <r>
      <t>17</t>
    </r>
    <r>
      <rPr>
        <sz val="7"/>
        <rFont val="Arial"/>
        <family val="2"/>
      </rPr>
      <t>- Industrie tessili</t>
    </r>
  </si>
  <si>
    <r>
      <t>18</t>
    </r>
    <r>
      <rPr>
        <sz val="7"/>
        <rFont val="Arial"/>
        <family val="2"/>
      </rPr>
      <t>- Industrie del vestiario</t>
    </r>
  </si>
  <si>
    <r>
      <t>19</t>
    </r>
    <r>
      <rPr>
        <sz val="7"/>
        <rFont val="Arial"/>
        <family val="2"/>
      </rPr>
      <t>- Industrie del cuoio e calzature</t>
    </r>
  </si>
  <si>
    <r>
      <t>20</t>
    </r>
    <r>
      <rPr>
        <sz val="7"/>
        <rFont val="Arial"/>
        <family val="2"/>
      </rPr>
      <t>- Industrie del legno (escluso mobili)</t>
    </r>
  </si>
  <si>
    <r>
      <t>21</t>
    </r>
    <r>
      <rPr>
        <sz val="7"/>
        <rFont val="Arial"/>
        <family val="2"/>
      </rPr>
      <t>- Industria della carta e del cartone</t>
    </r>
  </si>
  <si>
    <r>
      <t>22</t>
    </r>
    <r>
      <rPr>
        <sz val="7"/>
        <rFont val="Arial"/>
        <family val="2"/>
      </rPr>
      <t>- Stampa, editoria</t>
    </r>
  </si>
  <si>
    <r>
      <t>23</t>
    </r>
    <r>
      <rPr>
        <sz val="7"/>
        <rFont val="Arial"/>
        <family val="2"/>
      </rPr>
      <t>- Raffinerie di petrolio e coke</t>
    </r>
  </si>
  <si>
    <r>
      <t>24</t>
    </r>
    <r>
      <rPr>
        <sz val="7"/>
        <rFont val="Arial"/>
        <family val="2"/>
      </rPr>
      <t>- Industrie chimiche</t>
    </r>
  </si>
  <si>
    <r>
      <t>25</t>
    </r>
    <r>
      <rPr>
        <sz val="7"/>
        <rFont val="Arial"/>
        <family val="2"/>
      </rPr>
      <t>- Gomma e plastica</t>
    </r>
  </si>
  <si>
    <r>
      <t>26</t>
    </r>
    <r>
      <rPr>
        <sz val="7"/>
        <rFont val="Arial"/>
        <family val="2"/>
      </rPr>
      <t>- Prodotti da minerali non metalliferi</t>
    </r>
  </si>
  <si>
    <r>
      <t>27</t>
    </r>
    <r>
      <rPr>
        <sz val="7"/>
        <rFont val="Arial"/>
        <family val="2"/>
      </rPr>
      <t>- Produzione metalli e leghe</t>
    </r>
  </si>
  <si>
    <r>
      <t>28</t>
    </r>
    <r>
      <rPr>
        <sz val="7"/>
        <rFont val="Arial"/>
        <family val="2"/>
      </rPr>
      <t>- Fabbricazione prodotti in metallo</t>
    </r>
  </si>
  <si>
    <r>
      <t>29</t>
    </r>
    <r>
      <rPr>
        <sz val="7"/>
        <rFont val="Arial"/>
        <family val="2"/>
      </rPr>
      <t>- Fabbricazione macchine apparecchi meccanici</t>
    </r>
  </si>
  <si>
    <r>
      <t>30</t>
    </r>
    <r>
      <rPr>
        <sz val="7"/>
        <rFont val="Arial"/>
        <family val="2"/>
      </rPr>
      <t>- Fabbricazione macchine per ufficio</t>
    </r>
  </si>
  <si>
    <r>
      <t>31</t>
    </r>
    <r>
      <rPr>
        <sz val="7"/>
        <rFont val="Arial"/>
        <family val="2"/>
      </rPr>
      <t>- Fabbricazione macchine e apparecchi elettrici</t>
    </r>
  </si>
  <si>
    <r>
      <t>32</t>
    </r>
    <r>
      <rPr>
        <sz val="7"/>
        <rFont val="Arial"/>
        <family val="2"/>
      </rPr>
      <t>- Fabbricazione apparecchi radio TV e telecomunicazioni</t>
    </r>
  </si>
  <si>
    <r>
      <t>33</t>
    </r>
    <r>
      <rPr>
        <sz val="7"/>
        <rFont val="Arial"/>
        <family val="2"/>
      </rPr>
      <t>- Fabbricazione apparecchi di precisione, ottici, orologeria</t>
    </r>
  </si>
  <si>
    <r>
      <t>34</t>
    </r>
    <r>
      <rPr>
        <sz val="7"/>
        <rFont val="Arial"/>
        <family val="2"/>
      </rPr>
      <t>- Autoveicoli, motori, carrozzeria, rimorchi</t>
    </r>
  </si>
  <si>
    <r>
      <t>35</t>
    </r>
    <r>
      <rPr>
        <sz val="7"/>
        <rFont val="Arial"/>
        <family val="2"/>
      </rPr>
      <t>- Fabbricazione altri mezzi di trasporto</t>
    </r>
  </si>
  <si>
    <r>
      <t>36</t>
    </r>
    <r>
      <rPr>
        <sz val="7"/>
        <rFont val="Arial"/>
        <family val="2"/>
      </rPr>
      <t>- Altre industrie manifatturiere</t>
    </r>
  </si>
  <si>
    <r>
      <t>37</t>
    </r>
    <r>
      <rPr>
        <sz val="7"/>
        <rFont val="Arial"/>
        <family val="2"/>
      </rPr>
      <t>- Recupero e preparazione per il riciclaggio</t>
    </r>
  </si>
  <si>
    <r>
      <t>40</t>
    </r>
    <r>
      <rPr>
        <sz val="7"/>
        <rFont val="Arial"/>
        <family val="2"/>
      </rPr>
      <t>- Produzione, distribuzione elettricità, gas, acqua</t>
    </r>
  </si>
  <si>
    <r>
      <t>41</t>
    </r>
    <r>
      <rPr>
        <sz val="7"/>
        <rFont val="Arial"/>
        <family val="2"/>
      </rPr>
      <t>- Raccolta, depurazione e distribuzione d'acqua</t>
    </r>
  </si>
  <si>
    <r>
      <t xml:space="preserve">10/13/14 - </t>
    </r>
    <r>
      <rPr>
        <sz val="7"/>
        <rFont val="Arial"/>
        <family val="2"/>
      </rPr>
      <t>Estrazione minerali, carbone, petrolio, altre industrie estrattive</t>
    </r>
  </si>
  <si>
    <t>ATTIVITÀ ECONOMICHE                              SETTORI DI DIVERSA INTENSITÀ TECNOLOGICA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</si>
</sst>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6.5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5" fillId="0" borderId="1" xfId="0" applyNumberFormat="1" applyFont="1" applyBorder="1" applyAlignment="1">
      <alignment horizontal="centerContinuous" wrapText="1"/>
    </xf>
    <xf numFmtId="3" fontId="5" fillId="0" borderId="1" xfId="0" applyNumberFormat="1" applyFont="1" applyBorder="1" applyAlignment="1">
      <alignment horizontal="centerContinuous"/>
    </xf>
    <xf numFmtId="3" fontId="6" fillId="0" borderId="0" xfId="0" applyNumberFormat="1" applyFont="1" applyAlignment="1">
      <alignment vertical="top"/>
    </xf>
    <xf numFmtId="49" fontId="5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9" fontId="5" fillId="0" borderId="0" xfId="16" applyNumberFormat="1" applyFont="1" applyAlignment="1">
      <alignment horizontal="left" vertical="center" wrapText="1"/>
    </xf>
    <xf numFmtId="3" fontId="5" fillId="0" borderId="0" xfId="0" applyNumberFormat="1" applyFont="1" applyAlignment="1">
      <alignment horizontal="right" vertical="center"/>
    </xf>
    <xf numFmtId="173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49" fontId="4" fillId="0" borderId="0" xfId="16" applyNumberFormat="1" applyFont="1" applyAlignment="1">
      <alignment horizontal="left" vertical="center" wrapText="1"/>
    </xf>
    <xf numFmtId="173" fontId="0" fillId="0" borderId="0" xfId="0" applyNumberFormat="1" applyAlignment="1">
      <alignment vertical="center"/>
    </xf>
    <xf numFmtId="49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73" fontId="5" fillId="0" borderId="1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173" fontId="4" fillId="0" borderId="0" xfId="0" applyNumberFormat="1" applyFont="1" applyAlignment="1">
      <alignment horizontal="right" vertical="center"/>
    </xf>
    <xf numFmtId="49" fontId="10" fillId="0" borderId="1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</xdr:row>
      <xdr:rowOff>9525</xdr:rowOff>
    </xdr:from>
    <xdr:to>
      <xdr:col>6</xdr:col>
      <xdr:colOff>552450</xdr:colOff>
      <xdr:row>3</xdr:row>
      <xdr:rowOff>66675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52475" y="200025"/>
          <a:ext cx="51149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 per  attività economica e settori di diversa intensità tecnologica.                 Anno 1996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milioni di lire)</a:t>
          </a:r>
        </a:p>
      </xdr:txBody>
    </xdr:sp>
    <xdr:clientData/>
  </xdr:twoCellAnchor>
  <xdr:twoCellAnchor>
    <xdr:from>
      <xdr:col>0</xdr:col>
      <xdr:colOff>190500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7000875"/>
          <a:ext cx="5800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4</xdr:col>
      <xdr:colOff>19050</xdr:colOff>
      <xdr:row>4</xdr:row>
      <xdr:rowOff>266700</xdr:rowOff>
    </xdr:from>
    <xdr:to>
      <xdr:col>4</xdr:col>
      <xdr:colOff>95250</xdr:colOff>
      <xdr:row>5</xdr:row>
      <xdr:rowOff>57150</xdr:rowOff>
    </xdr:to>
    <xdr:sp>
      <xdr:nvSpPr>
        <xdr:cNvPr id="3" name="Rectangle 9"/>
        <xdr:cNvSpPr>
          <a:spLocks/>
        </xdr:cNvSpPr>
      </xdr:nvSpPr>
      <xdr:spPr>
        <a:xfrm>
          <a:off x="3981450" y="1028700"/>
          <a:ext cx="7620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workbookViewId="0" topLeftCell="A1">
      <selection activeCell="A5" sqref="A5:A6"/>
    </sheetView>
  </sheetViews>
  <sheetFormatPr defaultColWidth="9.33203125" defaultRowHeight="11.25"/>
  <cols>
    <col min="1" max="1" width="33.83203125" style="1" customWidth="1"/>
    <col min="2" max="7" width="11.83203125" style="1" customWidth="1"/>
    <col min="8" max="16384" width="9.16015625" style="1" customWidth="1"/>
  </cols>
  <sheetData>
    <row r="1" ht="15" customHeight="1"/>
    <row r="2" spans="1:7" s="3" customFormat="1" ht="15" customHeight="1">
      <c r="A2" s="10" t="s">
        <v>11</v>
      </c>
      <c r="B2" s="2"/>
      <c r="C2" s="2"/>
      <c r="D2" s="2"/>
      <c r="E2" s="2"/>
      <c r="F2" s="2"/>
      <c r="G2" s="2"/>
    </row>
    <row r="3" spans="1:7" s="6" customFormat="1" ht="15" customHeight="1">
      <c r="A3" s="4"/>
      <c r="B3" s="5"/>
      <c r="C3" s="5"/>
      <c r="D3" s="5"/>
      <c r="E3" s="5"/>
      <c r="F3" s="5"/>
      <c r="G3" s="5"/>
    </row>
    <row r="4" spans="1:7" ht="15" customHeight="1">
      <c r="A4" s="8"/>
      <c r="B4" s="9"/>
      <c r="C4" s="9"/>
      <c r="D4" s="9"/>
      <c r="E4" s="9"/>
      <c r="F4" s="9"/>
      <c r="G4" s="9"/>
    </row>
    <row r="5" spans="1:7" ht="22.5" customHeight="1">
      <c r="A5" s="29" t="s">
        <v>38</v>
      </c>
      <c r="B5" s="28" t="s">
        <v>9</v>
      </c>
      <c r="C5" s="28"/>
      <c r="D5" s="28"/>
      <c r="E5" s="28" t="s">
        <v>3</v>
      </c>
      <c r="F5" s="28"/>
      <c r="G5" s="28"/>
    </row>
    <row r="6" spans="1:7" ht="30" customHeight="1">
      <c r="A6" s="30"/>
      <c r="B6" s="25" t="s">
        <v>1</v>
      </c>
      <c r="C6" s="25" t="s">
        <v>2</v>
      </c>
      <c r="D6" s="11" t="s">
        <v>0</v>
      </c>
      <c r="E6" s="25" t="s">
        <v>1</v>
      </c>
      <c r="F6" s="25" t="s">
        <v>2</v>
      </c>
      <c r="G6" s="11" t="s">
        <v>0</v>
      </c>
    </row>
    <row r="7" spans="1:7" s="13" customFormat="1" ht="19.5" customHeight="1">
      <c r="A7" s="12"/>
      <c r="B7" s="12"/>
      <c r="C7" s="12"/>
      <c r="D7" s="12"/>
      <c r="E7" s="12"/>
      <c r="F7" s="12"/>
      <c r="G7" s="12"/>
    </row>
    <row r="8" spans="1:7" s="13" customFormat="1" ht="19.5" customHeight="1">
      <c r="A8" s="18" t="s">
        <v>37</v>
      </c>
      <c r="B8" s="26">
        <v>598</v>
      </c>
      <c r="C8" s="26">
        <v>300</v>
      </c>
      <c r="D8" s="26">
        <v>898</v>
      </c>
      <c r="E8" s="27">
        <v>66.6</v>
      </c>
      <c r="F8" s="27">
        <f aca="true" t="shared" si="0" ref="F8:F34">+(C8/$D8)*100</f>
        <v>33.4075723830735</v>
      </c>
      <c r="G8" s="27">
        <f>SUM(E8:F8)</f>
        <v>100.0075723830735</v>
      </c>
    </row>
    <row r="9" spans="1:7" s="13" customFormat="1" ht="9.75" customHeight="1">
      <c r="A9" s="18" t="s">
        <v>12</v>
      </c>
      <c r="B9" s="15">
        <v>313594.1</v>
      </c>
      <c r="C9" s="15">
        <v>144051.33</v>
      </c>
      <c r="D9" s="15">
        <f aca="true" t="shared" si="1" ref="D9:D33">SUM(B9:C9)</f>
        <v>457645.42999999993</v>
      </c>
      <c r="E9" s="16">
        <f aca="true" t="shared" si="2" ref="E9:E34">+(B9/$D9)*100</f>
        <v>68.52337627407314</v>
      </c>
      <c r="F9" s="16">
        <f t="shared" si="0"/>
        <v>31.47662372592686</v>
      </c>
      <c r="G9" s="16">
        <f aca="true" t="shared" si="3" ref="G9:G34">SUM(E9:F9)</f>
        <v>100</v>
      </c>
    </row>
    <row r="10" spans="1:7" s="13" customFormat="1" ht="9.75" customHeight="1">
      <c r="A10" s="18" t="s">
        <v>13</v>
      </c>
      <c r="B10" s="15">
        <v>1537</v>
      </c>
      <c r="C10" s="15" t="s">
        <v>10</v>
      </c>
      <c r="D10" s="15">
        <f t="shared" si="1"/>
        <v>1537</v>
      </c>
      <c r="E10" s="16">
        <f t="shared" si="2"/>
        <v>100</v>
      </c>
      <c r="F10" s="15" t="s">
        <v>10</v>
      </c>
      <c r="G10" s="16">
        <f t="shared" si="3"/>
        <v>100</v>
      </c>
    </row>
    <row r="11" spans="1:7" s="17" customFormat="1" ht="9.75" customHeight="1">
      <c r="A11" s="18" t="s">
        <v>14</v>
      </c>
      <c r="B11" s="15">
        <v>90939.67</v>
      </c>
      <c r="C11" s="15">
        <v>17841.54</v>
      </c>
      <c r="D11" s="15">
        <f t="shared" si="1"/>
        <v>108781.20999999999</v>
      </c>
      <c r="E11" s="16">
        <f t="shared" si="2"/>
        <v>83.59869319342927</v>
      </c>
      <c r="F11" s="16">
        <f t="shared" si="0"/>
        <v>16.40130680657073</v>
      </c>
      <c r="G11" s="16">
        <f t="shared" si="3"/>
        <v>100</v>
      </c>
    </row>
    <row r="12" spans="1:7" s="17" customFormat="1" ht="9.75" customHeight="1">
      <c r="A12" s="18" t="s">
        <v>15</v>
      </c>
      <c r="B12" s="15">
        <v>69151.07</v>
      </c>
      <c r="C12" s="15">
        <v>18923.49</v>
      </c>
      <c r="D12" s="15">
        <f t="shared" si="1"/>
        <v>88074.56000000001</v>
      </c>
      <c r="E12" s="16">
        <f t="shared" si="2"/>
        <v>78.51423839074529</v>
      </c>
      <c r="F12" s="16">
        <f t="shared" si="0"/>
        <v>21.485761609254702</v>
      </c>
      <c r="G12" s="16">
        <f t="shared" si="3"/>
        <v>100</v>
      </c>
    </row>
    <row r="13" spans="1:7" s="17" customFormat="1" ht="9.75" customHeight="1">
      <c r="A13" s="18" t="s">
        <v>16</v>
      </c>
      <c r="B13" s="15">
        <v>53436.4</v>
      </c>
      <c r="C13" s="15">
        <v>9000.49</v>
      </c>
      <c r="D13" s="15">
        <f t="shared" si="1"/>
        <v>62436.89</v>
      </c>
      <c r="E13" s="16">
        <f t="shared" si="2"/>
        <v>85.58465996624753</v>
      </c>
      <c r="F13" s="16">
        <f t="shared" si="0"/>
        <v>14.415340033752482</v>
      </c>
      <c r="G13" s="16">
        <f t="shared" si="3"/>
        <v>100.00000000000001</v>
      </c>
    </row>
    <row r="14" spans="1:7" s="17" customFormat="1" ht="9.75" customHeight="1">
      <c r="A14" s="18" t="s">
        <v>17</v>
      </c>
      <c r="B14" s="15">
        <v>8629.49</v>
      </c>
      <c r="C14" s="15">
        <v>1908.75</v>
      </c>
      <c r="D14" s="15">
        <f t="shared" si="1"/>
        <v>10538.24</v>
      </c>
      <c r="E14" s="16">
        <f t="shared" si="2"/>
        <v>81.8873929612535</v>
      </c>
      <c r="F14" s="16">
        <f t="shared" si="0"/>
        <v>18.11260703874651</v>
      </c>
      <c r="G14" s="16">
        <f t="shared" si="3"/>
        <v>100</v>
      </c>
    </row>
    <row r="15" spans="1:7" s="13" customFormat="1" ht="9.75" customHeight="1">
      <c r="A15" s="18" t="s">
        <v>18</v>
      </c>
      <c r="B15" s="15">
        <v>36375.53</v>
      </c>
      <c r="C15" s="15">
        <v>22816.11</v>
      </c>
      <c r="D15" s="15">
        <f t="shared" si="1"/>
        <v>59191.64</v>
      </c>
      <c r="E15" s="16">
        <f t="shared" si="2"/>
        <v>61.453830304414616</v>
      </c>
      <c r="F15" s="16">
        <f t="shared" si="0"/>
        <v>38.54616969558539</v>
      </c>
      <c r="G15" s="16">
        <f t="shared" si="3"/>
        <v>100</v>
      </c>
    </row>
    <row r="16" spans="1:7" s="13" customFormat="1" ht="9.75" customHeight="1">
      <c r="A16" s="18" t="s">
        <v>19</v>
      </c>
      <c r="B16" s="15">
        <v>21319.44</v>
      </c>
      <c r="C16" s="15">
        <v>8994.5</v>
      </c>
      <c r="D16" s="15">
        <f t="shared" si="1"/>
        <v>30313.94</v>
      </c>
      <c r="E16" s="16">
        <f t="shared" si="2"/>
        <v>70.32883221382637</v>
      </c>
      <c r="F16" s="16">
        <f t="shared" si="0"/>
        <v>29.671167786173626</v>
      </c>
      <c r="G16" s="16">
        <f t="shared" si="3"/>
        <v>100</v>
      </c>
    </row>
    <row r="17" spans="1:7" s="13" customFormat="1" ht="9.75" customHeight="1">
      <c r="A17" s="18" t="s">
        <v>20</v>
      </c>
      <c r="B17" s="15">
        <v>100600.17</v>
      </c>
      <c r="C17" s="15">
        <v>8840.75</v>
      </c>
      <c r="D17" s="15">
        <f t="shared" si="1"/>
        <v>109440.92</v>
      </c>
      <c r="E17" s="16">
        <f t="shared" si="2"/>
        <v>91.92189722089324</v>
      </c>
      <c r="F17" s="16">
        <f t="shared" si="0"/>
        <v>8.078102779106755</v>
      </c>
      <c r="G17" s="16">
        <f t="shared" si="3"/>
        <v>100</v>
      </c>
    </row>
    <row r="18" spans="1:7" s="13" customFormat="1" ht="9.75" customHeight="1">
      <c r="A18" s="18" t="s">
        <v>21</v>
      </c>
      <c r="B18" s="15">
        <v>1372126.96</v>
      </c>
      <c r="C18" s="15">
        <v>383029.65</v>
      </c>
      <c r="D18" s="15">
        <f t="shared" si="1"/>
        <v>1755156.6099999999</v>
      </c>
      <c r="E18" s="16">
        <f t="shared" si="2"/>
        <v>78.17689613464181</v>
      </c>
      <c r="F18" s="16">
        <f t="shared" si="0"/>
        <v>21.823103865358206</v>
      </c>
      <c r="G18" s="16">
        <f t="shared" si="3"/>
        <v>100.00000000000001</v>
      </c>
    </row>
    <row r="19" spans="1:7" s="13" customFormat="1" ht="9.75" customHeight="1">
      <c r="A19" s="18" t="s">
        <v>22</v>
      </c>
      <c r="B19" s="15">
        <v>164511.79</v>
      </c>
      <c r="C19" s="15">
        <v>89254.34</v>
      </c>
      <c r="D19" s="15">
        <f t="shared" si="1"/>
        <v>253766.13</v>
      </c>
      <c r="E19" s="16">
        <f t="shared" si="2"/>
        <v>64.82811161599857</v>
      </c>
      <c r="F19" s="16">
        <f t="shared" si="0"/>
        <v>35.17188838400144</v>
      </c>
      <c r="G19" s="16">
        <f t="shared" si="3"/>
        <v>100</v>
      </c>
    </row>
    <row r="20" spans="1:7" s="13" customFormat="1" ht="9.75" customHeight="1">
      <c r="A20" s="18" t="s">
        <v>23</v>
      </c>
      <c r="B20" s="15">
        <v>57811.49</v>
      </c>
      <c r="C20" s="15">
        <v>19646.39</v>
      </c>
      <c r="D20" s="15">
        <f t="shared" si="1"/>
        <v>77457.88</v>
      </c>
      <c r="E20" s="16">
        <f t="shared" si="2"/>
        <v>74.63603444865777</v>
      </c>
      <c r="F20" s="16">
        <f t="shared" si="0"/>
        <v>25.363965551342222</v>
      </c>
      <c r="G20" s="16">
        <f t="shared" si="3"/>
        <v>99.99999999999999</v>
      </c>
    </row>
    <row r="21" spans="1:7" s="13" customFormat="1" ht="9.75" customHeight="1">
      <c r="A21" s="18" t="s">
        <v>24</v>
      </c>
      <c r="B21" s="15">
        <v>67873.85</v>
      </c>
      <c r="C21" s="15">
        <v>41590.37</v>
      </c>
      <c r="D21" s="15">
        <f t="shared" si="1"/>
        <v>109464.22</v>
      </c>
      <c r="E21" s="16">
        <f t="shared" si="2"/>
        <v>62.00551193805611</v>
      </c>
      <c r="F21" s="16">
        <f t="shared" si="0"/>
        <v>37.99448806194389</v>
      </c>
      <c r="G21" s="16">
        <f t="shared" si="3"/>
        <v>100</v>
      </c>
    </row>
    <row r="22" spans="1:7" s="13" customFormat="1" ht="9.75" customHeight="1">
      <c r="A22" s="18" t="s">
        <v>25</v>
      </c>
      <c r="B22" s="15">
        <v>155856.15</v>
      </c>
      <c r="C22" s="15">
        <v>52003.02</v>
      </c>
      <c r="D22" s="15">
        <f t="shared" si="1"/>
        <v>207859.16999999998</v>
      </c>
      <c r="E22" s="16">
        <f t="shared" si="2"/>
        <v>74.98160894224681</v>
      </c>
      <c r="F22" s="16">
        <f t="shared" si="0"/>
        <v>25.018391057753192</v>
      </c>
      <c r="G22" s="16">
        <f t="shared" si="3"/>
        <v>100</v>
      </c>
    </row>
    <row r="23" spans="1:7" s="13" customFormat="1" ht="19.5" customHeight="1">
      <c r="A23" s="18" t="s">
        <v>26</v>
      </c>
      <c r="B23" s="15">
        <v>950714.43</v>
      </c>
      <c r="C23" s="15">
        <v>146645.16</v>
      </c>
      <c r="D23" s="15">
        <f t="shared" si="1"/>
        <v>1097359.59</v>
      </c>
      <c r="E23" s="16">
        <f t="shared" si="2"/>
        <v>86.63654454416351</v>
      </c>
      <c r="F23" s="16">
        <f t="shared" si="0"/>
        <v>13.363455455836496</v>
      </c>
      <c r="G23" s="16">
        <f t="shared" si="3"/>
        <v>100.00000000000001</v>
      </c>
    </row>
    <row r="24" spans="1:7" s="13" customFormat="1" ht="9.75" customHeight="1">
      <c r="A24" s="18" t="s">
        <v>27</v>
      </c>
      <c r="B24" s="15">
        <v>198784.97</v>
      </c>
      <c r="C24" s="15">
        <v>174483.04</v>
      </c>
      <c r="D24" s="15">
        <f t="shared" si="1"/>
        <v>373268.01</v>
      </c>
      <c r="E24" s="16">
        <f t="shared" si="2"/>
        <v>53.255292356824256</v>
      </c>
      <c r="F24" s="16">
        <f t="shared" si="0"/>
        <v>46.744707643175744</v>
      </c>
      <c r="G24" s="16">
        <f t="shared" si="3"/>
        <v>100</v>
      </c>
    </row>
    <row r="25" spans="1:7" s="13" customFormat="1" ht="19.5" customHeight="1">
      <c r="A25" s="18" t="s">
        <v>28</v>
      </c>
      <c r="B25" s="15">
        <v>375247.64</v>
      </c>
      <c r="C25" s="15">
        <v>57617.33</v>
      </c>
      <c r="D25" s="15">
        <f t="shared" si="1"/>
        <v>432864.97000000003</v>
      </c>
      <c r="E25" s="16">
        <f t="shared" si="2"/>
        <v>86.68930636729509</v>
      </c>
      <c r="F25" s="16">
        <f t="shared" si="0"/>
        <v>13.310693632704906</v>
      </c>
      <c r="G25" s="16">
        <f t="shared" si="3"/>
        <v>100</v>
      </c>
    </row>
    <row r="26" spans="1:7" s="13" customFormat="1" ht="19.5" customHeight="1">
      <c r="A26" s="18" t="s">
        <v>29</v>
      </c>
      <c r="B26" s="15">
        <v>946990.94</v>
      </c>
      <c r="C26" s="15">
        <v>53478.61</v>
      </c>
      <c r="D26" s="15">
        <f t="shared" si="1"/>
        <v>1000469.5499999999</v>
      </c>
      <c r="E26" s="16">
        <f t="shared" si="2"/>
        <v>94.6546489096045</v>
      </c>
      <c r="F26" s="16">
        <f t="shared" si="0"/>
        <v>5.345351090395505</v>
      </c>
      <c r="G26" s="16">
        <f t="shared" si="3"/>
        <v>100.00000000000001</v>
      </c>
    </row>
    <row r="27" spans="1:7" s="13" customFormat="1" ht="19.5" customHeight="1">
      <c r="A27" s="18" t="s">
        <v>30</v>
      </c>
      <c r="B27" s="15">
        <v>302032.9</v>
      </c>
      <c r="C27" s="15">
        <v>35755.53</v>
      </c>
      <c r="D27" s="15">
        <f t="shared" si="1"/>
        <v>337788.43000000005</v>
      </c>
      <c r="E27" s="16">
        <f t="shared" si="2"/>
        <v>89.41481506634197</v>
      </c>
      <c r="F27" s="16">
        <f t="shared" si="0"/>
        <v>10.585184933658027</v>
      </c>
      <c r="G27" s="16">
        <f t="shared" si="3"/>
        <v>100</v>
      </c>
    </row>
    <row r="28" spans="1:7" s="13" customFormat="1" ht="9.75" customHeight="1">
      <c r="A28" s="18" t="s">
        <v>31</v>
      </c>
      <c r="B28" s="15">
        <v>1303165.65</v>
      </c>
      <c r="C28" s="15">
        <v>389098.32</v>
      </c>
      <c r="D28" s="15">
        <f t="shared" si="1"/>
        <v>1692263.97</v>
      </c>
      <c r="E28" s="16">
        <f t="shared" si="2"/>
        <v>77.00723250640384</v>
      </c>
      <c r="F28" s="16">
        <f t="shared" si="0"/>
        <v>22.99276749359617</v>
      </c>
      <c r="G28" s="16">
        <f t="shared" si="3"/>
        <v>100</v>
      </c>
    </row>
    <row r="29" spans="1:7" s="13" customFormat="1" ht="9.75" customHeight="1">
      <c r="A29" s="18" t="s">
        <v>32</v>
      </c>
      <c r="B29" s="15">
        <v>682520.08</v>
      </c>
      <c r="C29" s="15">
        <v>206049.23</v>
      </c>
      <c r="D29" s="15">
        <f t="shared" si="1"/>
        <v>888569.3099999999</v>
      </c>
      <c r="E29" s="16">
        <f t="shared" si="2"/>
        <v>76.81112461559132</v>
      </c>
      <c r="F29" s="16">
        <f t="shared" si="0"/>
        <v>23.18887538440868</v>
      </c>
      <c r="G29" s="16">
        <f t="shared" si="3"/>
        <v>100</v>
      </c>
    </row>
    <row r="30" spans="1:7" s="13" customFormat="1" ht="9.75" customHeight="1">
      <c r="A30" s="18" t="s">
        <v>33</v>
      </c>
      <c r="B30" s="15">
        <v>166777.7</v>
      </c>
      <c r="C30" s="15">
        <v>57550.56</v>
      </c>
      <c r="D30" s="15">
        <f t="shared" si="1"/>
        <v>224328.26</v>
      </c>
      <c r="E30" s="16">
        <f t="shared" si="2"/>
        <v>74.34538118380627</v>
      </c>
      <c r="F30" s="16">
        <f t="shared" si="0"/>
        <v>25.654618816193732</v>
      </c>
      <c r="G30" s="16">
        <f t="shared" si="3"/>
        <v>100</v>
      </c>
    </row>
    <row r="31" spans="1:7" s="13" customFormat="1" ht="9.75" customHeight="1">
      <c r="A31" s="18" t="s">
        <v>34</v>
      </c>
      <c r="B31" s="15">
        <v>2636.46</v>
      </c>
      <c r="C31" s="15">
        <v>454.5</v>
      </c>
      <c r="D31" s="15">
        <f t="shared" si="1"/>
        <v>3090.96</v>
      </c>
      <c r="E31" s="16">
        <f t="shared" si="2"/>
        <v>85.29583042161659</v>
      </c>
      <c r="F31" s="16">
        <f t="shared" si="0"/>
        <v>14.704169578383414</v>
      </c>
      <c r="G31" s="16">
        <f t="shared" si="3"/>
        <v>100</v>
      </c>
    </row>
    <row r="32" spans="1:7" s="13" customFormat="1" ht="19.5" customHeight="1">
      <c r="A32" s="18" t="s">
        <v>35</v>
      </c>
      <c r="B32" s="15">
        <v>243917.95</v>
      </c>
      <c r="C32" s="15">
        <v>139275.69</v>
      </c>
      <c r="D32" s="15">
        <f t="shared" si="1"/>
        <v>383193.64</v>
      </c>
      <c r="E32" s="16">
        <f t="shared" si="2"/>
        <v>63.65396617751797</v>
      </c>
      <c r="F32" s="16">
        <f t="shared" si="0"/>
        <v>36.34603382248202</v>
      </c>
      <c r="G32" s="16">
        <f t="shared" si="3"/>
        <v>100</v>
      </c>
    </row>
    <row r="33" spans="1:7" s="13" customFormat="1" ht="19.5" customHeight="1">
      <c r="A33" s="18" t="s">
        <v>36</v>
      </c>
      <c r="B33" s="15">
        <v>4117.37</v>
      </c>
      <c r="C33" s="15">
        <v>542.25</v>
      </c>
      <c r="D33" s="15">
        <f t="shared" si="1"/>
        <v>4659.62</v>
      </c>
      <c r="E33" s="16">
        <f t="shared" si="2"/>
        <v>88.36278494812882</v>
      </c>
      <c r="F33" s="16">
        <f t="shared" si="0"/>
        <v>11.637215051871182</v>
      </c>
      <c r="G33" s="16">
        <f t="shared" si="3"/>
        <v>100</v>
      </c>
    </row>
    <row r="34" spans="1:7" s="13" customFormat="1" ht="9.75" customHeight="1">
      <c r="A34" s="18" t="s">
        <v>4</v>
      </c>
      <c r="B34" s="23">
        <f>SUM(B8:B33)</f>
        <v>7691267.200000001</v>
      </c>
      <c r="C34" s="23">
        <f>SUM(C8:C33)</f>
        <v>2079150.9500000002</v>
      </c>
      <c r="D34" s="23">
        <f>SUM(D8:D33)</f>
        <v>9770418.149999999</v>
      </c>
      <c r="E34" s="24">
        <f t="shared" si="2"/>
        <v>78.71993892093556</v>
      </c>
      <c r="F34" s="24">
        <f t="shared" si="0"/>
        <v>21.280061079064467</v>
      </c>
      <c r="G34" s="24">
        <f t="shared" si="3"/>
        <v>100.00000000000003</v>
      </c>
    </row>
    <row r="35" spans="1:7" s="13" customFormat="1" ht="19.5" customHeight="1">
      <c r="A35" s="12"/>
      <c r="B35" s="12"/>
      <c r="C35" s="12"/>
      <c r="D35" s="12"/>
      <c r="E35" s="12"/>
      <c r="F35" s="12"/>
      <c r="G35" s="19"/>
    </row>
    <row r="36" spans="1:7" s="17" customFormat="1" ht="9.75" customHeight="1">
      <c r="A36" s="14" t="s">
        <v>5</v>
      </c>
      <c r="B36" s="15">
        <v>2618408.05</v>
      </c>
      <c r="C36" s="15">
        <v>665049.96</v>
      </c>
      <c r="D36" s="15">
        <f>SUM(B36:C36)</f>
        <v>3283458.01</v>
      </c>
      <c r="E36" s="16">
        <f aca="true" t="shared" si="4" ref="E36:F40">+(B36/$D36)*100</f>
        <v>79.74544038709969</v>
      </c>
      <c r="F36" s="16">
        <f t="shared" si="4"/>
        <v>20.2545596129003</v>
      </c>
      <c r="G36" s="16">
        <f>SUM(E36:F36)</f>
        <v>100</v>
      </c>
    </row>
    <row r="37" spans="1:7" s="13" customFormat="1" ht="9.75" customHeight="1">
      <c r="A37" s="14" t="s">
        <v>6</v>
      </c>
      <c r="B37" s="15">
        <v>2653091.87</v>
      </c>
      <c r="C37" s="15">
        <v>748125.75</v>
      </c>
      <c r="D37" s="15">
        <f>SUM(B37:C37)</f>
        <v>3401217.62</v>
      </c>
      <c r="E37" s="16">
        <f t="shared" si="4"/>
        <v>78.00417869174746</v>
      </c>
      <c r="F37" s="16">
        <f t="shared" si="4"/>
        <v>21.99582130825254</v>
      </c>
      <c r="G37" s="16">
        <f>SUM(E37:F37)</f>
        <v>100</v>
      </c>
    </row>
    <row r="38" spans="1:7" s="13" customFormat="1" ht="9.75" customHeight="1">
      <c r="A38" s="14" t="s">
        <v>7</v>
      </c>
      <c r="B38" s="15">
        <v>1309084.8</v>
      </c>
      <c r="C38" s="15">
        <v>215999.73</v>
      </c>
      <c r="D38" s="15">
        <f>SUM(B38:C38)</f>
        <v>1525084.53</v>
      </c>
      <c r="E38" s="16">
        <f t="shared" si="4"/>
        <v>85.83686833411129</v>
      </c>
      <c r="F38" s="16">
        <f t="shared" si="4"/>
        <v>14.16313166588871</v>
      </c>
      <c r="G38" s="16">
        <f>SUM(E38:F38)</f>
        <v>100</v>
      </c>
    </row>
    <row r="39" spans="1:7" s="13" customFormat="1" ht="9.75" customHeight="1">
      <c r="A39" s="14" t="s">
        <v>8</v>
      </c>
      <c r="B39" s="15">
        <v>1110683.07</v>
      </c>
      <c r="C39" s="15">
        <v>449975.52</v>
      </c>
      <c r="D39" s="15">
        <f>SUM(B39:C39)</f>
        <v>1560658.59</v>
      </c>
      <c r="E39" s="16">
        <f t="shared" si="4"/>
        <v>71.1675876528511</v>
      </c>
      <c r="F39" s="16">
        <f t="shared" si="4"/>
        <v>28.832412347148907</v>
      </c>
      <c r="G39" s="16">
        <f>SUM(E39:F39)</f>
        <v>100</v>
      </c>
    </row>
    <row r="40" spans="1:7" s="13" customFormat="1" ht="9.75" customHeight="1">
      <c r="A40" s="18" t="s">
        <v>4</v>
      </c>
      <c r="B40" s="23">
        <f>SUM(B36:B39)</f>
        <v>7691267.79</v>
      </c>
      <c r="C40" s="23">
        <f>SUM(C36:C39)</f>
        <v>2079150.96</v>
      </c>
      <c r="D40" s="23">
        <f>SUM(D36:D39)</f>
        <v>9770418.75</v>
      </c>
      <c r="E40" s="24">
        <f t="shared" si="4"/>
        <v>78.71994012539125</v>
      </c>
      <c r="F40" s="24">
        <f t="shared" si="4"/>
        <v>21.28005987460875</v>
      </c>
      <c r="G40" s="24">
        <f>SUM(E40:F40)</f>
        <v>100</v>
      </c>
    </row>
    <row r="41" spans="1:7" s="13" customFormat="1" ht="19.5" customHeight="1">
      <c r="A41" s="20"/>
      <c r="B41" s="21"/>
      <c r="C41" s="21"/>
      <c r="D41" s="21"/>
      <c r="E41" s="21"/>
      <c r="F41" s="21"/>
      <c r="G41" s="22"/>
    </row>
    <row r="42" spans="1:7" ht="8.25" customHeight="1">
      <c r="A42" s="7"/>
      <c r="B42" s="7"/>
      <c r="C42" s="7"/>
      <c r="D42" s="7"/>
      <c r="E42" s="7"/>
      <c r="F42" s="7"/>
      <c r="G42" s="7"/>
    </row>
    <row r="43" ht="8.25" customHeight="1"/>
  </sheetData>
  <mergeCells count="3">
    <mergeCell ref="B5:D5"/>
    <mergeCell ref="E5:G5"/>
    <mergeCell ref="A5:A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I.S.T.A.T.</cp:lastModifiedBy>
  <cp:lastPrinted>2001-04-24T13:12:23Z</cp:lastPrinted>
  <dcterms:created xsi:type="dcterms:W3CDTF">1999-11-10T10:05:11Z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