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tabRatio="640" activeTab="3"/>
  </bookViews>
  <sheets>
    <sheet name="tavola 4.3.1" sheetId="1" r:id="rId1"/>
    <sheet name="tavola 4.3.2 e 4.3.3" sheetId="2" r:id="rId2"/>
    <sheet name="tavola 4.3.4" sheetId="3" r:id="rId3"/>
    <sheet name="tavola 4.3.5" sheetId="4" r:id="rId4"/>
  </sheets>
  <definedNames>
    <definedName name="_xlnm.Print_Area" localSheetId="0">'tavola 4.3.1'!$A$1:$I$61</definedName>
    <definedName name="_xlnm.Print_Area" localSheetId="1">'tavola 4.3.2 e 4.3.3'!$A$1:$M$65</definedName>
    <definedName name="_xlnm.Print_Area" localSheetId="2">'tavola 4.3.4'!$A$1:$F$67</definedName>
    <definedName name="_xlnm.Print_Area" localSheetId="3">'tavola 4.3.5'!$A$1:$I$66</definedName>
  </definedNames>
  <calcPr fullCalcOnLoad="1"/>
</workbook>
</file>

<file path=xl/sharedStrings.xml><?xml version="1.0" encoding="utf-8"?>
<sst xmlns="http://schemas.openxmlformats.org/spreadsheetml/2006/main" count="305" uniqueCount="82">
  <si>
    <t>REGIONI</t>
  </si>
  <si>
    <t>Alunni</t>
  </si>
  <si>
    <t>Insegnanti</t>
  </si>
  <si>
    <t>Sezioni</t>
  </si>
  <si>
    <t>Totale</t>
  </si>
  <si>
    <t>Piemonte</t>
  </si>
  <si>
    <t>Lombardia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</si>
  <si>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</si>
  <si>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</si>
  <si>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</si>
  <si>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</si>
  <si>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</si>
  <si>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</si>
  <si>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</si>
  <si>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</si>
  <si>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</si>
  <si>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</si>
  <si>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</si>
  <si>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</si>
  <si>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</si>
  <si>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</si>
  <si>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</si>
  <si>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</si>
  <si>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 Classi</t>
  </si>
  <si>
    <t>Valle d'Aosta</t>
  </si>
  <si>
    <t>Classi</t>
  </si>
  <si>
    <t>Agrari</t>
  </si>
  <si>
    <t>Industriali</t>
  </si>
  <si>
    <t>Marinari</t>
  </si>
  <si>
    <t>Aeronautici</t>
  </si>
  <si>
    <t>Nautici</t>
  </si>
  <si>
    <t>Commerciali</t>
  </si>
  <si>
    <t>Scientifici</t>
  </si>
  <si>
    <t>Ginnasi</t>
  </si>
  <si>
    <t>Linguistici</t>
  </si>
  <si>
    <t>Scuole magistrali</t>
  </si>
  <si>
    <t>Istituti d'arte</t>
  </si>
  <si>
    <t>Licei artistici</t>
  </si>
  <si>
    <t>Bambini</t>
  </si>
  <si>
    <t>Scuole</t>
  </si>
  <si>
    <t>Studenti</t>
  </si>
  <si>
    <t>Trentino-Alto Adige</t>
  </si>
  <si>
    <t>Istituti magistrali</t>
  </si>
  <si>
    <t>Istituti professionali</t>
  </si>
  <si>
    <t>Istituti tecnici</t>
  </si>
  <si>
    <t>Geometri</t>
  </si>
  <si>
    <t>Turismo</t>
  </si>
  <si>
    <t xml:space="preserve">Servizi alberghieri e ristorazione  </t>
  </si>
  <si>
    <t>Servizi commerciali, turistici, pubblicitari</t>
  </si>
  <si>
    <t>Servizi sociali</t>
  </si>
  <si>
    <t>TIPI DI SCUOLA</t>
  </si>
  <si>
    <t>Italia</t>
  </si>
  <si>
    <t>di cui: 
femmine</t>
  </si>
  <si>
    <t>di cui: ripetenti</t>
  </si>
  <si>
    <t xml:space="preserve">di cui: ripetenti  </t>
  </si>
  <si>
    <t>Tavola 4.3.1 -</t>
  </si>
  <si>
    <t xml:space="preserve">Tavola 4.3.2 - </t>
  </si>
  <si>
    <t>Tavola 4.3.3 -</t>
  </si>
  <si>
    <t>Tavola 4.3.4 -</t>
  </si>
  <si>
    <t>Tavola 4.3.5 -</t>
  </si>
  <si>
    <t>Attività sociali</t>
  </si>
  <si>
    <t xml:space="preserve"> Bolzano</t>
  </si>
  <si>
    <t xml:space="preserve"> Trento</t>
  </si>
  <si>
    <t>Diplomati (c)</t>
  </si>
  <si>
    <t>SCUOLE D' INFANZIA STATALI</t>
  </si>
  <si>
    <t>SCUOLE D' INFANZIA PUBBLICHE NON STATALI</t>
  </si>
  <si>
    <t>Licei (d)</t>
  </si>
  <si>
    <t>-</t>
  </si>
  <si>
    <t xml:space="preserve">Altri insegnanti (e) </t>
  </si>
  <si>
    <t>(d) Esclusi i licei artistici.</t>
  </si>
  <si>
    <r>
      <t>Fonte</t>
    </r>
    <r>
      <rPr>
        <sz val="7"/>
        <rFont val="Arial"/>
        <family val="0"/>
      </rPr>
      <t>: Elaborazioni Istat su dati del Ministero dell'istruzione, dell'università e della ricerca</t>
    </r>
  </si>
  <si>
    <t xml:space="preserve">(a) Le scuole pubbliche comprendono le scuole statali e quelle non statali dipendenti da enti locali territoriali (Regioni, Province, Comuni) o altri enti pubblici.  </t>
  </si>
  <si>
    <t>TOTALE</t>
  </si>
  <si>
    <t>(b) In applicazione di quanto previsto dallo statuto regionale della Valle d'Aosta e dai decreti legislativi n. 433 e 434 del 24/7/1996 per le province autonome di Trento e Bolzano, che assegnano ai rispettivi enti regionali e provinciali competenza diretta sull'istruzione, le scuole elementari pubbliche presenti su tali territori sono tutte scuole non statali.</t>
  </si>
  <si>
    <t xml:space="preserve">(a) Le scuole pubbliche comprendono le scuole statali e quelle non statali dipendenti da enti locali territoriali (Regioni, Province, Comuni) o altri enti pubblici. </t>
  </si>
  <si>
    <t>(b)  In applicazione di quanto previsto dallo statuto regionale della Valle d'Aosta e dai decreti legislativi n. 433 e 434 del 24/7/1996 per le province autonome di Trento e Bolzano, che assegnano ai rispettivi enti regionali e provinciali competenza diretta sull'istruzione, le scuole secondarie superiori pubbliche presenti su tali territori sono tutte scuole non statali.</t>
  </si>
  <si>
    <t>….</t>
  </si>
  <si>
    <t>(a) Dati provvisori.</t>
  </si>
  <si>
    <t>(c) Dati provvisori.</t>
  </si>
  <si>
    <t xml:space="preserve">Valle d'Aosta </t>
  </si>
  <si>
    <t>Diplomati</t>
  </si>
  <si>
    <t>(e) Sono inclusi i docenti di ruolo in attesa di una sede definitiva al momento della rilevazione, la dotazione organica di sostegno e la dotazione organica provinciale.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</si>
</sst>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0.00000"/>
    <numFmt numFmtId="177" formatCode="0.0000"/>
    <numFmt numFmtId="178" formatCode="0.000"/>
    <numFmt numFmtId="179" formatCode="0.0"/>
    <numFmt numFmtId="180" formatCode="0.0000000"/>
    <numFmt numFmtId="181" formatCode="0.00000000"/>
    <numFmt numFmtId="182" formatCode="0.000000"/>
    <numFmt numFmtId="183" formatCode="0.000000000"/>
    <numFmt numFmtId="184" formatCode="_-* #,##0.0_-;\-* #,##0.0_-;_-* &quot;-&quot;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_-* #,##0.0_-;\-* #,##0.0_-;_-* &quot;-&quot;??_-;_-@_-"/>
    <numFmt numFmtId="194" formatCode="_-* #,##0_-;\-* #,##0_-;_-* &quot;-&quot;??_-;_-@_-"/>
    <numFmt numFmtId="195" formatCode="_-* #,##0.000_-;\-* #,##0.000_-;_-* &quot;-&quot;??_-;_-@_-"/>
    <numFmt numFmtId="196" formatCode="_(* #,##0_);_(* \(#,##0\);_(* &quot;-&quot;??_);_(@_)"/>
    <numFmt numFmtId="197" formatCode="#,##0.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41" fontId="6" fillId="0" borderId="0" xfId="16" applyFont="1" applyAlignment="1">
      <alignment/>
    </xf>
    <xf numFmtId="3" fontId="6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/>
    </xf>
    <xf numFmtId="0" fontId="6" fillId="0" borderId="0" xfId="17" applyFont="1">
      <alignment/>
      <protection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4" fillId="0" borderId="0" xfId="0" applyFont="1" applyAlignment="1">
      <alignment/>
    </xf>
    <xf numFmtId="41" fontId="7" fillId="0" borderId="0" xfId="16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16" applyNumberFormat="1" applyFont="1" applyBorder="1" applyAlignment="1">
      <alignment/>
    </xf>
    <xf numFmtId="0" fontId="7" fillId="0" borderId="1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3" fontId="6" fillId="0" borderId="0" xfId="16" applyNumberFormat="1" applyFont="1" applyAlignment="1">
      <alignment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/>
    </xf>
    <xf numFmtId="3" fontId="0" fillId="0" borderId="0" xfId="16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17" applyFont="1">
      <alignment/>
      <protection/>
    </xf>
    <xf numFmtId="41" fontId="10" fillId="0" borderId="0" xfId="16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wrapText="1"/>
    </xf>
    <xf numFmtId="194" fontId="10" fillId="0" borderId="0" xfId="15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79" fontId="6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184" fontId="6" fillId="0" borderId="0" xfId="16" applyNumberFormat="1" applyFont="1" applyAlignment="1">
      <alignment/>
    </xf>
    <xf numFmtId="41" fontId="6" fillId="0" borderId="0" xfId="0" applyNumberFormat="1" applyFont="1" applyAlignment="1">
      <alignment/>
    </xf>
    <xf numFmtId="184" fontId="6" fillId="0" borderId="0" xfId="0" applyNumberFormat="1" applyFont="1" applyAlignment="1">
      <alignment/>
    </xf>
    <xf numFmtId="179" fontId="12" fillId="0" borderId="0" xfId="0" applyNumberFormat="1" applyFont="1" applyFill="1" applyBorder="1" applyAlignment="1">
      <alignment horizontal="right" wrapText="1"/>
    </xf>
    <xf numFmtId="194" fontId="12" fillId="0" borderId="0" xfId="0" applyNumberFormat="1" applyFont="1" applyFill="1" applyBorder="1" applyAlignment="1">
      <alignment horizontal="right" wrapText="1"/>
    </xf>
    <xf numFmtId="3" fontId="0" fillId="0" borderId="1" xfId="16" applyNumberFormat="1" applyFont="1" applyBorder="1" applyAlignment="1">
      <alignment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94" fontId="6" fillId="0" borderId="0" xfId="15" applyNumberFormat="1" applyFont="1" applyAlignment="1">
      <alignment/>
    </xf>
    <xf numFmtId="194" fontId="18" fillId="0" borderId="0" xfId="15" applyNumberFormat="1" applyFont="1" applyAlignment="1">
      <alignment/>
    </xf>
    <xf numFmtId="194" fontId="7" fillId="0" borderId="0" xfId="15" applyNumberFormat="1" applyFont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3" fontId="7" fillId="0" borderId="0" xfId="16" applyNumberFormat="1" applyFont="1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3" fontId="10" fillId="0" borderId="0" xfId="15" applyNumberFormat="1" applyFont="1" applyFill="1" applyBorder="1" applyAlignment="1">
      <alignment horizontal="right" vertical="center"/>
    </xf>
    <xf numFmtId="3" fontId="12" fillId="0" borderId="0" xfId="15" applyNumberFormat="1" applyFont="1" applyFill="1" applyBorder="1" applyAlignment="1">
      <alignment horizontal="right" vertical="center"/>
    </xf>
    <xf numFmtId="3" fontId="11" fillId="0" borderId="0" xfId="15" applyNumberFormat="1" applyFont="1" applyFill="1" applyBorder="1" applyAlignment="1">
      <alignment horizontal="right"/>
    </xf>
    <xf numFmtId="3" fontId="11" fillId="0" borderId="0" xfId="15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194" fontId="12" fillId="0" borderId="0" xfId="15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3" fontId="11" fillId="0" borderId="1" xfId="15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94" fontId="11" fillId="0" borderId="0" xfId="15" applyNumberFormat="1" applyFont="1" applyFill="1" applyBorder="1" applyAlignment="1">
      <alignment horizontal="right" vertical="center" wrapText="1"/>
    </xf>
    <xf numFmtId="41" fontId="12" fillId="0" borderId="0" xfId="16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41" fontId="10" fillId="0" borderId="0" xfId="16" applyFont="1" applyFill="1" applyBorder="1" applyAlignment="1">
      <alignment horizontal="right" vertical="center" wrapText="1"/>
    </xf>
    <xf numFmtId="41" fontId="12" fillId="0" borderId="0" xfId="16" applyFont="1" applyFill="1" applyBorder="1" applyAlignment="1">
      <alignment horizontal="right" vertical="center" wrapText="1"/>
    </xf>
    <xf numFmtId="194" fontId="10" fillId="0" borderId="0" xfId="15" applyNumberFormat="1" applyFont="1" applyFill="1" applyBorder="1" applyAlignment="1">
      <alignment horizontal="right" vertical="center"/>
    </xf>
    <xf numFmtId="3" fontId="6" fillId="0" borderId="0" xfId="16" applyNumberFormat="1" applyFont="1" applyAlignment="1">
      <alignment vertical="center"/>
    </xf>
    <xf numFmtId="3" fontId="6" fillId="0" borderId="0" xfId="16" applyNumberFormat="1" applyFont="1" applyBorder="1" applyAlignment="1">
      <alignment horizontal="right" vertical="center"/>
    </xf>
    <xf numFmtId="3" fontId="8" fillId="0" borderId="0" xfId="16" applyNumberFormat="1" applyFont="1" applyBorder="1" applyAlignment="1">
      <alignment horizontal="right" vertical="center"/>
    </xf>
    <xf numFmtId="3" fontId="7" fillId="0" borderId="0" xfId="16" applyNumberFormat="1" applyFont="1" applyAlignment="1">
      <alignment vertical="center"/>
    </xf>
    <xf numFmtId="41" fontId="7" fillId="0" borderId="0" xfId="16" applyFont="1" applyBorder="1" applyAlignment="1">
      <alignment vertical="center"/>
    </xf>
    <xf numFmtId="194" fontId="11" fillId="0" borderId="0" xfId="15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94" fontId="12" fillId="0" borderId="0" xfId="15" applyNumberFormat="1" applyFont="1" applyFill="1" applyBorder="1" applyAlignment="1">
      <alignment horizontal="right" vertical="center"/>
    </xf>
    <xf numFmtId="3" fontId="7" fillId="0" borderId="1" xfId="16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193" fontId="6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Normale_Foglio1 (2)" xfId="17"/>
    <cellStyle name="Percent" xfId="18"/>
    <cellStyle name="Currency" xfId="19"/>
    <cellStyle name="Valuta (0)_Superiori_annuarioPA1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1</xdr:row>
      <xdr:rowOff>0</xdr:rowOff>
    </xdr:from>
    <xdr:to>
      <xdr:col>9</xdr:col>
      <xdr:colOff>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2950" y="114300"/>
          <a:ext cx="436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Scuole, sezioni, bambini e insegnanti delle scuole d'infanzia statali e pubbliche non statali per regione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Anno scolastico 2003/2004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(a)</a:t>
          </a:r>
        </a:p>
      </xdr:txBody>
    </xdr:sp>
    <xdr:clientData/>
  </xdr:twoCellAnchor>
  <xdr:twoCellAnchor>
    <xdr:from>
      <xdr:col>0</xdr:col>
      <xdr:colOff>552450</xdr:colOff>
      <xdr:row>30</xdr:row>
      <xdr:rowOff>0</xdr:rowOff>
    </xdr:from>
    <xdr:to>
      <xdr:col>8</xdr:col>
      <xdr:colOff>590550</xdr:colOff>
      <xdr:row>30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2450" y="4019550"/>
          <a:ext cx="451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Scuole, sezioni, bambini e insegnanti delle scuole pubbliche non statali per regione - Anno scolastico 1998-99</a:t>
          </a:r>
        </a:p>
      </xdr:txBody>
    </xdr:sp>
    <xdr:clientData/>
  </xdr:twoCellAnchor>
  <xdr:twoCellAnchor>
    <xdr:from>
      <xdr:col>0</xdr:col>
      <xdr:colOff>552450</xdr:colOff>
      <xdr:row>30</xdr:row>
      <xdr:rowOff>0</xdr:rowOff>
    </xdr:from>
    <xdr:to>
      <xdr:col>8</xdr:col>
      <xdr:colOff>590550</xdr:colOff>
      <xdr:row>30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52450" y="4019550"/>
          <a:ext cx="451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Scuole, sezioni, bambini e insegnanti delle scuole pubbliche non statali per regione - Anno scolastico 1998-99</a:t>
          </a:r>
        </a:p>
      </xdr:txBody>
    </xdr:sp>
    <xdr:clientData/>
  </xdr:twoCellAnchor>
  <xdr:twoCellAnchor>
    <xdr:from>
      <xdr:col>0</xdr:col>
      <xdr:colOff>552450</xdr:colOff>
      <xdr:row>30</xdr:row>
      <xdr:rowOff>0</xdr:rowOff>
    </xdr:from>
    <xdr:to>
      <xdr:col>8</xdr:col>
      <xdr:colOff>590550</xdr:colOff>
      <xdr:row>30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52450" y="4019550"/>
          <a:ext cx="451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Scuole, sezioni, bambini e insegnanti delle scuole pubbliche non statali per regione - Anno scolastico 1998-99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</xdr:row>
      <xdr:rowOff>0</xdr:rowOff>
    </xdr:from>
    <xdr:to>
      <xdr:col>13</xdr:col>
      <xdr:colOff>0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76200"/>
          <a:ext cx="4381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Scuole, classi, alunni e insegnanti delle scuole elementari pubbliche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per regione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(b)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Anno scolastico 2003/2004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(c)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723900</xdr:colOff>
      <xdr:row>31</xdr:row>
      <xdr:rowOff>0</xdr:rowOff>
    </xdr:from>
    <xdr:to>
      <xdr:col>12</xdr:col>
      <xdr:colOff>476250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23900" y="3876675"/>
          <a:ext cx="4371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Scuole, classi, alunni e insegnanti delle scuole medie pubbliche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per regione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(b)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Anno scolastico 2003/2004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(c)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Testo 10"/>
        <xdr:cNvSpPr txBox="1">
          <a:spLocks noChangeArrowheads="1"/>
        </xdr:cNvSpPr>
      </xdr:nvSpPr>
      <xdr:spPr>
        <a:xfrm>
          <a:off x="0" y="790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Testo 11"/>
        <xdr:cNvSpPr txBox="1">
          <a:spLocks noChangeArrowheads="1"/>
        </xdr:cNvSpPr>
      </xdr:nvSpPr>
      <xdr:spPr>
        <a:xfrm>
          <a:off x="0" y="790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Testo 12"/>
        <xdr:cNvSpPr txBox="1">
          <a:spLocks noChangeArrowheads="1"/>
        </xdr:cNvSpPr>
      </xdr:nvSpPr>
      <xdr:spPr>
        <a:xfrm>
          <a:off x="0" y="790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4" name="Testo 14"/>
        <xdr:cNvSpPr txBox="1">
          <a:spLocks noChangeArrowheads="1"/>
        </xdr:cNvSpPr>
      </xdr:nvSpPr>
      <xdr:spPr>
        <a:xfrm>
          <a:off x="0" y="2162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5" name="Testo 15"/>
        <xdr:cNvSpPr txBox="1">
          <a:spLocks noChangeArrowheads="1"/>
        </xdr:cNvSpPr>
      </xdr:nvSpPr>
      <xdr:spPr>
        <a:xfrm>
          <a:off x="0" y="2162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" name="Testo 16"/>
        <xdr:cNvSpPr txBox="1">
          <a:spLocks noChangeArrowheads="1"/>
        </xdr:cNvSpPr>
      </xdr:nvSpPr>
      <xdr:spPr>
        <a:xfrm>
          <a:off x="0" y="2162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2</xdr:col>
      <xdr:colOff>323850</xdr:colOff>
      <xdr:row>0</xdr:row>
      <xdr:rowOff>0</xdr:rowOff>
    </xdr:to>
    <xdr:sp>
      <xdr:nvSpPr>
        <xdr:cNvPr id="7" name="Testo 41"/>
        <xdr:cNvSpPr txBox="1">
          <a:spLocks noChangeArrowheads="1"/>
        </xdr:cNvSpPr>
      </xdr:nvSpPr>
      <xdr:spPr>
        <a:xfrm>
          <a:off x="2809875" y="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Testo 4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Testo 4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Testo 4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11" name="Testo 46"/>
        <xdr:cNvSpPr txBox="1">
          <a:spLocks noChangeArrowheads="1"/>
        </xdr:cNvSpPr>
      </xdr:nvSpPr>
      <xdr:spPr>
        <a:xfrm>
          <a:off x="0" y="2162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12" name="Testo 47"/>
        <xdr:cNvSpPr txBox="1">
          <a:spLocks noChangeArrowheads="1"/>
        </xdr:cNvSpPr>
      </xdr:nvSpPr>
      <xdr:spPr>
        <a:xfrm>
          <a:off x="0" y="2162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13" name="Testo 48"/>
        <xdr:cNvSpPr txBox="1">
          <a:spLocks noChangeArrowheads="1"/>
        </xdr:cNvSpPr>
      </xdr:nvSpPr>
      <xdr:spPr>
        <a:xfrm>
          <a:off x="0" y="2162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1</xdr:row>
      <xdr:rowOff>0</xdr:rowOff>
    </xdr:from>
    <xdr:to>
      <xdr:col>6</xdr:col>
      <xdr:colOff>0</xdr:colOff>
      <xdr:row>2</xdr:row>
      <xdr:rowOff>38100</xdr:rowOff>
    </xdr:to>
    <xdr:sp>
      <xdr:nvSpPr>
        <xdr:cNvPr id="14" name="TextBox 17"/>
        <xdr:cNvSpPr txBox="1">
          <a:spLocks noChangeArrowheads="1"/>
        </xdr:cNvSpPr>
      </xdr:nvSpPr>
      <xdr:spPr>
        <a:xfrm>
          <a:off x="742950" y="38100"/>
          <a:ext cx="4371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Scuole, classi e insegnanti delle scuole secondarie superiori pubbliche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per regione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(b)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e tipo di scuola - Anno scolastico 2003/2004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(c)</a:t>
          </a:r>
        </a:p>
      </xdr:txBody>
    </xdr:sp>
    <xdr:clientData/>
  </xdr:twoCellAnchor>
  <xdr:twoCellAnchor>
    <xdr:from>
      <xdr:col>0</xdr:col>
      <xdr:colOff>152400</xdr:colOff>
      <xdr:row>30</xdr:row>
      <xdr:rowOff>0</xdr:rowOff>
    </xdr:from>
    <xdr:to>
      <xdr:col>5</xdr:col>
      <xdr:colOff>752475</xdr:colOff>
      <xdr:row>30</xdr:row>
      <xdr:rowOff>0</xdr:rowOff>
    </xdr:to>
    <xdr:sp>
      <xdr:nvSpPr>
        <xdr:cNvPr id="15" name="TextBox 19"/>
        <xdr:cNvSpPr txBox="1">
          <a:spLocks noChangeArrowheads="1"/>
        </xdr:cNvSpPr>
      </xdr:nvSpPr>
      <xdr:spPr>
        <a:xfrm>
          <a:off x="152400" y="3609975"/>
          <a:ext cx="4962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Si tratta di scuole statali, ad eccezione della Regione Valle d'Aosta e le Province autonome di Trento e Bolzano, avendo i rispettivi Enti regionali e provinciali competenza diretta sull'istruzione, in applicazione, la prima dello Statuto regionale e le seconde dei decreti legislativi n. 433 e 434 del 24/7/1996. Le scuole secondarie superiori presenti sul loro territorio sono pertanto scuole pubbliche non statali.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</xdr:row>
      <xdr:rowOff>0</xdr:rowOff>
    </xdr:from>
    <xdr:to>
      <xdr:col>9</xdr:col>
      <xdr:colOff>0</xdr:colOff>
      <xdr:row>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66675"/>
          <a:ext cx="4371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Studenti delle scuole secondarie superiori pubbliche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per regione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(b)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e tipo di scuola - Anno scolastico 2003/2004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(c)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142875</xdr:colOff>
      <xdr:row>30</xdr:row>
      <xdr:rowOff>0</xdr:rowOff>
    </xdr:from>
    <xdr:to>
      <xdr:col>8</xdr:col>
      <xdr:colOff>581025</xdr:colOff>
      <xdr:row>30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42875" y="3733800"/>
          <a:ext cx="4981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Si tratta di scuole statali, ad eccezione della Regione Valle d'Aosta e le Province autonome di Trento e Bolzano, avendo i rispettivi Enti regionali e provinciali competenza diretta sull'istruzione, in applicazione, la prima dello Statuto regionale e le seconde dei decreti legislativi n. 433 e 434 del 24/7/1996. Le scuole secondarie superiori presenti sul loro territorio sono pertanto scuole pubbliche non statali.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1"/>
  <sheetViews>
    <sheetView workbookViewId="0" topLeftCell="A1">
      <selection activeCell="P24" sqref="P24"/>
    </sheetView>
  </sheetViews>
  <sheetFormatPr defaultColWidth="9.140625" defaultRowHeight="12.75"/>
  <cols>
    <col min="1" max="1" width="17.7109375" style="8" customWidth="1"/>
    <col min="2" max="3" width="9.8515625" style="8" customWidth="1"/>
    <col min="4" max="4" width="0.85546875" style="8" customWidth="1"/>
    <col min="5" max="6" width="9.140625" style="8" customWidth="1"/>
    <col min="7" max="7" width="0.85546875" style="8" customWidth="1"/>
    <col min="8" max="8" width="9.7109375" style="8" customWidth="1"/>
    <col min="9" max="9" width="9.421875" style="8" customWidth="1"/>
    <col min="10" max="11" width="9.140625" style="8" customWidth="1"/>
    <col min="12" max="13" width="10.28125" style="8" customWidth="1"/>
    <col min="14" max="16384" width="9.140625" style="8" customWidth="1"/>
  </cols>
  <sheetData>
    <row r="1" ht="9" customHeight="1"/>
    <row r="2" spans="1:9" s="24" customFormat="1" ht="31.5" customHeight="1">
      <c r="A2" s="40" t="s">
        <v>55</v>
      </c>
      <c r="B2" s="39"/>
      <c r="C2" s="39"/>
      <c r="D2" s="39"/>
      <c r="E2" s="39"/>
      <c r="F2" s="39"/>
      <c r="G2" s="39"/>
      <c r="H2" s="39"/>
      <c r="I2" s="39"/>
    </row>
    <row r="3" spans="1:9" ht="9" customHeight="1">
      <c r="A3" s="4"/>
      <c r="B3" s="4"/>
      <c r="C3" s="4"/>
      <c r="D3" s="6"/>
      <c r="G3" s="4"/>
      <c r="H3" s="4"/>
      <c r="I3" s="4"/>
    </row>
    <row r="4" spans="1:9" ht="18" customHeight="1">
      <c r="A4" s="121" t="s">
        <v>0</v>
      </c>
      <c r="B4" s="124" t="s">
        <v>39</v>
      </c>
      <c r="C4" s="124" t="s">
        <v>3</v>
      </c>
      <c r="D4" s="76"/>
      <c r="E4" s="123" t="s">
        <v>38</v>
      </c>
      <c r="F4" s="123"/>
      <c r="G4" s="26"/>
      <c r="H4" s="123" t="s">
        <v>2</v>
      </c>
      <c r="I4" s="123"/>
    </row>
    <row r="5" spans="1:9" ht="24" customHeight="1">
      <c r="A5" s="122"/>
      <c r="B5" s="125"/>
      <c r="C5" s="125"/>
      <c r="D5" s="77"/>
      <c r="E5" s="45" t="s">
        <v>4</v>
      </c>
      <c r="F5" s="46" t="s">
        <v>52</v>
      </c>
      <c r="G5" s="47"/>
      <c r="H5" s="45" t="s">
        <v>4</v>
      </c>
      <c r="I5" s="46" t="s">
        <v>52</v>
      </c>
    </row>
    <row r="6" spans="1:9" ht="9" customHeight="1">
      <c r="A6" s="43"/>
      <c r="B6" s="7"/>
      <c r="C6" s="7"/>
      <c r="D6" s="7"/>
      <c r="E6" s="7"/>
      <c r="F6" s="28"/>
      <c r="G6" s="28"/>
      <c r="H6" s="7"/>
      <c r="I6" s="28"/>
    </row>
    <row r="7" spans="1:9" ht="9" customHeight="1">
      <c r="A7" s="120" t="s">
        <v>64</v>
      </c>
      <c r="B7" s="120"/>
      <c r="C7" s="120"/>
      <c r="D7" s="120"/>
      <c r="E7" s="120"/>
      <c r="F7" s="120"/>
      <c r="G7" s="120"/>
      <c r="H7" s="120"/>
      <c r="I7" s="120"/>
    </row>
    <row r="8" ht="9" customHeight="1"/>
    <row r="9" spans="1:13" ht="9" customHeight="1">
      <c r="A9" s="80" t="s">
        <v>5</v>
      </c>
      <c r="B9" s="56">
        <v>1016</v>
      </c>
      <c r="C9" s="56">
        <v>2683</v>
      </c>
      <c r="D9" s="56"/>
      <c r="E9" s="56">
        <v>65012</v>
      </c>
      <c r="F9" s="56">
        <v>31230</v>
      </c>
      <c r="G9" s="106"/>
      <c r="H9" s="56">
        <v>5870</v>
      </c>
      <c r="I9" s="56">
        <v>5845</v>
      </c>
      <c r="J9" s="61"/>
      <c r="K9" s="62"/>
      <c r="L9" s="62"/>
      <c r="M9" s="63"/>
    </row>
    <row r="10" spans="1:13" ht="9" customHeight="1">
      <c r="A10" s="17" t="s">
        <v>24</v>
      </c>
      <c r="B10" s="54" t="s">
        <v>67</v>
      </c>
      <c r="C10" s="54" t="s">
        <v>67</v>
      </c>
      <c r="D10" s="54"/>
      <c r="E10" s="54" t="s">
        <v>67</v>
      </c>
      <c r="F10" s="54" t="s">
        <v>67</v>
      </c>
      <c r="G10" s="107"/>
      <c r="H10" s="103" t="s">
        <v>67</v>
      </c>
      <c r="I10" s="103" t="s">
        <v>67</v>
      </c>
      <c r="J10" s="61"/>
      <c r="K10" s="62"/>
      <c r="L10" s="62"/>
      <c r="M10" s="63"/>
    </row>
    <row r="11" spans="1:13" ht="9" customHeight="1">
      <c r="A11" s="80" t="s">
        <v>6</v>
      </c>
      <c r="B11" s="56">
        <v>1237</v>
      </c>
      <c r="C11" s="56">
        <v>4278</v>
      </c>
      <c r="D11" s="56"/>
      <c r="E11" s="56">
        <v>104125</v>
      </c>
      <c r="F11" s="56">
        <v>49797</v>
      </c>
      <c r="G11" s="106"/>
      <c r="H11" s="56">
        <v>9664</v>
      </c>
      <c r="I11" s="56">
        <v>9594</v>
      </c>
      <c r="J11" s="61"/>
      <c r="K11" s="62"/>
      <c r="L11" s="62"/>
      <c r="M11" s="63"/>
    </row>
    <row r="12" spans="1:13" ht="9" customHeight="1">
      <c r="A12" s="17" t="s">
        <v>41</v>
      </c>
      <c r="B12" s="54" t="s">
        <v>67</v>
      </c>
      <c r="C12" s="54" t="s">
        <v>67</v>
      </c>
      <c r="D12" s="54"/>
      <c r="E12" s="54" t="s">
        <v>67</v>
      </c>
      <c r="F12" s="54" t="s">
        <v>67</v>
      </c>
      <c r="G12" s="107"/>
      <c r="H12" s="103" t="s">
        <v>67</v>
      </c>
      <c r="I12" s="103" t="s">
        <v>67</v>
      </c>
      <c r="J12" s="61"/>
      <c r="K12" s="62"/>
      <c r="L12" s="62"/>
      <c r="M12" s="63"/>
    </row>
    <row r="13" spans="1:10" s="52" customFormat="1" ht="9" customHeight="1">
      <c r="A13" s="112" t="s">
        <v>61</v>
      </c>
      <c r="B13" s="100" t="s">
        <v>67</v>
      </c>
      <c r="C13" s="100" t="s">
        <v>67</v>
      </c>
      <c r="D13" s="100"/>
      <c r="E13" s="100" t="s">
        <v>67</v>
      </c>
      <c r="F13" s="100" t="s">
        <v>67</v>
      </c>
      <c r="G13" s="108"/>
      <c r="H13" s="104" t="s">
        <v>67</v>
      </c>
      <c r="I13" s="104" t="s">
        <v>67</v>
      </c>
      <c r="J13" s="61"/>
    </row>
    <row r="14" spans="1:10" s="52" customFormat="1" ht="9" customHeight="1">
      <c r="A14" s="112" t="s">
        <v>62</v>
      </c>
      <c r="B14" s="100" t="s">
        <v>67</v>
      </c>
      <c r="C14" s="100" t="s">
        <v>67</v>
      </c>
      <c r="D14" s="100"/>
      <c r="E14" s="100" t="s">
        <v>67</v>
      </c>
      <c r="F14" s="100" t="s">
        <v>67</v>
      </c>
      <c r="G14" s="108"/>
      <c r="H14" s="104" t="s">
        <v>67</v>
      </c>
      <c r="I14" s="104" t="s">
        <v>67</v>
      </c>
      <c r="J14" s="61"/>
    </row>
    <row r="15" spans="1:10" ht="9" customHeight="1">
      <c r="A15" s="80" t="s">
        <v>7</v>
      </c>
      <c r="B15" s="56">
        <v>545</v>
      </c>
      <c r="C15" s="56">
        <v>1734</v>
      </c>
      <c r="D15" s="56"/>
      <c r="E15" s="56">
        <v>40833</v>
      </c>
      <c r="F15" s="56">
        <v>19665</v>
      </c>
      <c r="G15" s="106"/>
      <c r="H15" s="56">
        <v>3950</v>
      </c>
      <c r="I15" s="56">
        <v>3939</v>
      </c>
      <c r="J15" s="61"/>
    </row>
    <row r="16" spans="1:10" ht="9" customHeight="1">
      <c r="A16" s="80" t="s">
        <v>8</v>
      </c>
      <c r="B16" s="56">
        <v>302</v>
      </c>
      <c r="C16" s="56">
        <v>711</v>
      </c>
      <c r="D16" s="56"/>
      <c r="E16" s="56">
        <v>16136</v>
      </c>
      <c r="F16" s="56">
        <v>7873</v>
      </c>
      <c r="G16" s="106"/>
      <c r="H16" s="56">
        <v>1579</v>
      </c>
      <c r="I16" s="56">
        <v>1575</v>
      </c>
      <c r="J16" s="61"/>
    </row>
    <row r="17" spans="1:10" ht="9" customHeight="1">
      <c r="A17" s="80" t="s">
        <v>9</v>
      </c>
      <c r="B17" s="56">
        <v>299</v>
      </c>
      <c r="C17" s="56">
        <v>818</v>
      </c>
      <c r="D17" s="56"/>
      <c r="E17" s="56">
        <v>19850</v>
      </c>
      <c r="F17" s="56">
        <v>9480</v>
      </c>
      <c r="G17" s="106"/>
      <c r="H17" s="56">
        <v>1836</v>
      </c>
      <c r="I17" s="56">
        <v>1825</v>
      </c>
      <c r="J17" s="61"/>
    </row>
    <row r="18" spans="1:10" ht="9" customHeight="1">
      <c r="A18" s="80" t="s">
        <v>10</v>
      </c>
      <c r="B18" s="56">
        <v>658</v>
      </c>
      <c r="C18" s="56">
        <v>1826</v>
      </c>
      <c r="D18" s="56"/>
      <c r="E18" s="56">
        <v>43961</v>
      </c>
      <c r="F18" s="56">
        <v>21024</v>
      </c>
      <c r="G18" s="106"/>
      <c r="H18" s="56">
        <v>4015</v>
      </c>
      <c r="I18" s="56">
        <v>3985</v>
      </c>
      <c r="J18" s="61"/>
    </row>
    <row r="19" spans="1:10" ht="9" customHeight="1">
      <c r="A19" s="80" t="s">
        <v>11</v>
      </c>
      <c r="B19" s="56">
        <v>878</v>
      </c>
      <c r="C19" s="56">
        <v>2453</v>
      </c>
      <c r="D19" s="56"/>
      <c r="E19" s="56">
        <v>59358</v>
      </c>
      <c r="F19" s="56">
        <v>28431</v>
      </c>
      <c r="G19" s="106"/>
      <c r="H19" s="56">
        <v>5301</v>
      </c>
      <c r="I19" s="56">
        <v>5269</v>
      </c>
      <c r="J19" s="61"/>
    </row>
    <row r="20" spans="1:10" ht="9" customHeight="1">
      <c r="A20" s="80" t="s">
        <v>12</v>
      </c>
      <c r="B20" s="56">
        <v>314</v>
      </c>
      <c r="C20" s="56">
        <v>706</v>
      </c>
      <c r="D20" s="56"/>
      <c r="E20" s="56">
        <v>16311</v>
      </c>
      <c r="F20" s="56">
        <v>7763</v>
      </c>
      <c r="G20" s="106"/>
      <c r="H20" s="56">
        <v>1482</v>
      </c>
      <c r="I20" s="56">
        <v>1478</v>
      </c>
      <c r="J20" s="61"/>
    </row>
    <row r="21" spans="1:10" ht="9" customHeight="1">
      <c r="A21" s="80" t="s">
        <v>13</v>
      </c>
      <c r="B21" s="56">
        <v>494</v>
      </c>
      <c r="C21" s="56">
        <v>1357</v>
      </c>
      <c r="D21" s="56"/>
      <c r="E21" s="56">
        <v>32519</v>
      </c>
      <c r="F21" s="56">
        <v>15533</v>
      </c>
      <c r="G21" s="106"/>
      <c r="H21" s="56">
        <v>2947</v>
      </c>
      <c r="I21" s="56">
        <v>2941</v>
      </c>
      <c r="J21" s="61"/>
    </row>
    <row r="22" spans="1:10" ht="9" customHeight="1">
      <c r="A22" s="80" t="s">
        <v>14</v>
      </c>
      <c r="B22" s="56">
        <v>1062</v>
      </c>
      <c r="C22" s="56">
        <v>3569</v>
      </c>
      <c r="D22" s="56"/>
      <c r="E22" s="56">
        <v>82510</v>
      </c>
      <c r="F22" s="56">
        <v>39686</v>
      </c>
      <c r="G22" s="106"/>
      <c r="H22" s="56">
        <v>7068</v>
      </c>
      <c r="I22" s="56">
        <v>7047</v>
      </c>
      <c r="J22" s="61"/>
    </row>
    <row r="23" spans="1:10" ht="9" customHeight="1">
      <c r="A23" s="80" t="s">
        <v>15</v>
      </c>
      <c r="B23" s="56">
        <v>521</v>
      </c>
      <c r="C23" s="56">
        <v>1242</v>
      </c>
      <c r="D23" s="56"/>
      <c r="E23" s="56">
        <v>27992</v>
      </c>
      <c r="F23" s="56">
        <v>13500</v>
      </c>
      <c r="G23" s="106"/>
      <c r="H23" s="56">
        <v>2647</v>
      </c>
      <c r="I23" s="56">
        <v>2644</v>
      </c>
      <c r="J23" s="61"/>
    </row>
    <row r="24" spans="1:10" ht="9" customHeight="1">
      <c r="A24" s="80" t="s">
        <v>16</v>
      </c>
      <c r="B24" s="56">
        <v>140</v>
      </c>
      <c r="C24" s="56">
        <v>310</v>
      </c>
      <c r="D24" s="56"/>
      <c r="E24" s="56">
        <v>6429</v>
      </c>
      <c r="F24" s="56">
        <v>3036</v>
      </c>
      <c r="G24" s="106"/>
      <c r="H24" s="56">
        <v>654</v>
      </c>
      <c r="I24" s="56">
        <v>653</v>
      </c>
      <c r="J24" s="61"/>
    </row>
    <row r="25" spans="1:10" ht="9" customHeight="1">
      <c r="A25" s="80" t="s">
        <v>17</v>
      </c>
      <c r="B25" s="56">
        <v>1696</v>
      </c>
      <c r="C25" s="56">
        <v>6177</v>
      </c>
      <c r="D25" s="56"/>
      <c r="E25" s="56">
        <v>141564</v>
      </c>
      <c r="F25" s="56">
        <v>68756</v>
      </c>
      <c r="G25" s="106"/>
      <c r="H25" s="56">
        <v>13110</v>
      </c>
      <c r="I25" s="56">
        <v>13039</v>
      </c>
      <c r="J25" s="61"/>
    </row>
    <row r="26" spans="1:10" ht="9" customHeight="1">
      <c r="A26" s="80" t="s">
        <v>18</v>
      </c>
      <c r="B26" s="56">
        <v>1018</v>
      </c>
      <c r="C26" s="56">
        <v>4191</v>
      </c>
      <c r="D26" s="56"/>
      <c r="E26" s="56">
        <v>97464</v>
      </c>
      <c r="F26" s="56">
        <v>46961</v>
      </c>
      <c r="G26" s="106"/>
      <c r="H26" s="56">
        <v>8517</v>
      </c>
      <c r="I26" s="56">
        <v>8482</v>
      </c>
      <c r="J26" s="61"/>
    </row>
    <row r="27" spans="1:10" ht="9" customHeight="1">
      <c r="A27" s="80" t="s">
        <v>19</v>
      </c>
      <c r="B27" s="56">
        <v>255</v>
      </c>
      <c r="C27" s="56">
        <v>659</v>
      </c>
      <c r="D27" s="56"/>
      <c r="E27" s="56">
        <v>13845</v>
      </c>
      <c r="F27" s="56">
        <v>6542</v>
      </c>
      <c r="G27" s="106"/>
      <c r="H27" s="56">
        <v>1424</v>
      </c>
      <c r="I27" s="56">
        <v>1417</v>
      </c>
      <c r="J27" s="61"/>
    </row>
    <row r="28" spans="1:10" ht="9" customHeight="1">
      <c r="A28" s="80" t="s">
        <v>20</v>
      </c>
      <c r="B28" s="56">
        <v>1029</v>
      </c>
      <c r="C28" s="56">
        <v>2276</v>
      </c>
      <c r="D28" s="56"/>
      <c r="E28" s="56">
        <v>47447</v>
      </c>
      <c r="F28" s="56">
        <v>22755</v>
      </c>
      <c r="G28" s="106"/>
      <c r="H28" s="56">
        <v>4808</v>
      </c>
      <c r="I28" s="56">
        <v>4786</v>
      </c>
      <c r="J28" s="61"/>
    </row>
    <row r="29" spans="1:10" s="12" customFormat="1" ht="9" customHeight="1">
      <c r="A29" s="80" t="s">
        <v>21</v>
      </c>
      <c r="B29" s="56">
        <v>1592</v>
      </c>
      <c r="C29" s="56">
        <v>5196</v>
      </c>
      <c r="D29" s="56"/>
      <c r="E29" s="56">
        <v>117339</v>
      </c>
      <c r="F29" s="56">
        <v>56153</v>
      </c>
      <c r="G29" s="109"/>
      <c r="H29" s="56">
        <v>9786</v>
      </c>
      <c r="I29" s="56">
        <v>9728</v>
      </c>
      <c r="J29" s="61"/>
    </row>
    <row r="30" spans="1:10" s="12" customFormat="1" ht="9" customHeight="1">
      <c r="A30" s="80" t="s">
        <v>22</v>
      </c>
      <c r="B30" s="56">
        <v>530</v>
      </c>
      <c r="C30" s="56">
        <v>1393</v>
      </c>
      <c r="D30" s="56"/>
      <c r="E30" s="56">
        <v>28810</v>
      </c>
      <c r="F30" s="56">
        <v>13658</v>
      </c>
      <c r="G30" s="110"/>
      <c r="H30" s="56">
        <v>3168</v>
      </c>
      <c r="I30" s="56">
        <v>3146</v>
      </c>
      <c r="J30" s="61"/>
    </row>
    <row r="31" spans="1:10" s="22" customFormat="1" ht="9" customHeight="1">
      <c r="A31" s="16" t="s">
        <v>51</v>
      </c>
      <c r="B31" s="99">
        <v>13586</v>
      </c>
      <c r="C31" s="99">
        <v>41579</v>
      </c>
      <c r="D31" s="99"/>
      <c r="E31" s="99">
        <v>961505</v>
      </c>
      <c r="F31" s="99">
        <v>461843</v>
      </c>
      <c r="G31" s="110"/>
      <c r="H31" s="99">
        <f>SUM(H9:H30)</f>
        <v>87826</v>
      </c>
      <c r="I31" s="99">
        <f>SUM(I9:I30)</f>
        <v>87393</v>
      </c>
      <c r="J31" s="61"/>
    </row>
    <row r="32" spans="2:9" s="6" customFormat="1" ht="9" customHeight="1">
      <c r="B32" s="25"/>
      <c r="C32" s="25"/>
      <c r="D32" s="25"/>
      <c r="E32" s="25"/>
      <c r="F32" s="25"/>
      <c r="G32" s="25"/>
      <c r="H32" s="25"/>
      <c r="I32" s="25"/>
    </row>
    <row r="33" spans="1:9" ht="9" customHeight="1">
      <c r="A33" s="120" t="s">
        <v>65</v>
      </c>
      <c r="B33" s="120"/>
      <c r="C33" s="120"/>
      <c r="D33" s="120"/>
      <c r="E33" s="120"/>
      <c r="F33" s="120"/>
      <c r="G33" s="120"/>
      <c r="H33" s="120"/>
      <c r="I33" s="120"/>
    </row>
    <row r="34" spans="1:11" ht="9" customHeight="1">
      <c r="A34" s="6"/>
      <c r="B34" s="27"/>
      <c r="C34" s="27"/>
      <c r="D34" s="27"/>
      <c r="E34" s="6"/>
      <c r="F34" s="23"/>
      <c r="G34" s="6"/>
      <c r="H34" s="23"/>
      <c r="I34" s="27"/>
      <c r="J34" s="21"/>
      <c r="K34" s="6"/>
    </row>
    <row r="35" spans="1:11" ht="9" customHeight="1">
      <c r="A35" s="80" t="s">
        <v>5</v>
      </c>
      <c r="B35" s="56">
        <v>229</v>
      </c>
      <c r="C35" s="56">
        <v>748</v>
      </c>
      <c r="D35" s="56"/>
      <c r="E35" s="56">
        <v>18342</v>
      </c>
      <c r="F35" s="56">
        <v>8809</v>
      </c>
      <c r="G35" s="106"/>
      <c r="H35" s="56">
        <v>1563</v>
      </c>
      <c r="I35" s="56">
        <v>1555</v>
      </c>
      <c r="J35" s="21"/>
      <c r="K35" s="55"/>
    </row>
    <row r="36" spans="1:11" ht="9" customHeight="1">
      <c r="A36" s="17" t="s">
        <v>24</v>
      </c>
      <c r="B36" s="54">
        <v>83</v>
      </c>
      <c r="C36" s="54">
        <v>160</v>
      </c>
      <c r="D36" s="54"/>
      <c r="E36" s="54">
        <v>2806</v>
      </c>
      <c r="F36" s="54">
        <v>1358</v>
      </c>
      <c r="G36" s="107"/>
      <c r="H36" s="56">
        <v>356</v>
      </c>
      <c r="I36" s="56">
        <v>351</v>
      </c>
      <c r="J36" s="21"/>
      <c r="K36" s="55"/>
    </row>
    <row r="37" spans="1:11" ht="9" customHeight="1">
      <c r="A37" s="80" t="s">
        <v>6</v>
      </c>
      <c r="B37" s="56">
        <v>433</v>
      </c>
      <c r="C37" s="56">
        <v>1758</v>
      </c>
      <c r="D37" s="56"/>
      <c r="E37" s="56">
        <v>42448</v>
      </c>
      <c r="F37" s="56">
        <v>20268</v>
      </c>
      <c r="G37" s="106"/>
      <c r="H37" s="56">
        <v>3596</v>
      </c>
      <c r="I37" s="56">
        <v>3553</v>
      </c>
      <c r="J37" s="21"/>
      <c r="K37" s="55"/>
    </row>
    <row r="38" spans="1:11" ht="9" customHeight="1">
      <c r="A38" s="17" t="s">
        <v>41</v>
      </c>
      <c r="B38" s="54">
        <f>B39+B40</f>
        <v>448</v>
      </c>
      <c r="C38" s="54">
        <f>C39+C40</f>
        <v>1034</v>
      </c>
      <c r="D38" s="54"/>
      <c r="E38" s="54">
        <f>E39+E40</f>
        <v>20149</v>
      </c>
      <c r="F38" s="54">
        <f>F39+F40</f>
        <v>9951</v>
      </c>
      <c r="G38" s="54"/>
      <c r="H38" s="56">
        <v>3826</v>
      </c>
      <c r="I38" s="56">
        <v>3806</v>
      </c>
      <c r="J38" s="21"/>
      <c r="K38" s="6"/>
    </row>
    <row r="39" spans="1:11" s="52" customFormat="1" ht="9" customHeight="1">
      <c r="A39" s="112" t="s">
        <v>61</v>
      </c>
      <c r="B39" s="100">
        <v>324</v>
      </c>
      <c r="C39" s="100">
        <v>752</v>
      </c>
      <c r="D39" s="100"/>
      <c r="E39" s="100">
        <v>14501</v>
      </c>
      <c r="F39" s="100">
        <v>7187</v>
      </c>
      <c r="G39" s="108"/>
      <c r="H39" s="92" t="s">
        <v>76</v>
      </c>
      <c r="I39" s="92" t="s">
        <v>76</v>
      </c>
      <c r="J39" s="53"/>
      <c r="K39" s="55"/>
    </row>
    <row r="40" spans="1:11" s="52" customFormat="1" ht="9" customHeight="1">
      <c r="A40" s="112" t="s">
        <v>62</v>
      </c>
      <c r="B40" s="100">
        <v>124</v>
      </c>
      <c r="C40" s="100">
        <v>282</v>
      </c>
      <c r="D40" s="100"/>
      <c r="E40" s="100">
        <v>5648</v>
      </c>
      <c r="F40" s="100">
        <v>2764</v>
      </c>
      <c r="G40" s="108"/>
      <c r="H40" s="92" t="s">
        <v>76</v>
      </c>
      <c r="I40" s="92" t="s">
        <v>76</v>
      </c>
      <c r="J40" s="53"/>
      <c r="K40" s="55"/>
    </row>
    <row r="41" spans="1:11" ht="9" customHeight="1">
      <c r="A41" s="80" t="s">
        <v>7</v>
      </c>
      <c r="B41" s="56">
        <v>136</v>
      </c>
      <c r="C41" s="56">
        <v>468</v>
      </c>
      <c r="D41" s="56"/>
      <c r="E41" s="56">
        <v>10743</v>
      </c>
      <c r="F41" s="56">
        <v>5159</v>
      </c>
      <c r="G41" s="106"/>
      <c r="H41" s="56">
        <v>888</v>
      </c>
      <c r="I41" s="56">
        <v>885</v>
      </c>
      <c r="J41" s="21"/>
      <c r="K41" s="55"/>
    </row>
    <row r="42" spans="1:11" ht="9" customHeight="1">
      <c r="A42" s="80" t="s">
        <v>8</v>
      </c>
      <c r="B42" s="56">
        <v>38</v>
      </c>
      <c r="C42" s="56">
        <v>124</v>
      </c>
      <c r="D42" s="56"/>
      <c r="E42" s="56">
        <v>2931</v>
      </c>
      <c r="F42" s="56">
        <v>1390</v>
      </c>
      <c r="G42" s="106"/>
      <c r="H42" s="56">
        <v>273</v>
      </c>
      <c r="I42" s="56">
        <v>267</v>
      </c>
      <c r="J42" s="21"/>
      <c r="K42" s="55"/>
    </row>
    <row r="43" spans="1:11" ht="9" customHeight="1">
      <c r="A43" s="80" t="s">
        <v>9</v>
      </c>
      <c r="B43" s="56">
        <v>98</v>
      </c>
      <c r="C43" s="56">
        <v>306</v>
      </c>
      <c r="D43" s="56"/>
      <c r="E43" s="56">
        <v>7080</v>
      </c>
      <c r="F43" s="56">
        <v>3423</v>
      </c>
      <c r="G43" s="106"/>
      <c r="H43" s="56">
        <v>662</v>
      </c>
      <c r="I43" s="56">
        <v>657</v>
      </c>
      <c r="J43" s="21"/>
      <c r="K43" s="55"/>
    </row>
    <row r="44" spans="1:11" ht="9" customHeight="1">
      <c r="A44" s="80" t="s">
        <v>10</v>
      </c>
      <c r="B44" s="56">
        <v>297</v>
      </c>
      <c r="C44" s="56">
        <v>941</v>
      </c>
      <c r="D44" s="56"/>
      <c r="E44" s="56">
        <v>23350</v>
      </c>
      <c r="F44" s="56">
        <v>11241</v>
      </c>
      <c r="G44" s="106"/>
      <c r="H44" s="56">
        <v>2337</v>
      </c>
      <c r="I44" s="56">
        <v>2316</v>
      </c>
      <c r="J44" s="21"/>
      <c r="K44" s="55"/>
    </row>
    <row r="45" spans="1:11" ht="9" customHeight="1">
      <c r="A45" s="80" t="s">
        <v>11</v>
      </c>
      <c r="B45" s="56">
        <v>126</v>
      </c>
      <c r="C45" s="56">
        <v>404</v>
      </c>
      <c r="D45" s="56"/>
      <c r="E45" s="56">
        <v>9443</v>
      </c>
      <c r="F45" s="56">
        <v>4506</v>
      </c>
      <c r="G45" s="106"/>
      <c r="H45" s="56">
        <v>906</v>
      </c>
      <c r="I45" s="56">
        <v>896</v>
      </c>
      <c r="J45" s="21"/>
      <c r="K45" s="55"/>
    </row>
    <row r="46" spans="1:11" ht="9" customHeight="1">
      <c r="A46" s="80" t="s">
        <v>12</v>
      </c>
      <c r="B46" s="56">
        <v>24</v>
      </c>
      <c r="C46" s="56">
        <v>54</v>
      </c>
      <c r="D46" s="56"/>
      <c r="E46" s="56">
        <v>1257</v>
      </c>
      <c r="F46" s="56">
        <v>650</v>
      </c>
      <c r="G46" s="106"/>
      <c r="H46" s="56">
        <v>109</v>
      </c>
      <c r="I46" s="56">
        <v>109</v>
      </c>
      <c r="J46" s="21"/>
      <c r="K46" s="55"/>
    </row>
    <row r="47" spans="1:11" ht="9" customHeight="1">
      <c r="A47" s="80" t="s">
        <v>13</v>
      </c>
      <c r="B47" s="56">
        <v>44</v>
      </c>
      <c r="C47" s="56">
        <v>120</v>
      </c>
      <c r="D47" s="56"/>
      <c r="E47" s="56">
        <v>2612</v>
      </c>
      <c r="F47" s="56">
        <v>1209</v>
      </c>
      <c r="G47" s="106"/>
      <c r="H47" s="56">
        <v>228</v>
      </c>
      <c r="I47" s="56">
        <v>226</v>
      </c>
      <c r="J47" s="21"/>
      <c r="K47" s="55"/>
    </row>
    <row r="48" spans="1:11" ht="9" customHeight="1">
      <c r="A48" s="80" t="s">
        <v>14</v>
      </c>
      <c r="B48" s="56">
        <v>351</v>
      </c>
      <c r="C48" s="56">
        <v>1743</v>
      </c>
      <c r="D48" s="56"/>
      <c r="E48" s="56">
        <v>33482</v>
      </c>
      <c r="F48" s="56">
        <v>15779</v>
      </c>
      <c r="G48" s="106"/>
      <c r="H48" s="56">
        <v>3387</v>
      </c>
      <c r="I48" s="56">
        <v>3352</v>
      </c>
      <c r="J48" s="21"/>
      <c r="K48" s="55"/>
    </row>
    <row r="49" spans="1:11" ht="9" customHeight="1">
      <c r="A49" s="80" t="s">
        <v>15</v>
      </c>
      <c r="B49" s="56">
        <v>33</v>
      </c>
      <c r="C49" s="56">
        <v>60</v>
      </c>
      <c r="D49" s="56"/>
      <c r="E49" s="56">
        <v>1293</v>
      </c>
      <c r="F49" s="56">
        <v>617</v>
      </c>
      <c r="G49" s="106"/>
      <c r="H49" s="56">
        <v>94</v>
      </c>
      <c r="I49" s="56">
        <v>94</v>
      </c>
      <c r="J49" s="21"/>
      <c r="K49" s="55"/>
    </row>
    <row r="50" spans="1:11" ht="9" customHeight="1">
      <c r="A50" s="80" t="s">
        <v>16</v>
      </c>
      <c r="B50" s="56">
        <v>11</v>
      </c>
      <c r="C50" s="56">
        <v>23</v>
      </c>
      <c r="D50" s="56"/>
      <c r="E50" s="56">
        <v>326</v>
      </c>
      <c r="F50" s="56">
        <v>162</v>
      </c>
      <c r="G50" s="106"/>
      <c r="H50" s="56">
        <v>28</v>
      </c>
      <c r="I50" s="56">
        <v>28</v>
      </c>
      <c r="J50" s="21"/>
      <c r="K50" s="55"/>
    </row>
    <row r="51" spans="1:11" ht="9" customHeight="1">
      <c r="A51" s="80" t="s">
        <v>17</v>
      </c>
      <c r="B51" s="56">
        <v>146</v>
      </c>
      <c r="C51" s="56">
        <v>542</v>
      </c>
      <c r="D51" s="56"/>
      <c r="E51" s="56">
        <v>10951</v>
      </c>
      <c r="F51" s="56">
        <v>5357</v>
      </c>
      <c r="G51" s="106"/>
      <c r="H51" s="56">
        <v>898</v>
      </c>
      <c r="I51" s="56">
        <v>893</v>
      </c>
      <c r="K51" s="55"/>
    </row>
    <row r="52" spans="1:11" ht="9" customHeight="1">
      <c r="A52" s="80" t="s">
        <v>18</v>
      </c>
      <c r="B52" s="56">
        <v>103</v>
      </c>
      <c r="C52" s="56">
        <v>442</v>
      </c>
      <c r="D52" s="56"/>
      <c r="E52" s="56">
        <v>8514</v>
      </c>
      <c r="F52" s="56">
        <v>4285</v>
      </c>
      <c r="G52" s="106"/>
      <c r="H52" s="56">
        <v>638</v>
      </c>
      <c r="I52" s="56">
        <v>637</v>
      </c>
      <c r="K52" s="55"/>
    </row>
    <row r="53" spans="1:11" s="12" customFormat="1" ht="9" customHeight="1">
      <c r="A53" s="80" t="s">
        <v>19</v>
      </c>
      <c r="B53" s="56">
        <v>24</v>
      </c>
      <c r="C53" s="56">
        <v>63</v>
      </c>
      <c r="D53" s="56"/>
      <c r="E53" s="56">
        <v>1245</v>
      </c>
      <c r="F53" s="56">
        <v>589</v>
      </c>
      <c r="G53" s="106"/>
      <c r="H53" s="56">
        <v>116</v>
      </c>
      <c r="I53" s="56">
        <v>116</v>
      </c>
      <c r="K53" s="55"/>
    </row>
    <row r="54" spans="1:11" s="12" customFormat="1" ht="9" customHeight="1">
      <c r="A54" s="80" t="s">
        <v>20</v>
      </c>
      <c r="B54" s="56">
        <v>32</v>
      </c>
      <c r="C54" s="56">
        <v>60</v>
      </c>
      <c r="D54" s="56"/>
      <c r="E54" s="56">
        <v>1051</v>
      </c>
      <c r="F54" s="56">
        <v>546</v>
      </c>
      <c r="G54" s="106"/>
      <c r="H54" s="56">
        <v>85</v>
      </c>
      <c r="I54" s="56">
        <v>85</v>
      </c>
      <c r="K54" s="55"/>
    </row>
    <row r="55" spans="1:11" s="12" customFormat="1" ht="9" customHeight="1">
      <c r="A55" s="80" t="s">
        <v>21</v>
      </c>
      <c r="B55" s="56">
        <v>420</v>
      </c>
      <c r="C55" s="56">
        <v>1097</v>
      </c>
      <c r="D55" s="56"/>
      <c r="E55" s="56">
        <v>15968</v>
      </c>
      <c r="F55" s="56">
        <v>7644</v>
      </c>
      <c r="G55" s="109"/>
      <c r="H55" s="56">
        <v>908</v>
      </c>
      <c r="I55" s="56">
        <v>902</v>
      </c>
      <c r="K55" s="55"/>
    </row>
    <row r="56" spans="1:11" ht="9" customHeight="1">
      <c r="A56" s="80" t="s">
        <v>22</v>
      </c>
      <c r="B56" s="56">
        <v>18</v>
      </c>
      <c r="C56" s="56">
        <v>62</v>
      </c>
      <c r="D56" s="56"/>
      <c r="E56" s="56">
        <v>1086</v>
      </c>
      <c r="F56" s="56">
        <v>513</v>
      </c>
      <c r="G56" s="110"/>
      <c r="H56" s="56">
        <v>66</v>
      </c>
      <c r="I56" s="56">
        <v>65</v>
      </c>
      <c r="K56" s="55"/>
    </row>
    <row r="57" spans="1:14" ht="9" customHeight="1">
      <c r="A57" s="16" t="s">
        <v>51</v>
      </c>
      <c r="B57" s="99">
        <v>3094</v>
      </c>
      <c r="C57" s="99">
        <v>10209</v>
      </c>
      <c r="D57" s="99"/>
      <c r="E57" s="99">
        <v>215077</v>
      </c>
      <c r="F57" s="99">
        <v>103456</v>
      </c>
      <c r="G57" s="110"/>
      <c r="H57" s="99">
        <v>20964</v>
      </c>
      <c r="I57" s="99">
        <v>20793</v>
      </c>
      <c r="J57" s="61"/>
      <c r="K57" s="55"/>
      <c r="L57" s="9"/>
      <c r="M57" s="9"/>
      <c r="N57" s="9"/>
    </row>
    <row r="58" spans="1:11" ht="9" customHeight="1">
      <c r="A58" s="20"/>
      <c r="B58" s="4"/>
      <c r="C58" s="4"/>
      <c r="D58" s="4"/>
      <c r="E58" s="4"/>
      <c r="F58" s="4"/>
      <c r="G58" s="4"/>
      <c r="H58" s="4"/>
      <c r="I58" s="4"/>
      <c r="K58" s="6"/>
    </row>
    <row r="59" spans="1:11" ht="9">
      <c r="A59" s="22"/>
      <c r="K59" s="6"/>
    </row>
    <row r="60" ht="9">
      <c r="A60" s="91" t="s">
        <v>70</v>
      </c>
    </row>
    <row r="61" ht="9.75" customHeight="1">
      <c r="A61" s="8" t="s">
        <v>77</v>
      </c>
    </row>
  </sheetData>
  <sheetProtection/>
  <mergeCells count="7">
    <mergeCell ref="A7:I7"/>
    <mergeCell ref="A33:I33"/>
    <mergeCell ref="A4:A5"/>
    <mergeCell ref="E4:F4"/>
    <mergeCell ref="H4:I4"/>
    <mergeCell ref="B4:B5"/>
    <mergeCell ref="C4:C5"/>
  </mergeCells>
  <printOptions horizontalCentered="1"/>
  <pageMargins left="1.1811023622047245" right="1.1811023622047245" top="1.1811023622047245" bottom="1.5748031496062993" header="0" footer="1.2598425196850394"/>
  <pageSetup firstPageNumber="202" useFirstPageNumber="1" horizontalDpi="300" verticalDpi="3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65"/>
  <sheetViews>
    <sheetView workbookViewId="0" topLeftCell="A16">
      <selection activeCell="Q57" sqref="Q57"/>
    </sheetView>
  </sheetViews>
  <sheetFormatPr defaultColWidth="9.140625" defaultRowHeight="12.75"/>
  <cols>
    <col min="1" max="1" width="14.00390625" style="8" customWidth="1"/>
    <col min="2" max="3" width="7.28125" style="8" customWidth="1"/>
    <col min="4" max="4" width="0.85546875" style="8" customWidth="1"/>
    <col min="5" max="5" width="7.421875" style="8" customWidth="1"/>
    <col min="6" max="6" width="0.85546875" style="8" customWidth="1"/>
    <col min="7" max="7" width="7.421875" style="8" customWidth="1"/>
    <col min="8" max="8" width="0.9921875" style="8" customWidth="1"/>
    <col min="9" max="10" width="7.421875" style="8" customWidth="1"/>
    <col min="11" max="11" width="0.85546875" style="8" customWidth="1"/>
    <col min="12" max="13" width="7.421875" style="8" customWidth="1"/>
    <col min="14" max="16384" width="9.140625" style="8" customWidth="1"/>
  </cols>
  <sheetData>
    <row r="1" ht="6" customHeight="1"/>
    <row r="2" spans="1:13" ht="24.75" customHeight="1">
      <c r="A2" s="42" t="s">
        <v>56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1" ht="5.25" customHeight="1">
      <c r="A3" s="4"/>
      <c r="B3" s="4"/>
      <c r="C3" s="4"/>
      <c r="D3" s="6"/>
      <c r="E3" s="6"/>
      <c r="F3" s="6"/>
      <c r="K3" s="4"/>
    </row>
    <row r="4" spans="1:13" ht="12" customHeight="1">
      <c r="A4" s="121" t="s">
        <v>0</v>
      </c>
      <c r="D4" s="76"/>
      <c r="E4" s="124" t="s">
        <v>39</v>
      </c>
      <c r="F4" s="76"/>
      <c r="G4" s="124" t="s">
        <v>25</v>
      </c>
      <c r="H4" s="96"/>
      <c r="I4" s="123" t="s">
        <v>1</v>
      </c>
      <c r="J4" s="123"/>
      <c r="K4" s="26"/>
      <c r="L4" s="123" t="s">
        <v>2</v>
      </c>
      <c r="M4" s="123"/>
    </row>
    <row r="5" spans="1:15" ht="19.5" customHeight="1">
      <c r="A5" s="122"/>
      <c r="B5" s="4"/>
      <c r="C5" s="4"/>
      <c r="D5" s="77"/>
      <c r="E5" s="125"/>
      <c r="F5" s="77"/>
      <c r="G5" s="125"/>
      <c r="H5" s="18"/>
      <c r="I5" s="45" t="s">
        <v>4</v>
      </c>
      <c r="J5" s="46" t="s">
        <v>52</v>
      </c>
      <c r="K5" s="47"/>
      <c r="L5" s="45" t="s">
        <v>4</v>
      </c>
      <c r="M5" s="46" t="s">
        <v>52</v>
      </c>
      <c r="O5" s="57"/>
    </row>
    <row r="6" ht="9">
      <c r="O6" s="58"/>
    </row>
    <row r="7" spans="1:17" ht="9" customHeight="1">
      <c r="A7" s="80" t="s">
        <v>5</v>
      </c>
      <c r="B7" s="105"/>
      <c r="C7" s="105"/>
      <c r="D7" s="105"/>
      <c r="E7" s="56">
        <v>1362</v>
      </c>
      <c r="F7" s="56"/>
      <c r="G7" s="56">
        <v>9389</v>
      </c>
      <c r="H7" s="56"/>
      <c r="I7" s="56">
        <v>165727</v>
      </c>
      <c r="J7" s="56">
        <v>80629</v>
      </c>
      <c r="K7" s="56"/>
      <c r="L7" s="56">
        <v>18961</v>
      </c>
      <c r="M7" s="56">
        <v>18185</v>
      </c>
      <c r="N7" s="61"/>
      <c r="O7" s="62"/>
      <c r="P7" s="62"/>
      <c r="Q7" s="63"/>
    </row>
    <row r="8" spans="1:17" ht="9" customHeight="1">
      <c r="A8" s="17" t="s">
        <v>24</v>
      </c>
      <c r="B8" s="105"/>
      <c r="C8" s="105"/>
      <c r="D8" s="105"/>
      <c r="E8" s="56">
        <v>82</v>
      </c>
      <c r="F8" s="56"/>
      <c r="G8" s="56">
        <v>346</v>
      </c>
      <c r="H8" s="56"/>
      <c r="I8" s="56">
        <v>4795</v>
      </c>
      <c r="J8" s="56">
        <v>2311</v>
      </c>
      <c r="K8" s="56"/>
      <c r="L8" s="56">
        <v>632</v>
      </c>
      <c r="M8" s="56">
        <v>602</v>
      </c>
      <c r="N8" s="61"/>
      <c r="O8" s="62"/>
      <c r="P8" s="62"/>
      <c r="Q8" s="63"/>
    </row>
    <row r="9" spans="1:17" ht="9" customHeight="1">
      <c r="A9" s="80" t="s">
        <v>6</v>
      </c>
      <c r="B9" s="105"/>
      <c r="C9" s="105"/>
      <c r="D9" s="105"/>
      <c r="E9" s="56">
        <v>2249</v>
      </c>
      <c r="F9" s="56"/>
      <c r="G9" s="56">
        <v>20011</v>
      </c>
      <c r="H9" s="56"/>
      <c r="I9" s="56">
        <v>374983</v>
      </c>
      <c r="J9" s="56">
        <v>181780</v>
      </c>
      <c r="K9" s="56"/>
      <c r="L9" s="56">
        <v>40159</v>
      </c>
      <c r="M9" s="56">
        <v>38390</v>
      </c>
      <c r="N9" s="61"/>
      <c r="O9" s="62"/>
      <c r="P9" s="62"/>
      <c r="Q9" s="63"/>
    </row>
    <row r="10" spans="1:17" ht="9" customHeight="1">
      <c r="A10" s="17" t="s">
        <v>41</v>
      </c>
      <c r="B10" s="105"/>
      <c r="C10" s="105"/>
      <c r="D10" s="105"/>
      <c r="E10" s="56">
        <f>E11+E12</f>
        <v>564</v>
      </c>
      <c r="F10" s="56"/>
      <c r="G10" s="56">
        <f>G11+G12</f>
        <v>3282</v>
      </c>
      <c r="H10" s="56"/>
      <c r="I10" s="56">
        <f>I11+I12</f>
        <v>50873</v>
      </c>
      <c r="J10" s="56">
        <f>J11+J12</f>
        <v>24752</v>
      </c>
      <c r="K10" s="56"/>
      <c r="L10" s="56">
        <v>5685</v>
      </c>
      <c r="M10" s="56">
        <v>5039</v>
      </c>
      <c r="N10" s="61"/>
      <c r="O10" s="62"/>
      <c r="P10" s="62"/>
      <c r="Q10" s="63"/>
    </row>
    <row r="11" spans="1:17" s="52" customFormat="1" ht="9" customHeight="1">
      <c r="A11" s="112" t="s">
        <v>61</v>
      </c>
      <c r="B11" s="113"/>
      <c r="C11" s="113"/>
      <c r="D11" s="113"/>
      <c r="E11" s="92">
        <v>331</v>
      </c>
      <c r="F11" s="92"/>
      <c r="G11" s="92">
        <v>1818</v>
      </c>
      <c r="H11" s="92"/>
      <c r="I11" s="92">
        <v>26798</v>
      </c>
      <c r="J11" s="92">
        <v>12958</v>
      </c>
      <c r="K11" s="92"/>
      <c r="L11" s="92">
        <v>3832</v>
      </c>
      <c r="M11" s="92">
        <v>3400</v>
      </c>
      <c r="N11" s="61"/>
      <c r="O11" s="65"/>
      <c r="P11" s="65"/>
      <c r="Q11" s="63"/>
    </row>
    <row r="12" spans="1:15" s="52" customFormat="1" ht="9" customHeight="1">
      <c r="A12" s="112" t="s">
        <v>62</v>
      </c>
      <c r="B12" s="113"/>
      <c r="C12" s="113"/>
      <c r="D12" s="113"/>
      <c r="E12" s="92">
        <v>233</v>
      </c>
      <c r="F12" s="92"/>
      <c r="G12" s="92">
        <v>1464</v>
      </c>
      <c r="H12" s="92"/>
      <c r="I12" s="92">
        <v>24075</v>
      </c>
      <c r="J12" s="92">
        <v>11794</v>
      </c>
      <c r="K12" s="92"/>
      <c r="L12" s="92">
        <v>1853</v>
      </c>
      <c r="M12" s="92">
        <v>1639</v>
      </c>
      <c r="N12" s="61"/>
      <c r="O12" s="64"/>
    </row>
    <row r="13" spans="1:15" ht="9" customHeight="1">
      <c r="A13" s="80" t="s">
        <v>7</v>
      </c>
      <c r="B13" s="105"/>
      <c r="C13" s="105"/>
      <c r="D13" s="105"/>
      <c r="E13" s="56">
        <v>1458</v>
      </c>
      <c r="F13" s="56"/>
      <c r="G13" s="56">
        <v>11143</v>
      </c>
      <c r="H13" s="56"/>
      <c r="I13" s="56">
        <v>198542</v>
      </c>
      <c r="J13" s="56">
        <v>96231</v>
      </c>
      <c r="K13" s="56"/>
      <c r="L13" s="56">
        <v>21255</v>
      </c>
      <c r="M13" s="56">
        <v>20246</v>
      </c>
      <c r="N13" s="61"/>
      <c r="O13" s="55"/>
    </row>
    <row r="14" spans="1:15" ht="9" customHeight="1">
      <c r="A14" s="80" t="s">
        <v>8</v>
      </c>
      <c r="B14" s="105"/>
      <c r="C14" s="105"/>
      <c r="D14" s="105"/>
      <c r="E14" s="56">
        <v>381</v>
      </c>
      <c r="F14" s="56"/>
      <c r="G14" s="56">
        <v>2613</v>
      </c>
      <c r="H14" s="56"/>
      <c r="I14" s="56">
        <v>43869</v>
      </c>
      <c r="J14" s="56">
        <v>21156</v>
      </c>
      <c r="K14" s="56"/>
      <c r="L14" s="56">
        <v>5467</v>
      </c>
      <c r="M14" s="56">
        <v>5160</v>
      </c>
      <c r="N14" s="61"/>
      <c r="O14" s="55"/>
    </row>
    <row r="15" spans="1:15" ht="9" customHeight="1">
      <c r="A15" s="80" t="s">
        <v>9</v>
      </c>
      <c r="B15" s="105"/>
      <c r="C15" s="105"/>
      <c r="D15" s="105"/>
      <c r="E15" s="56">
        <v>442</v>
      </c>
      <c r="F15" s="56"/>
      <c r="G15" s="56">
        <v>3008</v>
      </c>
      <c r="H15" s="56"/>
      <c r="I15" s="56">
        <v>53461</v>
      </c>
      <c r="J15" s="56">
        <v>25804</v>
      </c>
      <c r="K15" s="56"/>
      <c r="L15" s="56">
        <v>6182</v>
      </c>
      <c r="M15" s="56">
        <v>5923</v>
      </c>
      <c r="N15" s="61"/>
      <c r="O15" s="55"/>
    </row>
    <row r="16" spans="1:15" ht="9" customHeight="1">
      <c r="A16" s="80" t="s">
        <v>10</v>
      </c>
      <c r="B16" s="105"/>
      <c r="C16" s="105"/>
      <c r="D16" s="105"/>
      <c r="E16" s="56">
        <v>956</v>
      </c>
      <c r="F16" s="56"/>
      <c r="G16" s="56">
        <v>7998</v>
      </c>
      <c r="H16" s="56"/>
      <c r="I16" s="56">
        <v>153075</v>
      </c>
      <c r="J16" s="56">
        <v>73972</v>
      </c>
      <c r="K16" s="56"/>
      <c r="L16" s="56">
        <v>16404</v>
      </c>
      <c r="M16" s="56">
        <v>15670</v>
      </c>
      <c r="N16" s="61"/>
      <c r="O16" s="55"/>
    </row>
    <row r="17" spans="1:15" ht="9" customHeight="1">
      <c r="A17" s="80" t="s">
        <v>11</v>
      </c>
      <c r="B17" s="105"/>
      <c r="C17" s="105"/>
      <c r="D17" s="105"/>
      <c r="E17" s="56">
        <v>963</v>
      </c>
      <c r="F17" s="56"/>
      <c r="G17" s="56">
        <v>7169</v>
      </c>
      <c r="H17" s="56"/>
      <c r="I17" s="56">
        <v>131945</v>
      </c>
      <c r="J17" s="56">
        <v>64041</v>
      </c>
      <c r="K17" s="56"/>
      <c r="L17" s="56">
        <v>14641</v>
      </c>
      <c r="M17" s="56">
        <v>14042</v>
      </c>
      <c r="N17" s="61"/>
      <c r="O17" s="55"/>
    </row>
    <row r="18" spans="1:15" ht="9" customHeight="1">
      <c r="A18" s="80" t="s">
        <v>12</v>
      </c>
      <c r="B18" s="105"/>
      <c r="C18" s="105"/>
      <c r="D18" s="105"/>
      <c r="E18" s="56">
        <v>302</v>
      </c>
      <c r="F18" s="56"/>
      <c r="G18" s="56">
        <v>2069</v>
      </c>
      <c r="H18" s="56"/>
      <c r="I18" s="56">
        <v>34373</v>
      </c>
      <c r="J18" s="56">
        <v>16665</v>
      </c>
      <c r="K18" s="56"/>
      <c r="L18" s="56">
        <v>3994</v>
      </c>
      <c r="M18" s="56">
        <v>3868</v>
      </c>
      <c r="N18" s="61"/>
      <c r="O18" s="55"/>
    </row>
    <row r="19" spans="1:15" ht="9" customHeight="1">
      <c r="A19" s="80" t="s">
        <v>13</v>
      </c>
      <c r="B19" s="105"/>
      <c r="C19" s="105"/>
      <c r="D19" s="105"/>
      <c r="E19" s="56">
        <v>470</v>
      </c>
      <c r="F19" s="56"/>
      <c r="G19" s="56">
        <v>3522</v>
      </c>
      <c r="H19" s="56"/>
      <c r="I19" s="56">
        <v>63853</v>
      </c>
      <c r="J19" s="56">
        <v>30830</v>
      </c>
      <c r="K19" s="56"/>
      <c r="L19" s="56">
        <v>6499</v>
      </c>
      <c r="M19" s="56">
        <v>6224</v>
      </c>
      <c r="N19" s="61"/>
      <c r="O19" s="55"/>
    </row>
    <row r="20" spans="1:15" ht="9" customHeight="1">
      <c r="A20" s="80" t="s">
        <v>14</v>
      </c>
      <c r="B20" s="105"/>
      <c r="C20" s="105"/>
      <c r="D20" s="105"/>
      <c r="E20" s="56">
        <v>1154</v>
      </c>
      <c r="F20" s="56"/>
      <c r="G20" s="56">
        <v>11702</v>
      </c>
      <c r="H20" s="56"/>
      <c r="I20" s="56">
        <v>224382</v>
      </c>
      <c r="J20" s="56">
        <v>108787</v>
      </c>
      <c r="K20" s="56"/>
      <c r="L20" s="56">
        <v>23449</v>
      </c>
      <c r="M20" s="56">
        <v>22646</v>
      </c>
      <c r="N20" s="61"/>
      <c r="O20" s="55"/>
    </row>
    <row r="21" spans="1:15" ht="9" customHeight="1">
      <c r="A21" s="80" t="s">
        <v>15</v>
      </c>
      <c r="B21" s="105"/>
      <c r="C21" s="105"/>
      <c r="D21" s="105"/>
      <c r="E21" s="56">
        <v>471</v>
      </c>
      <c r="F21" s="56"/>
      <c r="G21" s="56">
        <v>3319</v>
      </c>
      <c r="H21" s="56"/>
      <c r="I21" s="56">
        <v>57093</v>
      </c>
      <c r="J21" s="56">
        <v>27821</v>
      </c>
      <c r="K21" s="56"/>
      <c r="L21" s="56">
        <v>6592</v>
      </c>
      <c r="M21" s="56">
        <v>6334</v>
      </c>
      <c r="N21" s="61"/>
      <c r="O21" s="55"/>
    </row>
    <row r="22" spans="1:15" ht="9" customHeight="1">
      <c r="A22" s="80" t="s">
        <v>16</v>
      </c>
      <c r="B22" s="105"/>
      <c r="C22" s="105"/>
      <c r="D22" s="105"/>
      <c r="E22" s="56">
        <v>155</v>
      </c>
      <c r="F22" s="56"/>
      <c r="G22" s="56">
        <v>923</v>
      </c>
      <c r="H22" s="56"/>
      <c r="I22" s="56">
        <v>14749</v>
      </c>
      <c r="J22" s="56">
        <v>7226</v>
      </c>
      <c r="K22" s="56"/>
      <c r="L22" s="56">
        <v>1600</v>
      </c>
      <c r="M22" s="56">
        <v>1534</v>
      </c>
      <c r="N22" s="61"/>
      <c r="O22" s="55"/>
    </row>
    <row r="23" spans="1:15" ht="9" customHeight="1">
      <c r="A23" s="80" t="s">
        <v>17</v>
      </c>
      <c r="B23" s="105"/>
      <c r="C23" s="105"/>
      <c r="D23" s="105"/>
      <c r="E23" s="56">
        <v>1652</v>
      </c>
      <c r="F23" s="56"/>
      <c r="G23" s="56">
        <v>16986</v>
      </c>
      <c r="H23" s="56"/>
      <c r="I23" s="56">
        <v>315972</v>
      </c>
      <c r="J23" s="56">
        <v>153599</v>
      </c>
      <c r="K23" s="56"/>
      <c r="L23" s="56">
        <v>32084</v>
      </c>
      <c r="M23" s="56">
        <v>30530</v>
      </c>
      <c r="N23" s="61"/>
      <c r="O23" s="55"/>
    </row>
    <row r="24" spans="1:15" ht="9" customHeight="1">
      <c r="A24" s="80" t="s">
        <v>18</v>
      </c>
      <c r="B24" s="105"/>
      <c r="C24" s="105"/>
      <c r="D24" s="105"/>
      <c r="E24" s="56">
        <v>739</v>
      </c>
      <c r="F24" s="56"/>
      <c r="G24" s="56">
        <v>10581</v>
      </c>
      <c r="H24" s="56"/>
      <c r="I24" s="56">
        <v>214581</v>
      </c>
      <c r="J24" s="56">
        <v>104179</v>
      </c>
      <c r="K24" s="56"/>
      <c r="L24" s="56">
        <v>19536</v>
      </c>
      <c r="M24" s="56">
        <v>18482</v>
      </c>
      <c r="N24" s="61"/>
      <c r="O24" s="55"/>
    </row>
    <row r="25" spans="1:15" ht="9" customHeight="1">
      <c r="A25" s="80" t="s">
        <v>19</v>
      </c>
      <c r="B25" s="105"/>
      <c r="C25" s="105"/>
      <c r="D25" s="105"/>
      <c r="E25" s="56">
        <v>233</v>
      </c>
      <c r="F25" s="56"/>
      <c r="G25" s="56">
        <v>1732</v>
      </c>
      <c r="H25" s="56"/>
      <c r="I25" s="56">
        <v>29312</v>
      </c>
      <c r="J25" s="56">
        <v>14174</v>
      </c>
      <c r="K25" s="56"/>
      <c r="L25" s="56">
        <v>3290</v>
      </c>
      <c r="M25" s="56">
        <v>3027</v>
      </c>
      <c r="N25" s="61"/>
      <c r="O25" s="55"/>
    </row>
    <row r="26" spans="1:15" ht="9" customHeight="1">
      <c r="A26" s="80" t="s">
        <v>20</v>
      </c>
      <c r="B26" s="105"/>
      <c r="C26" s="105"/>
      <c r="D26" s="105"/>
      <c r="E26" s="56">
        <v>1024</v>
      </c>
      <c r="F26" s="56"/>
      <c r="G26" s="56">
        <v>6503</v>
      </c>
      <c r="H26" s="56"/>
      <c r="I26" s="56">
        <v>103557</v>
      </c>
      <c r="J26" s="56">
        <v>50153</v>
      </c>
      <c r="K26" s="56"/>
      <c r="L26" s="56">
        <v>11808</v>
      </c>
      <c r="M26" s="56">
        <v>11020</v>
      </c>
      <c r="N26" s="61"/>
      <c r="O26" s="55"/>
    </row>
    <row r="27" spans="1:15" ht="9" customHeight="1">
      <c r="A27" s="80" t="s">
        <v>21</v>
      </c>
      <c r="B27" s="105"/>
      <c r="C27" s="105"/>
      <c r="D27" s="105"/>
      <c r="E27" s="56">
        <v>1514</v>
      </c>
      <c r="F27" s="56"/>
      <c r="G27" s="56">
        <v>14394</v>
      </c>
      <c r="H27" s="56"/>
      <c r="I27" s="56">
        <v>269989</v>
      </c>
      <c r="J27" s="56">
        <v>129278</v>
      </c>
      <c r="K27" s="56"/>
      <c r="L27" s="56">
        <v>26694</v>
      </c>
      <c r="M27" s="56">
        <v>25315</v>
      </c>
      <c r="N27" s="61"/>
      <c r="O27" s="55"/>
    </row>
    <row r="28" spans="1:15" ht="9" customHeight="1">
      <c r="A28" s="80" t="s">
        <v>22</v>
      </c>
      <c r="B28" s="105"/>
      <c r="C28" s="105"/>
      <c r="D28" s="105"/>
      <c r="E28" s="56">
        <v>542</v>
      </c>
      <c r="F28" s="56"/>
      <c r="G28" s="56">
        <v>4160</v>
      </c>
      <c r="H28" s="56"/>
      <c r="I28" s="56">
        <v>70521</v>
      </c>
      <c r="J28" s="56">
        <v>33899</v>
      </c>
      <c r="K28" s="56"/>
      <c r="L28" s="56">
        <v>7904</v>
      </c>
      <c r="M28" s="56">
        <v>7446</v>
      </c>
      <c r="N28" s="61"/>
      <c r="O28" s="55"/>
    </row>
    <row r="29" spans="1:15" ht="9" customHeight="1">
      <c r="A29" s="16" t="s">
        <v>51</v>
      </c>
      <c r="B29" s="111"/>
      <c r="C29" s="111"/>
      <c r="D29" s="111"/>
      <c r="E29" s="99">
        <v>16713</v>
      </c>
      <c r="F29" s="99"/>
      <c r="G29" s="99">
        <v>140850</v>
      </c>
      <c r="H29" s="99"/>
      <c r="I29" s="99">
        <v>2575652</v>
      </c>
      <c r="J29" s="99">
        <v>1247287</v>
      </c>
      <c r="K29" s="99"/>
      <c r="L29" s="99">
        <f>SUM(L7:L10,L13:L28)</f>
        <v>272836</v>
      </c>
      <c r="M29" s="99">
        <f>SUM(M7:M10,M13:M28)</f>
        <v>259683</v>
      </c>
      <c r="N29" s="61"/>
      <c r="O29" s="58"/>
    </row>
    <row r="30" spans="1:15" ht="9.75" customHeight="1">
      <c r="A30" s="19"/>
      <c r="B30" s="97"/>
      <c r="C30" s="97"/>
      <c r="D30" s="97"/>
      <c r="E30" s="97"/>
      <c r="F30" s="97"/>
      <c r="G30" s="97"/>
      <c r="H30" s="97"/>
      <c r="I30" s="97"/>
      <c r="J30" s="97"/>
      <c r="K30" s="114"/>
      <c r="L30" s="97"/>
      <c r="M30" s="97"/>
      <c r="O30" s="58"/>
    </row>
    <row r="31" spans="1:15" ht="12" customHeight="1">
      <c r="A31" s="22"/>
      <c r="B31" s="86"/>
      <c r="C31" s="86"/>
      <c r="D31" s="86"/>
      <c r="E31" s="86"/>
      <c r="F31" s="86"/>
      <c r="G31" s="86"/>
      <c r="H31" s="86"/>
      <c r="I31" s="86"/>
      <c r="J31" s="86"/>
      <c r="K31" s="78"/>
      <c r="L31" s="87"/>
      <c r="M31" s="87"/>
      <c r="O31" s="58"/>
    </row>
    <row r="32" spans="1:16" ht="25.5" customHeight="1">
      <c r="A32" s="42" t="s">
        <v>57</v>
      </c>
      <c r="B32" s="41"/>
      <c r="C32" s="41"/>
      <c r="D32" s="50"/>
      <c r="E32" s="50"/>
      <c r="F32" s="50"/>
      <c r="G32" s="50"/>
      <c r="H32" s="50"/>
      <c r="I32" s="50"/>
      <c r="J32" s="50"/>
      <c r="K32" s="6"/>
      <c r="L32" s="6"/>
      <c r="M32" s="6"/>
      <c r="N32" s="6"/>
      <c r="O32" s="6"/>
      <c r="P32" s="6"/>
    </row>
    <row r="33" spans="1:16" ht="5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6"/>
      <c r="O33" s="6"/>
      <c r="P33" s="6"/>
    </row>
    <row r="34" spans="1:16" ht="12" customHeight="1">
      <c r="A34" s="121" t="s">
        <v>0</v>
      </c>
      <c r="B34" s="124" t="s">
        <v>39</v>
      </c>
      <c r="C34" s="124" t="s">
        <v>23</v>
      </c>
      <c r="E34" s="123" t="s">
        <v>1</v>
      </c>
      <c r="F34" s="123"/>
      <c r="G34" s="123"/>
      <c r="H34" s="98"/>
      <c r="I34" s="123" t="s">
        <v>54</v>
      </c>
      <c r="J34" s="123"/>
      <c r="K34" s="44"/>
      <c r="L34" s="126" t="s">
        <v>2</v>
      </c>
      <c r="M34" s="126"/>
      <c r="N34" s="6"/>
      <c r="O34" s="6"/>
      <c r="P34" s="6"/>
    </row>
    <row r="35" spans="1:13" ht="19.5" customHeight="1">
      <c r="A35" s="122"/>
      <c r="B35" s="125"/>
      <c r="C35" s="125"/>
      <c r="D35" s="4"/>
      <c r="E35" s="18" t="s">
        <v>4</v>
      </c>
      <c r="F35" s="18"/>
      <c r="G35" s="47" t="s">
        <v>52</v>
      </c>
      <c r="H35" s="18"/>
      <c r="I35" s="45" t="s">
        <v>4</v>
      </c>
      <c r="J35" s="46" t="s">
        <v>52</v>
      </c>
      <c r="K35" s="47"/>
      <c r="L35" s="45" t="s">
        <v>4</v>
      </c>
      <c r="M35" s="46" t="s">
        <v>52</v>
      </c>
    </row>
    <row r="36" spans="1:13" ht="9" customHeight="1">
      <c r="A36" s="43"/>
      <c r="B36" s="93"/>
      <c r="C36" s="93"/>
      <c r="D36" s="6"/>
      <c r="E36" s="94"/>
      <c r="F36" s="94"/>
      <c r="G36" s="95"/>
      <c r="H36" s="94"/>
      <c r="I36" s="94"/>
      <c r="J36" s="95"/>
      <c r="K36" s="95"/>
      <c r="L36" s="94"/>
      <c r="M36" s="95"/>
    </row>
    <row r="37" spans="1:13" ht="9" customHeight="1">
      <c r="A37" s="80" t="s">
        <v>5</v>
      </c>
      <c r="B37" s="56">
        <v>477</v>
      </c>
      <c r="C37" s="56">
        <v>4993</v>
      </c>
      <c r="D37" s="94"/>
      <c r="E37" s="56">
        <v>105096</v>
      </c>
      <c r="F37" s="94"/>
      <c r="G37" s="56">
        <v>50189</v>
      </c>
      <c r="H37" s="56"/>
      <c r="I37" s="56">
        <v>3849</v>
      </c>
      <c r="J37" s="56">
        <v>1197</v>
      </c>
      <c r="K37" s="56"/>
      <c r="L37" s="56">
        <v>12782</v>
      </c>
      <c r="M37" s="56">
        <v>9941</v>
      </c>
    </row>
    <row r="38" spans="1:13" ht="9" customHeight="1">
      <c r="A38" s="17" t="s">
        <v>24</v>
      </c>
      <c r="B38" s="56">
        <v>20</v>
      </c>
      <c r="C38" s="56">
        <v>160</v>
      </c>
      <c r="D38" s="94"/>
      <c r="E38" s="56">
        <v>3201</v>
      </c>
      <c r="F38" s="94"/>
      <c r="G38" s="56">
        <v>1549</v>
      </c>
      <c r="H38" s="56"/>
      <c r="I38" s="56">
        <v>149</v>
      </c>
      <c r="J38" s="56">
        <v>34</v>
      </c>
      <c r="K38" s="56"/>
      <c r="L38" s="56">
        <v>489</v>
      </c>
      <c r="M38" s="56">
        <v>382</v>
      </c>
    </row>
    <row r="39" spans="1:13" ht="9" customHeight="1">
      <c r="A39" s="80" t="s">
        <v>6</v>
      </c>
      <c r="B39" s="56">
        <v>1026</v>
      </c>
      <c r="C39" s="56">
        <v>10816</v>
      </c>
      <c r="D39" s="94"/>
      <c r="E39" s="56">
        <v>229339</v>
      </c>
      <c r="F39" s="94"/>
      <c r="G39" s="56">
        <v>110400</v>
      </c>
      <c r="H39" s="56"/>
      <c r="I39" s="56">
        <v>6849</v>
      </c>
      <c r="J39" s="56">
        <v>1931</v>
      </c>
      <c r="K39" s="56"/>
      <c r="L39" s="56">
        <v>26876</v>
      </c>
      <c r="M39" s="56">
        <v>20958</v>
      </c>
    </row>
    <row r="40" spans="1:17" ht="9" customHeight="1">
      <c r="A40" s="17" t="s">
        <v>41</v>
      </c>
      <c r="B40" s="56">
        <f>B41+B42</f>
        <v>156</v>
      </c>
      <c r="C40" s="56">
        <f>C41+C42</f>
        <v>1549</v>
      </c>
      <c r="D40" s="84"/>
      <c r="E40" s="56">
        <f>E41+E42</f>
        <v>31211</v>
      </c>
      <c r="F40" s="84"/>
      <c r="G40" s="56">
        <f>G41+G42</f>
        <v>14773</v>
      </c>
      <c r="H40" s="49"/>
      <c r="I40" s="56">
        <f>I41+I42</f>
        <v>955</v>
      </c>
      <c r="J40" s="56">
        <f>J41+J42</f>
        <v>217</v>
      </c>
      <c r="K40" s="106"/>
      <c r="L40" s="56">
        <v>3700</v>
      </c>
      <c r="M40" s="56">
        <v>2484</v>
      </c>
      <c r="N40" s="61"/>
      <c r="O40" s="62"/>
      <c r="P40" s="62"/>
      <c r="Q40" s="63"/>
    </row>
    <row r="41" spans="1:17" s="52" customFormat="1" ht="9" customHeight="1">
      <c r="A41" s="112" t="s">
        <v>61</v>
      </c>
      <c r="B41" s="92">
        <v>81</v>
      </c>
      <c r="C41" s="92">
        <v>866</v>
      </c>
      <c r="D41" s="85"/>
      <c r="E41" s="92">
        <v>16971</v>
      </c>
      <c r="F41" s="85"/>
      <c r="G41" s="92">
        <v>7986</v>
      </c>
      <c r="H41" s="92"/>
      <c r="I41" s="92">
        <v>620</v>
      </c>
      <c r="J41" s="92">
        <v>153</v>
      </c>
      <c r="K41" s="92"/>
      <c r="L41" s="92">
        <v>2246</v>
      </c>
      <c r="M41" s="92">
        <v>1517</v>
      </c>
      <c r="O41" s="65"/>
      <c r="P41" s="65"/>
      <c r="Q41" s="63"/>
    </row>
    <row r="42" spans="1:15" s="52" customFormat="1" ht="9" customHeight="1">
      <c r="A42" s="112" t="s">
        <v>62</v>
      </c>
      <c r="B42" s="92">
        <v>75</v>
      </c>
      <c r="C42" s="92">
        <v>683</v>
      </c>
      <c r="D42" s="85"/>
      <c r="E42" s="92">
        <v>14240</v>
      </c>
      <c r="F42" s="85"/>
      <c r="G42" s="92">
        <v>6787</v>
      </c>
      <c r="H42" s="92"/>
      <c r="I42" s="92">
        <v>335</v>
      </c>
      <c r="J42" s="92">
        <v>64</v>
      </c>
      <c r="K42" s="92"/>
      <c r="L42" s="92">
        <v>1454</v>
      </c>
      <c r="M42" s="92">
        <v>967</v>
      </c>
      <c r="O42" s="64"/>
    </row>
    <row r="43" spans="1:15" ht="9" customHeight="1">
      <c r="A43" s="80" t="s">
        <v>7</v>
      </c>
      <c r="B43" s="56">
        <v>558</v>
      </c>
      <c r="C43" s="56">
        <v>5747</v>
      </c>
      <c r="D43" s="84"/>
      <c r="E43" s="56">
        <v>123348</v>
      </c>
      <c r="F43" s="84"/>
      <c r="G43" s="56">
        <v>59458</v>
      </c>
      <c r="H43" s="56"/>
      <c r="I43" s="56">
        <v>3386</v>
      </c>
      <c r="J43" s="56">
        <v>927</v>
      </c>
      <c r="K43" s="56"/>
      <c r="L43" s="56">
        <v>14564</v>
      </c>
      <c r="M43" s="56">
        <v>10831</v>
      </c>
      <c r="O43" s="55"/>
    </row>
    <row r="44" spans="1:15" ht="9" customHeight="1">
      <c r="A44" s="80" t="s">
        <v>8</v>
      </c>
      <c r="B44" s="56">
        <v>151</v>
      </c>
      <c r="C44" s="56">
        <v>1387</v>
      </c>
      <c r="D44" s="84"/>
      <c r="E44" s="56">
        <v>28043</v>
      </c>
      <c r="F44" s="84"/>
      <c r="G44" s="56">
        <v>13680</v>
      </c>
      <c r="H44" s="56"/>
      <c r="I44" s="56">
        <v>1019</v>
      </c>
      <c r="J44" s="56">
        <v>302</v>
      </c>
      <c r="K44" s="56"/>
      <c r="L44" s="56">
        <v>3614</v>
      </c>
      <c r="M44" s="56">
        <v>2753</v>
      </c>
      <c r="O44" s="55"/>
    </row>
    <row r="45" spans="1:15" ht="9" customHeight="1">
      <c r="A45" s="80" t="s">
        <v>9</v>
      </c>
      <c r="B45" s="56">
        <v>145</v>
      </c>
      <c r="C45" s="56">
        <v>1713</v>
      </c>
      <c r="D45" s="84"/>
      <c r="E45" s="56">
        <v>36066</v>
      </c>
      <c r="F45" s="84"/>
      <c r="G45" s="56">
        <v>17319</v>
      </c>
      <c r="H45" s="56"/>
      <c r="I45" s="56">
        <v>1511</v>
      </c>
      <c r="J45" s="56">
        <v>462</v>
      </c>
      <c r="K45" s="56"/>
      <c r="L45" s="56">
        <v>4242</v>
      </c>
      <c r="M45" s="56">
        <v>3354</v>
      </c>
      <c r="O45" s="55"/>
    </row>
    <row r="46" spans="1:15" ht="9" customHeight="1">
      <c r="A46" s="80" t="s">
        <v>10</v>
      </c>
      <c r="B46" s="56">
        <v>393</v>
      </c>
      <c r="C46" s="56">
        <v>4436</v>
      </c>
      <c r="D46" s="84"/>
      <c r="E46" s="56">
        <v>95713</v>
      </c>
      <c r="F46" s="84"/>
      <c r="G46" s="56">
        <v>46025</v>
      </c>
      <c r="H46" s="56"/>
      <c r="I46" s="56">
        <v>2290</v>
      </c>
      <c r="J46" s="56">
        <v>604</v>
      </c>
      <c r="K46" s="56"/>
      <c r="L46" s="56">
        <v>10463</v>
      </c>
      <c r="M46" s="56">
        <v>8170</v>
      </c>
      <c r="O46" s="55"/>
    </row>
    <row r="47" spans="1:15" ht="9" customHeight="1">
      <c r="A47" s="80" t="s">
        <v>11</v>
      </c>
      <c r="B47" s="56">
        <v>366</v>
      </c>
      <c r="C47" s="56">
        <v>4151</v>
      </c>
      <c r="D47" s="84"/>
      <c r="E47" s="56">
        <v>88656</v>
      </c>
      <c r="F47" s="84"/>
      <c r="G47" s="56">
        <v>42481</v>
      </c>
      <c r="H47" s="56"/>
      <c r="I47" s="56">
        <v>2780</v>
      </c>
      <c r="J47" s="56">
        <v>820</v>
      </c>
      <c r="K47" s="56"/>
      <c r="L47" s="56">
        <v>10390</v>
      </c>
      <c r="M47" s="56">
        <v>8018</v>
      </c>
      <c r="O47" s="55"/>
    </row>
    <row r="48" spans="1:15" ht="9" customHeight="1">
      <c r="A48" s="80" t="s">
        <v>12</v>
      </c>
      <c r="B48" s="56">
        <v>108</v>
      </c>
      <c r="C48" s="56">
        <v>1053</v>
      </c>
      <c r="D48" s="84"/>
      <c r="E48" s="56">
        <v>22418</v>
      </c>
      <c r="F48" s="84"/>
      <c r="G48" s="56">
        <v>10812</v>
      </c>
      <c r="H48" s="56"/>
      <c r="I48" s="56">
        <v>431</v>
      </c>
      <c r="J48" s="56">
        <v>115</v>
      </c>
      <c r="K48" s="56"/>
      <c r="L48" s="56">
        <v>2574</v>
      </c>
      <c r="M48" s="56">
        <v>2001</v>
      </c>
      <c r="O48" s="55"/>
    </row>
    <row r="49" spans="1:15" ht="9" customHeight="1">
      <c r="A49" s="80" t="s">
        <v>13</v>
      </c>
      <c r="B49" s="56">
        <v>216</v>
      </c>
      <c r="C49" s="56">
        <v>1948</v>
      </c>
      <c r="D49" s="84"/>
      <c r="E49" s="56">
        <v>41987</v>
      </c>
      <c r="F49" s="84"/>
      <c r="G49" s="56">
        <v>20169</v>
      </c>
      <c r="H49" s="56"/>
      <c r="I49" s="56">
        <v>882</v>
      </c>
      <c r="J49" s="56">
        <v>249</v>
      </c>
      <c r="K49" s="56"/>
      <c r="L49" s="56">
        <v>4611</v>
      </c>
      <c r="M49" s="56">
        <v>3372</v>
      </c>
      <c r="O49" s="55"/>
    </row>
    <row r="50" spans="1:15" ht="9" customHeight="1">
      <c r="A50" s="80" t="s">
        <v>14</v>
      </c>
      <c r="B50" s="56">
        <v>493</v>
      </c>
      <c r="C50" s="56">
        <v>7364</v>
      </c>
      <c r="D50" s="84"/>
      <c r="E50" s="56">
        <v>156164</v>
      </c>
      <c r="F50" s="84"/>
      <c r="G50" s="56">
        <v>74964</v>
      </c>
      <c r="H50" s="56"/>
      <c r="I50" s="56">
        <v>5224</v>
      </c>
      <c r="J50" s="56">
        <v>1578</v>
      </c>
      <c r="K50" s="56"/>
      <c r="L50" s="56">
        <v>16182</v>
      </c>
      <c r="M50" s="56">
        <v>12789</v>
      </c>
      <c r="N50" s="59"/>
      <c r="O50" s="55"/>
    </row>
    <row r="51" spans="1:15" ht="9" customHeight="1">
      <c r="A51" s="80" t="s">
        <v>15</v>
      </c>
      <c r="B51" s="56">
        <v>219</v>
      </c>
      <c r="C51" s="56">
        <v>1935</v>
      </c>
      <c r="D51" s="84"/>
      <c r="E51" s="56">
        <v>39497</v>
      </c>
      <c r="F51" s="84"/>
      <c r="G51" s="56">
        <v>19060</v>
      </c>
      <c r="H51" s="56"/>
      <c r="I51" s="56">
        <v>963</v>
      </c>
      <c r="J51" s="56">
        <v>265</v>
      </c>
      <c r="K51" s="56"/>
      <c r="L51" s="56">
        <v>4775</v>
      </c>
      <c r="M51" s="56">
        <v>3572</v>
      </c>
      <c r="O51" s="55"/>
    </row>
    <row r="52" spans="1:15" ht="9" customHeight="1">
      <c r="A52" s="80" t="s">
        <v>16</v>
      </c>
      <c r="B52" s="56">
        <v>92</v>
      </c>
      <c r="C52" s="56">
        <v>543</v>
      </c>
      <c r="D52" s="84"/>
      <c r="E52" s="56">
        <v>10256</v>
      </c>
      <c r="F52" s="84"/>
      <c r="G52" s="56">
        <v>4904</v>
      </c>
      <c r="H52" s="56"/>
      <c r="I52" s="56">
        <v>261</v>
      </c>
      <c r="J52" s="56">
        <v>71</v>
      </c>
      <c r="K52" s="56"/>
      <c r="L52" s="56">
        <v>1246</v>
      </c>
      <c r="M52" s="56">
        <v>903</v>
      </c>
      <c r="O52" s="55"/>
    </row>
    <row r="53" spans="1:15" ht="9" customHeight="1">
      <c r="A53" s="80" t="s">
        <v>17</v>
      </c>
      <c r="B53" s="56">
        <v>759</v>
      </c>
      <c r="C53" s="56">
        <v>11232</v>
      </c>
      <c r="D53" s="84"/>
      <c r="E53" s="56">
        <v>235621</v>
      </c>
      <c r="F53" s="84"/>
      <c r="G53" s="56">
        <v>113516</v>
      </c>
      <c r="H53" s="56"/>
      <c r="I53" s="56">
        <v>6708</v>
      </c>
      <c r="J53" s="56">
        <v>2210</v>
      </c>
      <c r="K53" s="56"/>
      <c r="L53" s="56">
        <v>25764</v>
      </c>
      <c r="M53" s="56">
        <v>19108</v>
      </c>
      <c r="O53" s="55"/>
    </row>
    <row r="54" spans="1:15" ht="9" customHeight="1">
      <c r="A54" s="80" t="s">
        <v>18</v>
      </c>
      <c r="B54" s="56">
        <v>426</v>
      </c>
      <c r="C54" s="56">
        <v>6941</v>
      </c>
      <c r="D54" s="84"/>
      <c r="E54" s="56">
        <v>149465</v>
      </c>
      <c r="F54" s="84"/>
      <c r="G54" s="56">
        <v>71627</v>
      </c>
      <c r="H54" s="56"/>
      <c r="I54" s="56">
        <v>4237</v>
      </c>
      <c r="J54" s="56">
        <v>1262</v>
      </c>
      <c r="K54" s="56"/>
      <c r="L54" s="56">
        <v>15326</v>
      </c>
      <c r="M54" s="56">
        <v>11274</v>
      </c>
      <c r="O54" s="55"/>
    </row>
    <row r="55" spans="1:15" ht="9" customHeight="1">
      <c r="A55" s="80" t="s">
        <v>19</v>
      </c>
      <c r="B55" s="56">
        <v>137</v>
      </c>
      <c r="C55" s="56">
        <v>1056</v>
      </c>
      <c r="D55" s="84"/>
      <c r="E55" s="56">
        <v>21001</v>
      </c>
      <c r="F55" s="84"/>
      <c r="G55" s="56">
        <v>10024</v>
      </c>
      <c r="H55" s="56"/>
      <c r="I55" s="56">
        <v>537</v>
      </c>
      <c r="J55" s="56">
        <v>129</v>
      </c>
      <c r="K55" s="56"/>
      <c r="L55" s="56">
        <v>2726</v>
      </c>
      <c r="M55" s="56">
        <v>1977</v>
      </c>
      <c r="O55" s="55"/>
    </row>
    <row r="56" spans="1:15" ht="9" customHeight="1">
      <c r="A56" s="80" t="s">
        <v>20</v>
      </c>
      <c r="B56" s="56">
        <v>438</v>
      </c>
      <c r="C56" s="56">
        <v>3778</v>
      </c>
      <c r="D56" s="84"/>
      <c r="E56" s="56">
        <v>73887</v>
      </c>
      <c r="F56" s="84"/>
      <c r="G56" s="56">
        <v>35302</v>
      </c>
      <c r="H56" s="56"/>
      <c r="I56" s="56">
        <v>2293</v>
      </c>
      <c r="J56" s="56">
        <v>604</v>
      </c>
      <c r="K56" s="56"/>
      <c r="L56" s="56">
        <v>9422</v>
      </c>
      <c r="M56" s="56">
        <v>6852</v>
      </c>
      <c r="O56" s="55"/>
    </row>
    <row r="57" spans="1:15" ht="9" customHeight="1">
      <c r="A57" s="80" t="s">
        <v>21</v>
      </c>
      <c r="B57" s="56">
        <v>667</v>
      </c>
      <c r="C57" s="56">
        <v>9598</v>
      </c>
      <c r="D57" s="84"/>
      <c r="E57" s="56">
        <v>196283</v>
      </c>
      <c r="F57" s="84"/>
      <c r="G57" s="56">
        <v>93253</v>
      </c>
      <c r="H57" s="56"/>
      <c r="I57" s="56">
        <v>8926</v>
      </c>
      <c r="J57" s="56">
        <v>2789</v>
      </c>
      <c r="K57" s="56"/>
      <c r="L57" s="56">
        <v>23021</v>
      </c>
      <c r="M57" s="56">
        <v>17101</v>
      </c>
      <c r="O57" s="55"/>
    </row>
    <row r="58" spans="1:15" ht="9" customHeight="1">
      <c r="A58" s="80" t="s">
        <v>22</v>
      </c>
      <c r="B58" s="56">
        <v>338</v>
      </c>
      <c r="C58" s="56">
        <v>2848</v>
      </c>
      <c r="D58" s="84"/>
      <c r="E58" s="56">
        <v>53323</v>
      </c>
      <c r="F58" s="84"/>
      <c r="G58" s="56">
        <v>25551</v>
      </c>
      <c r="H58" s="56"/>
      <c r="I58" s="56">
        <v>3272</v>
      </c>
      <c r="J58" s="56">
        <v>1027</v>
      </c>
      <c r="K58" s="56"/>
      <c r="L58" s="56">
        <v>6685</v>
      </c>
      <c r="M58" s="56">
        <v>5021</v>
      </c>
      <c r="O58" s="55"/>
    </row>
    <row r="59" spans="1:15" ht="9" customHeight="1">
      <c r="A59" s="16" t="s">
        <v>51</v>
      </c>
      <c r="B59" s="99">
        <v>7185</v>
      </c>
      <c r="C59" s="99">
        <v>83248</v>
      </c>
      <c r="D59" s="87"/>
      <c r="E59" s="99">
        <v>1740575</v>
      </c>
      <c r="F59" s="87"/>
      <c r="G59" s="99">
        <v>835056</v>
      </c>
      <c r="H59" s="99"/>
      <c r="I59" s="99">
        <v>56522</v>
      </c>
      <c r="J59" s="99">
        <v>16793</v>
      </c>
      <c r="K59" s="99"/>
      <c r="L59" s="99">
        <f>SUM(L37:L40,L43:L58)</f>
        <v>199452</v>
      </c>
      <c r="M59" s="99">
        <f>SUM(M37:M40,M43:M58)</f>
        <v>150861</v>
      </c>
      <c r="N59" s="118"/>
      <c r="O59" s="58"/>
    </row>
    <row r="60" spans="1:13" ht="9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ht="6.75" customHeight="1"/>
    <row r="62" ht="9" customHeight="1">
      <c r="A62" s="91" t="s">
        <v>70</v>
      </c>
    </row>
    <row r="63" spans="1:13" s="90" customFormat="1" ht="18.75" customHeight="1">
      <c r="A63" s="127" t="s">
        <v>74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</row>
    <row r="64" spans="1:13" s="90" customFormat="1" ht="27" customHeight="1">
      <c r="A64" s="127" t="s">
        <v>73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</row>
    <row r="65" ht="9">
      <c r="A65" s="8" t="s">
        <v>78</v>
      </c>
    </row>
  </sheetData>
  <mergeCells count="13">
    <mergeCell ref="A64:M64"/>
    <mergeCell ref="A4:A5"/>
    <mergeCell ref="E4:E5"/>
    <mergeCell ref="G4:G5"/>
    <mergeCell ref="A34:A35"/>
    <mergeCell ref="B34:B35"/>
    <mergeCell ref="C34:C35"/>
    <mergeCell ref="I34:J34"/>
    <mergeCell ref="E34:G34"/>
    <mergeCell ref="I4:J4"/>
    <mergeCell ref="L4:M4"/>
    <mergeCell ref="L34:M34"/>
    <mergeCell ref="A63:M63"/>
  </mergeCells>
  <printOptions/>
  <pageMargins left="1.1811023622047245" right="1.1811023622047245" top="1.1811023622047245" bottom="1.5748031496062993" header="0.1968503937007874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H50" sqref="H50"/>
    </sheetView>
  </sheetViews>
  <sheetFormatPr defaultColWidth="9.140625" defaultRowHeight="12.75"/>
  <cols>
    <col min="1" max="1" width="24.57421875" style="0" customWidth="1"/>
    <col min="2" max="3" width="12.8515625" style="0" customWidth="1"/>
    <col min="4" max="4" width="3.8515625" style="0" customWidth="1"/>
    <col min="5" max="6" width="11.28125" style="0" customWidth="1"/>
    <col min="7" max="7" width="12.00390625" style="0" customWidth="1"/>
  </cols>
  <sheetData>
    <row r="1" spans="2:8" ht="3" customHeight="1">
      <c r="B1" s="1"/>
      <c r="C1" s="1"/>
      <c r="D1" s="1"/>
      <c r="E1" s="1"/>
      <c r="F1" s="1"/>
      <c r="G1" s="3"/>
      <c r="H1" s="2"/>
    </row>
    <row r="2" spans="1:8" ht="23.25" customHeight="1">
      <c r="A2" s="42" t="s">
        <v>58</v>
      </c>
      <c r="B2" s="39"/>
      <c r="C2" s="39"/>
      <c r="D2" s="39"/>
      <c r="E2" s="39"/>
      <c r="F2" s="39"/>
      <c r="G2" s="39"/>
      <c r="H2" s="2"/>
    </row>
    <row r="3" spans="1:8" ht="4.5" customHeight="1">
      <c r="A3" s="42"/>
      <c r="B3" s="39"/>
      <c r="C3" s="39"/>
      <c r="D3" s="39"/>
      <c r="E3" s="39"/>
      <c r="F3" s="39"/>
      <c r="G3" s="39"/>
      <c r="H3" s="2"/>
    </row>
    <row r="4" spans="1:7" s="5" customFormat="1" ht="13.5" customHeight="1">
      <c r="A4" s="121" t="s">
        <v>0</v>
      </c>
      <c r="B4" s="124" t="s">
        <v>39</v>
      </c>
      <c r="C4" s="124" t="s">
        <v>25</v>
      </c>
      <c r="D4" s="76"/>
      <c r="E4" s="123" t="s">
        <v>2</v>
      </c>
      <c r="F4" s="123"/>
      <c r="G4" s="51"/>
    </row>
    <row r="5" spans="1:6" ht="18" customHeight="1">
      <c r="A5" s="122"/>
      <c r="B5" s="125"/>
      <c r="C5" s="125"/>
      <c r="D5" s="77"/>
      <c r="E5" s="18" t="s">
        <v>4</v>
      </c>
      <c r="F5" s="46" t="s">
        <v>52</v>
      </c>
    </row>
    <row r="6" spans="2:7" s="8" customFormat="1" ht="9" customHeight="1">
      <c r="B6" s="7"/>
      <c r="C6" s="7"/>
      <c r="D6" s="7"/>
      <c r="E6" s="7"/>
      <c r="F6" s="6"/>
      <c r="G6" s="6"/>
    </row>
    <row r="7" spans="1:10" s="8" customFormat="1" ht="9" customHeight="1">
      <c r="A7" s="80" t="s">
        <v>5</v>
      </c>
      <c r="B7" s="56">
        <v>303</v>
      </c>
      <c r="C7" s="56">
        <v>7097</v>
      </c>
      <c r="D7" s="80"/>
      <c r="E7" s="56">
        <v>17523</v>
      </c>
      <c r="F7" s="56">
        <v>10694</v>
      </c>
      <c r="G7" s="49"/>
      <c r="H7" s="49"/>
      <c r="I7" s="49"/>
      <c r="J7" s="49"/>
    </row>
    <row r="8" spans="1:10" s="8" customFormat="1" ht="9" customHeight="1">
      <c r="A8" s="17" t="s">
        <v>79</v>
      </c>
      <c r="B8" s="56">
        <v>20</v>
      </c>
      <c r="C8" s="56">
        <v>244</v>
      </c>
      <c r="D8" s="80"/>
      <c r="E8" s="56">
        <v>488</v>
      </c>
      <c r="F8" s="56">
        <v>302</v>
      </c>
      <c r="G8" s="49"/>
      <c r="H8" s="49"/>
      <c r="I8" s="49"/>
      <c r="J8" s="49"/>
    </row>
    <row r="9" spans="1:11" s="8" customFormat="1" ht="9" customHeight="1">
      <c r="A9" s="80" t="s">
        <v>6</v>
      </c>
      <c r="B9" s="56">
        <v>562</v>
      </c>
      <c r="C9" s="56">
        <v>14651</v>
      </c>
      <c r="D9" s="80"/>
      <c r="E9" s="56">
        <v>33693</v>
      </c>
      <c r="F9" s="56">
        <v>20622</v>
      </c>
      <c r="G9" s="49"/>
      <c r="H9" s="49"/>
      <c r="I9" s="49"/>
      <c r="J9" s="49"/>
      <c r="K9" s="10"/>
    </row>
    <row r="10" spans="1:11" s="8" customFormat="1" ht="9" customHeight="1">
      <c r="A10" s="17" t="s">
        <v>41</v>
      </c>
      <c r="B10" s="56">
        <f>B11+B12</f>
        <v>121</v>
      </c>
      <c r="C10" s="56">
        <f>C11+C12</f>
        <v>1809</v>
      </c>
      <c r="D10" s="80"/>
      <c r="E10" s="56">
        <v>3446</v>
      </c>
      <c r="F10" s="56">
        <v>1896</v>
      </c>
      <c r="G10" s="49"/>
      <c r="H10" s="49"/>
      <c r="I10" s="49"/>
      <c r="J10" s="49"/>
      <c r="K10" s="10"/>
    </row>
    <row r="11" spans="1:11" s="8" customFormat="1" ht="9" customHeight="1">
      <c r="A11" s="112" t="s">
        <v>61</v>
      </c>
      <c r="B11" s="92">
        <v>69</v>
      </c>
      <c r="C11" s="92">
        <v>880</v>
      </c>
      <c r="D11" s="80"/>
      <c r="E11" s="92">
        <v>1686</v>
      </c>
      <c r="F11" s="92">
        <v>899</v>
      </c>
      <c r="G11" s="49"/>
      <c r="H11" s="49"/>
      <c r="I11" s="49"/>
      <c r="J11" s="49"/>
      <c r="K11" s="10"/>
    </row>
    <row r="12" spans="1:11" s="8" customFormat="1" ht="9" customHeight="1">
      <c r="A12" s="112" t="s">
        <v>62</v>
      </c>
      <c r="B12" s="92">
        <v>52</v>
      </c>
      <c r="C12" s="92">
        <v>929</v>
      </c>
      <c r="D12" s="80"/>
      <c r="E12" s="92">
        <v>1760</v>
      </c>
      <c r="F12" s="92">
        <v>997</v>
      </c>
      <c r="G12" s="49"/>
      <c r="H12" s="49"/>
      <c r="I12" s="49"/>
      <c r="J12" s="49"/>
      <c r="K12" s="10"/>
    </row>
    <row r="13" spans="1:11" s="8" customFormat="1" ht="9" customHeight="1">
      <c r="A13" s="80" t="s">
        <v>7</v>
      </c>
      <c r="B13" s="56">
        <v>337</v>
      </c>
      <c r="C13" s="56">
        <v>7948</v>
      </c>
      <c r="D13" s="80"/>
      <c r="E13" s="56">
        <v>19668</v>
      </c>
      <c r="F13" s="56">
        <v>10985</v>
      </c>
      <c r="G13" s="49"/>
      <c r="H13" s="49"/>
      <c r="I13" s="49"/>
      <c r="J13" s="49"/>
      <c r="K13" s="10"/>
    </row>
    <row r="14" spans="1:11" s="8" customFormat="1" ht="9" customHeight="1">
      <c r="A14" s="80" t="s">
        <v>8</v>
      </c>
      <c r="B14" s="56">
        <v>115</v>
      </c>
      <c r="C14" s="56">
        <v>2156</v>
      </c>
      <c r="D14" s="80"/>
      <c r="E14" s="56">
        <v>5613</v>
      </c>
      <c r="F14" s="56">
        <v>3252</v>
      </c>
      <c r="G14" s="49"/>
      <c r="H14" s="49"/>
      <c r="I14" s="49"/>
      <c r="J14" s="49"/>
      <c r="K14" s="10"/>
    </row>
    <row r="15" spans="1:11" s="8" customFormat="1" ht="9" customHeight="1">
      <c r="A15" s="80" t="s">
        <v>9</v>
      </c>
      <c r="B15" s="56">
        <v>115</v>
      </c>
      <c r="C15" s="56">
        <v>2584</v>
      </c>
      <c r="D15" s="80"/>
      <c r="E15" s="56">
        <v>6014</v>
      </c>
      <c r="F15" s="56">
        <v>3852</v>
      </c>
      <c r="G15" s="49"/>
      <c r="H15" s="49"/>
      <c r="I15" s="49"/>
      <c r="J15" s="49"/>
      <c r="K15" s="10"/>
    </row>
    <row r="16" spans="1:11" s="8" customFormat="1" ht="9" customHeight="1">
      <c r="A16" s="80" t="s">
        <v>10</v>
      </c>
      <c r="B16" s="56">
        <v>303</v>
      </c>
      <c r="C16" s="56">
        <v>6662</v>
      </c>
      <c r="D16" s="80"/>
      <c r="E16" s="56">
        <v>16146</v>
      </c>
      <c r="F16" s="56">
        <v>10064</v>
      </c>
      <c r="G16" s="49"/>
      <c r="H16" s="49"/>
      <c r="I16" s="49"/>
      <c r="J16" s="49"/>
      <c r="K16" s="10"/>
    </row>
    <row r="17" spans="1:11" s="8" customFormat="1" ht="9" customHeight="1">
      <c r="A17" s="80" t="s">
        <v>11</v>
      </c>
      <c r="B17" s="56">
        <v>307</v>
      </c>
      <c r="C17" s="56">
        <v>6376</v>
      </c>
      <c r="D17" s="80"/>
      <c r="E17" s="56">
        <v>16731</v>
      </c>
      <c r="F17" s="56">
        <v>10226</v>
      </c>
      <c r="G17" s="49"/>
      <c r="H17" s="49"/>
      <c r="I17" s="49"/>
      <c r="J17" s="49"/>
      <c r="K17" s="10"/>
    </row>
    <row r="18" spans="1:11" s="8" customFormat="1" ht="9" customHeight="1">
      <c r="A18" s="80" t="s">
        <v>12</v>
      </c>
      <c r="B18" s="56">
        <v>94</v>
      </c>
      <c r="C18" s="56">
        <v>1772</v>
      </c>
      <c r="D18" s="80"/>
      <c r="E18" s="56">
        <v>4160</v>
      </c>
      <c r="F18" s="56">
        <v>2601</v>
      </c>
      <c r="G18" s="49"/>
      <c r="H18" s="49"/>
      <c r="I18" s="49"/>
      <c r="J18" s="49"/>
      <c r="K18" s="10"/>
    </row>
    <row r="19" spans="1:11" s="8" customFormat="1" ht="9" customHeight="1">
      <c r="A19" s="80" t="s">
        <v>13</v>
      </c>
      <c r="B19" s="56">
        <v>146</v>
      </c>
      <c r="C19" s="56">
        <v>3083</v>
      </c>
      <c r="D19" s="80"/>
      <c r="E19" s="56">
        <v>7316</v>
      </c>
      <c r="F19" s="56">
        <v>4208</v>
      </c>
      <c r="G19" s="49"/>
      <c r="H19" s="49"/>
      <c r="I19" s="49"/>
      <c r="J19" s="49"/>
      <c r="K19" s="10"/>
    </row>
    <row r="20" spans="1:11" s="8" customFormat="1" ht="9" customHeight="1">
      <c r="A20" s="80" t="s">
        <v>14</v>
      </c>
      <c r="B20" s="56">
        <v>438</v>
      </c>
      <c r="C20" s="56">
        <v>11020</v>
      </c>
      <c r="D20" s="80"/>
      <c r="E20" s="56">
        <v>24535</v>
      </c>
      <c r="F20" s="56">
        <v>15715</v>
      </c>
      <c r="G20" s="49"/>
      <c r="H20" s="49"/>
      <c r="I20" s="49"/>
      <c r="J20" s="49"/>
      <c r="K20" s="10"/>
    </row>
    <row r="21" spans="1:11" s="8" customFormat="1" ht="9" customHeight="1">
      <c r="A21" s="80" t="s">
        <v>15</v>
      </c>
      <c r="B21" s="56">
        <v>129</v>
      </c>
      <c r="C21" s="56">
        <v>2836</v>
      </c>
      <c r="D21" s="80"/>
      <c r="E21" s="56">
        <v>7438</v>
      </c>
      <c r="F21" s="56">
        <v>4404</v>
      </c>
      <c r="G21" s="49"/>
      <c r="H21" s="49"/>
      <c r="I21" s="49"/>
      <c r="J21" s="49"/>
      <c r="K21" s="10"/>
    </row>
    <row r="22" spans="1:11" s="8" customFormat="1" ht="9" customHeight="1">
      <c r="A22" s="80" t="s">
        <v>16</v>
      </c>
      <c r="B22" s="56">
        <v>46</v>
      </c>
      <c r="C22" s="56">
        <v>829</v>
      </c>
      <c r="D22" s="80"/>
      <c r="E22" s="56">
        <v>1906</v>
      </c>
      <c r="F22" s="56">
        <v>1093</v>
      </c>
      <c r="G22" s="49"/>
      <c r="H22" s="49"/>
      <c r="I22" s="49"/>
      <c r="J22" s="49"/>
      <c r="K22" s="10"/>
    </row>
    <row r="23" spans="1:11" s="8" customFormat="1" ht="9" customHeight="1">
      <c r="A23" s="80" t="s">
        <v>17</v>
      </c>
      <c r="B23" s="56">
        <v>517</v>
      </c>
      <c r="C23" s="56">
        <v>14402</v>
      </c>
      <c r="D23" s="80"/>
      <c r="E23" s="56">
        <v>31450</v>
      </c>
      <c r="F23" s="56">
        <v>18635</v>
      </c>
      <c r="G23" s="49"/>
      <c r="H23" s="49"/>
      <c r="I23" s="49"/>
      <c r="J23" s="49"/>
      <c r="K23" s="10"/>
    </row>
    <row r="24" spans="1:11" s="8" customFormat="1" ht="9" customHeight="1">
      <c r="A24" s="80" t="s">
        <v>18</v>
      </c>
      <c r="B24" s="56">
        <v>427</v>
      </c>
      <c r="C24" s="56">
        <v>9930</v>
      </c>
      <c r="D24" s="80"/>
      <c r="E24" s="56">
        <v>21620</v>
      </c>
      <c r="F24" s="56">
        <v>12017</v>
      </c>
      <c r="G24" s="49"/>
      <c r="H24" s="49"/>
      <c r="I24" s="49"/>
      <c r="J24" s="49"/>
      <c r="K24" s="10"/>
    </row>
    <row r="25" spans="1:11" s="8" customFormat="1" ht="9" customHeight="1">
      <c r="A25" s="80" t="s">
        <v>19</v>
      </c>
      <c r="B25" s="56">
        <v>100</v>
      </c>
      <c r="C25" s="56">
        <v>1649</v>
      </c>
      <c r="D25" s="80"/>
      <c r="E25" s="56">
        <v>3872</v>
      </c>
      <c r="F25" s="56">
        <v>2119</v>
      </c>
      <c r="G25" s="49"/>
      <c r="H25" s="49"/>
      <c r="I25" s="49"/>
      <c r="J25" s="49"/>
      <c r="K25" s="10"/>
    </row>
    <row r="26" spans="1:11" s="8" customFormat="1" ht="9" customHeight="1">
      <c r="A26" s="80" t="s">
        <v>20</v>
      </c>
      <c r="B26" s="56">
        <v>281</v>
      </c>
      <c r="C26" s="56">
        <v>5690</v>
      </c>
      <c r="D26" s="80"/>
      <c r="E26" s="56">
        <v>12616</v>
      </c>
      <c r="F26" s="56">
        <v>7237</v>
      </c>
      <c r="G26" s="49"/>
      <c r="H26" s="49"/>
      <c r="I26" s="49"/>
      <c r="J26" s="49"/>
      <c r="K26" s="10"/>
    </row>
    <row r="27" spans="1:11" s="12" customFormat="1" ht="9" customHeight="1">
      <c r="A27" s="80" t="s">
        <v>21</v>
      </c>
      <c r="B27" s="56">
        <v>533</v>
      </c>
      <c r="C27" s="56">
        <v>12395</v>
      </c>
      <c r="D27" s="83"/>
      <c r="E27" s="56">
        <v>27791</v>
      </c>
      <c r="F27" s="56">
        <v>16262</v>
      </c>
      <c r="G27" s="49"/>
      <c r="H27" s="49"/>
      <c r="I27" s="49"/>
      <c r="J27" s="49"/>
      <c r="K27" s="13"/>
    </row>
    <row r="28" spans="1:10" s="6" customFormat="1" ht="9" customHeight="1">
      <c r="A28" s="80" t="s">
        <v>22</v>
      </c>
      <c r="B28" s="56">
        <v>206</v>
      </c>
      <c r="C28" s="56">
        <v>4131</v>
      </c>
      <c r="D28" s="17"/>
      <c r="E28" s="56">
        <v>9448</v>
      </c>
      <c r="F28" s="56">
        <v>5495</v>
      </c>
      <c r="G28" s="49"/>
      <c r="H28" s="49"/>
      <c r="I28" s="49"/>
      <c r="J28" s="49"/>
    </row>
    <row r="29" spans="1:10" s="8" customFormat="1" ht="9" customHeight="1">
      <c r="A29" s="16" t="s">
        <v>51</v>
      </c>
      <c r="B29" s="99">
        <v>5100</v>
      </c>
      <c r="C29" s="99">
        <v>117264</v>
      </c>
      <c r="D29" s="80"/>
      <c r="E29" s="99">
        <f>SUM(E7:E10,E13:E28)</f>
        <v>271474</v>
      </c>
      <c r="F29" s="99">
        <f>SUM(F7:F10,F13:F28)</f>
        <v>161679</v>
      </c>
      <c r="G29" s="49"/>
      <c r="H29" s="49"/>
      <c r="I29" s="49"/>
      <c r="J29" s="49"/>
    </row>
    <row r="30" spans="1:7" s="8" customFormat="1" ht="6" customHeight="1">
      <c r="A30" s="4"/>
      <c r="G30" s="6"/>
    </row>
    <row r="31" spans="1:6" ht="13.5" customHeight="1">
      <c r="A31" s="121" t="s">
        <v>50</v>
      </c>
      <c r="B31" s="124" t="s">
        <v>39</v>
      </c>
      <c r="C31" s="124" t="s">
        <v>25</v>
      </c>
      <c r="D31" s="76"/>
      <c r="E31" s="123" t="s">
        <v>2</v>
      </c>
      <c r="F31" s="123"/>
    </row>
    <row r="32" spans="1:6" ht="18" customHeight="1">
      <c r="A32" s="122"/>
      <c r="B32" s="125"/>
      <c r="C32" s="125"/>
      <c r="D32" s="77"/>
      <c r="E32" s="48" t="s">
        <v>4</v>
      </c>
      <c r="F32" s="46" t="s">
        <v>52</v>
      </c>
    </row>
    <row r="33" spans="1:6" ht="6.75" customHeight="1">
      <c r="A33" s="32"/>
      <c r="B33" s="30"/>
      <c r="C33" s="30"/>
      <c r="D33" s="30"/>
      <c r="E33" s="31"/>
      <c r="F33" s="30"/>
    </row>
    <row r="34" spans="1:7" ht="9" customHeight="1">
      <c r="A34" s="16" t="s">
        <v>43</v>
      </c>
      <c r="B34" s="99">
        <f>B35+B36+B37+B38+B39+B40</f>
        <v>1413</v>
      </c>
      <c r="C34" s="99">
        <f>C35+C36+C37+C38+C39+C40</f>
        <v>27247</v>
      </c>
      <c r="D34" s="99"/>
      <c r="E34" s="99">
        <f>SUM(E35:E40)</f>
        <v>60507</v>
      </c>
      <c r="F34" s="99">
        <f>SUM(F35:F40)</f>
        <v>34083</v>
      </c>
      <c r="G34" s="119"/>
    </row>
    <row r="35" spans="1:7" ht="9" customHeight="1">
      <c r="A35" s="17" t="s">
        <v>26</v>
      </c>
      <c r="B35" s="56">
        <v>184</v>
      </c>
      <c r="C35" s="56">
        <v>1677</v>
      </c>
      <c r="D35" s="56"/>
      <c r="E35" s="56">
        <v>4126</v>
      </c>
      <c r="F35" s="56">
        <v>1848</v>
      </c>
      <c r="G35" s="119"/>
    </row>
    <row r="36" spans="1:7" ht="9" customHeight="1">
      <c r="A36" s="17" t="s">
        <v>27</v>
      </c>
      <c r="B36" s="56">
        <v>544</v>
      </c>
      <c r="C36" s="56">
        <v>9836</v>
      </c>
      <c r="D36" s="56"/>
      <c r="E36" s="56">
        <v>23157</v>
      </c>
      <c r="F36" s="56">
        <v>9768</v>
      </c>
      <c r="G36" s="119"/>
    </row>
    <row r="37" spans="1:7" ht="9" customHeight="1">
      <c r="A37" s="17" t="s">
        <v>28</v>
      </c>
      <c r="B37" s="56">
        <v>13</v>
      </c>
      <c r="C37" s="56">
        <v>163</v>
      </c>
      <c r="D37" s="56"/>
      <c r="E37" s="56">
        <v>378</v>
      </c>
      <c r="F37" s="56">
        <v>135</v>
      </c>
      <c r="G37" s="119"/>
    </row>
    <row r="38" spans="1:7" ht="9" customHeight="1">
      <c r="A38" s="17" t="s">
        <v>48</v>
      </c>
      <c r="B38" s="56">
        <v>411</v>
      </c>
      <c r="C38" s="56">
        <v>8890</v>
      </c>
      <c r="D38" s="56"/>
      <c r="E38" s="56">
        <v>18632</v>
      </c>
      <c r="F38" s="56">
        <v>13432</v>
      </c>
      <c r="G38" s="119"/>
    </row>
    <row r="39" spans="1:7" ht="9" customHeight="1">
      <c r="A39" s="17" t="s">
        <v>47</v>
      </c>
      <c r="B39" s="56">
        <v>201</v>
      </c>
      <c r="C39" s="56">
        <v>5553</v>
      </c>
      <c r="D39" s="56"/>
      <c r="E39" s="56">
        <v>11826</v>
      </c>
      <c r="F39" s="56">
        <v>7145</v>
      </c>
      <c r="G39" s="119"/>
    </row>
    <row r="40" spans="1:7" ht="9" customHeight="1">
      <c r="A40" s="17" t="s">
        <v>49</v>
      </c>
      <c r="B40" s="56">
        <v>60</v>
      </c>
      <c r="C40" s="56">
        <v>1128</v>
      </c>
      <c r="D40" s="56"/>
      <c r="E40" s="56">
        <v>2388</v>
      </c>
      <c r="F40" s="56">
        <v>1755</v>
      </c>
      <c r="G40" s="119"/>
    </row>
    <row r="41" spans="1:7" ht="9" customHeight="1">
      <c r="A41" s="16" t="s">
        <v>44</v>
      </c>
      <c r="B41" s="99">
        <f>B42+B43+B44+B45+B46+B47+B48+B49</f>
        <v>1816</v>
      </c>
      <c r="C41" s="99">
        <f>C42+C43+C44+C45+C46+C47+C48+C49</f>
        <v>43708</v>
      </c>
      <c r="D41" s="99"/>
      <c r="E41" s="99">
        <f>SUM(E42:E49)</f>
        <v>107021</v>
      </c>
      <c r="F41" s="99">
        <f>SUM(F42:F49)</f>
        <v>57082</v>
      </c>
      <c r="G41" s="119"/>
    </row>
    <row r="42" spans="1:7" ht="9" customHeight="1">
      <c r="A42" s="17" t="s">
        <v>26</v>
      </c>
      <c r="B42" s="56">
        <v>100</v>
      </c>
      <c r="C42" s="56">
        <v>1396</v>
      </c>
      <c r="D42" s="56"/>
      <c r="E42" s="56">
        <v>3589</v>
      </c>
      <c r="F42" s="56">
        <v>1477</v>
      </c>
      <c r="G42" s="119"/>
    </row>
    <row r="43" spans="1:7" ht="9" customHeight="1">
      <c r="A43" s="17" t="s">
        <v>27</v>
      </c>
      <c r="B43" s="56">
        <v>493</v>
      </c>
      <c r="C43" s="56">
        <v>14832</v>
      </c>
      <c r="D43" s="56"/>
      <c r="E43" s="56">
        <v>40566</v>
      </c>
      <c r="F43" s="56">
        <v>16951</v>
      </c>
      <c r="G43" s="119"/>
    </row>
    <row r="44" spans="1:7" ht="9" customHeight="1">
      <c r="A44" s="17" t="s">
        <v>29</v>
      </c>
      <c r="B44" s="56">
        <v>3</v>
      </c>
      <c r="C44" s="56">
        <v>90</v>
      </c>
      <c r="D44" s="56"/>
      <c r="E44" s="56">
        <v>244</v>
      </c>
      <c r="F44" s="56">
        <v>130</v>
      </c>
      <c r="G44" s="119"/>
    </row>
    <row r="45" spans="1:7" ht="9" customHeight="1">
      <c r="A45" s="17" t="s">
        <v>30</v>
      </c>
      <c r="B45" s="56">
        <v>38</v>
      </c>
      <c r="C45" s="56">
        <v>572</v>
      </c>
      <c r="D45" s="56"/>
      <c r="E45" s="56">
        <v>1446</v>
      </c>
      <c r="F45" s="56">
        <v>623</v>
      </c>
      <c r="G45" s="119"/>
    </row>
    <row r="46" spans="1:7" ht="9" customHeight="1">
      <c r="A46" s="17" t="s">
        <v>31</v>
      </c>
      <c r="B46" s="56">
        <v>947</v>
      </c>
      <c r="C46" s="56">
        <v>21991</v>
      </c>
      <c r="D46" s="56"/>
      <c r="E46" s="56">
        <v>50507</v>
      </c>
      <c r="F46" s="56">
        <v>31806</v>
      </c>
      <c r="G46" s="119"/>
    </row>
    <row r="47" spans="1:7" ht="9" customHeight="1">
      <c r="A47" s="17" t="s">
        <v>45</v>
      </c>
      <c r="B47" s="56">
        <v>158</v>
      </c>
      <c r="C47" s="56">
        <v>2719</v>
      </c>
      <c r="D47" s="56"/>
      <c r="E47" s="56">
        <v>5714</v>
      </c>
      <c r="F47" s="56">
        <v>2446</v>
      </c>
      <c r="G47" s="119"/>
    </row>
    <row r="48" spans="1:7" ht="9" customHeight="1">
      <c r="A48" s="17" t="s">
        <v>46</v>
      </c>
      <c r="B48" s="56">
        <v>27</v>
      </c>
      <c r="C48" s="56">
        <v>700</v>
      </c>
      <c r="D48" s="56"/>
      <c r="E48" s="56">
        <v>1669</v>
      </c>
      <c r="F48" s="56">
        <v>1239</v>
      </c>
      <c r="G48" s="119"/>
    </row>
    <row r="49" spans="1:7" ht="9" customHeight="1">
      <c r="A49" s="17" t="s">
        <v>60</v>
      </c>
      <c r="B49" s="56">
        <v>50</v>
      </c>
      <c r="C49" s="56">
        <v>1408</v>
      </c>
      <c r="D49" s="56"/>
      <c r="E49" s="56">
        <v>3286</v>
      </c>
      <c r="F49" s="56">
        <v>2410</v>
      </c>
      <c r="G49" s="119"/>
    </row>
    <row r="50" spans="1:7" ht="9" customHeight="1">
      <c r="A50" s="16" t="s">
        <v>66</v>
      </c>
      <c r="B50" s="99">
        <f>B51+B52+B53</f>
        <v>1319</v>
      </c>
      <c r="C50" s="99">
        <f>C51+C52+C53</f>
        <v>32897</v>
      </c>
      <c r="D50" s="99"/>
      <c r="E50" s="99">
        <f>SUM(E51:E53)</f>
        <v>61895</v>
      </c>
      <c r="F50" s="99">
        <f>SUM(F51:F53)</f>
        <v>43700</v>
      </c>
      <c r="G50" s="119"/>
    </row>
    <row r="51" spans="1:7" ht="9" customHeight="1">
      <c r="A51" s="17" t="s">
        <v>32</v>
      </c>
      <c r="B51" s="56">
        <v>830</v>
      </c>
      <c r="C51" s="56">
        <v>21840</v>
      </c>
      <c r="D51" s="56"/>
      <c r="E51" s="56">
        <v>41135</v>
      </c>
      <c r="F51" s="56">
        <v>28767</v>
      </c>
      <c r="G51" s="119"/>
    </row>
    <row r="52" spans="1:7" ht="9" customHeight="1">
      <c r="A52" s="17" t="s">
        <v>33</v>
      </c>
      <c r="B52" s="56">
        <v>474</v>
      </c>
      <c r="C52" s="56">
        <v>10813</v>
      </c>
      <c r="D52" s="56"/>
      <c r="E52" s="56">
        <v>20314</v>
      </c>
      <c r="F52" s="56">
        <v>14559</v>
      </c>
      <c r="G52" s="119"/>
    </row>
    <row r="53" spans="1:7" ht="9" customHeight="1">
      <c r="A53" s="17" t="s">
        <v>34</v>
      </c>
      <c r="B53" s="56">
        <v>15</v>
      </c>
      <c r="C53" s="56">
        <v>244</v>
      </c>
      <c r="D53" s="56"/>
      <c r="E53" s="56">
        <v>446</v>
      </c>
      <c r="F53" s="56">
        <v>374</v>
      </c>
      <c r="G53" s="119"/>
    </row>
    <row r="54" spans="1:7" ht="9" customHeight="1">
      <c r="A54" s="16" t="s">
        <v>35</v>
      </c>
      <c r="B54" s="99">
        <v>5</v>
      </c>
      <c r="C54" s="99">
        <v>152</v>
      </c>
      <c r="D54" s="99"/>
      <c r="E54" s="99">
        <v>304</v>
      </c>
      <c r="F54" s="99">
        <v>226</v>
      </c>
      <c r="G54" s="119"/>
    </row>
    <row r="55" spans="1:7" ht="9" customHeight="1">
      <c r="A55" s="16" t="s">
        <v>42</v>
      </c>
      <c r="B55" s="99">
        <v>281</v>
      </c>
      <c r="C55" s="99">
        <v>8283</v>
      </c>
      <c r="D55" s="99"/>
      <c r="E55" s="99">
        <v>17000</v>
      </c>
      <c r="F55" s="99">
        <v>12642</v>
      </c>
      <c r="G55" s="119"/>
    </row>
    <row r="56" spans="1:7" ht="9" customHeight="1">
      <c r="A56" s="16" t="s">
        <v>36</v>
      </c>
      <c r="B56" s="99">
        <v>172</v>
      </c>
      <c r="C56" s="99">
        <v>3137</v>
      </c>
      <c r="D56" s="99"/>
      <c r="E56" s="99">
        <v>8044</v>
      </c>
      <c r="F56" s="99">
        <v>4181</v>
      </c>
      <c r="G56" s="119"/>
    </row>
    <row r="57" spans="1:7" ht="9" customHeight="1">
      <c r="A57" s="16" t="s">
        <v>37</v>
      </c>
      <c r="B57" s="99">
        <v>94</v>
      </c>
      <c r="C57" s="99">
        <v>1840</v>
      </c>
      <c r="D57" s="99"/>
      <c r="E57" s="99">
        <v>4461</v>
      </c>
      <c r="F57" s="99">
        <v>2470</v>
      </c>
      <c r="G57" s="119"/>
    </row>
    <row r="58" spans="1:7" ht="9" customHeight="1">
      <c r="A58" s="82" t="s">
        <v>68</v>
      </c>
      <c r="B58" s="56" t="s">
        <v>67</v>
      </c>
      <c r="C58" s="56" t="s">
        <v>67</v>
      </c>
      <c r="D58" s="56"/>
      <c r="E58" s="56">
        <v>12242</v>
      </c>
      <c r="F58" s="56">
        <v>7295</v>
      </c>
      <c r="G58" s="119"/>
    </row>
    <row r="59" spans="1:7" ht="9" customHeight="1">
      <c r="A59" s="83" t="s">
        <v>4</v>
      </c>
      <c r="B59" s="99">
        <v>5100</v>
      </c>
      <c r="C59" s="99">
        <v>117264</v>
      </c>
      <c r="D59" s="99"/>
      <c r="E59" s="99">
        <f>SUM(E34,E41,E50,E55,E56,E57,E58,E54)</f>
        <v>271474</v>
      </c>
      <c r="F59" s="99">
        <f>SUM(F34,F41,F50,F55,F56,F57,F58,F54)</f>
        <v>161679</v>
      </c>
      <c r="G59" s="119"/>
    </row>
    <row r="60" spans="1:6" ht="7.5" customHeight="1">
      <c r="A60" s="19"/>
      <c r="B60" s="36"/>
      <c r="C60" s="36"/>
      <c r="D60" s="36"/>
      <c r="E60" s="66"/>
      <c r="F60" s="66"/>
    </row>
    <row r="61" spans="1:6" ht="4.5" customHeight="1">
      <c r="A61" s="16"/>
      <c r="B61" s="37"/>
      <c r="C61" s="37"/>
      <c r="D61" s="37"/>
      <c r="E61" s="35"/>
      <c r="F61" s="35"/>
    </row>
    <row r="62" spans="1:6" ht="9" customHeight="1">
      <c r="A62" s="91" t="s">
        <v>70</v>
      </c>
      <c r="B62" s="80"/>
      <c r="C62" s="80"/>
      <c r="D62" s="80"/>
      <c r="E62" s="81"/>
      <c r="F62" s="81"/>
    </row>
    <row r="63" spans="1:6" ht="18" customHeight="1">
      <c r="A63" s="127" t="s">
        <v>71</v>
      </c>
      <c r="B63" s="129"/>
      <c r="C63" s="129"/>
      <c r="D63" s="129"/>
      <c r="E63" s="129"/>
      <c r="F63" s="129"/>
    </row>
    <row r="64" spans="1:6" ht="27" customHeight="1">
      <c r="A64" s="127" t="s">
        <v>75</v>
      </c>
      <c r="B64" s="129"/>
      <c r="C64" s="129"/>
      <c r="D64" s="129"/>
      <c r="E64" s="129"/>
      <c r="F64" s="129"/>
    </row>
    <row r="65" spans="1:6" ht="9" customHeight="1">
      <c r="A65" s="101" t="s">
        <v>78</v>
      </c>
      <c r="B65" s="102"/>
      <c r="C65" s="102"/>
      <c r="D65" s="102"/>
      <c r="E65" s="102"/>
      <c r="F65" s="102"/>
    </row>
    <row r="66" spans="1:6" ht="9" customHeight="1">
      <c r="A66" s="80" t="s">
        <v>69</v>
      </c>
      <c r="B66" s="79"/>
      <c r="C66" s="79"/>
      <c r="D66" s="79"/>
      <c r="E66" s="80"/>
      <c r="F66" s="80"/>
    </row>
    <row r="67" spans="1:6" ht="19.5" customHeight="1">
      <c r="A67" s="127" t="s">
        <v>81</v>
      </c>
      <c r="B67" s="128"/>
      <c r="C67" s="128"/>
      <c r="D67" s="128"/>
      <c r="E67" s="128"/>
      <c r="F67" s="128"/>
    </row>
  </sheetData>
  <sheetProtection/>
  <mergeCells count="11">
    <mergeCell ref="A4:A5"/>
    <mergeCell ref="E4:F4"/>
    <mergeCell ref="B4:B5"/>
    <mergeCell ref="C4:C5"/>
    <mergeCell ref="A67:F67"/>
    <mergeCell ref="A31:A32"/>
    <mergeCell ref="B31:B32"/>
    <mergeCell ref="C31:C32"/>
    <mergeCell ref="E31:F31"/>
    <mergeCell ref="A63:F63"/>
    <mergeCell ref="A64:F64"/>
  </mergeCells>
  <printOptions horizontalCentered="1"/>
  <pageMargins left="1.1811023622047245" right="1.1811023622047245" top="1.1811023622047245" bottom="1.5748031496062993" header="0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5"/>
  <sheetViews>
    <sheetView tabSelected="1" workbookViewId="0" topLeftCell="A1">
      <selection activeCell="A4" sqref="A4:A5"/>
    </sheetView>
  </sheetViews>
  <sheetFormatPr defaultColWidth="9.140625" defaultRowHeight="12.75"/>
  <cols>
    <col min="1" max="1" width="22.8515625" style="0" customWidth="1"/>
    <col min="2" max="3" width="8.7109375" style="0" customWidth="1"/>
    <col min="4" max="4" width="0.85546875" style="0" customWidth="1"/>
    <col min="5" max="6" width="8.7109375" style="0" customWidth="1"/>
    <col min="7" max="7" width="0.85546875" style="0" customWidth="1"/>
    <col min="8" max="9" width="8.7109375" style="0" customWidth="1"/>
    <col min="10" max="10" width="11.7109375" style="0" customWidth="1"/>
    <col min="11" max="11" width="10.28125" style="0" bestFit="1" customWidth="1"/>
    <col min="12" max="12" width="9.7109375" style="0" bestFit="1" customWidth="1"/>
    <col min="13" max="13" width="10.00390625" style="0" bestFit="1" customWidth="1"/>
  </cols>
  <sheetData>
    <row r="1" spans="1:10" ht="5.25" customHeight="1">
      <c r="A1" s="2"/>
      <c r="B1" s="1"/>
      <c r="C1" s="1"/>
      <c r="D1" s="1"/>
      <c r="E1" s="1"/>
      <c r="F1" s="2"/>
      <c r="G1" s="2"/>
      <c r="H1" s="1"/>
      <c r="I1" s="1"/>
      <c r="J1" s="2"/>
    </row>
    <row r="2" spans="1:10" ht="22.5" customHeight="1">
      <c r="A2" s="40" t="s">
        <v>59</v>
      </c>
      <c r="B2" s="39"/>
      <c r="C2" s="39"/>
      <c r="D2" s="39"/>
      <c r="E2" s="39"/>
      <c r="F2" s="39"/>
      <c r="G2" s="39"/>
      <c r="H2" s="39"/>
      <c r="I2" s="39"/>
      <c r="J2" s="2"/>
    </row>
    <row r="3" spans="1:10" ht="6.75" customHeight="1">
      <c r="A3" s="40"/>
      <c r="B3" s="117"/>
      <c r="C3" s="117"/>
      <c r="D3" s="117"/>
      <c r="E3" s="117"/>
      <c r="F3" s="117"/>
      <c r="G3" s="117"/>
      <c r="H3" s="117"/>
      <c r="I3" s="117"/>
      <c r="J3" s="2"/>
    </row>
    <row r="4" spans="1:9" s="75" customFormat="1" ht="13.5" customHeight="1">
      <c r="A4" s="121" t="s">
        <v>0</v>
      </c>
      <c r="B4" s="126" t="s">
        <v>40</v>
      </c>
      <c r="C4" s="126"/>
      <c r="D4" s="29"/>
      <c r="E4" s="126" t="s">
        <v>53</v>
      </c>
      <c r="F4" s="126"/>
      <c r="G4" s="29"/>
      <c r="H4" s="126" t="s">
        <v>80</v>
      </c>
      <c r="I4" s="126"/>
    </row>
    <row r="5" spans="1:9" s="8" customFormat="1" ht="21" customHeight="1">
      <c r="A5" s="131"/>
      <c r="B5" s="18" t="s">
        <v>4</v>
      </c>
      <c r="C5" s="46" t="s">
        <v>52</v>
      </c>
      <c r="D5" s="47"/>
      <c r="E5" s="18" t="s">
        <v>4</v>
      </c>
      <c r="F5" s="46" t="s">
        <v>52</v>
      </c>
      <c r="G5" s="47"/>
      <c r="H5" s="18" t="s">
        <v>4</v>
      </c>
      <c r="I5" s="46" t="s">
        <v>52</v>
      </c>
    </row>
    <row r="6" spans="1:11" ht="9" customHeight="1">
      <c r="A6" s="6"/>
      <c r="B6" s="6"/>
      <c r="C6" s="6"/>
      <c r="D6" s="6"/>
      <c r="E6" s="6"/>
      <c r="F6" s="6"/>
      <c r="G6" s="6"/>
      <c r="H6" s="6"/>
      <c r="K6" s="38"/>
    </row>
    <row r="7" spans="1:13" s="11" customFormat="1" ht="9" customHeight="1">
      <c r="A7" s="80" t="s">
        <v>5</v>
      </c>
      <c r="B7" s="84">
        <v>148615</v>
      </c>
      <c r="C7" s="84">
        <v>74806</v>
      </c>
      <c r="D7" s="115"/>
      <c r="E7" s="84">
        <v>9439</v>
      </c>
      <c r="F7" s="84">
        <v>3519</v>
      </c>
      <c r="G7" s="106"/>
      <c r="H7" s="84">
        <v>24001</v>
      </c>
      <c r="I7" s="84">
        <v>13069</v>
      </c>
      <c r="J7" s="59"/>
      <c r="K7" s="67"/>
      <c r="L7" s="72"/>
      <c r="M7" s="72"/>
    </row>
    <row r="8" spans="1:13" s="11" customFormat="1" ht="9" customHeight="1">
      <c r="A8" s="17" t="s">
        <v>24</v>
      </c>
      <c r="B8" s="84">
        <v>4466</v>
      </c>
      <c r="C8" s="84">
        <v>2268</v>
      </c>
      <c r="D8" s="115"/>
      <c r="E8" s="84">
        <v>319</v>
      </c>
      <c r="F8" s="84">
        <v>127</v>
      </c>
      <c r="G8" s="106"/>
      <c r="H8" s="84">
        <v>456</v>
      </c>
      <c r="I8" s="84">
        <v>235</v>
      </c>
      <c r="J8" s="59"/>
      <c r="K8" s="67"/>
      <c r="L8" s="72"/>
      <c r="M8" s="72"/>
    </row>
    <row r="9" spans="1:13" s="11" customFormat="1" ht="9" customHeight="1">
      <c r="A9" s="80" t="s">
        <v>6</v>
      </c>
      <c r="B9" s="84">
        <v>316338</v>
      </c>
      <c r="C9" s="84">
        <v>158551</v>
      </c>
      <c r="D9" s="115"/>
      <c r="E9" s="84">
        <v>21134</v>
      </c>
      <c r="F9" s="84">
        <v>7528</v>
      </c>
      <c r="G9" s="106"/>
      <c r="H9" s="84">
        <v>48391</v>
      </c>
      <c r="I9" s="84">
        <v>26102</v>
      </c>
      <c r="J9" s="59"/>
      <c r="K9" s="67"/>
      <c r="L9" s="72"/>
      <c r="M9" s="72"/>
    </row>
    <row r="10" spans="1:13" s="11" customFormat="1" ht="9" customHeight="1">
      <c r="A10" s="17" t="s">
        <v>41</v>
      </c>
      <c r="B10" s="84">
        <f>B11+B12</f>
        <v>33811</v>
      </c>
      <c r="C10" s="84">
        <f>C11+C12</f>
        <v>18249</v>
      </c>
      <c r="D10" s="115"/>
      <c r="E10" s="84">
        <f>E11+E12</f>
        <v>1940</v>
      </c>
      <c r="F10" s="84">
        <f>F11+F12</f>
        <v>744</v>
      </c>
      <c r="G10" s="106"/>
      <c r="H10" s="84">
        <f>H11+H12</f>
        <v>5609</v>
      </c>
      <c r="I10" s="84">
        <f>I11+I12</f>
        <v>3073</v>
      </c>
      <c r="J10" s="59"/>
      <c r="K10" s="67"/>
      <c r="L10" s="72"/>
      <c r="M10" s="72"/>
    </row>
    <row r="11" spans="1:13" s="11" customFormat="1" ht="9" customHeight="1">
      <c r="A11" s="112" t="s">
        <v>61</v>
      </c>
      <c r="B11" s="85">
        <v>15986</v>
      </c>
      <c r="C11" s="85">
        <v>8816</v>
      </c>
      <c r="D11" s="115"/>
      <c r="E11" s="85">
        <v>739</v>
      </c>
      <c r="F11" s="85">
        <v>320</v>
      </c>
      <c r="G11" s="106"/>
      <c r="H11" s="85">
        <v>2675</v>
      </c>
      <c r="I11" s="85">
        <v>1478</v>
      </c>
      <c r="J11" s="59"/>
      <c r="K11" s="67"/>
      <c r="L11" s="72"/>
      <c r="M11" s="72"/>
    </row>
    <row r="12" spans="1:13" s="11" customFormat="1" ht="9" customHeight="1">
      <c r="A12" s="112" t="s">
        <v>62</v>
      </c>
      <c r="B12" s="85">
        <v>17825</v>
      </c>
      <c r="C12" s="85">
        <v>9433</v>
      </c>
      <c r="D12" s="115"/>
      <c r="E12" s="85">
        <v>1201</v>
      </c>
      <c r="F12" s="85">
        <v>424</v>
      </c>
      <c r="G12" s="106"/>
      <c r="H12" s="85">
        <v>2934</v>
      </c>
      <c r="I12" s="85">
        <v>1595</v>
      </c>
      <c r="J12" s="59"/>
      <c r="K12" s="67"/>
      <c r="L12" s="72"/>
      <c r="M12" s="72"/>
    </row>
    <row r="13" spans="1:13" s="11" customFormat="1" ht="9" customHeight="1">
      <c r="A13" s="80" t="s">
        <v>7</v>
      </c>
      <c r="B13" s="84">
        <v>169078</v>
      </c>
      <c r="C13" s="84">
        <v>84884</v>
      </c>
      <c r="D13" s="115"/>
      <c r="E13" s="84">
        <v>9641</v>
      </c>
      <c r="F13" s="84">
        <v>3140</v>
      </c>
      <c r="G13" s="106"/>
      <c r="H13" s="84">
        <v>27967</v>
      </c>
      <c r="I13" s="84">
        <v>14920</v>
      </c>
      <c r="J13" s="59"/>
      <c r="K13" s="67"/>
      <c r="L13" s="72"/>
      <c r="M13" s="72"/>
    </row>
    <row r="14" spans="1:13" s="11" customFormat="1" ht="9" customHeight="1">
      <c r="A14" s="80" t="s">
        <v>8</v>
      </c>
      <c r="B14" s="84">
        <v>42725</v>
      </c>
      <c r="C14" s="84">
        <v>21174</v>
      </c>
      <c r="D14" s="115"/>
      <c r="E14" s="84">
        <v>2620</v>
      </c>
      <c r="F14" s="84">
        <v>778</v>
      </c>
      <c r="G14" s="106"/>
      <c r="H14" s="84">
        <v>7245</v>
      </c>
      <c r="I14" s="84">
        <v>3871</v>
      </c>
      <c r="J14" s="59"/>
      <c r="K14" s="67"/>
      <c r="L14" s="72"/>
      <c r="M14" s="72"/>
    </row>
    <row r="15" spans="1:13" s="11" customFormat="1" ht="9" customHeight="1">
      <c r="A15" s="80" t="s">
        <v>9</v>
      </c>
      <c r="B15" s="84">
        <v>53424</v>
      </c>
      <c r="C15" s="84">
        <v>25831</v>
      </c>
      <c r="D15" s="115"/>
      <c r="E15" s="84">
        <v>3884</v>
      </c>
      <c r="F15" s="84">
        <v>1398</v>
      </c>
      <c r="G15" s="106"/>
      <c r="H15" s="84">
        <v>8144</v>
      </c>
      <c r="I15" s="84">
        <v>4309</v>
      </c>
      <c r="J15" s="59"/>
      <c r="K15" s="67"/>
      <c r="L15" s="72"/>
      <c r="M15" s="72"/>
    </row>
    <row r="16" spans="1:13" s="11" customFormat="1" ht="9" customHeight="1">
      <c r="A16" s="80" t="s">
        <v>10</v>
      </c>
      <c r="B16" s="84">
        <v>142051</v>
      </c>
      <c r="C16" s="84">
        <v>69726</v>
      </c>
      <c r="D16" s="115"/>
      <c r="E16" s="84">
        <v>8301</v>
      </c>
      <c r="F16" s="84">
        <v>2645</v>
      </c>
      <c r="G16" s="106"/>
      <c r="H16" s="84">
        <v>23304</v>
      </c>
      <c r="I16" s="84">
        <v>12377</v>
      </c>
      <c r="J16" s="59"/>
      <c r="K16" s="67"/>
      <c r="L16" s="72"/>
      <c r="M16" s="72"/>
    </row>
    <row r="17" spans="1:13" s="11" customFormat="1" ht="9" customHeight="1">
      <c r="A17" s="80" t="s">
        <v>11</v>
      </c>
      <c r="B17" s="84">
        <v>133653</v>
      </c>
      <c r="C17" s="84">
        <v>66283</v>
      </c>
      <c r="D17" s="115"/>
      <c r="E17" s="84">
        <v>10063</v>
      </c>
      <c r="F17" s="84">
        <v>3464</v>
      </c>
      <c r="G17" s="106"/>
      <c r="H17" s="84">
        <v>21050</v>
      </c>
      <c r="I17" s="84">
        <v>11164</v>
      </c>
      <c r="J17" s="59"/>
      <c r="K17" s="67"/>
      <c r="L17" s="72"/>
      <c r="M17" s="72"/>
    </row>
    <row r="18" spans="1:13" s="11" customFormat="1" ht="9" customHeight="1">
      <c r="A18" s="80" t="s">
        <v>12</v>
      </c>
      <c r="B18" s="84">
        <v>36144</v>
      </c>
      <c r="C18" s="84">
        <v>17722</v>
      </c>
      <c r="D18" s="115"/>
      <c r="E18" s="84">
        <v>1848</v>
      </c>
      <c r="F18" s="84">
        <v>613</v>
      </c>
      <c r="G18" s="106"/>
      <c r="H18" s="84">
        <v>6085</v>
      </c>
      <c r="I18" s="84">
        <v>3133</v>
      </c>
      <c r="J18" s="59"/>
      <c r="K18" s="67"/>
      <c r="L18" s="72"/>
      <c r="M18" s="72"/>
    </row>
    <row r="19" spans="1:13" s="11" customFormat="1" ht="9" customHeight="1">
      <c r="A19" s="80" t="s">
        <v>13</v>
      </c>
      <c r="B19" s="84">
        <v>65290</v>
      </c>
      <c r="C19" s="84">
        <v>32080</v>
      </c>
      <c r="D19" s="115"/>
      <c r="E19" s="84">
        <v>3107</v>
      </c>
      <c r="F19" s="84">
        <v>891</v>
      </c>
      <c r="G19" s="106"/>
      <c r="H19" s="84">
        <v>11022</v>
      </c>
      <c r="I19" s="84">
        <v>5770</v>
      </c>
      <c r="J19" s="59"/>
      <c r="K19" s="67"/>
      <c r="L19" s="72"/>
      <c r="M19" s="72"/>
    </row>
    <row r="20" spans="1:13" s="11" customFormat="1" ht="9" customHeight="1">
      <c r="A20" s="80" t="s">
        <v>14</v>
      </c>
      <c r="B20" s="84">
        <v>235566</v>
      </c>
      <c r="C20" s="84">
        <v>116493</v>
      </c>
      <c r="D20" s="115"/>
      <c r="E20" s="84">
        <v>15740</v>
      </c>
      <c r="F20" s="84">
        <v>5189</v>
      </c>
      <c r="G20" s="106"/>
      <c r="H20" s="84">
        <v>38085</v>
      </c>
      <c r="I20" s="84">
        <v>20007</v>
      </c>
      <c r="J20" s="59"/>
      <c r="K20" s="67"/>
      <c r="L20" s="72"/>
      <c r="M20" s="72"/>
    </row>
    <row r="21" spans="1:13" s="11" customFormat="1" ht="9" customHeight="1">
      <c r="A21" s="80" t="s">
        <v>15</v>
      </c>
      <c r="B21" s="84">
        <v>62669</v>
      </c>
      <c r="C21" s="84">
        <v>30210</v>
      </c>
      <c r="D21" s="115"/>
      <c r="E21" s="84">
        <v>4362</v>
      </c>
      <c r="F21" s="84">
        <v>1282</v>
      </c>
      <c r="G21" s="106"/>
      <c r="H21" s="84">
        <v>10806</v>
      </c>
      <c r="I21" s="84">
        <v>5669</v>
      </c>
      <c r="J21" s="59"/>
      <c r="K21" s="67"/>
      <c r="L21" s="72"/>
      <c r="M21" s="72"/>
    </row>
    <row r="22" spans="1:13" s="11" customFormat="1" ht="9" customHeight="1">
      <c r="A22" s="80" t="s">
        <v>16</v>
      </c>
      <c r="B22" s="84">
        <v>17206</v>
      </c>
      <c r="C22" s="84">
        <v>8504</v>
      </c>
      <c r="D22" s="115"/>
      <c r="E22" s="84">
        <v>1006</v>
      </c>
      <c r="F22" s="84">
        <v>321</v>
      </c>
      <c r="G22" s="106"/>
      <c r="H22" s="84">
        <v>2954</v>
      </c>
      <c r="I22" s="84">
        <v>1600</v>
      </c>
      <c r="J22" s="59"/>
      <c r="K22" s="67"/>
      <c r="L22" s="72"/>
      <c r="M22" s="72"/>
    </row>
    <row r="23" spans="1:13" s="11" customFormat="1" ht="9" customHeight="1">
      <c r="A23" s="80" t="s">
        <v>17</v>
      </c>
      <c r="B23" s="84">
        <v>321833</v>
      </c>
      <c r="C23" s="84">
        <v>154420</v>
      </c>
      <c r="D23" s="115"/>
      <c r="E23" s="84">
        <v>23898</v>
      </c>
      <c r="F23" s="84">
        <v>7970</v>
      </c>
      <c r="G23" s="106"/>
      <c r="H23" s="84">
        <v>49529</v>
      </c>
      <c r="I23" s="84">
        <v>25783</v>
      </c>
      <c r="J23" s="59"/>
      <c r="K23" s="67"/>
      <c r="L23" s="72"/>
      <c r="M23" s="72"/>
    </row>
    <row r="24" spans="1:13" s="11" customFormat="1" ht="9" customHeight="1">
      <c r="A24" s="80" t="s">
        <v>18</v>
      </c>
      <c r="B24" s="84">
        <v>217656</v>
      </c>
      <c r="C24" s="84">
        <v>106439</v>
      </c>
      <c r="D24" s="115"/>
      <c r="E24" s="84">
        <v>12405</v>
      </c>
      <c r="F24" s="84">
        <v>4052</v>
      </c>
      <c r="G24" s="106"/>
      <c r="H24" s="84">
        <v>34049</v>
      </c>
      <c r="I24" s="84">
        <v>17892</v>
      </c>
      <c r="J24" s="59"/>
      <c r="K24" s="68"/>
      <c r="L24" s="72"/>
      <c r="M24" s="72"/>
    </row>
    <row r="25" spans="1:13" s="14" customFormat="1" ht="9" customHeight="1">
      <c r="A25" s="80" t="s">
        <v>19</v>
      </c>
      <c r="B25" s="84">
        <v>35238</v>
      </c>
      <c r="C25" s="84">
        <v>17067</v>
      </c>
      <c r="D25" s="89"/>
      <c r="E25" s="84">
        <v>2162</v>
      </c>
      <c r="F25" s="84">
        <v>656</v>
      </c>
      <c r="G25" s="109"/>
      <c r="H25" s="84">
        <v>5766</v>
      </c>
      <c r="I25" s="84">
        <v>3084</v>
      </c>
      <c r="J25" s="59"/>
      <c r="K25" s="69"/>
      <c r="L25" s="73"/>
      <c r="M25" s="73"/>
    </row>
    <row r="26" spans="1:35" ht="9" customHeight="1">
      <c r="A26" s="80" t="s">
        <v>20</v>
      </c>
      <c r="B26" s="84">
        <v>117934</v>
      </c>
      <c r="C26" s="84">
        <v>57509</v>
      </c>
      <c r="D26" s="88"/>
      <c r="E26" s="84">
        <v>6278</v>
      </c>
      <c r="F26" s="84">
        <v>1968</v>
      </c>
      <c r="G26" s="116"/>
      <c r="H26" s="84">
        <v>19338</v>
      </c>
      <c r="I26" s="84">
        <v>9754</v>
      </c>
      <c r="J26" s="59"/>
      <c r="K26" s="67"/>
      <c r="L26" s="72"/>
      <c r="M26" s="7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13" ht="9" customHeight="1">
      <c r="A27" s="80" t="s">
        <v>21</v>
      </c>
      <c r="B27" s="84">
        <v>265650</v>
      </c>
      <c r="C27" s="84">
        <v>130874</v>
      </c>
      <c r="D27" s="88"/>
      <c r="E27" s="84">
        <v>18884</v>
      </c>
      <c r="F27" s="84">
        <v>6884</v>
      </c>
      <c r="G27" s="88"/>
      <c r="H27" s="84">
        <v>38539</v>
      </c>
      <c r="I27" s="84">
        <v>20561</v>
      </c>
      <c r="J27" s="59"/>
      <c r="K27" s="70"/>
      <c r="L27" s="73"/>
      <c r="M27" s="73"/>
    </row>
    <row r="28" spans="1:13" ht="9" customHeight="1">
      <c r="A28" s="80" t="s">
        <v>22</v>
      </c>
      <c r="B28" s="84">
        <v>85353</v>
      </c>
      <c r="C28" s="84">
        <v>42863</v>
      </c>
      <c r="D28" s="88"/>
      <c r="E28" s="84">
        <v>9383</v>
      </c>
      <c r="F28" s="84">
        <v>3685</v>
      </c>
      <c r="G28" s="88"/>
      <c r="H28" s="84">
        <v>12210</v>
      </c>
      <c r="I28" s="84">
        <v>7106</v>
      </c>
      <c r="J28" s="59"/>
      <c r="K28" s="67"/>
      <c r="L28" s="72"/>
      <c r="M28" s="72"/>
    </row>
    <row r="29" spans="1:13" ht="9" customHeight="1">
      <c r="A29" s="16" t="s">
        <v>51</v>
      </c>
      <c r="B29" s="87">
        <v>2504700</v>
      </c>
      <c r="C29" s="87">
        <v>1235953</v>
      </c>
      <c r="D29" s="87"/>
      <c r="E29" s="87">
        <v>166414</v>
      </c>
      <c r="F29" s="87">
        <v>56854</v>
      </c>
      <c r="G29" s="89"/>
      <c r="H29" s="87">
        <v>394550</v>
      </c>
      <c r="I29" s="87">
        <v>209479</v>
      </c>
      <c r="J29" s="60"/>
      <c r="K29" s="71"/>
      <c r="L29" s="74"/>
      <c r="M29" s="74"/>
    </row>
    <row r="30" spans="1:9" ht="9" customHeight="1">
      <c r="A30" s="15"/>
      <c r="B30" s="15"/>
      <c r="C30" s="15"/>
      <c r="D30" s="15"/>
      <c r="E30" s="15"/>
      <c r="F30" s="15"/>
      <c r="G30" s="15"/>
      <c r="H30" s="15"/>
      <c r="I30" s="15"/>
    </row>
    <row r="31" spans="1:9" ht="13.5" customHeight="1">
      <c r="A31" s="121" t="s">
        <v>50</v>
      </c>
      <c r="B31" s="123" t="s">
        <v>40</v>
      </c>
      <c r="C31" s="123"/>
      <c r="D31" s="30"/>
      <c r="E31" s="123" t="s">
        <v>53</v>
      </c>
      <c r="F31" s="123"/>
      <c r="G31" s="30"/>
      <c r="H31" s="123" t="s">
        <v>63</v>
      </c>
      <c r="I31" s="123"/>
    </row>
    <row r="32" spans="1:9" ht="21" customHeight="1">
      <c r="A32" s="122"/>
      <c r="B32" s="48" t="s">
        <v>4</v>
      </c>
      <c r="C32" s="46" t="s">
        <v>52</v>
      </c>
      <c r="D32" s="18"/>
      <c r="E32" s="48" t="s">
        <v>4</v>
      </c>
      <c r="F32" s="46" t="s">
        <v>52</v>
      </c>
      <c r="G32" s="18"/>
      <c r="H32" s="48" t="s">
        <v>4</v>
      </c>
      <c r="I32" s="46" t="s">
        <v>52</v>
      </c>
    </row>
    <row r="33" spans="1:9" ht="9" customHeight="1">
      <c r="A33" s="32"/>
      <c r="B33" s="31"/>
      <c r="C33" s="30"/>
      <c r="D33" s="30"/>
      <c r="E33" s="31"/>
      <c r="F33" s="30"/>
      <c r="G33" s="30"/>
      <c r="H33" s="31"/>
      <c r="I33" s="30"/>
    </row>
    <row r="34" spans="1:9" ht="9" customHeight="1">
      <c r="A34" s="16" t="s">
        <v>43</v>
      </c>
      <c r="B34" s="87">
        <f>B35+B36+B37+B38+B39+B40</f>
        <v>554039</v>
      </c>
      <c r="C34" s="87">
        <f>C35+C36+C37+C38+C39+C40</f>
        <v>242200</v>
      </c>
      <c r="D34" s="87"/>
      <c r="E34" s="87">
        <f>E35+E36+E37+E38+E39+E40</f>
        <v>54321</v>
      </c>
      <c r="F34" s="87">
        <f>F35+F36+F37+F38+F39+F40</f>
        <v>18256</v>
      </c>
      <c r="G34" s="87"/>
      <c r="H34" s="87">
        <f>H35+H36+H37+H38+H39+H40</f>
        <v>75345</v>
      </c>
      <c r="I34" s="87">
        <f>I35+I36+I37+I38+I39+I40</f>
        <v>37053</v>
      </c>
    </row>
    <row r="35" spans="1:9" ht="9" customHeight="1">
      <c r="A35" s="17" t="s">
        <v>26</v>
      </c>
      <c r="B35" s="84">
        <v>30819</v>
      </c>
      <c r="C35" s="84">
        <v>8117</v>
      </c>
      <c r="D35" s="84"/>
      <c r="E35" s="84">
        <v>2234</v>
      </c>
      <c r="F35" s="84">
        <v>465</v>
      </c>
      <c r="G35" s="84"/>
      <c r="H35" s="84">
        <v>4245</v>
      </c>
      <c r="I35" s="84">
        <v>1193</v>
      </c>
    </row>
    <row r="36" spans="1:9" ht="9" customHeight="1">
      <c r="A36" s="17" t="s">
        <v>27</v>
      </c>
      <c r="B36" s="84">
        <v>188350</v>
      </c>
      <c r="C36" s="84">
        <v>37531</v>
      </c>
      <c r="D36" s="84"/>
      <c r="E36" s="84">
        <v>19647</v>
      </c>
      <c r="F36" s="84">
        <v>2545</v>
      </c>
      <c r="G36" s="84"/>
      <c r="H36" s="84">
        <v>25241</v>
      </c>
      <c r="I36" s="84">
        <v>5616</v>
      </c>
    </row>
    <row r="37" spans="1:9" ht="9" customHeight="1">
      <c r="A37" s="17" t="s">
        <v>28</v>
      </c>
      <c r="B37" s="84">
        <v>2961</v>
      </c>
      <c r="C37" s="84">
        <v>275</v>
      </c>
      <c r="D37" s="84"/>
      <c r="E37" s="84">
        <v>243</v>
      </c>
      <c r="F37" s="84">
        <v>7</v>
      </c>
      <c r="G37" s="84"/>
      <c r="H37" s="84">
        <v>409</v>
      </c>
      <c r="I37" s="84">
        <v>16</v>
      </c>
    </row>
    <row r="38" spans="1:9" ht="9" customHeight="1">
      <c r="A38" s="17" t="s">
        <v>48</v>
      </c>
      <c r="B38" s="84">
        <v>185271</v>
      </c>
      <c r="C38" s="84">
        <v>126508</v>
      </c>
      <c r="D38" s="84"/>
      <c r="E38" s="84">
        <v>16730</v>
      </c>
      <c r="F38" s="84">
        <v>9670</v>
      </c>
      <c r="G38" s="84"/>
      <c r="H38" s="84">
        <v>27796</v>
      </c>
      <c r="I38" s="84">
        <v>20748</v>
      </c>
    </row>
    <row r="39" spans="1:9" ht="9" customHeight="1">
      <c r="A39" s="17" t="s">
        <v>47</v>
      </c>
      <c r="B39" s="84">
        <v>123153</v>
      </c>
      <c r="C39" s="84">
        <v>49938</v>
      </c>
      <c r="D39" s="84"/>
      <c r="E39" s="84">
        <v>13827</v>
      </c>
      <c r="F39" s="84">
        <v>4291</v>
      </c>
      <c r="G39" s="84"/>
      <c r="H39" s="84">
        <v>13666</v>
      </c>
      <c r="I39" s="84">
        <v>5970</v>
      </c>
    </row>
    <row r="40" spans="1:9" ht="9" customHeight="1">
      <c r="A40" s="17" t="s">
        <v>49</v>
      </c>
      <c r="B40" s="84">
        <v>23485</v>
      </c>
      <c r="C40" s="84">
        <v>19831</v>
      </c>
      <c r="D40" s="84"/>
      <c r="E40" s="84">
        <v>1640</v>
      </c>
      <c r="F40" s="84">
        <v>1278</v>
      </c>
      <c r="G40" s="84"/>
      <c r="H40" s="84">
        <v>3988</v>
      </c>
      <c r="I40" s="84">
        <v>3510</v>
      </c>
    </row>
    <row r="41" spans="1:9" ht="9" customHeight="1">
      <c r="A41" s="16" t="s">
        <v>44</v>
      </c>
      <c r="B41" s="87">
        <f>B42+B43+B44+B45+B46+B47+B48+B49</f>
        <v>922058</v>
      </c>
      <c r="C41" s="87">
        <f>C42+C43+C44+C45+C46+C47+C48+C49</f>
        <v>332892</v>
      </c>
      <c r="D41" s="87"/>
      <c r="E41" s="87">
        <f>E42+E43+E44+E45+E46+E47+E48+E49</f>
        <v>75450</v>
      </c>
      <c r="F41" s="87">
        <f>F42+F43+F44+F45+F46+F47+F48+F49</f>
        <v>18712</v>
      </c>
      <c r="G41" s="87"/>
      <c r="H41" s="87">
        <f>H42+H43+H44+H45+H46+H47+H48+H49</f>
        <v>150017</v>
      </c>
      <c r="I41" s="87">
        <f>I42+I43+I44+I45+I46+I47+I48+I49</f>
        <v>60410</v>
      </c>
    </row>
    <row r="42" spans="1:9" ht="9" customHeight="1">
      <c r="A42" s="17" t="s">
        <v>26</v>
      </c>
      <c r="B42" s="84">
        <v>27716</v>
      </c>
      <c r="C42" s="84">
        <v>5466</v>
      </c>
      <c r="D42" s="84"/>
      <c r="E42" s="84">
        <v>2151</v>
      </c>
      <c r="F42" s="84">
        <v>285</v>
      </c>
      <c r="G42" s="84"/>
      <c r="H42" s="84">
        <v>4605</v>
      </c>
      <c r="I42" s="84">
        <v>1005</v>
      </c>
    </row>
    <row r="43" spans="1:9" ht="9" customHeight="1">
      <c r="A43" s="17" t="s">
        <v>27</v>
      </c>
      <c r="B43" s="84">
        <v>318132</v>
      </c>
      <c r="C43" s="84">
        <v>33795</v>
      </c>
      <c r="D43" s="84"/>
      <c r="E43" s="84">
        <v>31060</v>
      </c>
      <c r="F43" s="84">
        <v>2294</v>
      </c>
      <c r="G43" s="84"/>
      <c r="H43" s="84">
        <v>47849</v>
      </c>
      <c r="I43" s="84">
        <v>5353</v>
      </c>
    </row>
    <row r="44" spans="1:9" ht="9" customHeight="1">
      <c r="A44" s="17" t="s">
        <v>29</v>
      </c>
      <c r="B44" s="84">
        <v>1954</v>
      </c>
      <c r="C44" s="84">
        <v>132</v>
      </c>
      <c r="D44" s="84"/>
      <c r="E44" s="84">
        <v>182</v>
      </c>
      <c r="F44" s="84">
        <v>12</v>
      </c>
      <c r="G44" s="84"/>
      <c r="H44" s="84">
        <v>269</v>
      </c>
      <c r="I44" s="84">
        <v>11</v>
      </c>
    </row>
    <row r="45" spans="1:9" ht="9" customHeight="1">
      <c r="A45" s="17" t="s">
        <v>30</v>
      </c>
      <c r="B45" s="84">
        <v>11878</v>
      </c>
      <c r="C45" s="84">
        <v>710</v>
      </c>
      <c r="D45" s="84"/>
      <c r="E45" s="84">
        <v>1276</v>
      </c>
      <c r="F45" s="84">
        <v>34</v>
      </c>
      <c r="G45" s="84"/>
      <c r="H45" s="84">
        <v>1841</v>
      </c>
      <c r="I45" s="84">
        <v>191</v>
      </c>
    </row>
    <row r="46" spans="1:9" ht="9" customHeight="1">
      <c r="A46" s="17" t="s">
        <v>31</v>
      </c>
      <c r="B46" s="84">
        <v>462704</v>
      </c>
      <c r="C46" s="84">
        <v>246990</v>
      </c>
      <c r="D46" s="84"/>
      <c r="E46" s="84">
        <v>33240</v>
      </c>
      <c r="F46" s="84">
        <v>13545</v>
      </c>
      <c r="G46" s="84"/>
      <c r="H46" s="84">
        <v>77856</v>
      </c>
      <c r="I46" s="84">
        <v>45115</v>
      </c>
    </row>
    <row r="47" spans="1:9" ht="9" customHeight="1">
      <c r="A47" s="17" t="s">
        <v>45</v>
      </c>
      <c r="B47" s="84">
        <v>54718</v>
      </c>
      <c r="C47" s="84">
        <v>9201</v>
      </c>
      <c r="D47" s="84"/>
      <c r="E47" s="84">
        <v>4675</v>
      </c>
      <c r="F47" s="84">
        <v>421</v>
      </c>
      <c r="G47" s="84"/>
      <c r="H47" s="84">
        <v>9049</v>
      </c>
      <c r="I47" s="84">
        <v>1653</v>
      </c>
    </row>
    <row r="48" spans="1:9" ht="9" customHeight="1">
      <c r="A48" s="17" t="s">
        <v>46</v>
      </c>
      <c r="B48" s="84">
        <v>15431</v>
      </c>
      <c r="C48" s="84">
        <v>12738</v>
      </c>
      <c r="D48" s="84"/>
      <c r="E48" s="84">
        <v>903</v>
      </c>
      <c r="F48" s="84">
        <v>652</v>
      </c>
      <c r="G48" s="84"/>
      <c r="H48" s="84">
        <v>2634</v>
      </c>
      <c r="I48" s="84">
        <v>2261</v>
      </c>
    </row>
    <row r="49" spans="1:9" ht="9" customHeight="1">
      <c r="A49" s="17" t="s">
        <v>60</v>
      </c>
      <c r="B49" s="84">
        <v>29525</v>
      </c>
      <c r="C49" s="84">
        <v>23860</v>
      </c>
      <c r="D49" s="84"/>
      <c r="E49" s="84">
        <v>1963</v>
      </c>
      <c r="F49" s="84">
        <v>1469</v>
      </c>
      <c r="G49" s="84"/>
      <c r="H49" s="84">
        <v>5914</v>
      </c>
      <c r="I49" s="84">
        <v>4821</v>
      </c>
    </row>
    <row r="50" spans="1:9" ht="9" customHeight="1">
      <c r="A50" s="16" t="s">
        <v>66</v>
      </c>
      <c r="B50" s="87">
        <f>B51+B52+B53</f>
        <v>743045</v>
      </c>
      <c r="C50" s="87">
        <f>C51+C52+C53</f>
        <v>431181</v>
      </c>
      <c r="D50" s="87"/>
      <c r="E50" s="87">
        <f>E51+E52+E53</f>
        <v>20716</v>
      </c>
      <c r="F50" s="87">
        <f>F51+F52+F53</f>
        <v>8857</v>
      </c>
      <c r="G50" s="87"/>
      <c r="H50" s="87">
        <f>H51+H52+H53</f>
        <v>122171</v>
      </c>
      <c r="I50" s="87">
        <f>I51+I52+I53</f>
        <v>72783</v>
      </c>
    </row>
    <row r="51" spans="1:9" ht="9" customHeight="1">
      <c r="A51" s="17" t="s">
        <v>32</v>
      </c>
      <c r="B51" s="84">
        <v>498623</v>
      </c>
      <c r="C51" s="84">
        <v>259361</v>
      </c>
      <c r="D51" s="84"/>
      <c r="E51" s="84">
        <v>14991</v>
      </c>
      <c r="F51" s="84">
        <v>5546</v>
      </c>
      <c r="G51" s="84"/>
      <c r="H51" s="84">
        <v>81114</v>
      </c>
      <c r="I51" s="84">
        <v>43663</v>
      </c>
    </row>
    <row r="52" spans="1:9" ht="9" customHeight="1">
      <c r="A52" s="17" t="s">
        <v>33</v>
      </c>
      <c r="B52" s="84">
        <v>240009</v>
      </c>
      <c r="C52" s="84">
        <v>168055</v>
      </c>
      <c r="D52" s="84"/>
      <c r="E52" s="84">
        <v>5469</v>
      </c>
      <c r="F52" s="84">
        <v>3113</v>
      </c>
      <c r="G52" s="84"/>
      <c r="H52" s="84">
        <v>40408</v>
      </c>
      <c r="I52" s="84">
        <v>28561</v>
      </c>
    </row>
    <row r="53" spans="1:9" ht="9" customHeight="1">
      <c r="A53" s="17" t="s">
        <v>34</v>
      </c>
      <c r="B53" s="84">
        <v>4413</v>
      </c>
      <c r="C53" s="84">
        <v>3765</v>
      </c>
      <c r="D53" s="84"/>
      <c r="E53" s="84">
        <v>256</v>
      </c>
      <c r="F53" s="84">
        <v>198</v>
      </c>
      <c r="G53" s="84"/>
      <c r="H53" s="84">
        <v>649</v>
      </c>
      <c r="I53" s="84">
        <v>559</v>
      </c>
    </row>
    <row r="54" spans="1:9" ht="9" customHeight="1">
      <c r="A54" s="16" t="s">
        <v>35</v>
      </c>
      <c r="B54" s="87">
        <v>3386</v>
      </c>
      <c r="C54" s="87">
        <v>2499</v>
      </c>
      <c r="D54" s="87"/>
      <c r="E54" s="87">
        <v>172</v>
      </c>
      <c r="F54" s="87">
        <v>100</v>
      </c>
      <c r="G54" s="87"/>
      <c r="H54" s="87">
        <v>264</v>
      </c>
      <c r="I54" s="87">
        <v>254</v>
      </c>
    </row>
    <row r="55" spans="1:9" ht="9" customHeight="1">
      <c r="A55" s="16" t="s">
        <v>42</v>
      </c>
      <c r="B55" s="87">
        <v>182639</v>
      </c>
      <c r="C55" s="87">
        <v>159903</v>
      </c>
      <c r="D55" s="87"/>
      <c r="E55" s="87">
        <v>8174</v>
      </c>
      <c r="F55" s="87">
        <v>6701</v>
      </c>
      <c r="G55" s="87"/>
      <c r="H55" s="87">
        <v>31608</v>
      </c>
      <c r="I55" s="87">
        <v>28373</v>
      </c>
    </row>
    <row r="56" spans="1:9" ht="9" customHeight="1">
      <c r="A56" s="16" t="s">
        <v>36</v>
      </c>
      <c r="B56" s="87">
        <v>61526</v>
      </c>
      <c r="C56" s="87">
        <v>41009</v>
      </c>
      <c r="D56" s="87"/>
      <c r="E56" s="87">
        <v>5096</v>
      </c>
      <c r="F56" s="87">
        <v>2796</v>
      </c>
      <c r="G56" s="87"/>
      <c r="H56" s="87">
        <v>9393</v>
      </c>
      <c r="I56" s="87">
        <v>6491</v>
      </c>
    </row>
    <row r="57" spans="1:9" ht="9" customHeight="1">
      <c r="A57" s="16" t="s">
        <v>37</v>
      </c>
      <c r="B57" s="87">
        <v>38007</v>
      </c>
      <c r="C57" s="87">
        <v>26269</v>
      </c>
      <c r="D57" s="87"/>
      <c r="E57" s="87">
        <v>2485</v>
      </c>
      <c r="F57" s="87">
        <v>1432</v>
      </c>
      <c r="G57" s="87"/>
      <c r="H57" s="87">
        <v>5752</v>
      </c>
      <c r="I57" s="87">
        <v>4115</v>
      </c>
    </row>
    <row r="58" spans="1:9" ht="9" customHeight="1">
      <c r="A58" s="83" t="s">
        <v>72</v>
      </c>
      <c r="B58" s="87">
        <v>2504700</v>
      </c>
      <c r="C58" s="87">
        <v>1235953</v>
      </c>
      <c r="D58" s="87"/>
      <c r="E58" s="87">
        <v>166414</v>
      </c>
      <c r="F58" s="87">
        <v>56854</v>
      </c>
      <c r="G58" s="87"/>
      <c r="H58" s="87">
        <v>394550</v>
      </c>
      <c r="I58" s="87">
        <v>209479</v>
      </c>
    </row>
    <row r="59" spans="1:9" ht="9" customHeight="1">
      <c r="A59" s="19"/>
      <c r="B59" s="33"/>
      <c r="C59" s="33"/>
      <c r="D59" s="33"/>
      <c r="E59" s="33"/>
      <c r="F59" s="33"/>
      <c r="G59" s="33"/>
      <c r="H59" s="33"/>
      <c r="I59" s="33"/>
    </row>
    <row r="60" spans="1:9" ht="6.75" customHeight="1">
      <c r="A60" s="16"/>
      <c r="B60" s="34"/>
      <c r="C60" s="34"/>
      <c r="D60" s="34"/>
      <c r="E60" s="34"/>
      <c r="F60" s="34"/>
      <c r="G60" s="34"/>
      <c r="H60" s="34"/>
      <c r="I60" s="34"/>
    </row>
    <row r="61" spans="1:9" ht="9" customHeight="1">
      <c r="A61" s="91" t="s">
        <v>70</v>
      </c>
      <c r="B61" s="80"/>
      <c r="C61" s="80"/>
      <c r="D61" s="80"/>
      <c r="E61" s="80"/>
      <c r="F61" s="79"/>
      <c r="G61" s="79"/>
      <c r="H61" s="79"/>
      <c r="I61" s="79"/>
    </row>
    <row r="62" spans="1:9" ht="18" customHeight="1">
      <c r="A62" s="127" t="s">
        <v>71</v>
      </c>
      <c r="B62" s="129"/>
      <c r="C62" s="129"/>
      <c r="D62" s="129"/>
      <c r="E62" s="129"/>
      <c r="F62" s="130"/>
      <c r="G62" s="130"/>
      <c r="H62" s="130"/>
      <c r="I62" s="130"/>
    </row>
    <row r="63" spans="1:9" ht="27.75" customHeight="1">
      <c r="A63" s="127" t="s">
        <v>75</v>
      </c>
      <c r="B63" s="129"/>
      <c r="C63" s="129"/>
      <c r="D63" s="129"/>
      <c r="E63" s="129"/>
      <c r="F63" s="129"/>
      <c r="G63" s="129"/>
      <c r="H63" s="129"/>
      <c r="I63" s="129"/>
    </row>
    <row r="64" spans="1:9" ht="9" customHeight="1">
      <c r="A64" s="127" t="s">
        <v>78</v>
      </c>
      <c r="B64" s="129"/>
      <c r="C64" s="129"/>
      <c r="D64" s="129"/>
      <c r="E64" s="129"/>
      <c r="F64" s="129"/>
      <c r="G64" s="79"/>
      <c r="H64" s="79"/>
      <c r="I64" s="79"/>
    </row>
    <row r="65" spans="1:9" ht="9" customHeight="1">
      <c r="A65" s="82" t="s">
        <v>69</v>
      </c>
      <c r="B65" s="79"/>
      <c r="C65" s="79"/>
      <c r="D65" s="79"/>
      <c r="E65" s="79"/>
      <c r="F65" s="79"/>
      <c r="G65" s="79"/>
      <c r="H65" s="79"/>
      <c r="I65" s="79"/>
    </row>
    <row r="66" ht="9" customHeight="1"/>
  </sheetData>
  <sheetProtection/>
  <mergeCells count="11">
    <mergeCell ref="A4:A5"/>
    <mergeCell ref="B4:C4"/>
    <mergeCell ref="E4:F4"/>
    <mergeCell ref="H4:I4"/>
    <mergeCell ref="E31:F31"/>
    <mergeCell ref="H31:I31"/>
    <mergeCell ref="A63:I63"/>
    <mergeCell ref="A64:F64"/>
    <mergeCell ref="A62:I62"/>
    <mergeCell ref="A31:A32"/>
    <mergeCell ref="B31:C31"/>
  </mergeCells>
  <printOptions horizontalCentered="1"/>
  <pageMargins left="1.1811023622047245" right="1.1811023622047245" top="1.1811023622047245" bottom="1.5748031496062993" header="0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Silvestrini</dc:creator>
  <cp:keywords/>
  <dc:description/>
  <cp:lastModifiedBy>istat</cp:lastModifiedBy>
  <cp:lastPrinted>2006-10-06T14:40:35Z</cp:lastPrinted>
  <dcterms:created xsi:type="dcterms:W3CDTF">2001-07-20T14:00:20Z</dcterms:created>
  <dcterms:modified xsi:type="dcterms:W3CDTF">2006-10-06T14:43:08Z</dcterms:modified>
  <cp:category/>
  <cp:version/>
  <cp:contentType/>
  <cp:contentStatus/>
</cp:coreProperties>
</file>