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525" windowWidth="13755" windowHeight="7185" tabRatio="702" activeTab="5"/>
  </bookViews>
  <sheets>
    <sheet name="Indice" sheetId="1" r:id="rId1"/>
    <sheet name="III.2.1" sheetId="2" r:id="rId2"/>
    <sheet name="III.2.2" sheetId="3" r:id="rId3"/>
    <sheet name="III.2.3" sheetId="4" r:id="rId4"/>
    <sheet name="III.2.4" sheetId="5" r:id="rId5"/>
    <sheet name="III.2.5" sheetId="6" r:id="rId6"/>
    <sheet name="III.2.6" sheetId="7" r:id="rId7"/>
    <sheet name="III.2.7" sheetId="8" r:id="rId8"/>
    <sheet name="III.2.8" sheetId="9" r:id="rId9"/>
    <sheet name="III.2.9" sheetId="10" r:id="rId10"/>
    <sheet name="III.2.10" sheetId="11" r:id="rId11"/>
    <sheet name="III.2.11" sheetId="12" r:id="rId12"/>
    <sheet name="III.2.12" sheetId="13" r:id="rId13"/>
    <sheet name="III.2.13" sheetId="14" r:id="rId14"/>
    <sheet name="III.2.14" sheetId="15" r:id="rId15"/>
    <sheet name="III.2.15" sheetId="16" r:id="rId16"/>
    <sheet name="III.3.16" sheetId="17" r:id="rId17"/>
    <sheet name="III.3.17" sheetId="18" r:id="rId18"/>
    <sheet name="III.3.18" sheetId="19" r:id="rId19"/>
    <sheet name="III.3.19" sheetId="20" r:id="rId20"/>
  </sheets>
  <externalReferences>
    <externalReference r:id="rId23"/>
    <externalReference r:id="rId24"/>
    <externalReference r:id="rId25"/>
  </externalReferences>
  <definedNames>
    <definedName name="_xlnm.Print_Area" localSheetId="11">'III.2.11'!$A$1:$L$83</definedName>
    <definedName name="_xlnm.Print_Area" localSheetId="12">'III.2.12'!$A$1:$K$45</definedName>
    <definedName name="_xlnm.Print_Area" localSheetId="13">'III.2.13'!$A$1:$K$39</definedName>
    <definedName name="_xlnm.Print_Area" localSheetId="14">'III.2.14'!$A$1:$K$50</definedName>
    <definedName name="_xlnm.Print_Area" localSheetId="4">'III.2.4'!$A$1:$N$39</definedName>
    <definedName name="_xlnm.Print_Area" localSheetId="6">'III.2.6'!$A$1:$N$39</definedName>
    <definedName name="_xlnm.Print_Area" localSheetId="7">'III.2.7'!$A$1:$N$39</definedName>
    <definedName name="_xlnm.Print_Area" localSheetId="16">'III.3.16'!$A$1:$K$50</definedName>
    <definedName name="_xlnm.Print_Area" localSheetId="17">'III.3.17'!$A$1:$I$29</definedName>
    <definedName name="_xlnm.Print_Area" localSheetId="19">'III.3.19'!$A$1:$I$29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<sst xmlns="http://schemas.openxmlformats.org/spreadsheetml/2006/main" count="841" uniqueCount="173">
  <si>
    <t>Lavoratore autonomo (INPS)</t>
  </si>
  <si>
    <t>Lavoratore parasubordinato (INPS)</t>
  </si>
  <si>
    <t>Lavoratore altro (no INPS no INPDAP)</t>
  </si>
  <si>
    <t>Percettore di indennità di disoccupazione</t>
  </si>
  <si>
    <t>Percettore di indennità di mobilità</t>
  </si>
  <si>
    <t>Pensionato</t>
  </si>
  <si>
    <t>Deceduto</t>
  </si>
  <si>
    <t>Non trovato</t>
  </si>
  <si>
    <t>FEMMINE</t>
  </si>
  <si>
    <t>TIPO DI CONTRATTO</t>
  </si>
  <si>
    <t>Contratto di somministrazione</t>
  </si>
  <si>
    <t>Contratto a tempo indeterminato</t>
  </si>
  <si>
    <t>Altro tipo di contratto</t>
  </si>
  <si>
    <t>- di cui con stessa qualifica (apprendista)</t>
  </si>
  <si>
    <r>
      <t>Fonte:</t>
    </r>
    <r>
      <rPr>
        <sz val="7"/>
        <rFont val="Arial"/>
        <family val="2"/>
      </rPr>
      <t xml:space="preserve"> INPS - Coordinamento Generale Statistico Attuariale - Archivi Emens e archivi Casellario Centrale dei Lavoratori Attivi</t>
    </r>
  </si>
  <si>
    <t>Calabria</t>
  </si>
  <si>
    <t>Sicilia</t>
  </si>
  <si>
    <t>Sardegna</t>
  </si>
  <si>
    <t>Italia</t>
  </si>
  <si>
    <t>Nord</t>
  </si>
  <si>
    <t>TIPOLOGIA</t>
  </si>
  <si>
    <t>Apprendistato</t>
  </si>
  <si>
    <t>Assunzioni agevolate di disoccupati o beneficiari di CIGS da almeno 24 mesi, o di giovani già impegnati in borse di lavoro</t>
  </si>
  <si>
    <t>Assunzioni agevolate di lav. in cigs o mobilità - servizi pubbl. essenziali</t>
  </si>
  <si>
    <t>Sgravio contributivo totale per i lavoratori svantaggiati impiegati nelle cooperative sociali</t>
  </si>
  <si>
    <t>Assunzioni agevolate in sostituzione di lavoratori in astensione obbligatoria</t>
  </si>
  <si>
    <t>Trasformazione a tempo indeterminato di assunzioni dalle liste di mobilità</t>
  </si>
  <si>
    <t>Trasformazione a tempo indeterminato di contratto di apprendistato</t>
  </si>
  <si>
    <t>Assunzioni agevolate di disabili</t>
  </si>
  <si>
    <t xml:space="preserve">&lt;= 19 </t>
  </si>
  <si>
    <t>Contratti di Inserimento</t>
  </si>
  <si>
    <t>55-59</t>
  </si>
  <si>
    <t>60 e oltre</t>
  </si>
  <si>
    <t>Assunzioni agevolate di lavoratori iscritti nelle liste di mobilità - tempo indeterminato</t>
  </si>
  <si>
    <t>Assunzioni agevolate di lavoratori iscritti nelle liste di mobilità - tempo determinato</t>
  </si>
  <si>
    <t>Lavoro somministrato</t>
  </si>
  <si>
    <t>ANNO</t>
  </si>
  <si>
    <t>MESE</t>
  </si>
  <si>
    <t>Operai</t>
  </si>
  <si>
    <t>Impiegati</t>
  </si>
  <si>
    <t>Tempo determinato</t>
  </si>
  <si>
    <t>Tempo indeterminato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</si>
  <si>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</si>
  <si>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</si>
  <si>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</si>
  <si>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</si>
  <si>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</si>
  <si>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</si>
  <si>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</si>
  <si>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</si>
  <si>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</si>
  <si>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</si>
  <si>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</si>
  <si>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</si>
  <si>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 dei beneficiari</t>
  </si>
  <si>
    <t>Media periodo dei beneficiari</t>
  </si>
  <si>
    <t>Totale Contratti di Inserimento</t>
  </si>
  <si>
    <t>TIPO DI ATTIVITA'</t>
  </si>
  <si>
    <t>dic.2006</t>
  </si>
  <si>
    <t>val.assoluto</t>
  </si>
  <si>
    <t>val.%</t>
  </si>
  <si>
    <t>MASCHI</t>
  </si>
  <si>
    <t>Lavoratore dipendente privato (INPS)</t>
  </si>
  <si>
    <t>Lavoratore dipendente pubblico (INPDAP)</t>
  </si>
  <si>
    <t>INTERMITTENTI</t>
  </si>
  <si>
    <t>DECEDUTI</t>
  </si>
  <si>
    <t>PENSIONATI</t>
  </si>
  <si>
    <t>AUTONOMI</t>
  </si>
  <si>
    <t>PARASUBORDINATI</t>
  </si>
  <si>
    <t>NON INPS</t>
  </si>
  <si>
    <t>DISOCC O MOBIL</t>
  </si>
  <si>
    <t>SILENTI</t>
  </si>
  <si>
    <t>Fino a 39 anni</t>
  </si>
  <si>
    <t>Da 40 a 49 anni</t>
  </si>
  <si>
    <t>50 anni e oltre</t>
  </si>
  <si>
    <t>TOTALE GENERAZIONE 2006</t>
  </si>
  <si>
    <t>TIPOLOGIA DI ATTIVITA'</t>
  </si>
  <si>
    <r>
      <t>Fonte</t>
    </r>
    <r>
      <rPr>
        <sz val="7"/>
        <rFont val="Arial"/>
        <family val="2"/>
      </rPr>
      <t>: INPS - Coordinamento Generale Statistico Attuariale</t>
    </r>
  </si>
  <si>
    <t>2010* solo 1° semestre</t>
  </si>
  <si>
    <t>Valle d'Aosta/Vallée d'Aoste</t>
  </si>
  <si>
    <t>Trentino-Alto Adige</t>
  </si>
  <si>
    <t xml:space="preserve"> Bolzano-Bozen</t>
  </si>
  <si>
    <t xml:space="preserve"> Trento</t>
  </si>
  <si>
    <t>Friuli-Venezia Giulia</t>
  </si>
  <si>
    <t>RIPARTIZIONI GEOGRAFICHE</t>
  </si>
  <si>
    <t>Soggetti di età compresa tra i diciotto e i ventinove anni</t>
  </si>
  <si>
    <t>Disoccupati di lunga durata da ventinove fino a trentadue anni</t>
  </si>
  <si>
    <t>Lavoratori con più di  cinquanta anni di età privi di un posto di lavoro</t>
  </si>
  <si>
    <t>Lavoratori che desiderino riprendere un'attività lavorativa e che non abbiano lavorato per almeno due anni</t>
  </si>
  <si>
    <t>Donne di qualsiasi età residenti in un'area geografica in cui il tasso di occupazione femminile sia inferiore almeno del 20%  di quello maschile o in cui il tasso di occupazione femminile superi del 10% quello maschile</t>
  </si>
  <si>
    <t>Persone riconosciute affette da grave handicap fisico, mentale e psichico</t>
  </si>
  <si>
    <t>Centro</t>
  </si>
  <si>
    <t>Mezzogiorno</t>
  </si>
  <si>
    <t>Estero</t>
  </si>
  <si>
    <t>Totale</t>
  </si>
  <si>
    <t>20-24</t>
  </si>
  <si>
    <t>25-29</t>
  </si>
  <si>
    <t>30-39</t>
  </si>
  <si>
    <t>40-49</t>
  </si>
  <si>
    <t>50-54</t>
  </si>
  <si>
    <t>Maschi</t>
  </si>
  <si>
    <t>Femmine</t>
  </si>
  <si>
    <t>REGIONI</t>
  </si>
  <si>
    <t>Piemonte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</si>
  <si>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</si>
  <si>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</si>
  <si>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</si>
  <si>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</si>
  <si>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</si>
  <si>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</si>
  <si>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</si>
  <si>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</si>
  <si>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</si>
  <si>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</si>
  <si>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</si>
  <si>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</si>
  <si>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</si>
  <si>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Lavoro intermittente (lavoro a chiamata)</t>
  </si>
  <si>
    <t>TOTALE</t>
  </si>
  <si>
    <t>III.2 POLITICHE ATTIVE DEL LAVORO</t>
  </si>
  <si>
    <t>III. SPESA ED INTERVENTI PER LA COESIONE SOCIALE</t>
  </si>
  <si>
    <t>(**) Numero medio del periodo - Archivio Emens delle denunce retributive mensili</t>
  </si>
  <si>
    <t>(*) Il numero di lavoratori per luogo di lavoro, sesso ed età è stato ottenuto applicando alla ripartizione regionale risultante dai DM10M la distribuzione per sesso, età e regione di lavoro desunta dalle denunce retributive mensili dell'archivio Emens.</t>
  </si>
  <si>
    <t>2010 (**) solo 1° semestre</t>
  </si>
  <si>
    <t>2009 (*)</t>
  </si>
  <si>
    <t>2008 (*)</t>
  </si>
  <si>
    <t>2007 (*)</t>
  </si>
  <si>
    <t>2006 (*)</t>
  </si>
  <si>
    <t>1° semestre 2010 (**)</t>
  </si>
  <si>
    <t>(*) Il numero di lavoratori per luogo di lavoro è stato ottenuto applicando alla ripartizione regionale risultante dai DM10M la distribuzione per sesso, età e regione di lavoro desunta dalle denunce retributive mensili dell'archivio Emens.</t>
  </si>
  <si>
    <t>(*) Numero medio del periodo - Archivio Emens delle denunce retributive mensili</t>
  </si>
  <si>
    <t>(*) Per gli anni dal 2006 al 2009 il numero dei lavoratori per luogo di lavoro, sesso ed età è stato ottenuto applicando alla ripartizione regionale risultante dai DM10M la distribuzione per sesso, età e regione di lavoro desunta dalle denunce retributive mensili dell'archivio Emens, mentre per il 1° semestre 2010 la fonte è stato solo l'archivio Emens.</t>
  </si>
  <si>
    <t>FPLD (*) NO INTERMITTENTI</t>
  </si>
  <si>
    <t>(*) FPLD: Fondo Previdenziale Lavoratori Dipendenti</t>
  </si>
  <si>
    <r>
      <t xml:space="preserve">Tavola III.2.1 - Numero medio annuo di beneficiari di politiche attive per tipologia e classi di età - Anni 2006-2009; 1° semestre 2010 </t>
    </r>
    <r>
      <rPr>
        <i/>
        <sz val="9"/>
        <rFont val="Arial"/>
        <family val="2"/>
      </rPr>
      <t>(valori assoluti)</t>
    </r>
  </si>
  <si>
    <r>
      <t xml:space="preserve">Tavola  III.2.2 - Numero medio annuo di beneficiari di politiche attive per tipologia e ripartizione geografica - Anni 2006-2009; 1° semestre 2010 </t>
    </r>
    <r>
      <rPr>
        <i/>
        <sz val="9"/>
        <rFont val="Arial"/>
        <family val="2"/>
      </rPr>
      <t>(valori assoluti)</t>
    </r>
  </si>
  <si>
    <r>
      <t xml:space="preserve">Tavola  III.2.3 - Numero medio annuo di beneficiari di politiche attive per tipologia e sesso - Anni 2006-2009; 1° semestre 2010 </t>
    </r>
    <r>
      <rPr>
        <i/>
        <sz val="9"/>
        <rFont val="Arial"/>
        <family val="2"/>
      </rPr>
      <t>(valori assoluti)</t>
    </r>
  </si>
  <si>
    <r>
      <t xml:space="preserve">Tavola III.2.4 - Numero medio annuo di beneficiari di politiche attive per tipologia, regione e ripartizione geografica di lavoro - Anno 2006 (*)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</t>
    </r>
  </si>
  <si>
    <r>
      <t xml:space="preserve">Tavola  III.2.5 - Numero medio annuo di beneficiari di politiche attive per tipologia, regione e ripartizione geografica di lavoro - Anno 2007 (*)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</t>
    </r>
  </si>
  <si>
    <r>
      <t xml:space="preserve">Tavola  III.2.6 - Numero medio annuo di beneficiari di politiche attive per tipologia, regione e ripartizione geografica di lavoro - Anno 2008 (*)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</t>
    </r>
  </si>
  <si>
    <r>
      <t xml:space="preserve">Tavola  III.2.7 - Numero medio annuo di beneficiari di politiche attive per tipologia, regione e ripartizione geografica di lavoro - Anno 2009 (*)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</t>
    </r>
  </si>
  <si>
    <r>
      <t xml:space="preserve">Tavola  III.2.8 - Numero medio annuo di beneficiari di politiche attive per tipologia, regione e ripartizione geografica di lavoro - Anno 2010, 1° semestre (*)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</t>
    </r>
  </si>
  <si>
    <r>
      <t xml:space="preserve">Tavola  III.2.9 - Numero medio annuo di beneficiari di contratti di Inserimento per classi di età - Anni 2006-2009; 1° semestre 2010 </t>
    </r>
    <r>
      <rPr>
        <i/>
        <sz val="9"/>
        <rFont val="Arial"/>
        <family val="2"/>
      </rPr>
      <t>(valori assoluti)</t>
    </r>
  </si>
  <si>
    <r>
      <t xml:space="preserve">Tavola  III.2.10 - Numero medio annuo di beneficiari di contratti di Inserimento per sesso - Anni 2006-2009; 1° semestre 2010 </t>
    </r>
    <r>
      <rPr>
        <i/>
        <sz val="9"/>
        <rFont val="Arial"/>
        <family val="2"/>
      </rPr>
      <t>(valori assoluti)</t>
    </r>
  </si>
  <si>
    <r>
      <t xml:space="preserve">Tavola  III.2.11 - Numero lavoratori con contratto di lavoro intermittente (o a chiamata) - Anni 2006-2009; 1° semestre 2010 (*) </t>
    </r>
    <r>
      <rPr>
        <i/>
        <sz val="9"/>
        <rFont val="Arial"/>
        <family val="2"/>
      </rPr>
      <t>(valori assoluti)</t>
    </r>
  </si>
  <si>
    <r>
      <t>Tavola  III.2.12 - Evoluzione annuale dei lavoratori intermittenti (a chiamata) dell'anno 2006 seguiti fino al 2009 per ripartizione geografica, classe di età e sesso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</si>
  <si>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r>
      <t xml:space="preserve">Tavola  III.2.13 - Evoluzione annuale dei lavoratori intermittenti (a chiamata) dell'anno 2007 seguiti fino al 2009 per ripartizione geografica, classe di età e sesso </t>
    </r>
    <r>
      <rPr>
        <i/>
        <sz val="9"/>
        <rFont val="Arial"/>
        <family val="2"/>
      </rPr>
      <t>(valori assoluti)</t>
    </r>
  </si>
  <si>
    <r>
      <t xml:space="preserve">Tavola  III.2.14 - Lavoratori dipendenti in somministrazione nel Dicembre del 2006 seguiti fino al 2009 per sesso e tipo di attività </t>
    </r>
    <r>
      <rPr>
        <i/>
        <sz val="9"/>
        <rFont val="Arial"/>
        <family val="2"/>
      </rPr>
      <t>(valori assoluti e valori percentuali)</t>
    </r>
  </si>
  <si>
    <r>
      <t xml:space="preserve">Tavola  III.2.15 - Dettaglio dei lavoratori dipendenti in somministrazione nel Dicembre del 2006, che negli anni successivi sono rimasti lavoratori dipendenti del settore privato per tipo di contratto </t>
    </r>
    <r>
      <rPr>
        <i/>
        <sz val="9"/>
        <rFont val="Arial"/>
        <family val="2"/>
      </rPr>
      <t>(valori assoluti e valori percentuali)</t>
    </r>
  </si>
  <si>
    <r>
      <t xml:space="preserve">Tavola  III.2.16 - Lavoratori dipendenti con contratto a tempo determinato nel  Dicembre del 2006 seguiti fino al 2009 per sesso e tipo di attività </t>
    </r>
    <r>
      <rPr>
        <i/>
        <sz val="9"/>
        <rFont val="Arial"/>
        <family val="2"/>
      </rPr>
      <t>(valori assoluti e valori percentuali)</t>
    </r>
  </si>
  <si>
    <r>
      <t xml:space="preserve">Tavola  III.2.17 - Dettaglio dei lavoratori dipendenti con contratto a tempo determinato nel Dicembre del 2006, che negli anni successivi sono rimasti lavoratori dipendenti del settore privato per tipo di contratto </t>
    </r>
    <r>
      <rPr>
        <i/>
        <sz val="9"/>
        <rFont val="Arial"/>
        <family val="2"/>
      </rPr>
      <t>(valori assoluti e valori percentuali)</t>
    </r>
  </si>
  <si>
    <r>
      <t xml:space="preserve">Tavola  III.2.18 - Lavoratori dipendenti con qualifica di apprendista a dicembre del 2006 seguiti fino al 2009 per sesso e tipo di attività </t>
    </r>
    <r>
      <rPr>
        <i/>
        <sz val="9"/>
        <rFont val="Arial"/>
        <family val="2"/>
      </rPr>
      <t>(valori assoluti e valori percentuali)</t>
    </r>
  </si>
  <si>
    <r>
      <t xml:space="preserve">Tavola  III.2.19 - Dettaglio dei lavoratori dipendenti con qualifica di apprendista a dicembre del 2006, che negli anni successivi sono rimasti lavoratori dipendenti del settore privato per tipo di contratto </t>
    </r>
    <r>
      <rPr>
        <i/>
        <sz val="9"/>
        <rFont val="Arial"/>
        <family val="2"/>
      </rPr>
      <t>(valori assoluti e valori percentuali)</t>
    </r>
  </si>
  <si>
    <t>Tavola III.2.1 - Numero medio annuo di beneficiari di politiche attive per tipologia e classi di età - Anni 2006-2009; 1° semestre 2010 (valori assoluti)</t>
  </si>
  <si>
    <t>Tavola  III.2.2 - Numero medio annuo di beneficiari di politiche attive per tipologia e ripartizione geografica - Anni 2006-2009; 1° semestre 2010 (valori assoluti)</t>
  </si>
  <si>
    <t>Tavola  III.2.3 - Numero medio annuo di beneficiari di politiche attive per tipologia e sesso - Anni 2006-2009; 1° semestre 2010 (valori assoluti)</t>
  </si>
  <si>
    <t xml:space="preserve">Tavola III.2.4 - Numero medio annuo di beneficiari di politiche attive per tipologia, regione e ripartizione geografica di lavoro - Anno 2006 (*) (valori assoluti) </t>
  </si>
  <si>
    <t xml:space="preserve">Tavola  III.2.5 - Numero medio annuo di beneficiari di politiche attive per tipologia, regione e ripartizione geografica di lavoro - Anno 2007 (*) (valori assoluti) </t>
  </si>
  <si>
    <t xml:space="preserve">Tavola  III.2.6 - Numero medio annuo di beneficiari di politiche attive per tipologia, regione e ripartizione geografica di lavoro - Anno 2008 (*) (valori assoluti) </t>
  </si>
  <si>
    <t xml:space="preserve">Tavola  III.2.7 - Numero medio annuo di beneficiari di politiche attive per tipologia, regione e ripartizione geografica di lavoro - Anno 2009 (*) (valori assoluti) </t>
  </si>
  <si>
    <t xml:space="preserve">Tavola  III.2.8 - Numero medio annuo di beneficiari di politiche attive per tipologia, regione e ripartizione geografica di lavoro - Anno 2010, 1° semestre (*) (valori assoluti) </t>
  </si>
  <si>
    <t>Tavola  III.2.9 - Numero medio annuo di beneficiari di contratti di Inserimento per classi di età - Anni 2006-2009; 1° semestre 2010 (valori assoluti)</t>
  </si>
  <si>
    <t>Tavola  III.2.10 - Numero medio annuo di beneficiari di contratti di Inserimento per sesso - Anni 2006-2009; 1° semestre 2010 (valori assoluti)</t>
  </si>
  <si>
    <t>Tavola  III.2.11 - Numero lavoratori con contratto di lavoro intermittente (o a chiamata) - Anni 2006-2009; 1° semestre 2010 (*) (valori assoluti)</t>
  </si>
  <si>
    <t>Tavola  III.2.12 - Evoluzione annuale dei lavoratori intermittenti (a chiamata) dell'anno 2006 seguiti fino al 2009 per ripartizione geografica, classe di età e sesso (valori assoluti)</t>
  </si>
  <si>
    <t>Tavola  III.2.13 - Evoluzione annuale dei lavoratori intermittenti (a chiamata) dell'anno 2007 seguiti fino al 2009 per ripartizione geografica, classe di età e sesso (valori assoluti)</t>
  </si>
  <si>
    <t>Tavola x.x.xx - Lavoro occasionale accessorio - Numero dei buoni lavoro venduti nel periodo dal 1° agosto 2008 al 30 giugno 2010 per regione, valore del buono e modalità di vendita (valori assoluti)</t>
  </si>
  <si>
    <t>Tavola  III.2.14 - Lavoratori dipendenti in somministrazione nel Dicembre del 2006 seguiti fino al 2009 per sesso e tipo di attività (valori assoluti e valori percentuali)</t>
  </si>
  <si>
    <t>Tavola  III.2.15 - Dettaglio dei lavoratori dipendenti in somministrazione nel Dicembre del 2006, che negli anni successivi sono rimasti lavoratori dipendenti del settore privato per tipo di contratto (valori assoluti e valori percentuali)</t>
  </si>
  <si>
    <t>Tavola  III.2.16 - Lavoratori dipendenti con contratto a tempo determinato nel  Dicembre del 2006 seguiti fino al 2009 per sesso e tipo di attività (valori assoluti e valori percentuali)</t>
  </si>
  <si>
    <t>Tavola  III.2.17 - Dettaglio dei lavoratori dipendenti con contratto a tempo determinato nel Dicembre del 2006, che negli anni successivi sono rimasti lavoratori dipendenti del settore privato per tipo di contratto (valori assoluti e valori percentuali)</t>
  </si>
  <si>
    <t>Tavola  III.2.18 - Lavoratori dipendenti con qualifica di apprendista a dicembre del 2006 seguiti fino al 2009 per sesso e tipo di attività (valori assoluti e valori percentuali)</t>
  </si>
  <si>
    <t>Tavola  III.2.19 - Dettaglio dei lavoratori dipendenti con qualifica di apprendista a dicembre del 2006, che negli anni successivi sono rimasti lavoratori dipendenti del settore privato per tipo di contratto (valori assoluti e valori percentuali)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</si>
</sst>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\-* #,##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[$€]\ * #,##0.00_-;\-[$€]\ * #,##0.00_-;_-[$€]\ * &quot;-&quot;??_-;_-@_-"/>
    <numFmt numFmtId="184" formatCode="[$-1010410]General"/>
    <numFmt numFmtId="185" formatCode="0.0"/>
    <numFmt numFmtId="186" formatCode="_-* #,##0.0_-;\-* #,##0.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0.0%"/>
  </numFmts>
  <fonts count="15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1" fontId="6" fillId="0" borderId="0" xfId="19" applyFont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72" fontId="6" fillId="0" borderId="0" xfId="18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2" fontId="6" fillId="0" borderId="1" xfId="18" applyNumberFormat="1" applyFont="1" applyFill="1" applyBorder="1" applyAlignment="1">
      <alignment vertical="center"/>
    </xf>
    <xf numFmtId="172" fontId="0" fillId="0" borderId="0" xfId="18" applyNumberFormat="1" applyAlignment="1">
      <alignment/>
    </xf>
    <xf numFmtId="0" fontId="6" fillId="0" borderId="1" xfId="0" applyFont="1" applyFill="1" applyBorder="1" applyAlignment="1">
      <alignment horizontal="right" vertical="center" wrapText="1"/>
    </xf>
    <xf numFmtId="41" fontId="6" fillId="0" borderId="0" xfId="19" applyFont="1" applyAlignment="1">
      <alignment vertical="center" wrapText="1"/>
    </xf>
    <xf numFmtId="41" fontId="6" fillId="0" borderId="0" xfId="19" applyFont="1" applyBorder="1" applyAlignment="1">
      <alignment vertical="center" wrapText="1"/>
    </xf>
    <xf numFmtId="49" fontId="6" fillId="0" borderId="0" xfId="19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2" fontId="6" fillId="0" borderId="0" xfId="18" applyNumberFormat="1" applyFont="1" applyBorder="1" applyAlignment="1">
      <alignment/>
    </xf>
    <xf numFmtId="0" fontId="0" fillId="0" borderId="0" xfId="0" applyBorder="1" applyAlignment="1">
      <alignment horizontal="center"/>
    </xf>
    <xf numFmtId="172" fontId="6" fillId="0" borderId="0" xfId="18" applyNumberFormat="1" applyFont="1" applyAlignment="1">
      <alignment/>
    </xf>
    <xf numFmtId="172" fontId="7" fillId="0" borderId="0" xfId="18" applyNumberFormat="1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2" fontId="6" fillId="0" borderId="0" xfId="18" applyNumberFormat="1" applyFont="1" applyFill="1" applyBorder="1" applyAlignment="1">
      <alignment horizontal="right" vertical="center"/>
    </xf>
    <xf numFmtId="49" fontId="6" fillId="0" borderId="0" xfId="19" applyNumberFormat="1" applyFont="1" applyAlignment="1">
      <alignment/>
    </xf>
    <xf numFmtId="172" fontId="6" fillId="0" borderId="0" xfId="18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0" xfId="19" applyNumberFormat="1" applyFont="1" applyAlignment="1">
      <alignment/>
    </xf>
    <xf numFmtId="49" fontId="7" fillId="0" borderId="0" xfId="19" applyNumberFormat="1" applyFont="1" applyAlignment="1">
      <alignment/>
    </xf>
    <xf numFmtId="0" fontId="0" fillId="0" borderId="0" xfId="0" applyBorder="1" applyAlignment="1">
      <alignment horizontal="left" vertical="center" wrapText="1"/>
    </xf>
    <xf numFmtId="49" fontId="6" fillId="0" borderId="0" xfId="19" applyNumberFormat="1" applyFont="1" applyBorder="1" applyAlignment="1">
      <alignment horizontal="center" vertical="center" wrapText="1"/>
    </xf>
    <xf numFmtId="49" fontId="6" fillId="0" borderId="3" xfId="19" applyNumberFormat="1" applyFont="1" applyBorder="1" applyAlignment="1">
      <alignment vertical="center" wrapText="1"/>
    </xf>
    <xf numFmtId="172" fontId="9" fillId="0" borderId="0" xfId="18" applyNumberFormat="1" applyFont="1" applyFill="1" applyBorder="1" applyAlignment="1">
      <alignment horizontal="right"/>
    </xf>
    <xf numFmtId="172" fontId="7" fillId="0" borderId="0" xfId="18" applyNumberFormat="1" applyFont="1" applyFill="1" applyBorder="1" applyAlignment="1">
      <alignment horizontal="right"/>
    </xf>
    <xf numFmtId="172" fontId="0" fillId="0" borderId="0" xfId="18" applyNumberFormat="1" applyAlignment="1">
      <alignment/>
    </xf>
    <xf numFmtId="0" fontId="6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7" fillId="0" borderId="1" xfId="19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172" fontId="6" fillId="0" borderId="1" xfId="18" applyNumberFormat="1" applyFont="1" applyFill="1" applyBorder="1" applyAlignment="1">
      <alignment horizontal="right"/>
    </xf>
    <xf numFmtId="41" fontId="7" fillId="0" borderId="0" xfId="19" applyFont="1" applyBorder="1" applyAlignment="1">
      <alignment horizontal="left" vertical="center"/>
    </xf>
    <xf numFmtId="41" fontId="6" fillId="0" borderId="0" xfId="19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/>
    </xf>
    <xf numFmtId="49" fontId="6" fillId="0" borderId="0" xfId="19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72" fontId="6" fillId="0" borderId="0" xfId="18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172" fontId="6" fillId="0" borderId="0" xfId="18" applyNumberFormat="1" applyFont="1" applyBorder="1" applyAlignment="1">
      <alignment horizontal="right"/>
    </xf>
    <xf numFmtId="172" fontId="6" fillId="0" borderId="0" xfId="18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72" fontId="6" fillId="0" borderId="0" xfId="18" applyNumberFormat="1" applyFont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19" applyNumberFormat="1" applyFont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49" fontId="6" fillId="0" borderId="0" xfId="19" applyNumberFormat="1" applyFont="1" applyAlignment="1">
      <alignment wrapText="1"/>
    </xf>
    <xf numFmtId="172" fontId="6" fillId="0" borderId="0" xfId="18" applyNumberFormat="1" applyFont="1" applyAlignment="1">
      <alignment horizontal="right" wrapText="1"/>
    </xf>
    <xf numFmtId="185" fontId="6" fillId="0" borderId="0" xfId="23" applyNumberFormat="1" applyFont="1" applyAlignment="1">
      <alignment horizontal="right" wrapText="1"/>
    </xf>
    <xf numFmtId="192" fontId="6" fillId="0" borderId="0" xfId="23" applyNumberFormat="1" applyFont="1" applyAlignment="1">
      <alignment horizontal="right" wrapText="1"/>
    </xf>
    <xf numFmtId="172" fontId="7" fillId="0" borderId="0" xfId="18" applyNumberFormat="1" applyFont="1" applyAlignment="1">
      <alignment horizontal="right" wrapText="1"/>
    </xf>
    <xf numFmtId="172" fontId="6" fillId="0" borderId="0" xfId="18" applyNumberFormat="1" applyFont="1" applyAlignment="1">
      <alignment wrapText="1"/>
    </xf>
    <xf numFmtId="49" fontId="7" fillId="0" borderId="0" xfId="19" applyNumberFormat="1" applyFont="1" applyAlignment="1">
      <alignment wrapText="1"/>
    </xf>
    <xf numFmtId="185" fontId="7" fillId="0" borderId="0" xfId="23" applyNumberFormat="1" applyFont="1" applyAlignment="1">
      <alignment horizontal="right" wrapText="1"/>
    </xf>
    <xf numFmtId="192" fontId="7" fillId="0" borderId="0" xfId="23" applyNumberFormat="1" applyFont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49" fontId="6" fillId="0" borderId="0" xfId="19" applyNumberFormat="1" applyFont="1" applyAlignment="1">
      <alignment horizontal="centerContinuous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2" fontId="6" fillId="0" borderId="0" xfId="23" applyNumberFormat="1" applyFont="1" applyAlignment="1">
      <alignment horizontal="right" wrapText="1"/>
    </xf>
    <xf numFmtId="2" fontId="7" fillId="0" borderId="0" xfId="23" applyNumberFormat="1" applyFont="1" applyAlignment="1">
      <alignment horizontal="right" wrapText="1"/>
    </xf>
    <xf numFmtId="49" fontId="6" fillId="0" borderId="0" xfId="19" applyNumberFormat="1" applyFont="1" applyAlignment="1">
      <alignment horizontal="right" vertical="center"/>
    </xf>
    <xf numFmtId="49" fontId="6" fillId="0" borderId="0" xfId="19" applyNumberFormat="1" applyFont="1" applyAlignment="1">
      <alignment vertical="center"/>
    </xf>
    <xf numFmtId="49" fontId="6" fillId="0" borderId="0" xfId="19" applyNumberFormat="1" applyFont="1" applyAlignment="1">
      <alignment vertical="distributed" wrapText="1"/>
    </xf>
    <xf numFmtId="172" fontId="6" fillId="0" borderId="0" xfId="18" applyNumberFormat="1" applyFont="1" applyAlignment="1">
      <alignment horizontal="right" vertical="distributed" wrapText="1"/>
    </xf>
    <xf numFmtId="185" fontId="6" fillId="0" borderId="0" xfId="23" applyNumberFormat="1" applyFont="1" applyAlignment="1">
      <alignment horizontal="right" vertical="distributed" wrapText="1"/>
    </xf>
    <xf numFmtId="192" fontId="6" fillId="0" borderId="0" xfId="23" applyNumberFormat="1" applyFont="1" applyAlignment="1">
      <alignment horizontal="right" vertical="distributed" wrapText="1"/>
    </xf>
    <xf numFmtId="172" fontId="7" fillId="0" borderId="0" xfId="18" applyNumberFormat="1" applyFont="1" applyAlignment="1">
      <alignment horizontal="right" vertical="distributed" wrapText="1"/>
    </xf>
    <xf numFmtId="172" fontId="6" fillId="0" borderId="0" xfId="18" applyNumberFormat="1" applyFont="1" applyAlignment="1">
      <alignment vertical="distributed" wrapText="1"/>
    </xf>
    <xf numFmtId="49" fontId="7" fillId="0" borderId="0" xfId="19" applyNumberFormat="1" applyFont="1" applyAlignment="1">
      <alignment vertical="distributed" wrapText="1"/>
    </xf>
    <xf numFmtId="185" fontId="7" fillId="0" borderId="0" xfId="23" applyNumberFormat="1" applyFont="1" applyAlignment="1">
      <alignment horizontal="right" vertical="distributed" wrapText="1"/>
    </xf>
    <xf numFmtId="192" fontId="7" fillId="0" borderId="0" xfId="23" applyNumberFormat="1" applyFont="1" applyAlignment="1">
      <alignment horizontal="right" vertical="distributed" wrapText="1"/>
    </xf>
    <xf numFmtId="0" fontId="6" fillId="0" borderId="0" xfId="0" applyFont="1" applyFill="1" applyBorder="1" applyAlignment="1">
      <alignment horizontal="right" vertical="distributed" wrapText="1"/>
    </xf>
    <xf numFmtId="49" fontId="6" fillId="0" borderId="0" xfId="19" applyNumberFormat="1" applyFont="1" applyAlignment="1">
      <alignment horizontal="centerContinuous" vertical="distributed" wrapText="1"/>
    </xf>
    <xf numFmtId="0" fontId="6" fillId="0" borderId="0" xfId="0" applyFont="1" applyFill="1" applyBorder="1" applyAlignment="1">
      <alignment horizontal="centerContinuous" vertical="distributed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2" fontId="6" fillId="0" borderId="0" xfId="18" applyNumberFormat="1" applyFont="1" applyBorder="1" applyAlignment="1">
      <alignment vertical="center" wrapText="1"/>
    </xf>
    <xf numFmtId="49" fontId="6" fillId="0" borderId="0" xfId="19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19" applyNumberFormat="1" applyFont="1" applyAlignment="1">
      <alignment horizontal="center" vertical="distributed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9" fontId="6" fillId="0" borderId="0" xfId="19" applyNumberFormat="1" applyFont="1" applyAlignment="1">
      <alignment horizontal="center" wrapText="1"/>
    </xf>
    <xf numFmtId="0" fontId="4" fillId="0" borderId="0" xfId="0" applyFont="1" applyAlignment="1">
      <alignment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3 2 2" xfId="20"/>
    <cellStyle name="Migliaia 6" xfId="21"/>
    <cellStyle name="Normale 4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DEFINITIVO%203\I.%20CONTESTI\I.3%20MERCATO%20DEL%20LAVORO\I.3.4%20Lavoratori_parasubordin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6384" width="8.8515625" style="123" customWidth="1"/>
  </cols>
  <sheetData>
    <row r="1" ht="15">
      <c r="A1" s="122" t="s">
        <v>120</v>
      </c>
    </row>
    <row r="2" ht="14.25">
      <c r="A2" s="123" t="s">
        <v>119</v>
      </c>
    </row>
    <row r="4" ht="14.25">
      <c r="A4" s="123" t="s">
        <v>153</v>
      </c>
    </row>
    <row r="6" ht="14.25">
      <c r="A6" s="123" t="s">
        <v>154</v>
      </c>
    </row>
    <row r="8" ht="14.25">
      <c r="A8" s="123" t="s">
        <v>155</v>
      </c>
    </row>
    <row r="10" ht="14.25">
      <c r="A10" s="123" t="s">
        <v>156</v>
      </c>
    </row>
    <row r="12" ht="14.25">
      <c r="A12" s="123" t="s">
        <v>157</v>
      </c>
    </row>
    <row r="14" ht="14.25">
      <c r="A14" s="123" t="s">
        <v>158</v>
      </c>
    </row>
    <row r="16" ht="14.25">
      <c r="A16" s="123" t="s">
        <v>159</v>
      </c>
    </row>
    <row r="18" ht="14.25">
      <c r="A18" s="123" t="s">
        <v>160</v>
      </c>
    </row>
    <row r="20" ht="14.25">
      <c r="A20" s="123" t="s">
        <v>161</v>
      </c>
    </row>
    <row r="22" ht="14.25">
      <c r="A22" s="123" t="s">
        <v>162</v>
      </c>
    </row>
    <row r="24" ht="14.25">
      <c r="A24" s="123" t="s">
        <v>163</v>
      </c>
    </row>
    <row r="26" ht="14.25">
      <c r="A26" s="123" t="s">
        <v>164</v>
      </c>
    </row>
    <row r="28" ht="14.25">
      <c r="A28" s="123" t="s">
        <v>165</v>
      </c>
    </row>
    <row r="30" ht="14.25">
      <c r="A30" s="124" t="s">
        <v>166</v>
      </c>
    </row>
    <row r="32" ht="14.25">
      <c r="A32" s="123" t="s">
        <v>167</v>
      </c>
    </row>
    <row r="34" ht="14.25">
      <c r="A34" s="123" t="s">
        <v>168</v>
      </c>
    </row>
    <row r="36" ht="14.25">
      <c r="A36" s="123" t="s">
        <v>169</v>
      </c>
    </row>
    <row r="38" ht="14.25">
      <c r="A38" s="123" t="s">
        <v>170</v>
      </c>
    </row>
    <row r="40" ht="14.25">
      <c r="A40" s="123" t="s">
        <v>171</v>
      </c>
    </row>
    <row r="42" ht="14.25">
      <c r="A42" s="123" t="s">
        <v>172</v>
      </c>
    </row>
  </sheetData>
  <printOptions/>
  <pageMargins left="0.75" right="0.75" top="1" bottom="1" header="0.5" footer="0.5"/>
  <pageSetup fitToHeight="1" fitToWidth="1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65.140625" style="0" customWidth="1"/>
    <col min="2" max="16384" width="8.8515625" style="0" customWidth="1"/>
  </cols>
  <sheetData>
    <row r="1" spans="1:9" ht="12.75">
      <c r="A1" s="1" t="s">
        <v>142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s="6" customFormat="1" ht="9">
      <c r="A3" s="42" t="s">
        <v>20</v>
      </c>
      <c r="B3" s="54" t="s">
        <v>29</v>
      </c>
      <c r="C3" s="54" t="s">
        <v>95</v>
      </c>
      <c r="D3" s="54" t="s">
        <v>96</v>
      </c>
      <c r="E3" s="54" t="s">
        <v>97</v>
      </c>
      <c r="F3" s="54" t="s">
        <v>98</v>
      </c>
      <c r="G3" s="54" t="s">
        <v>99</v>
      </c>
      <c r="H3" s="54" t="s">
        <v>31</v>
      </c>
      <c r="I3" s="54" t="s">
        <v>32</v>
      </c>
      <c r="J3" s="54" t="s">
        <v>94</v>
      </c>
    </row>
    <row r="4" s="6" customFormat="1" ht="4.5" customHeight="1">
      <c r="A4" s="4"/>
    </row>
    <row r="5" spans="1:10" s="6" customFormat="1" ht="9" customHeight="1">
      <c r="A5" s="4"/>
      <c r="B5" s="132" t="s">
        <v>127</v>
      </c>
      <c r="C5" s="132"/>
      <c r="D5" s="132"/>
      <c r="E5" s="132"/>
      <c r="F5" s="132"/>
      <c r="G5" s="132"/>
      <c r="H5" s="132"/>
      <c r="I5" s="132"/>
      <c r="J5" s="132"/>
    </row>
    <row r="6" s="6" customFormat="1" ht="4.5" customHeight="1">
      <c r="A6" s="4"/>
    </row>
    <row r="7" spans="1:10" s="6" customFormat="1" ht="9" customHeight="1">
      <c r="A7" s="55" t="s">
        <v>85</v>
      </c>
      <c r="B7" s="35">
        <v>226.7012416666669</v>
      </c>
      <c r="C7" s="35">
        <v>5931.953241666671</v>
      </c>
      <c r="D7" s="35">
        <v>13046.036233333338</v>
      </c>
      <c r="E7" s="35">
        <v>1590.4757083333334</v>
      </c>
      <c r="F7" s="35">
        <v>0</v>
      </c>
      <c r="G7" s="35">
        <v>0</v>
      </c>
      <c r="H7" s="35">
        <v>0</v>
      </c>
      <c r="I7" s="35">
        <v>0</v>
      </c>
      <c r="J7" s="35">
        <v>20795.16642500001</v>
      </c>
    </row>
    <row r="8" spans="1:10" s="6" customFormat="1" ht="9" customHeight="1">
      <c r="A8" s="55" t="s">
        <v>86</v>
      </c>
      <c r="B8" s="35">
        <v>0</v>
      </c>
      <c r="C8" s="35">
        <v>0</v>
      </c>
      <c r="D8" s="35">
        <v>373.54254166666533</v>
      </c>
      <c r="E8" s="35">
        <v>1756.0419249999952</v>
      </c>
      <c r="F8" s="35">
        <v>0</v>
      </c>
      <c r="G8" s="35">
        <v>0</v>
      </c>
      <c r="H8" s="35">
        <v>0</v>
      </c>
      <c r="I8" s="35">
        <v>0</v>
      </c>
      <c r="J8" s="35">
        <v>2129.584466666662</v>
      </c>
    </row>
    <row r="9" spans="1:10" s="6" customFormat="1" ht="9" customHeight="1">
      <c r="A9" s="55" t="s">
        <v>87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3672.118108333297</v>
      </c>
      <c r="H9" s="35">
        <v>2977.7210416666476</v>
      </c>
      <c r="I9" s="35">
        <v>1366.328425000005</v>
      </c>
      <c r="J9" s="35">
        <v>8016.167575000111</v>
      </c>
    </row>
    <row r="10" spans="1:10" s="6" customFormat="1" ht="9" customHeight="1">
      <c r="A10" s="55" t="s">
        <v>88</v>
      </c>
      <c r="B10" s="35">
        <v>9.486341666666666</v>
      </c>
      <c r="C10" s="35">
        <v>208.4855416666667</v>
      </c>
      <c r="D10" s="35">
        <v>447.4438666666679</v>
      </c>
      <c r="E10" s="35">
        <v>1014.5433416666671</v>
      </c>
      <c r="F10" s="35">
        <v>670.6732583333362</v>
      </c>
      <c r="G10" s="35">
        <v>93.05149166666676</v>
      </c>
      <c r="H10" s="35">
        <v>42.167241666666705</v>
      </c>
      <c r="I10" s="35">
        <v>13.730424999999999</v>
      </c>
      <c r="J10" s="35">
        <v>2499.5815083332363</v>
      </c>
    </row>
    <row r="11" spans="1:10" s="6" customFormat="1" ht="18" customHeight="1">
      <c r="A11" s="57" t="s">
        <v>89</v>
      </c>
      <c r="B11" s="35">
        <v>214.21488333333318</v>
      </c>
      <c r="C11" s="35">
        <v>2588.0631333333336</v>
      </c>
      <c r="D11" s="35">
        <v>5126.580191666667</v>
      </c>
      <c r="E11" s="35">
        <v>8056.923225000017</v>
      </c>
      <c r="F11" s="35">
        <v>3339.4457166666693</v>
      </c>
      <c r="G11" s="35">
        <v>633.8639083333334</v>
      </c>
      <c r="H11" s="35">
        <v>301.52707499999974</v>
      </c>
      <c r="I11" s="35">
        <v>90.13366666666663</v>
      </c>
      <c r="J11" s="35">
        <v>20350.751800000206</v>
      </c>
    </row>
    <row r="12" spans="1:10" s="6" customFormat="1" ht="9" customHeight="1">
      <c r="A12" s="55" t="s">
        <v>90</v>
      </c>
      <c r="B12" s="35">
        <v>0.3737333333333333</v>
      </c>
      <c r="C12" s="35">
        <v>61.52346666666663</v>
      </c>
      <c r="D12" s="35">
        <v>151.13543333333328</v>
      </c>
      <c r="E12" s="35">
        <v>300.81915833333323</v>
      </c>
      <c r="F12" s="35">
        <v>147.41051666666652</v>
      </c>
      <c r="G12" s="35">
        <v>58.71618333333333</v>
      </c>
      <c r="H12" s="35">
        <v>28.528941666666658</v>
      </c>
      <c r="I12" s="35">
        <v>9.74245</v>
      </c>
      <c r="J12" s="35">
        <v>758.249883333332</v>
      </c>
    </row>
    <row r="13" spans="1:10" ht="9" customHeight="1">
      <c r="A13" s="47" t="s">
        <v>56</v>
      </c>
      <c r="B13" s="52">
        <v>450.77620000000013</v>
      </c>
      <c r="C13" s="52">
        <v>8790.025383333339</v>
      </c>
      <c r="D13" s="52">
        <v>19144.73826666667</v>
      </c>
      <c r="E13" s="52">
        <v>12718.803358333347</v>
      </c>
      <c r="F13" s="52">
        <v>4157.529491666673</v>
      </c>
      <c r="G13" s="52">
        <v>4457.7496916666305</v>
      </c>
      <c r="H13" s="52">
        <v>3349.94429999998</v>
      </c>
      <c r="I13" s="52">
        <v>1479.9349666666715</v>
      </c>
      <c r="J13" s="52">
        <v>54549.50165833356</v>
      </c>
    </row>
    <row r="14" ht="4.5" customHeight="1">
      <c r="A14" s="56"/>
    </row>
    <row r="15" spans="1:9" ht="9" customHeight="1">
      <c r="A15" s="56"/>
      <c r="B15" s="125" t="s">
        <v>126</v>
      </c>
      <c r="C15" s="125"/>
      <c r="D15" s="125"/>
      <c r="E15" s="125"/>
      <c r="F15" s="125"/>
      <c r="G15" s="125"/>
      <c r="H15" s="125"/>
      <c r="I15" s="125"/>
    </row>
    <row r="16" ht="4.5" customHeight="1">
      <c r="A16" s="56"/>
    </row>
    <row r="17" spans="1:10" s="6" customFormat="1" ht="9" customHeight="1">
      <c r="A17" s="55" t="s">
        <v>85</v>
      </c>
      <c r="B17" s="35">
        <v>298.29200833333306</v>
      </c>
      <c r="C17" s="35">
        <v>5374.217091666671</v>
      </c>
      <c r="D17" s="35">
        <v>11319.04635000002</v>
      </c>
      <c r="E17" s="35">
        <v>2181.277991666665</v>
      </c>
      <c r="F17" s="35">
        <v>0</v>
      </c>
      <c r="G17" s="35">
        <v>0</v>
      </c>
      <c r="H17" s="35">
        <v>0</v>
      </c>
      <c r="I17" s="35">
        <v>0</v>
      </c>
      <c r="J17" s="35">
        <v>19172.83344166674</v>
      </c>
    </row>
    <row r="18" spans="1:10" s="6" customFormat="1" ht="9" customHeight="1">
      <c r="A18" s="55" t="s">
        <v>86</v>
      </c>
      <c r="B18" s="35">
        <v>0</v>
      </c>
      <c r="C18" s="35">
        <v>0</v>
      </c>
      <c r="D18" s="35">
        <v>478.0414083333331</v>
      </c>
      <c r="E18" s="35">
        <v>1521.7910999999942</v>
      </c>
      <c r="F18" s="35">
        <v>0</v>
      </c>
      <c r="G18" s="35">
        <v>0</v>
      </c>
      <c r="H18" s="35">
        <v>0</v>
      </c>
      <c r="I18" s="35">
        <v>0</v>
      </c>
      <c r="J18" s="35">
        <v>1999.8325083333214</v>
      </c>
    </row>
    <row r="19" spans="1:10" s="6" customFormat="1" ht="9" customHeight="1">
      <c r="A19" s="55" t="s">
        <v>87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4495.726199999976</v>
      </c>
      <c r="H19" s="35">
        <v>3600.7401833333183</v>
      </c>
      <c r="I19" s="35">
        <v>1860.2006499999973</v>
      </c>
      <c r="J19" s="35">
        <v>9956.667033333317</v>
      </c>
    </row>
    <row r="20" spans="1:10" s="6" customFormat="1" ht="9" customHeight="1">
      <c r="A20" s="55" t="s">
        <v>88</v>
      </c>
      <c r="B20" s="35">
        <v>27.627833333333328</v>
      </c>
      <c r="C20" s="35">
        <v>301.40551666666744</v>
      </c>
      <c r="D20" s="35">
        <v>461.93295833333394</v>
      </c>
      <c r="E20" s="35">
        <v>1042.6542250000005</v>
      </c>
      <c r="F20" s="35">
        <v>707.0749583333337</v>
      </c>
      <c r="G20" s="35">
        <v>127.12593333333352</v>
      </c>
      <c r="H20" s="35">
        <v>56.47587499999998</v>
      </c>
      <c r="I20" s="35">
        <v>21.868824999999998</v>
      </c>
      <c r="J20" s="35">
        <v>2746.166124999981</v>
      </c>
    </row>
    <row r="21" spans="1:10" s="6" customFormat="1" ht="18" customHeight="1">
      <c r="A21" s="57" t="s">
        <v>89</v>
      </c>
      <c r="B21" s="35">
        <v>343.0890166666671</v>
      </c>
      <c r="C21" s="35">
        <v>4697.086508333323</v>
      </c>
      <c r="D21" s="35">
        <v>8088.297041666682</v>
      </c>
      <c r="E21" s="35">
        <v>13131.793066666733</v>
      </c>
      <c r="F21" s="35">
        <v>5729.838000000004</v>
      </c>
      <c r="G21" s="35">
        <v>1130.2348333333327</v>
      </c>
      <c r="H21" s="35">
        <v>553.4721583333331</v>
      </c>
      <c r="I21" s="35">
        <v>159.18870000000013</v>
      </c>
      <c r="J21" s="35">
        <v>33832.99932499986</v>
      </c>
    </row>
    <row r="22" spans="1:10" s="6" customFormat="1" ht="9" customHeight="1">
      <c r="A22" s="55" t="s">
        <v>90</v>
      </c>
      <c r="B22" s="35">
        <v>0.7330000000000001</v>
      </c>
      <c r="C22" s="35">
        <v>53.30875833333334</v>
      </c>
      <c r="D22" s="35">
        <v>148.10389166666522</v>
      </c>
      <c r="E22" s="35">
        <v>318.9921333333329</v>
      </c>
      <c r="F22" s="35">
        <v>183.34189166666542</v>
      </c>
      <c r="G22" s="35">
        <v>67.51579166666663</v>
      </c>
      <c r="H22" s="35">
        <v>38.03228333333342</v>
      </c>
      <c r="I22" s="35">
        <v>11.972541666666672</v>
      </c>
      <c r="J22" s="35">
        <v>822.0002916666718</v>
      </c>
    </row>
    <row r="23" spans="1:10" ht="9" customHeight="1">
      <c r="A23" s="47" t="s">
        <v>56</v>
      </c>
      <c r="B23" s="52">
        <v>669.7418583333334</v>
      </c>
      <c r="C23" s="52">
        <v>10426.017874999994</v>
      </c>
      <c r="D23" s="52">
        <v>20495.421650000037</v>
      </c>
      <c r="E23" s="52">
        <v>18196.508516666727</v>
      </c>
      <c r="F23" s="52">
        <v>6620.254850000003</v>
      </c>
      <c r="G23" s="52">
        <v>5820.60275833331</v>
      </c>
      <c r="H23" s="52">
        <v>4248.720499999985</v>
      </c>
      <c r="I23" s="52">
        <v>2053.230716666664</v>
      </c>
      <c r="J23" s="52">
        <v>68530.49872499988</v>
      </c>
    </row>
    <row r="24" ht="4.5" customHeight="1">
      <c r="A24" s="56"/>
    </row>
    <row r="25" spans="1:9" ht="9" customHeight="1">
      <c r="A25" s="56"/>
      <c r="B25" s="125" t="s">
        <v>125</v>
      </c>
      <c r="C25" s="125"/>
      <c r="D25" s="125"/>
      <c r="E25" s="125"/>
      <c r="F25" s="125"/>
      <c r="G25" s="125"/>
      <c r="H25" s="125"/>
      <c r="I25" s="125"/>
    </row>
    <row r="26" ht="4.5" customHeight="1">
      <c r="A26" s="56"/>
    </row>
    <row r="27" spans="1:10" s="6" customFormat="1" ht="9" customHeight="1">
      <c r="A27" s="55" t="s">
        <v>85</v>
      </c>
      <c r="B27" s="35">
        <v>318.8710250000001</v>
      </c>
      <c r="C27" s="35">
        <v>6092.059341666666</v>
      </c>
      <c r="D27" s="35">
        <v>10874.294966666692</v>
      </c>
      <c r="E27" s="35">
        <v>2014.2745333333344</v>
      </c>
      <c r="F27" s="35">
        <v>0</v>
      </c>
      <c r="G27" s="35">
        <v>0</v>
      </c>
      <c r="H27" s="35">
        <v>0</v>
      </c>
      <c r="I27" s="35">
        <v>0</v>
      </c>
      <c r="J27" s="35">
        <v>19299.49986666659</v>
      </c>
    </row>
    <row r="28" spans="1:10" s="6" customFormat="1" ht="9" customHeight="1">
      <c r="A28" s="55" t="s">
        <v>86</v>
      </c>
      <c r="B28" s="35">
        <v>0</v>
      </c>
      <c r="C28" s="35">
        <v>0</v>
      </c>
      <c r="D28" s="35">
        <v>395.27564166666707</v>
      </c>
      <c r="E28" s="35">
        <v>1098.9742000000103</v>
      </c>
      <c r="F28" s="35">
        <v>0</v>
      </c>
      <c r="G28" s="35">
        <v>0</v>
      </c>
      <c r="H28" s="35">
        <v>0</v>
      </c>
      <c r="I28" s="35">
        <v>0</v>
      </c>
      <c r="J28" s="35">
        <v>1494.2498416666783</v>
      </c>
    </row>
    <row r="29" spans="1:10" s="6" customFormat="1" ht="9" customHeight="1">
      <c r="A29" s="55" t="s">
        <v>87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4630.637716666734</v>
      </c>
      <c r="H29" s="35">
        <v>3413.816425000095</v>
      </c>
      <c r="I29" s="35">
        <v>1866.0454833333224</v>
      </c>
      <c r="J29" s="35">
        <v>9910.499624999857</v>
      </c>
    </row>
    <row r="30" spans="1:10" s="6" customFormat="1" ht="9" customHeight="1">
      <c r="A30" s="55" t="s">
        <v>88</v>
      </c>
      <c r="B30" s="35">
        <v>28.631316666666653</v>
      </c>
      <c r="C30" s="35">
        <v>279.06807499999917</v>
      </c>
      <c r="D30" s="35">
        <v>398.532508333333</v>
      </c>
      <c r="E30" s="35">
        <v>884.7254750000033</v>
      </c>
      <c r="F30" s="35">
        <v>599.6375333333369</v>
      </c>
      <c r="G30" s="35">
        <v>112.28941666666645</v>
      </c>
      <c r="H30" s="35">
        <v>66.01541666666658</v>
      </c>
      <c r="I30" s="35">
        <v>25.682508333333313</v>
      </c>
      <c r="J30" s="35">
        <v>2394.582250000022</v>
      </c>
    </row>
    <row r="31" spans="1:10" s="6" customFormat="1" ht="18" customHeight="1">
      <c r="A31" s="57" t="s">
        <v>89</v>
      </c>
      <c r="B31" s="35">
        <v>359.3026083333328</v>
      </c>
      <c r="C31" s="35">
        <v>5414.177058333336</v>
      </c>
      <c r="D31" s="35">
        <v>8439.735266666672</v>
      </c>
      <c r="E31" s="35">
        <v>13342.299099999982</v>
      </c>
      <c r="F31" s="35">
        <v>6033.545283333345</v>
      </c>
      <c r="G31" s="35">
        <v>1203.8996416666646</v>
      </c>
      <c r="H31" s="35">
        <v>574.9202916666667</v>
      </c>
      <c r="I31" s="35">
        <v>194.70410833333304</v>
      </c>
      <c r="J31" s="35">
        <v>35562.583358333424</v>
      </c>
    </row>
    <row r="32" spans="1:10" s="6" customFormat="1" ht="9" customHeight="1">
      <c r="A32" s="55" t="s">
        <v>90</v>
      </c>
      <c r="B32" s="35">
        <v>1.9023083333333337</v>
      </c>
      <c r="C32" s="35">
        <v>55.3225083333335</v>
      </c>
      <c r="D32" s="35">
        <v>113.34560000000009</v>
      </c>
      <c r="E32" s="35">
        <v>249.20554166666435</v>
      </c>
      <c r="F32" s="35">
        <v>177.86829166666587</v>
      </c>
      <c r="G32" s="35">
        <v>67.04938333333344</v>
      </c>
      <c r="H32" s="35">
        <v>34.54346666666678</v>
      </c>
      <c r="I32" s="35">
        <v>13.84678333333333</v>
      </c>
      <c r="J32" s="35">
        <v>713.0838833333354</v>
      </c>
    </row>
    <row r="33" spans="1:10" ht="9" customHeight="1">
      <c r="A33" s="47" t="s">
        <v>56</v>
      </c>
      <c r="B33" s="52">
        <v>708.7072583333328</v>
      </c>
      <c r="C33" s="52">
        <v>11840.626983333334</v>
      </c>
      <c r="D33" s="52">
        <v>20221.183983333365</v>
      </c>
      <c r="E33" s="52">
        <v>17589.478849999992</v>
      </c>
      <c r="F33" s="52">
        <v>6811.051108333348</v>
      </c>
      <c r="G33" s="52">
        <v>6013.876158333398</v>
      </c>
      <c r="H33" s="52">
        <v>4089.2956000000954</v>
      </c>
      <c r="I33" s="52">
        <v>2100.278883333322</v>
      </c>
      <c r="J33" s="52">
        <v>69374.4988249999</v>
      </c>
    </row>
    <row r="34" ht="4.5" customHeight="1">
      <c r="A34" s="56"/>
    </row>
    <row r="35" spans="1:9" ht="9" customHeight="1">
      <c r="A35" s="56"/>
      <c r="B35" s="125" t="s">
        <v>124</v>
      </c>
      <c r="C35" s="125"/>
      <c r="D35" s="125"/>
      <c r="E35" s="125"/>
      <c r="F35" s="125"/>
      <c r="G35" s="125"/>
      <c r="H35" s="125"/>
      <c r="I35" s="125"/>
    </row>
    <row r="36" ht="4.5" customHeight="1">
      <c r="A36" s="56"/>
    </row>
    <row r="37" spans="1:10" s="6" customFormat="1" ht="9" customHeight="1">
      <c r="A37" s="55" t="s">
        <v>85</v>
      </c>
      <c r="B37" s="35">
        <v>144.99035000000003</v>
      </c>
      <c r="C37" s="35">
        <v>4479.798983333324</v>
      </c>
      <c r="D37" s="35">
        <v>8301.007500000034</v>
      </c>
      <c r="E37" s="35">
        <v>1496.7031666666692</v>
      </c>
      <c r="F37" s="35">
        <v>0</v>
      </c>
      <c r="G37" s="35">
        <v>0</v>
      </c>
      <c r="H37" s="35">
        <v>0</v>
      </c>
      <c r="I37" s="35">
        <v>0</v>
      </c>
      <c r="J37" s="35">
        <v>14422.49999999989</v>
      </c>
    </row>
    <row r="38" spans="1:10" s="6" customFormat="1" ht="9" customHeight="1">
      <c r="A38" s="55" t="s">
        <v>86</v>
      </c>
      <c r="B38" s="35">
        <v>0</v>
      </c>
      <c r="C38" s="35">
        <v>0</v>
      </c>
      <c r="D38" s="35">
        <v>314.8681249999974</v>
      </c>
      <c r="E38" s="35">
        <v>740.381241666665</v>
      </c>
      <c r="F38" s="35">
        <v>0</v>
      </c>
      <c r="G38" s="35">
        <v>0</v>
      </c>
      <c r="H38" s="35">
        <v>0</v>
      </c>
      <c r="I38" s="35">
        <v>0</v>
      </c>
      <c r="J38" s="35">
        <v>1055.2493666666603</v>
      </c>
    </row>
    <row r="39" spans="1:10" s="6" customFormat="1" ht="9" customHeight="1">
      <c r="A39" s="55" t="s">
        <v>87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3831.357400000013</v>
      </c>
      <c r="H39" s="35">
        <v>3285.8460916666813</v>
      </c>
      <c r="I39" s="35">
        <v>1747.6300750000103</v>
      </c>
      <c r="J39" s="35">
        <v>8864.833566666599</v>
      </c>
    </row>
    <row r="40" spans="1:10" s="6" customFormat="1" ht="9" customHeight="1">
      <c r="A40" s="55" t="s">
        <v>88</v>
      </c>
      <c r="B40" s="35">
        <v>21.38764166666665</v>
      </c>
      <c r="C40" s="35">
        <v>175.22480000000016</v>
      </c>
      <c r="D40" s="35">
        <v>238.29031666666677</v>
      </c>
      <c r="E40" s="35">
        <v>506.09472499999987</v>
      </c>
      <c r="F40" s="35">
        <v>410.8060166666657</v>
      </c>
      <c r="G40" s="35">
        <v>68.30394166666669</v>
      </c>
      <c r="H40" s="35">
        <v>35.21140833333335</v>
      </c>
      <c r="I40" s="35">
        <v>23.43074999999999</v>
      </c>
      <c r="J40" s="35">
        <v>1478.7495999999928</v>
      </c>
    </row>
    <row r="41" spans="1:10" s="6" customFormat="1" ht="18" customHeight="1">
      <c r="A41" s="57" t="s">
        <v>89</v>
      </c>
      <c r="B41" s="35">
        <v>291.9055000000001</v>
      </c>
      <c r="C41" s="35">
        <v>4413.429566666674</v>
      </c>
      <c r="D41" s="35">
        <v>6834.274050000003</v>
      </c>
      <c r="E41" s="35">
        <v>10888.014450000008</v>
      </c>
      <c r="F41" s="35">
        <v>5501.838616666665</v>
      </c>
      <c r="G41" s="35">
        <v>1138.5686583333352</v>
      </c>
      <c r="H41" s="35">
        <v>514.1061916666664</v>
      </c>
      <c r="I41" s="35">
        <v>188.36268333333328</v>
      </c>
      <c r="J41" s="35">
        <v>29770.499716666745</v>
      </c>
    </row>
    <row r="42" spans="1:10" s="6" customFormat="1" ht="9" customHeight="1">
      <c r="A42" s="55" t="s">
        <v>90</v>
      </c>
      <c r="B42" s="35">
        <v>0.7777833333333334</v>
      </c>
      <c r="C42" s="35">
        <v>47.86032500000004</v>
      </c>
      <c r="D42" s="35">
        <v>92.42160000000001</v>
      </c>
      <c r="E42" s="35">
        <v>232.31078333333144</v>
      </c>
      <c r="F42" s="35">
        <v>197.96200833333242</v>
      </c>
      <c r="G42" s="35">
        <v>72.1253916666668</v>
      </c>
      <c r="H42" s="35">
        <v>34.30336666666668</v>
      </c>
      <c r="I42" s="35">
        <v>16.3223</v>
      </c>
      <c r="J42" s="35">
        <v>694.0835583333322</v>
      </c>
    </row>
    <row r="43" spans="1:10" ht="9" customHeight="1">
      <c r="A43" s="47" t="s">
        <v>56</v>
      </c>
      <c r="B43" s="52">
        <v>459.0612750000001</v>
      </c>
      <c r="C43" s="52">
        <v>9116.313674999998</v>
      </c>
      <c r="D43" s="52">
        <v>15780.861591666702</v>
      </c>
      <c r="E43" s="52">
        <v>13863.504366666672</v>
      </c>
      <c r="F43" s="52">
        <v>6110.606641666663</v>
      </c>
      <c r="G43" s="52">
        <v>5110.3553916666815</v>
      </c>
      <c r="H43" s="52">
        <v>3869.4670583333477</v>
      </c>
      <c r="I43" s="52">
        <v>1975.7458083333436</v>
      </c>
      <c r="J43" s="52">
        <v>56285.91580833322</v>
      </c>
    </row>
    <row r="44" ht="4.5" customHeight="1">
      <c r="A44" s="56"/>
    </row>
    <row r="45" spans="1:9" ht="9" customHeight="1">
      <c r="A45" s="56"/>
      <c r="B45" s="125" t="s">
        <v>123</v>
      </c>
      <c r="C45" s="125"/>
      <c r="D45" s="125"/>
      <c r="E45" s="125"/>
      <c r="F45" s="125"/>
      <c r="G45" s="125"/>
      <c r="H45" s="125"/>
      <c r="I45" s="125"/>
    </row>
    <row r="46" ht="4.5" customHeight="1">
      <c r="A46" s="56"/>
    </row>
    <row r="47" spans="1:10" s="6" customFormat="1" ht="9" customHeight="1">
      <c r="A47" s="55" t="s">
        <v>85</v>
      </c>
      <c r="B47" s="35">
        <v>61.333333333333336</v>
      </c>
      <c r="C47" s="35">
        <v>3124.3333333333335</v>
      </c>
      <c r="D47" s="35">
        <v>6526.166666666667</v>
      </c>
      <c r="E47" s="35">
        <v>1235.6666666666667</v>
      </c>
      <c r="F47" s="35">
        <v>0</v>
      </c>
      <c r="G47" s="35">
        <v>0</v>
      </c>
      <c r="H47" s="35">
        <v>0</v>
      </c>
      <c r="I47" s="35">
        <v>0</v>
      </c>
      <c r="J47" s="35">
        <v>10947.5</v>
      </c>
    </row>
    <row r="48" spans="1:10" s="6" customFormat="1" ht="9" customHeight="1">
      <c r="A48" s="55" t="s">
        <v>86</v>
      </c>
      <c r="B48" s="35">
        <v>0</v>
      </c>
      <c r="C48" s="35">
        <v>0</v>
      </c>
      <c r="D48" s="35">
        <v>358</v>
      </c>
      <c r="E48" s="35">
        <v>746.5</v>
      </c>
      <c r="F48" s="35">
        <v>0</v>
      </c>
      <c r="G48" s="35">
        <v>0</v>
      </c>
      <c r="H48" s="35">
        <v>0</v>
      </c>
      <c r="I48" s="35">
        <v>0</v>
      </c>
      <c r="J48" s="35">
        <v>1104.5</v>
      </c>
    </row>
    <row r="49" spans="1:10" s="6" customFormat="1" ht="9" customHeight="1">
      <c r="A49" s="55" t="s">
        <v>87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3436.6666666666665</v>
      </c>
      <c r="H49" s="35">
        <v>3136.1666666666665</v>
      </c>
      <c r="I49" s="35">
        <v>1776.3333333333333</v>
      </c>
      <c r="J49" s="35">
        <v>8349.166666666666</v>
      </c>
    </row>
    <row r="50" spans="1:10" s="6" customFormat="1" ht="9" customHeight="1">
      <c r="A50" s="55" t="s">
        <v>88</v>
      </c>
      <c r="B50" s="35">
        <v>13.166666666666666</v>
      </c>
      <c r="C50" s="35">
        <v>140</v>
      </c>
      <c r="D50" s="35">
        <v>190</v>
      </c>
      <c r="E50" s="35">
        <v>463</v>
      </c>
      <c r="F50" s="35">
        <v>362.3333333333333</v>
      </c>
      <c r="G50" s="35">
        <v>66</v>
      </c>
      <c r="H50" s="35">
        <v>33.333333333333336</v>
      </c>
      <c r="I50" s="35">
        <v>19.5</v>
      </c>
      <c r="J50" s="35">
        <v>1287.3333333333333</v>
      </c>
    </row>
    <row r="51" spans="1:10" s="6" customFormat="1" ht="18" customHeight="1">
      <c r="A51" s="57" t="s">
        <v>89</v>
      </c>
      <c r="B51" s="35">
        <v>133</v>
      </c>
      <c r="C51" s="35">
        <v>3074.8333333333335</v>
      </c>
      <c r="D51" s="35">
        <v>4743</v>
      </c>
      <c r="E51" s="35">
        <v>8558</v>
      </c>
      <c r="F51" s="35">
        <v>4654.333333333333</v>
      </c>
      <c r="G51" s="35">
        <v>1055</v>
      </c>
      <c r="H51" s="35">
        <v>444.3333333333333</v>
      </c>
      <c r="I51" s="35">
        <v>192.33333333333334</v>
      </c>
      <c r="J51" s="35">
        <v>22854.833333333332</v>
      </c>
    </row>
    <row r="52" spans="1:10" s="6" customFormat="1" ht="9" customHeight="1">
      <c r="A52" s="55" t="s">
        <v>90</v>
      </c>
      <c r="B52" s="35">
        <v>1.3333333333333333</v>
      </c>
      <c r="C52" s="35">
        <v>56</v>
      </c>
      <c r="D52" s="35">
        <v>97.66666666666667</v>
      </c>
      <c r="E52" s="35">
        <v>229.33333333333334</v>
      </c>
      <c r="F52" s="35">
        <v>221.5</v>
      </c>
      <c r="G52" s="35">
        <v>61.833333333333336</v>
      </c>
      <c r="H52" s="35">
        <v>48.833333333333336</v>
      </c>
      <c r="I52" s="35">
        <v>13.5</v>
      </c>
      <c r="J52" s="35">
        <v>730</v>
      </c>
    </row>
    <row r="53" spans="1:10" ht="9" customHeight="1">
      <c r="A53" s="47" t="s">
        <v>56</v>
      </c>
      <c r="B53" s="52">
        <v>208.83333333333334</v>
      </c>
      <c r="C53" s="52">
        <v>6395.166666666667</v>
      </c>
      <c r="D53" s="52">
        <v>11914.833333333334</v>
      </c>
      <c r="E53" s="52">
        <v>11232.5</v>
      </c>
      <c r="F53" s="52">
        <v>5238.166666666666</v>
      </c>
      <c r="G53" s="52">
        <v>4619.5</v>
      </c>
      <c r="H53" s="52">
        <v>3662.666666666667</v>
      </c>
      <c r="I53" s="52">
        <v>2001.6666666666665</v>
      </c>
      <c r="J53" s="52">
        <v>45273.33333333333</v>
      </c>
    </row>
    <row r="54" spans="1:10" ht="4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6" ht="12.75">
      <c r="A56" s="6" t="s">
        <v>122</v>
      </c>
    </row>
    <row r="57" ht="12.75">
      <c r="A57" s="6" t="s">
        <v>121</v>
      </c>
    </row>
    <row r="58" ht="12.75">
      <c r="A58" s="13" t="s">
        <v>77</v>
      </c>
    </row>
  </sheetData>
  <mergeCells count="5">
    <mergeCell ref="B45:I45"/>
    <mergeCell ref="B5:J5"/>
    <mergeCell ref="B15:I15"/>
    <mergeCell ref="B25:I25"/>
    <mergeCell ref="B35:I35"/>
  </mergeCells>
  <printOptions/>
  <pageMargins left="0.75" right="0.75" top="1" bottom="1" header="0.5" footer="0.5"/>
  <pageSetup fitToHeight="1" fitToWidth="1" horizontalDpi="200" verticalDpi="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selection activeCell="A1" sqref="A1"/>
    </sheetView>
  </sheetViews>
  <sheetFormatPr defaultColWidth="9.140625" defaultRowHeight="12.75"/>
  <cols>
    <col min="1" max="1" width="65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2" width="8.8515625" style="0" customWidth="1"/>
    <col min="13" max="13" width="0.71875" style="0" customWidth="1"/>
    <col min="14" max="16" width="8.8515625" style="0" customWidth="1"/>
    <col min="17" max="17" width="0.71875" style="0" customWidth="1"/>
    <col min="18" max="16384" width="8.8515625" style="0" customWidth="1"/>
  </cols>
  <sheetData>
    <row r="1" ht="12.75">
      <c r="A1" s="1" t="s">
        <v>143</v>
      </c>
    </row>
    <row r="2" ht="12.75">
      <c r="A2" s="2"/>
    </row>
    <row r="3" spans="1:20" s="6" customFormat="1" ht="9">
      <c r="A3" s="127" t="s">
        <v>20</v>
      </c>
      <c r="B3" s="126" t="s">
        <v>127</v>
      </c>
      <c r="C3" s="126"/>
      <c r="D3" s="126"/>
      <c r="E3" s="12"/>
      <c r="F3" s="126" t="s">
        <v>126</v>
      </c>
      <c r="G3" s="126"/>
      <c r="H3" s="126"/>
      <c r="I3" s="12"/>
      <c r="J3" s="126" t="s">
        <v>125</v>
      </c>
      <c r="K3" s="126"/>
      <c r="L3" s="126"/>
      <c r="M3" s="12"/>
      <c r="N3" s="126" t="s">
        <v>124</v>
      </c>
      <c r="O3" s="126"/>
      <c r="P3" s="126"/>
      <c r="Q3" s="12"/>
      <c r="R3" s="126" t="s">
        <v>128</v>
      </c>
      <c r="S3" s="126"/>
      <c r="T3" s="126"/>
    </row>
    <row r="4" spans="1:20" s="6" customFormat="1" ht="4.5" customHeight="1">
      <c r="A4" s="128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6" customFormat="1" ht="9" customHeight="1">
      <c r="A5" s="129"/>
      <c r="B5" s="39" t="s">
        <v>100</v>
      </c>
      <c r="C5" s="39" t="s">
        <v>101</v>
      </c>
      <c r="D5" s="39" t="s">
        <v>94</v>
      </c>
      <c r="E5" s="39"/>
      <c r="F5" s="39" t="s">
        <v>100</v>
      </c>
      <c r="G5" s="39" t="s">
        <v>101</v>
      </c>
      <c r="H5" s="39" t="s">
        <v>94</v>
      </c>
      <c r="I5" s="39"/>
      <c r="J5" s="39" t="s">
        <v>100</v>
      </c>
      <c r="K5" s="39" t="s">
        <v>101</v>
      </c>
      <c r="L5" s="39" t="s">
        <v>94</v>
      </c>
      <c r="M5" s="39"/>
      <c r="N5" s="39" t="s">
        <v>100</v>
      </c>
      <c r="O5" s="39" t="s">
        <v>101</v>
      </c>
      <c r="P5" s="39" t="s">
        <v>94</v>
      </c>
      <c r="Q5" s="39"/>
      <c r="R5" s="39" t="s">
        <v>100</v>
      </c>
      <c r="S5" s="39" t="s">
        <v>101</v>
      </c>
      <c r="T5" s="39" t="s">
        <v>94</v>
      </c>
    </row>
    <row r="6" spans="1:20" s="6" customFormat="1" ht="12" customHeight="1">
      <c r="A6" s="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6" customFormat="1" ht="9" customHeight="1">
      <c r="A7" s="55" t="s">
        <v>85</v>
      </c>
      <c r="B7" s="15">
        <v>14720.488358333307</v>
      </c>
      <c r="C7" s="15">
        <v>6074.678066666666</v>
      </c>
      <c r="D7" s="15">
        <v>20795.166424999898</v>
      </c>
      <c r="E7" s="14"/>
      <c r="F7" s="15">
        <v>12979.502941666688</v>
      </c>
      <c r="G7" s="15">
        <v>6193.3305</v>
      </c>
      <c r="H7" s="15">
        <v>19172.83344166671</v>
      </c>
      <c r="I7" s="15"/>
      <c r="J7" s="15">
        <v>12772.452925000005</v>
      </c>
      <c r="K7" s="15">
        <v>6527.046941666668</v>
      </c>
      <c r="L7" s="15">
        <v>19299.499866666596</v>
      </c>
      <c r="M7" s="14">
        <v>19172.83344166671</v>
      </c>
      <c r="N7" s="15">
        <v>9299.237575000017</v>
      </c>
      <c r="O7" s="15">
        <v>5123.262424999986</v>
      </c>
      <c r="P7" s="15">
        <v>14422.5</v>
      </c>
      <c r="Q7" s="15"/>
      <c r="R7" s="15">
        <v>6710</v>
      </c>
      <c r="S7" s="15">
        <v>4237.5</v>
      </c>
      <c r="T7" s="15">
        <v>10947.5</v>
      </c>
    </row>
    <row r="8" spans="1:20" s="6" customFormat="1" ht="9" customHeight="1">
      <c r="A8" s="55" t="s">
        <v>86</v>
      </c>
      <c r="B8" s="15">
        <v>1376.0019750000029</v>
      </c>
      <c r="C8" s="15">
        <v>753.5824916666726</v>
      </c>
      <c r="D8" s="15">
        <v>2129.5844666666676</v>
      </c>
      <c r="E8" s="56"/>
      <c r="F8" s="15">
        <v>1316.2334916666753</v>
      </c>
      <c r="G8" s="15">
        <v>683.5990166666671</v>
      </c>
      <c r="H8" s="15">
        <v>1999.832508333325</v>
      </c>
      <c r="I8" s="15"/>
      <c r="J8" s="15">
        <v>956.0095500000103</v>
      </c>
      <c r="K8" s="15">
        <v>538.2402916666646</v>
      </c>
      <c r="L8" s="15">
        <v>1494.249841666685</v>
      </c>
      <c r="M8" s="36">
        <v>1999.832508333325</v>
      </c>
      <c r="N8" s="15">
        <v>634.812791666665</v>
      </c>
      <c r="O8" s="15">
        <v>420.4365749999972</v>
      </c>
      <c r="P8" s="15">
        <v>1055.2493666666626</v>
      </c>
      <c r="Q8" s="15"/>
      <c r="R8" s="15">
        <v>616</v>
      </c>
      <c r="S8" s="15">
        <v>488.5</v>
      </c>
      <c r="T8" s="15">
        <v>1104.5</v>
      </c>
    </row>
    <row r="9" spans="1:20" s="6" customFormat="1" ht="9" customHeight="1">
      <c r="A9" s="55" t="s">
        <v>87</v>
      </c>
      <c r="B9" s="15">
        <v>6654.18807500018</v>
      </c>
      <c r="C9" s="15">
        <v>1361.979500000008</v>
      </c>
      <c r="D9" s="15">
        <v>8016.167575000275</v>
      </c>
      <c r="E9" s="56"/>
      <c r="F9" s="15">
        <v>8567.432825000034</v>
      </c>
      <c r="G9" s="15">
        <v>1389.234208333335</v>
      </c>
      <c r="H9" s="15">
        <v>9956.667033333417</v>
      </c>
      <c r="I9" s="15"/>
      <c r="J9" s="15">
        <v>8310.185049999833</v>
      </c>
      <c r="K9" s="15">
        <v>1600.3145749999921</v>
      </c>
      <c r="L9" s="15">
        <v>9910.499624999726</v>
      </c>
      <c r="M9" s="36">
        <v>9956.667033333417</v>
      </c>
      <c r="N9" s="15">
        <v>7637.473008333277</v>
      </c>
      <c r="O9" s="15">
        <v>1227.3605583333292</v>
      </c>
      <c r="P9" s="15">
        <v>8864.833566666552</v>
      </c>
      <c r="Q9" s="15"/>
      <c r="R9" s="15">
        <v>7211</v>
      </c>
      <c r="S9" s="15">
        <v>1138.1666666666667</v>
      </c>
      <c r="T9" s="15">
        <v>8349.166666666666</v>
      </c>
    </row>
    <row r="10" spans="1:20" s="6" customFormat="1" ht="9" customHeight="1">
      <c r="A10" s="55" t="s">
        <v>88</v>
      </c>
      <c r="B10" s="15">
        <v>1242.1295166666623</v>
      </c>
      <c r="C10" s="15">
        <v>1257.4519916666704</v>
      </c>
      <c r="D10" s="15">
        <v>2499.5815083332445</v>
      </c>
      <c r="E10" s="56"/>
      <c r="F10" s="15">
        <v>1539.6554249999954</v>
      </c>
      <c r="G10" s="15">
        <v>1206.5106999999996</v>
      </c>
      <c r="H10" s="15">
        <v>2746.1661249999875</v>
      </c>
      <c r="I10" s="15"/>
      <c r="J10" s="15">
        <v>1454.8432750000045</v>
      </c>
      <c r="K10" s="15">
        <v>939.7389750000102</v>
      </c>
      <c r="L10" s="15">
        <v>2394.5822500000277</v>
      </c>
      <c r="M10" s="36">
        <v>2746.1661249999875</v>
      </c>
      <c r="N10" s="15">
        <v>860.0527666666675</v>
      </c>
      <c r="O10" s="15">
        <v>618.696833333336</v>
      </c>
      <c r="P10" s="15">
        <v>1478.7495999999926</v>
      </c>
      <c r="Q10" s="15"/>
      <c r="R10" s="15">
        <v>811.8333333333334</v>
      </c>
      <c r="S10" s="15">
        <v>475.5</v>
      </c>
      <c r="T10" s="15">
        <v>1287.3333333333333</v>
      </c>
    </row>
    <row r="11" spans="1:20" s="6" customFormat="1" ht="18" customHeight="1">
      <c r="A11" s="57" t="s">
        <v>89</v>
      </c>
      <c r="B11" s="15">
        <v>0</v>
      </c>
      <c r="C11" s="15">
        <v>20350.75180000024</v>
      </c>
      <c r="D11" s="15">
        <v>20350.75180000024</v>
      </c>
      <c r="E11" s="56"/>
      <c r="F11" s="15">
        <v>0</v>
      </c>
      <c r="G11" s="15">
        <v>33832.9993249997</v>
      </c>
      <c r="H11" s="15">
        <v>33832.9993249997</v>
      </c>
      <c r="I11" s="36"/>
      <c r="J11" s="15">
        <v>0</v>
      </c>
      <c r="K11" s="15">
        <v>35562.58335833355</v>
      </c>
      <c r="L11" s="15">
        <v>35562.58335833355</v>
      </c>
      <c r="M11" s="36">
        <v>33832.9993249997</v>
      </c>
      <c r="N11" s="15">
        <v>0</v>
      </c>
      <c r="O11" s="15">
        <v>29770.49971666667</v>
      </c>
      <c r="P11" s="15">
        <v>29770.49971666667</v>
      </c>
      <c r="Q11" s="15"/>
      <c r="R11" s="15">
        <v>0</v>
      </c>
      <c r="S11" s="15">
        <v>22854.833333333332</v>
      </c>
      <c r="T11" s="15">
        <v>22854.833333333332</v>
      </c>
    </row>
    <row r="12" spans="1:20" s="6" customFormat="1" ht="9" customHeight="1">
      <c r="A12" s="55" t="s">
        <v>90</v>
      </c>
      <c r="B12" s="15">
        <v>492.31309166666756</v>
      </c>
      <c r="C12" s="15">
        <v>265.93679166666664</v>
      </c>
      <c r="D12" s="15">
        <v>758.249883333333</v>
      </c>
      <c r="E12" s="15"/>
      <c r="F12" s="15">
        <v>535.3427666666596</v>
      </c>
      <c r="G12" s="15">
        <v>286.6575249999981</v>
      </c>
      <c r="H12" s="15">
        <v>822.0002916666767</v>
      </c>
      <c r="I12" s="36"/>
      <c r="J12" s="15">
        <v>470.50470833333674</v>
      </c>
      <c r="K12" s="15">
        <v>242.5791749999967</v>
      </c>
      <c r="L12" s="15">
        <v>713.0838833333409</v>
      </c>
      <c r="M12" s="36">
        <v>822.0002916666767</v>
      </c>
      <c r="N12" s="15">
        <v>428.7582333333294</v>
      </c>
      <c r="O12" s="15">
        <v>265.32532499999684</v>
      </c>
      <c r="P12" s="15">
        <v>694.083558333331</v>
      </c>
      <c r="Q12" s="15"/>
      <c r="R12" s="15">
        <v>421.8333333333333</v>
      </c>
      <c r="S12" s="15">
        <v>308.1666666666667</v>
      </c>
      <c r="T12" s="15">
        <v>730</v>
      </c>
    </row>
    <row r="13" spans="1:20" s="23" customFormat="1" ht="9" customHeight="1">
      <c r="A13" s="47" t="s">
        <v>56</v>
      </c>
      <c r="B13" s="28">
        <v>24485.12101666682</v>
      </c>
      <c r="C13" s="28">
        <v>30064.380641666925</v>
      </c>
      <c r="D13" s="28">
        <v>54549.501658333655</v>
      </c>
      <c r="E13" s="28">
        <v>0</v>
      </c>
      <c r="F13" s="28">
        <v>24938.16745000005</v>
      </c>
      <c r="G13" s="28">
        <v>43592.33127499969</v>
      </c>
      <c r="H13" s="28">
        <v>68530.49872499981</v>
      </c>
      <c r="I13" s="28">
        <v>0</v>
      </c>
      <c r="J13" s="28">
        <v>23963.995508333188</v>
      </c>
      <c r="K13" s="28">
        <v>45410.50331666688</v>
      </c>
      <c r="L13" s="28">
        <v>69374.49882499993</v>
      </c>
      <c r="M13" s="28">
        <v>68530.49872499981</v>
      </c>
      <c r="N13" s="28">
        <v>18860.33437499996</v>
      </c>
      <c r="O13" s="28">
        <v>37425.58143333332</v>
      </c>
      <c r="P13" s="28">
        <v>56285.91580833321</v>
      </c>
      <c r="Q13" s="28">
        <v>0</v>
      </c>
      <c r="R13" s="28">
        <v>15770.666666666668</v>
      </c>
      <c r="S13" s="28">
        <v>29502.666666666668</v>
      </c>
      <c r="T13" s="28">
        <v>45273.33333333333</v>
      </c>
    </row>
    <row r="14" spans="1:20" ht="4.5" customHeight="1">
      <c r="A14" s="5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9" customHeight="1">
      <c r="A15" s="56"/>
      <c r="B15" s="33"/>
      <c r="C15" s="33"/>
      <c r="D15" s="33"/>
      <c r="E15" s="33"/>
      <c r="F15" s="33"/>
      <c r="G15" s="33"/>
      <c r="H15" s="33"/>
      <c r="I15" s="41"/>
      <c r="J15" s="33"/>
      <c r="K15" s="33"/>
      <c r="L15" s="33"/>
      <c r="M15" s="41"/>
      <c r="N15" s="33"/>
      <c r="O15" s="33"/>
      <c r="P15" s="33"/>
      <c r="Q15" s="33"/>
      <c r="R15" s="33"/>
      <c r="S15" s="33"/>
      <c r="T15" s="33"/>
    </row>
    <row r="16" ht="12.75">
      <c r="A16" s="6" t="s">
        <v>122</v>
      </c>
    </row>
    <row r="17" ht="12.75">
      <c r="A17" s="6" t="s">
        <v>121</v>
      </c>
    </row>
    <row r="18" ht="12.75">
      <c r="A18" s="13" t="s">
        <v>77</v>
      </c>
    </row>
  </sheetData>
  <mergeCells count="6">
    <mergeCell ref="N3:P3"/>
    <mergeCell ref="R3:T3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horizontalDpi="200" verticalDpi="2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2.7109375" style="0" bestFit="1" customWidth="1"/>
    <col min="3" max="3" width="13.8515625" style="0" bestFit="1" customWidth="1"/>
    <col min="4" max="4" width="8.8515625" style="0" customWidth="1"/>
    <col min="5" max="5" width="0.71875" style="0" customWidth="1"/>
    <col min="6" max="6" width="12.7109375" style="0" bestFit="1" customWidth="1"/>
    <col min="7" max="7" width="13.8515625" style="0" bestFit="1" customWidth="1"/>
    <col min="8" max="8" width="9.7109375" style="0" customWidth="1"/>
    <col min="9" max="9" width="0.71875" style="0" customWidth="1"/>
    <col min="10" max="10" width="12.7109375" style="0" bestFit="1" customWidth="1"/>
    <col min="11" max="11" width="13.8515625" style="0" bestFit="1" customWidth="1"/>
    <col min="12" max="16384" width="8.8515625" style="0" customWidth="1"/>
  </cols>
  <sheetData>
    <row r="1" ht="12.75">
      <c r="A1" s="1" t="s">
        <v>144</v>
      </c>
    </row>
    <row r="2" spans="1:12" ht="12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136" t="s">
        <v>37</v>
      </c>
      <c r="B3" s="139" t="s">
        <v>38</v>
      </c>
      <c r="C3" s="139"/>
      <c r="D3" s="139"/>
      <c r="E3" s="45"/>
      <c r="F3" s="139" t="s">
        <v>39</v>
      </c>
      <c r="G3" s="139"/>
      <c r="H3" s="139"/>
      <c r="I3" s="45"/>
      <c r="J3" s="139" t="s">
        <v>94</v>
      </c>
      <c r="K3" s="139"/>
      <c r="L3" s="139"/>
    </row>
    <row r="4" ht="4.5" customHeight="1">
      <c r="A4" s="137"/>
    </row>
    <row r="5" spans="1:12" ht="12.75">
      <c r="A5" s="138"/>
      <c r="B5" s="64" t="s">
        <v>40</v>
      </c>
      <c r="C5" s="64" t="s">
        <v>41</v>
      </c>
      <c r="D5" s="64" t="s">
        <v>94</v>
      </c>
      <c r="E5" s="64"/>
      <c r="F5" s="64" t="s">
        <v>40</v>
      </c>
      <c r="G5" s="64" t="s">
        <v>41</v>
      </c>
      <c r="H5" s="64" t="s">
        <v>94</v>
      </c>
      <c r="I5" s="64"/>
      <c r="J5" s="64" t="s">
        <v>40</v>
      </c>
      <c r="K5" s="64" t="s">
        <v>41</v>
      </c>
      <c r="L5" s="64" t="s">
        <v>94</v>
      </c>
    </row>
    <row r="6" spans="1:12" ht="4.5" customHeight="1">
      <c r="A6" s="4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>
      <c r="A7" s="4"/>
      <c r="B7" s="135">
        <v>2006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4.5" customHeight="1">
      <c r="A8" s="4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9" customHeight="1">
      <c r="A9" s="20" t="s">
        <v>42</v>
      </c>
      <c r="B9" s="35">
        <v>199.9975999999997</v>
      </c>
      <c r="C9" s="35">
        <v>386.0021000000009</v>
      </c>
      <c r="D9" s="35">
        <f>B9+C9</f>
        <v>585.9997000000005</v>
      </c>
      <c r="E9" s="35"/>
      <c r="F9" s="35">
        <v>72.00069999999997</v>
      </c>
      <c r="G9" s="35">
        <v>514.0007000000003</v>
      </c>
      <c r="H9" s="35">
        <f>F9+G9</f>
        <v>586.0014000000002</v>
      </c>
      <c r="I9" s="35"/>
      <c r="J9" s="35">
        <v>271.99829999999963</v>
      </c>
      <c r="K9" s="35">
        <v>900.0028000000013</v>
      </c>
      <c r="L9" s="35">
        <f>+K9+J9</f>
        <v>1172.0011000000009</v>
      </c>
    </row>
    <row r="10" spans="1:12" ht="9" customHeight="1">
      <c r="A10" s="20" t="s">
        <v>43</v>
      </c>
      <c r="B10" s="35">
        <v>1961.9888000000112</v>
      </c>
      <c r="C10" s="35">
        <v>3436.0041000000047</v>
      </c>
      <c r="D10" s="35">
        <f aca="true" t="shared" si="0" ref="D10:D78">B10+C10</f>
        <v>5397.992900000016</v>
      </c>
      <c r="E10" s="35"/>
      <c r="F10" s="35">
        <v>380.997699999999</v>
      </c>
      <c r="G10" s="35">
        <v>419.99900000000025</v>
      </c>
      <c r="H10" s="35">
        <f>F10+G10</f>
        <v>800.9966999999992</v>
      </c>
      <c r="I10" s="35"/>
      <c r="J10" s="35">
        <v>2342.98650000001</v>
      </c>
      <c r="K10" s="35">
        <v>3856.0031000000067</v>
      </c>
      <c r="L10" s="35">
        <f aca="true" t="shared" si="1" ref="L10:L78">+K10+J10</f>
        <v>6198.989600000017</v>
      </c>
    </row>
    <row r="11" spans="1:12" ht="9" customHeight="1">
      <c r="A11" s="20" t="s">
        <v>44</v>
      </c>
      <c r="B11" s="35">
        <v>3921.0121999999938</v>
      </c>
      <c r="C11" s="35">
        <v>6579.996799999973</v>
      </c>
      <c r="D11" s="35">
        <f t="shared" si="0"/>
        <v>10501.008999999965</v>
      </c>
      <c r="E11" s="35"/>
      <c r="F11" s="35">
        <v>707.0032999999986</v>
      </c>
      <c r="G11" s="35">
        <v>638.9978999999995</v>
      </c>
      <c r="H11" s="35">
        <f aca="true" t="shared" si="2" ref="H11:H78">F11+G11</f>
        <v>1346.001199999998</v>
      </c>
      <c r="I11" s="35"/>
      <c r="J11" s="35">
        <v>4628.015499999992</v>
      </c>
      <c r="K11" s="35">
        <v>7218.994699999923</v>
      </c>
      <c r="L11" s="35">
        <f t="shared" si="1"/>
        <v>11847.010199999915</v>
      </c>
    </row>
    <row r="12" spans="1:12" ht="9" customHeight="1">
      <c r="A12" s="20" t="s">
        <v>45</v>
      </c>
      <c r="B12" s="35">
        <v>5479.013900000057</v>
      </c>
      <c r="C12" s="35">
        <v>8125.980699999959</v>
      </c>
      <c r="D12" s="35">
        <f t="shared" si="0"/>
        <v>13604.994600000016</v>
      </c>
      <c r="E12" s="35"/>
      <c r="F12" s="35">
        <v>810.9952000000023</v>
      </c>
      <c r="G12" s="35">
        <v>726.998800000001</v>
      </c>
      <c r="H12" s="35">
        <f t="shared" si="2"/>
        <v>1537.9940000000033</v>
      </c>
      <c r="I12" s="35"/>
      <c r="J12" s="35">
        <v>6290.009100000065</v>
      </c>
      <c r="K12" s="35">
        <v>8852.979499999925</v>
      </c>
      <c r="L12" s="35">
        <f t="shared" si="1"/>
        <v>15142.98859999999</v>
      </c>
    </row>
    <row r="13" spans="1:12" ht="9" customHeight="1">
      <c r="A13" s="20" t="s">
        <v>46</v>
      </c>
      <c r="B13" s="35">
        <v>7026.983299999953</v>
      </c>
      <c r="C13" s="35">
        <v>9048.00759999998</v>
      </c>
      <c r="D13" s="35">
        <f t="shared" si="0"/>
        <v>16074.990899999933</v>
      </c>
      <c r="E13" s="35"/>
      <c r="F13" s="35">
        <v>831.0028999999998</v>
      </c>
      <c r="G13" s="35">
        <v>799.0031000000022</v>
      </c>
      <c r="H13" s="35">
        <f t="shared" si="2"/>
        <v>1630.0060000000021</v>
      </c>
      <c r="I13" s="35"/>
      <c r="J13" s="35">
        <v>7857.986199999957</v>
      </c>
      <c r="K13" s="35">
        <v>9847.010700000008</v>
      </c>
      <c r="L13" s="35">
        <f t="shared" si="1"/>
        <v>17704.996899999966</v>
      </c>
    </row>
    <row r="14" spans="1:12" ht="9" customHeight="1">
      <c r="A14" s="20" t="s">
        <v>47</v>
      </c>
      <c r="B14" s="35">
        <v>9561.997900000062</v>
      </c>
      <c r="C14" s="35">
        <v>10838.988500000049</v>
      </c>
      <c r="D14" s="35">
        <f t="shared" si="0"/>
        <v>20400.98640000011</v>
      </c>
      <c r="E14" s="35"/>
      <c r="F14" s="35">
        <v>932.0029999999989</v>
      </c>
      <c r="G14" s="35">
        <v>892.9951999999979</v>
      </c>
      <c r="H14" s="35">
        <f t="shared" si="2"/>
        <v>1824.9981999999968</v>
      </c>
      <c r="I14" s="35"/>
      <c r="J14" s="35">
        <v>10494.000900000066</v>
      </c>
      <c r="K14" s="35">
        <v>11731.983700000064</v>
      </c>
      <c r="L14" s="35">
        <f t="shared" si="1"/>
        <v>22225.98460000013</v>
      </c>
    </row>
    <row r="15" spans="1:12" ht="9" customHeight="1">
      <c r="A15" s="20" t="s">
        <v>48</v>
      </c>
      <c r="B15" s="35">
        <v>11609.031200000007</v>
      </c>
      <c r="C15" s="35">
        <v>11283.989200000022</v>
      </c>
      <c r="D15" s="35">
        <f t="shared" si="0"/>
        <v>22893.02040000003</v>
      </c>
      <c r="E15" s="35"/>
      <c r="F15" s="35">
        <v>988.9977999999967</v>
      </c>
      <c r="G15" s="35">
        <v>938.9944000000041</v>
      </c>
      <c r="H15" s="35">
        <f t="shared" si="2"/>
        <v>1927.9922000000008</v>
      </c>
      <c r="I15" s="35"/>
      <c r="J15" s="35">
        <v>12598.029000000035</v>
      </c>
      <c r="K15" s="35">
        <v>12222.983600000036</v>
      </c>
      <c r="L15" s="35">
        <f t="shared" si="1"/>
        <v>24821.01260000007</v>
      </c>
    </row>
    <row r="16" spans="1:12" ht="9" customHeight="1">
      <c r="A16" s="20" t="s">
        <v>49</v>
      </c>
      <c r="B16" s="35">
        <v>11780.982600000143</v>
      </c>
      <c r="C16" s="35">
        <v>11127.00030000001</v>
      </c>
      <c r="D16" s="35">
        <f t="shared" si="0"/>
        <v>22907.982900000155</v>
      </c>
      <c r="E16" s="35"/>
      <c r="F16" s="35">
        <v>947.9974000000034</v>
      </c>
      <c r="G16" s="35">
        <v>835.0081999999962</v>
      </c>
      <c r="H16" s="35">
        <f t="shared" si="2"/>
        <v>1783.0055999999995</v>
      </c>
      <c r="I16" s="35"/>
      <c r="J16" s="35">
        <v>12728.980000000083</v>
      </c>
      <c r="K16" s="35">
        <v>11962.00850000002</v>
      </c>
      <c r="L16" s="35">
        <f t="shared" si="1"/>
        <v>24690.9885000001</v>
      </c>
    </row>
    <row r="17" spans="1:12" ht="9" customHeight="1">
      <c r="A17" s="20" t="s">
        <v>50</v>
      </c>
      <c r="B17" s="35">
        <v>11635.007999999987</v>
      </c>
      <c r="C17" s="35">
        <v>13011.986699999987</v>
      </c>
      <c r="D17" s="35">
        <f t="shared" si="0"/>
        <v>24646.994699999974</v>
      </c>
      <c r="E17" s="35"/>
      <c r="F17" s="35">
        <v>1051.9943000000037</v>
      </c>
      <c r="G17" s="35">
        <v>1079.9930000000006</v>
      </c>
      <c r="H17" s="35">
        <f t="shared" si="2"/>
        <v>2131.9873000000043</v>
      </c>
      <c r="I17" s="35"/>
      <c r="J17" s="35">
        <v>12687.002299999995</v>
      </c>
      <c r="K17" s="35">
        <v>14091.979700000002</v>
      </c>
      <c r="L17" s="35">
        <f t="shared" si="1"/>
        <v>26778.981999999996</v>
      </c>
    </row>
    <row r="18" spans="1:12" ht="9" customHeight="1">
      <c r="A18" s="20" t="s">
        <v>51</v>
      </c>
      <c r="B18" s="35">
        <v>9918.993199999968</v>
      </c>
      <c r="C18" s="35">
        <v>14752.987899999956</v>
      </c>
      <c r="D18" s="35">
        <f t="shared" si="0"/>
        <v>24671.981099999924</v>
      </c>
      <c r="E18" s="35"/>
      <c r="F18" s="35">
        <v>1109.9989999999964</v>
      </c>
      <c r="G18" s="35">
        <v>1185.9973000000066</v>
      </c>
      <c r="H18" s="35">
        <f t="shared" si="2"/>
        <v>2295.996300000003</v>
      </c>
      <c r="I18" s="35"/>
      <c r="J18" s="35">
        <v>11028.992199999957</v>
      </c>
      <c r="K18" s="35">
        <v>15938.985199999996</v>
      </c>
      <c r="L18" s="35">
        <f t="shared" si="1"/>
        <v>26967.977399999952</v>
      </c>
    </row>
    <row r="19" spans="1:12" s="59" customFormat="1" ht="9" customHeight="1">
      <c r="A19" s="21" t="s">
        <v>52</v>
      </c>
      <c r="B19" s="35">
        <v>9643.010699999977</v>
      </c>
      <c r="C19" s="35">
        <v>15956.990299999941</v>
      </c>
      <c r="D19" s="35">
        <f t="shared" si="0"/>
        <v>25600.000999999917</v>
      </c>
      <c r="E19" s="35"/>
      <c r="F19" s="35">
        <v>1340.99</v>
      </c>
      <c r="G19" s="35">
        <v>1340.0062000000037</v>
      </c>
      <c r="H19" s="35">
        <f t="shared" si="2"/>
        <v>2680.9962000000037</v>
      </c>
      <c r="I19" s="35"/>
      <c r="J19" s="35">
        <v>10984.000699999964</v>
      </c>
      <c r="K19" s="35">
        <v>17296.996499999917</v>
      </c>
      <c r="L19" s="35">
        <f t="shared" si="1"/>
        <v>28280.99719999988</v>
      </c>
    </row>
    <row r="20" spans="1:12" s="59" customFormat="1" ht="9" customHeight="1">
      <c r="A20" s="21" t="s">
        <v>53</v>
      </c>
      <c r="B20" s="35">
        <v>12358.00199999992</v>
      </c>
      <c r="C20" s="35">
        <v>19755.013100000026</v>
      </c>
      <c r="D20" s="35">
        <f t="shared" si="0"/>
        <v>32113.015099999946</v>
      </c>
      <c r="E20" s="35"/>
      <c r="F20" s="35">
        <v>1836.0027000000032</v>
      </c>
      <c r="G20" s="35">
        <v>1654.9955000000064</v>
      </c>
      <c r="H20" s="35">
        <f t="shared" si="2"/>
        <v>3490.9982000000095</v>
      </c>
      <c r="I20" s="35"/>
      <c r="J20" s="35">
        <v>14194.004699999932</v>
      </c>
      <c r="K20" s="35">
        <v>21410.008600000037</v>
      </c>
      <c r="L20" s="35">
        <f t="shared" si="1"/>
        <v>35604.01329999997</v>
      </c>
    </row>
    <row r="21" spans="1:12" s="61" customFormat="1" ht="9" customHeight="1">
      <c r="A21" s="66" t="s">
        <v>54</v>
      </c>
      <c r="B21" s="52">
        <f>+SUM(B9:B20)/12</f>
        <v>7924.668450000007</v>
      </c>
      <c r="C21" s="52">
        <f>+SUM(C9:C20)/12</f>
        <v>10358.578941666661</v>
      </c>
      <c r="D21" s="52">
        <f>+SUM(D9:D20)/12</f>
        <v>18283.247391666668</v>
      </c>
      <c r="E21" s="52"/>
      <c r="F21" s="52">
        <f aca="true" t="shared" si="3" ref="F21:L21">+SUM(F9:F20)/12</f>
        <v>917.4986666666667</v>
      </c>
      <c r="G21" s="52">
        <f t="shared" si="3"/>
        <v>918.9157750000016</v>
      </c>
      <c r="H21" s="52">
        <f t="shared" si="3"/>
        <v>1836.4144416666684</v>
      </c>
      <c r="I21" s="52"/>
      <c r="J21" s="52">
        <f t="shared" si="3"/>
        <v>8842.16711666667</v>
      </c>
      <c r="K21" s="52">
        <f t="shared" si="3"/>
        <v>11277.49471666666</v>
      </c>
      <c r="L21" s="52">
        <f t="shared" si="3"/>
        <v>20119.661833333328</v>
      </c>
    </row>
    <row r="22" spans="1:12" s="59" customFormat="1" ht="4.5" customHeight="1">
      <c r="A22" s="6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s="59" customFormat="1" ht="12.75">
      <c r="A23" s="63"/>
      <c r="B23" s="135">
        <v>2007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s="59" customFormat="1" ht="4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s="59" customFormat="1" ht="9" customHeight="1">
      <c r="A25" s="67" t="s">
        <v>42</v>
      </c>
      <c r="B25" s="35">
        <v>10882.00339999999</v>
      </c>
      <c r="C25" s="35">
        <v>17937.003399999998</v>
      </c>
      <c r="D25" s="35">
        <f t="shared" si="0"/>
        <v>28819.00679999999</v>
      </c>
      <c r="E25" s="35"/>
      <c r="F25" s="35">
        <v>1652.9921999999972</v>
      </c>
      <c r="G25" s="35">
        <v>1503.9990000000003</v>
      </c>
      <c r="H25" s="35">
        <f t="shared" si="2"/>
        <v>3156.9911999999977</v>
      </c>
      <c r="I25" s="35"/>
      <c r="J25" s="35">
        <v>12534.995599999998</v>
      </c>
      <c r="K25" s="35">
        <v>19441.00239999998</v>
      </c>
      <c r="L25" s="35">
        <f t="shared" si="1"/>
        <v>31975.997999999978</v>
      </c>
    </row>
    <row r="26" spans="1:12" s="59" customFormat="1" ht="9" customHeight="1">
      <c r="A26" s="67" t="s">
        <v>43</v>
      </c>
      <c r="B26" s="35">
        <v>11652.00230000001</v>
      </c>
      <c r="C26" s="35">
        <v>19991.999499999965</v>
      </c>
      <c r="D26" s="35">
        <f t="shared" si="0"/>
        <v>31644.001799999976</v>
      </c>
      <c r="E26" s="35"/>
      <c r="F26" s="35">
        <v>1806.9982999999957</v>
      </c>
      <c r="G26" s="35">
        <v>1672.9997999999994</v>
      </c>
      <c r="H26" s="35">
        <f t="shared" si="2"/>
        <v>3479.9980999999952</v>
      </c>
      <c r="I26" s="35"/>
      <c r="J26" s="35">
        <v>13459.000600000023</v>
      </c>
      <c r="K26" s="35">
        <v>21664.999299999956</v>
      </c>
      <c r="L26" s="35">
        <f t="shared" si="1"/>
        <v>35123.99989999998</v>
      </c>
    </row>
    <row r="27" spans="1:12" s="59" customFormat="1" ht="9" customHeight="1">
      <c r="A27" s="67" t="s">
        <v>44</v>
      </c>
      <c r="B27" s="35">
        <v>15215.002000000044</v>
      </c>
      <c r="C27" s="35">
        <v>24360.997199999976</v>
      </c>
      <c r="D27" s="35">
        <f t="shared" si="0"/>
        <v>39575.99920000002</v>
      </c>
      <c r="E27" s="35"/>
      <c r="F27" s="35">
        <v>1984.9931999999967</v>
      </c>
      <c r="G27" s="35">
        <v>1877.0025000000069</v>
      </c>
      <c r="H27" s="35">
        <f t="shared" si="2"/>
        <v>3861.9957000000036</v>
      </c>
      <c r="I27" s="35"/>
      <c r="J27" s="35">
        <v>17199.99520000003</v>
      </c>
      <c r="K27" s="35">
        <v>26237.999699999975</v>
      </c>
      <c r="L27" s="35">
        <f t="shared" si="1"/>
        <v>43437.994900000005</v>
      </c>
    </row>
    <row r="28" spans="1:12" s="59" customFormat="1" ht="9" customHeight="1">
      <c r="A28" s="67" t="s">
        <v>45</v>
      </c>
      <c r="B28" s="35">
        <v>21266.99689999996</v>
      </c>
      <c r="C28" s="35">
        <v>28346.00200000006</v>
      </c>
      <c r="D28" s="35">
        <f t="shared" si="0"/>
        <v>49612.99890000002</v>
      </c>
      <c r="E28" s="35"/>
      <c r="F28" s="35">
        <v>2203.0132999999987</v>
      </c>
      <c r="G28" s="35">
        <v>2070.0016000000005</v>
      </c>
      <c r="H28" s="35">
        <f t="shared" si="2"/>
        <v>4273.014899999999</v>
      </c>
      <c r="I28" s="35"/>
      <c r="J28" s="35">
        <v>23470.01019999995</v>
      </c>
      <c r="K28" s="35">
        <v>30416.0036000002</v>
      </c>
      <c r="L28" s="35">
        <f t="shared" si="1"/>
        <v>53886.013800000146</v>
      </c>
    </row>
    <row r="29" spans="1:12" s="59" customFormat="1" ht="9" customHeight="1">
      <c r="A29" s="67" t="s">
        <v>46</v>
      </c>
      <c r="B29" s="35">
        <v>25814.994899999987</v>
      </c>
      <c r="C29" s="35">
        <v>30884.00060000009</v>
      </c>
      <c r="D29" s="35">
        <f t="shared" si="0"/>
        <v>56698.99550000008</v>
      </c>
      <c r="E29" s="35"/>
      <c r="F29" s="35">
        <v>2330.9984000000063</v>
      </c>
      <c r="G29" s="35">
        <v>2198.0008000000025</v>
      </c>
      <c r="H29" s="35">
        <f t="shared" si="2"/>
        <v>4528.999200000009</v>
      </c>
      <c r="I29" s="35"/>
      <c r="J29" s="35">
        <v>28145.993299999962</v>
      </c>
      <c r="K29" s="35">
        <v>33082.00140000006</v>
      </c>
      <c r="L29" s="35">
        <f t="shared" si="1"/>
        <v>61227.994700000025</v>
      </c>
    </row>
    <row r="30" spans="1:12" s="59" customFormat="1" ht="9" customHeight="1">
      <c r="A30" s="67" t="s">
        <v>47</v>
      </c>
      <c r="B30" s="35">
        <v>32197.003799999948</v>
      </c>
      <c r="C30" s="35">
        <v>34387.004500000025</v>
      </c>
      <c r="D30" s="35">
        <f t="shared" si="0"/>
        <v>66584.00829999997</v>
      </c>
      <c r="E30" s="35"/>
      <c r="F30" s="35">
        <v>2574.9890999999952</v>
      </c>
      <c r="G30" s="35">
        <v>2340.998400000001</v>
      </c>
      <c r="H30" s="35">
        <f t="shared" si="2"/>
        <v>4915.987499999996</v>
      </c>
      <c r="I30" s="35"/>
      <c r="J30" s="35">
        <v>34771.992899999925</v>
      </c>
      <c r="K30" s="35">
        <v>36728.00289999996</v>
      </c>
      <c r="L30" s="35">
        <f t="shared" si="1"/>
        <v>71499.99579999989</v>
      </c>
    </row>
    <row r="31" spans="1:12" s="59" customFormat="1" ht="9" customHeight="1">
      <c r="A31" s="67" t="s">
        <v>48</v>
      </c>
      <c r="B31" s="35">
        <v>35703.99899999998</v>
      </c>
      <c r="C31" s="35">
        <v>33745.000600000036</v>
      </c>
      <c r="D31" s="35">
        <f t="shared" si="0"/>
        <v>69448.99960000001</v>
      </c>
      <c r="E31" s="35"/>
      <c r="F31" s="35">
        <v>2635.9911000000016</v>
      </c>
      <c r="G31" s="35">
        <v>2352.9994000000047</v>
      </c>
      <c r="H31" s="35">
        <f t="shared" si="2"/>
        <v>4988.990500000006</v>
      </c>
      <c r="I31" s="35"/>
      <c r="J31" s="35">
        <v>38339.990099999995</v>
      </c>
      <c r="K31" s="35">
        <v>36098</v>
      </c>
      <c r="L31" s="35">
        <f t="shared" si="1"/>
        <v>74437.9901</v>
      </c>
    </row>
    <row r="32" spans="1:12" s="59" customFormat="1" ht="9" customHeight="1">
      <c r="A32" s="67" t="s">
        <v>49</v>
      </c>
      <c r="B32" s="35">
        <v>36805.001999999964</v>
      </c>
      <c r="C32" s="35">
        <v>32954.002499999995</v>
      </c>
      <c r="D32" s="35">
        <f t="shared" si="0"/>
        <v>69759.00449999995</v>
      </c>
      <c r="E32" s="35"/>
      <c r="F32" s="35">
        <v>2424.0001999999927</v>
      </c>
      <c r="G32" s="35">
        <v>2246.003900000005</v>
      </c>
      <c r="H32" s="35">
        <f t="shared" si="2"/>
        <v>4670.004099999998</v>
      </c>
      <c r="I32" s="35"/>
      <c r="J32" s="35">
        <v>39229.00219999992</v>
      </c>
      <c r="K32" s="35">
        <v>35200.0064</v>
      </c>
      <c r="L32" s="35">
        <f t="shared" si="1"/>
        <v>74429.00859999991</v>
      </c>
    </row>
    <row r="33" spans="1:12" s="59" customFormat="1" ht="9" customHeight="1">
      <c r="A33" s="67" t="s">
        <v>50</v>
      </c>
      <c r="B33" s="35">
        <v>34956.99669999992</v>
      </c>
      <c r="C33" s="35">
        <v>36647.99429999997</v>
      </c>
      <c r="D33" s="35">
        <f t="shared" si="0"/>
        <v>71604.99099999989</v>
      </c>
      <c r="E33" s="35"/>
      <c r="F33" s="35">
        <v>2793.0093000000033</v>
      </c>
      <c r="G33" s="35">
        <v>2693.000300000008</v>
      </c>
      <c r="H33" s="35">
        <f t="shared" si="2"/>
        <v>5486.009600000011</v>
      </c>
      <c r="I33" s="35"/>
      <c r="J33" s="35">
        <v>37750.005999999936</v>
      </c>
      <c r="K33" s="35">
        <v>39340.994600000064</v>
      </c>
      <c r="L33" s="35">
        <f t="shared" si="1"/>
        <v>77091.0006</v>
      </c>
    </row>
    <row r="34" spans="1:12" s="59" customFormat="1" ht="9" customHeight="1">
      <c r="A34" s="67" t="s">
        <v>51</v>
      </c>
      <c r="B34" s="35">
        <v>27298.004299999982</v>
      </c>
      <c r="C34" s="35">
        <v>38016.00740000004</v>
      </c>
      <c r="D34" s="35">
        <f t="shared" si="0"/>
        <v>65314.01170000002</v>
      </c>
      <c r="E34" s="35"/>
      <c r="F34" s="35">
        <v>2855.9946999999856</v>
      </c>
      <c r="G34" s="35">
        <v>2946.9974999999977</v>
      </c>
      <c r="H34" s="35">
        <f t="shared" si="2"/>
        <v>5802.992199999983</v>
      </c>
      <c r="I34" s="35"/>
      <c r="J34" s="35">
        <v>30153.998999999927</v>
      </c>
      <c r="K34" s="35">
        <v>40963.00489999999</v>
      </c>
      <c r="L34" s="35">
        <f t="shared" si="1"/>
        <v>71117.00389999992</v>
      </c>
    </row>
    <row r="35" spans="1:12" s="59" customFormat="1" ht="9" customHeight="1">
      <c r="A35" s="67" t="s">
        <v>52</v>
      </c>
      <c r="B35" s="35">
        <v>25307.995100000015</v>
      </c>
      <c r="C35" s="35">
        <v>38073.000599999985</v>
      </c>
      <c r="D35" s="35">
        <f t="shared" si="0"/>
        <v>63380.9957</v>
      </c>
      <c r="E35" s="35"/>
      <c r="F35" s="35">
        <v>3088.00180000002</v>
      </c>
      <c r="G35" s="35">
        <v>3014.996900000001</v>
      </c>
      <c r="H35" s="35">
        <f t="shared" si="2"/>
        <v>6102.998700000021</v>
      </c>
      <c r="I35" s="35"/>
      <c r="J35" s="35">
        <v>28395.99690000001</v>
      </c>
      <c r="K35" s="35">
        <v>41087.997499999976</v>
      </c>
      <c r="L35" s="35">
        <f t="shared" si="1"/>
        <v>69483.99439999998</v>
      </c>
    </row>
    <row r="36" spans="1:12" s="59" customFormat="1" ht="9" customHeight="1">
      <c r="A36" s="67" t="s">
        <v>53</v>
      </c>
      <c r="B36" s="35">
        <v>30634.999</v>
      </c>
      <c r="C36" s="35">
        <v>46261.00389999994</v>
      </c>
      <c r="D36" s="35">
        <f t="shared" si="0"/>
        <v>76896.00289999993</v>
      </c>
      <c r="E36" s="35"/>
      <c r="F36" s="35">
        <v>3774.008000000021</v>
      </c>
      <c r="G36" s="35">
        <v>3527.9948999999992</v>
      </c>
      <c r="H36" s="35">
        <f t="shared" si="2"/>
        <v>7302.00290000002</v>
      </c>
      <c r="I36" s="35"/>
      <c r="J36" s="35">
        <v>34409.00700000004</v>
      </c>
      <c r="K36" s="35">
        <v>49788.998799999914</v>
      </c>
      <c r="L36" s="35">
        <f t="shared" si="1"/>
        <v>84198.00579999996</v>
      </c>
    </row>
    <row r="37" spans="1:12" s="61" customFormat="1" ht="9" customHeight="1">
      <c r="A37" s="66" t="s">
        <v>54</v>
      </c>
      <c r="B37" s="52">
        <f aca="true" t="shared" si="4" ref="B37:L37">+SUM(B25:B36)/12</f>
        <v>25644.583283333322</v>
      </c>
      <c r="C37" s="52">
        <f t="shared" si="4"/>
        <v>31800.33470833334</v>
      </c>
      <c r="D37" s="52">
        <f t="shared" si="4"/>
        <v>57444.917991666654</v>
      </c>
      <c r="E37" s="52"/>
      <c r="F37" s="52">
        <f t="shared" si="4"/>
        <v>2510.4158000000007</v>
      </c>
      <c r="G37" s="52">
        <f t="shared" si="4"/>
        <v>2370.416250000002</v>
      </c>
      <c r="H37" s="52">
        <f t="shared" si="4"/>
        <v>4880.832050000004</v>
      </c>
      <c r="I37" s="52"/>
      <c r="J37" s="52">
        <f t="shared" si="4"/>
        <v>28154.999083333314</v>
      </c>
      <c r="K37" s="52">
        <f t="shared" si="4"/>
        <v>34170.750958333345</v>
      </c>
      <c r="L37" s="52">
        <f t="shared" si="4"/>
        <v>62325.750041666644</v>
      </c>
    </row>
    <row r="38" spans="1:12" s="59" customFormat="1" ht="4.5" customHeight="1">
      <c r="A38" s="63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s="59" customFormat="1" ht="12.75">
      <c r="A39" s="63"/>
      <c r="B39" s="135">
        <v>2008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</row>
    <row r="40" spans="1:12" s="59" customFormat="1" ht="4.5" customHeight="1">
      <c r="A40" s="6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s="59" customFormat="1" ht="9" customHeight="1">
      <c r="A41" s="67" t="s">
        <v>42</v>
      </c>
      <c r="B41" s="35">
        <v>19409.000399999983</v>
      </c>
      <c r="C41" s="35">
        <v>34975.99899999993</v>
      </c>
      <c r="D41" s="35">
        <f t="shared" si="0"/>
        <v>54384.99939999991</v>
      </c>
      <c r="E41" s="35"/>
      <c r="F41" s="35">
        <v>2513.9991000000077</v>
      </c>
      <c r="G41" s="35">
        <v>2866.0009999999975</v>
      </c>
      <c r="H41" s="35">
        <f t="shared" si="2"/>
        <v>5380.000100000005</v>
      </c>
      <c r="I41" s="35"/>
      <c r="J41" s="35">
        <v>21922.999500000005</v>
      </c>
      <c r="K41" s="35">
        <v>37841.99999999993</v>
      </c>
      <c r="L41" s="35">
        <f t="shared" si="1"/>
        <v>59764.99949999993</v>
      </c>
    </row>
    <row r="42" spans="1:12" s="59" customFormat="1" ht="9" customHeight="1">
      <c r="A42" s="67" t="s">
        <v>43</v>
      </c>
      <c r="B42" s="35">
        <v>15824.99619999994</v>
      </c>
      <c r="C42" s="35">
        <v>34678.003000000106</v>
      </c>
      <c r="D42" s="35">
        <f t="shared" si="0"/>
        <v>50502.99920000005</v>
      </c>
      <c r="E42" s="35"/>
      <c r="F42" s="35">
        <v>2031.0019000000007</v>
      </c>
      <c r="G42" s="35">
        <v>2736.997600000006</v>
      </c>
      <c r="H42" s="35">
        <f t="shared" si="2"/>
        <v>4767.999500000007</v>
      </c>
      <c r="I42" s="35"/>
      <c r="J42" s="35">
        <v>17855.998099999946</v>
      </c>
      <c r="K42" s="35">
        <v>37415.0006000001</v>
      </c>
      <c r="L42" s="35">
        <f t="shared" si="1"/>
        <v>55270.99870000005</v>
      </c>
    </row>
    <row r="43" spans="1:12" s="59" customFormat="1" ht="9" customHeight="1">
      <c r="A43" s="67" t="s">
        <v>44</v>
      </c>
      <c r="B43" s="35">
        <v>14770.001600000038</v>
      </c>
      <c r="C43" s="35">
        <v>34453.00489999995</v>
      </c>
      <c r="D43" s="35">
        <f t="shared" si="0"/>
        <v>49223.00649999999</v>
      </c>
      <c r="E43" s="35"/>
      <c r="F43" s="35">
        <v>1767.9995999999983</v>
      </c>
      <c r="G43" s="35">
        <v>2687.996999999997</v>
      </c>
      <c r="H43" s="35">
        <f t="shared" si="2"/>
        <v>4455.996599999995</v>
      </c>
      <c r="I43" s="35"/>
      <c r="J43" s="35">
        <v>16538.001200000024</v>
      </c>
      <c r="K43" s="35">
        <v>37141.00189999998</v>
      </c>
      <c r="L43" s="35">
        <f t="shared" si="1"/>
        <v>53679.0031</v>
      </c>
    </row>
    <row r="44" spans="1:12" s="59" customFormat="1" ht="9" customHeight="1">
      <c r="A44" s="67" t="s">
        <v>45</v>
      </c>
      <c r="B44" s="35">
        <v>12025.001399999994</v>
      </c>
      <c r="C44" s="35">
        <v>32581.000299999963</v>
      </c>
      <c r="D44" s="35">
        <f t="shared" si="0"/>
        <v>44606.00169999996</v>
      </c>
      <c r="E44" s="35"/>
      <c r="F44" s="35">
        <v>1596.9953999999973</v>
      </c>
      <c r="G44" s="35">
        <v>2582.002699999999</v>
      </c>
      <c r="H44" s="35">
        <f t="shared" si="2"/>
        <v>4178.998099999996</v>
      </c>
      <c r="I44" s="35"/>
      <c r="J44" s="35">
        <v>13621.996800000015</v>
      </c>
      <c r="K44" s="35">
        <v>35163.003</v>
      </c>
      <c r="L44" s="35">
        <f t="shared" si="1"/>
        <v>48784.99980000001</v>
      </c>
    </row>
    <row r="45" spans="1:12" s="59" customFormat="1" ht="9" customHeight="1">
      <c r="A45" s="67" t="s">
        <v>46</v>
      </c>
      <c r="B45" s="35">
        <v>10660.995799999992</v>
      </c>
      <c r="C45" s="35">
        <v>32181.001399999976</v>
      </c>
      <c r="D45" s="35">
        <f t="shared" si="0"/>
        <v>42841.99719999997</v>
      </c>
      <c r="E45" s="35"/>
      <c r="F45" s="35">
        <v>1807.0028000000004</v>
      </c>
      <c r="G45" s="35">
        <v>2578.998600000005</v>
      </c>
      <c r="H45" s="35">
        <f t="shared" si="2"/>
        <v>4386.001400000006</v>
      </c>
      <c r="I45" s="35"/>
      <c r="J45" s="35">
        <v>12467.998599999997</v>
      </c>
      <c r="K45" s="35">
        <v>34759.99999999985</v>
      </c>
      <c r="L45" s="35">
        <f t="shared" si="1"/>
        <v>47227.998599999846</v>
      </c>
    </row>
    <row r="46" spans="1:12" s="59" customFormat="1" ht="9" customHeight="1">
      <c r="A46" s="67" t="s">
        <v>47</v>
      </c>
      <c r="B46" s="35">
        <v>9783.001600000003</v>
      </c>
      <c r="C46" s="35">
        <v>32905.9966999999</v>
      </c>
      <c r="D46" s="35">
        <f t="shared" si="0"/>
        <v>42688.998299999905</v>
      </c>
      <c r="E46" s="35"/>
      <c r="F46" s="35">
        <v>1229.0029000000013</v>
      </c>
      <c r="G46" s="35">
        <v>2985.9978999999985</v>
      </c>
      <c r="H46" s="35">
        <f t="shared" si="2"/>
        <v>4215.0008</v>
      </c>
      <c r="I46" s="35"/>
      <c r="J46" s="35">
        <v>11012.004500000003</v>
      </c>
      <c r="K46" s="35">
        <v>35891.99459999996</v>
      </c>
      <c r="L46" s="35">
        <f t="shared" si="1"/>
        <v>46903.999099999965</v>
      </c>
    </row>
    <row r="47" spans="1:12" s="59" customFormat="1" ht="9" customHeight="1">
      <c r="A47" s="67" t="s">
        <v>48</v>
      </c>
      <c r="B47" s="35">
        <v>17479.99850000001</v>
      </c>
      <c r="C47" s="35">
        <v>32807.00360000006</v>
      </c>
      <c r="D47" s="35">
        <f t="shared" si="0"/>
        <v>50287.00210000007</v>
      </c>
      <c r="E47" s="35"/>
      <c r="F47" s="35">
        <v>1360.002399999999</v>
      </c>
      <c r="G47" s="35">
        <v>3036.9991999999993</v>
      </c>
      <c r="H47" s="35">
        <f t="shared" si="2"/>
        <v>4397.001599999998</v>
      </c>
      <c r="I47" s="35"/>
      <c r="J47" s="35">
        <v>18840.00090000001</v>
      </c>
      <c r="K47" s="35">
        <v>35844.00280000003</v>
      </c>
      <c r="L47" s="35">
        <f t="shared" si="1"/>
        <v>54684.003700000045</v>
      </c>
    </row>
    <row r="48" spans="1:12" s="59" customFormat="1" ht="9" customHeight="1">
      <c r="A48" s="67" t="s">
        <v>49</v>
      </c>
      <c r="B48" s="35">
        <v>22279.0002</v>
      </c>
      <c r="C48" s="35">
        <v>33161.99880000003</v>
      </c>
      <c r="D48" s="35">
        <f t="shared" si="0"/>
        <v>55440.999000000025</v>
      </c>
      <c r="E48" s="35"/>
      <c r="F48" s="35">
        <v>1437.9999000000023</v>
      </c>
      <c r="G48" s="35">
        <v>2905.9974000000025</v>
      </c>
      <c r="H48" s="35">
        <f t="shared" si="2"/>
        <v>4343.9973000000045</v>
      </c>
      <c r="I48" s="35"/>
      <c r="J48" s="35">
        <v>23717.00010000003</v>
      </c>
      <c r="K48" s="35">
        <v>36067.996200000016</v>
      </c>
      <c r="L48" s="35">
        <f t="shared" si="1"/>
        <v>59784.99630000004</v>
      </c>
    </row>
    <row r="49" spans="1:12" s="59" customFormat="1" ht="9" customHeight="1">
      <c r="A49" s="67" t="s">
        <v>50</v>
      </c>
      <c r="B49" s="35">
        <v>21853.005800000046</v>
      </c>
      <c r="C49" s="35">
        <v>37308.9980999999</v>
      </c>
      <c r="D49" s="35">
        <f t="shared" si="0"/>
        <v>59162.00389999995</v>
      </c>
      <c r="E49" s="35"/>
      <c r="F49" s="35">
        <v>1846.995500000005</v>
      </c>
      <c r="G49" s="35">
        <v>3216.0009000000045</v>
      </c>
      <c r="H49" s="35">
        <f t="shared" si="2"/>
        <v>5062.996400000009</v>
      </c>
      <c r="I49" s="35"/>
      <c r="J49" s="35">
        <v>23700.001300000014</v>
      </c>
      <c r="K49" s="35">
        <v>40524.9989999999</v>
      </c>
      <c r="L49" s="35">
        <f t="shared" si="1"/>
        <v>64225.00029999991</v>
      </c>
    </row>
    <row r="50" spans="1:12" s="59" customFormat="1" ht="9" customHeight="1">
      <c r="A50" s="67" t="s">
        <v>51</v>
      </c>
      <c r="B50" s="35">
        <v>21247.00009999995</v>
      </c>
      <c r="C50" s="35">
        <v>40336.99829999998</v>
      </c>
      <c r="D50" s="35">
        <f t="shared" si="0"/>
        <v>61583.998399999924</v>
      </c>
      <c r="E50" s="35"/>
      <c r="F50" s="35">
        <v>3119.002899999991</v>
      </c>
      <c r="G50" s="35">
        <v>3623.0006999999882</v>
      </c>
      <c r="H50" s="35">
        <f t="shared" si="2"/>
        <v>6742.003599999979</v>
      </c>
      <c r="I50" s="35"/>
      <c r="J50" s="35">
        <v>24366.002999999935</v>
      </c>
      <c r="K50" s="35">
        <v>43959.99900000003</v>
      </c>
      <c r="L50" s="35">
        <f t="shared" si="1"/>
        <v>68326.00199999996</v>
      </c>
    </row>
    <row r="51" spans="1:12" s="59" customFormat="1" ht="9" customHeight="1">
      <c r="A51" s="67" t="s">
        <v>52</v>
      </c>
      <c r="B51" s="35">
        <v>22075.00050000001</v>
      </c>
      <c r="C51" s="35">
        <v>40809.00439999991</v>
      </c>
      <c r="D51" s="35">
        <f t="shared" si="0"/>
        <v>62884.00489999992</v>
      </c>
      <c r="E51" s="35"/>
      <c r="F51" s="35">
        <v>3428.9978000000087</v>
      </c>
      <c r="G51" s="35">
        <v>3932.9991000000036</v>
      </c>
      <c r="H51" s="35">
        <f t="shared" si="2"/>
        <v>7361.996900000013</v>
      </c>
      <c r="I51" s="35"/>
      <c r="J51" s="35">
        <v>25503.998300000043</v>
      </c>
      <c r="K51" s="35">
        <v>44742.003500000006</v>
      </c>
      <c r="L51" s="35">
        <f t="shared" si="1"/>
        <v>70246.00180000006</v>
      </c>
    </row>
    <row r="52" spans="1:12" s="59" customFormat="1" ht="9" customHeight="1">
      <c r="A52" s="67" t="s">
        <v>53</v>
      </c>
      <c r="B52" s="35">
        <v>28617.00470000008</v>
      </c>
      <c r="C52" s="35">
        <v>49297.000000000175</v>
      </c>
      <c r="D52" s="35">
        <f t="shared" si="0"/>
        <v>77914.00470000025</v>
      </c>
      <c r="E52" s="35"/>
      <c r="F52" s="35">
        <v>4276.997300000002</v>
      </c>
      <c r="G52" s="35">
        <v>4492.000599999999</v>
      </c>
      <c r="H52" s="35">
        <f t="shared" si="2"/>
        <v>8768.997900000002</v>
      </c>
      <c r="I52" s="35"/>
      <c r="J52" s="35">
        <v>32894.00200000007</v>
      </c>
      <c r="K52" s="35">
        <v>53789.00060000014</v>
      </c>
      <c r="L52" s="35">
        <f t="shared" si="1"/>
        <v>86683.00260000021</v>
      </c>
    </row>
    <row r="53" spans="1:12" s="61" customFormat="1" ht="9" customHeight="1">
      <c r="A53" s="66" t="s">
        <v>54</v>
      </c>
      <c r="B53" s="52">
        <f aca="true" t="shared" si="5" ref="B53:L53">+SUM(B41:B52)/12</f>
        <v>18002.000566666673</v>
      </c>
      <c r="C53" s="52">
        <f t="shared" si="5"/>
        <v>36291.334041666654</v>
      </c>
      <c r="D53" s="52">
        <f t="shared" si="5"/>
        <v>54293.33460833333</v>
      </c>
      <c r="E53" s="52"/>
      <c r="F53" s="52">
        <f t="shared" si="5"/>
        <v>2201.3331250000015</v>
      </c>
      <c r="G53" s="52">
        <f t="shared" si="5"/>
        <v>3137.0827249999998</v>
      </c>
      <c r="H53" s="52">
        <f t="shared" si="5"/>
        <v>5338.415850000001</v>
      </c>
      <c r="I53" s="52"/>
      <c r="J53" s="52">
        <f t="shared" si="5"/>
        <v>20203.333691666674</v>
      </c>
      <c r="K53" s="52">
        <f t="shared" si="5"/>
        <v>39428.416766666654</v>
      </c>
      <c r="L53" s="52">
        <f t="shared" si="5"/>
        <v>59631.75045833334</v>
      </c>
    </row>
    <row r="54" spans="1:12" s="59" customFormat="1" ht="4.5" customHeight="1">
      <c r="A54" s="6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s="59" customFormat="1" ht="12.75">
      <c r="A55" s="63"/>
      <c r="B55" s="135">
        <v>2009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s="59" customFormat="1" ht="4.5" customHeight="1">
      <c r="A56" s="63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s="59" customFormat="1" ht="9" customHeight="1">
      <c r="A57" s="67" t="s">
        <v>42</v>
      </c>
      <c r="B57" s="35">
        <v>23655.999900000028</v>
      </c>
      <c r="C57" s="35">
        <v>40374.00100000001</v>
      </c>
      <c r="D57" s="35">
        <f t="shared" si="0"/>
        <v>64030.00090000004</v>
      </c>
      <c r="E57" s="35"/>
      <c r="F57" s="35">
        <v>3570.001800000008</v>
      </c>
      <c r="G57" s="35">
        <v>3921.0011000000027</v>
      </c>
      <c r="H57" s="35">
        <f t="shared" si="2"/>
        <v>7491.00290000001</v>
      </c>
      <c r="I57" s="35"/>
      <c r="J57" s="35">
        <v>27226.00170000004</v>
      </c>
      <c r="K57" s="35">
        <v>44295.00209999994</v>
      </c>
      <c r="L57" s="35">
        <f t="shared" si="1"/>
        <v>71521.00379999998</v>
      </c>
    </row>
    <row r="58" spans="1:12" s="59" customFormat="1" ht="9" customHeight="1">
      <c r="A58" s="67" t="s">
        <v>43</v>
      </c>
      <c r="B58" s="35">
        <v>24506.00260000005</v>
      </c>
      <c r="C58" s="35">
        <v>42413.00060000006</v>
      </c>
      <c r="D58" s="35">
        <f t="shared" si="0"/>
        <v>66919.00320000011</v>
      </c>
      <c r="E58" s="35"/>
      <c r="F58" s="35">
        <v>3520.9982000000014</v>
      </c>
      <c r="G58" s="35">
        <v>4041.9972</v>
      </c>
      <c r="H58" s="35">
        <f t="shared" si="2"/>
        <v>7562.995400000002</v>
      </c>
      <c r="I58" s="35"/>
      <c r="J58" s="35">
        <v>28027.00080000004</v>
      </c>
      <c r="K58" s="35">
        <v>46454.99780000005</v>
      </c>
      <c r="L58" s="35">
        <f t="shared" si="1"/>
        <v>74481.9986000001</v>
      </c>
    </row>
    <row r="59" spans="1:12" s="59" customFormat="1" ht="9" customHeight="1">
      <c r="A59" s="67" t="s">
        <v>44</v>
      </c>
      <c r="B59" s="35">
        <v>27865.00540000002</v>
      </c>
      <c r="C59" s="35">
        <v>45949.00540000006</v>
      </c>
      <c r="D59" s="35">
        <f t="shared" si="0"/>
        <v>73814.01080000008</v>
      </c>
      <c r="E59" s="35"/>
      <c r="F59" s="35">
        <v>3758.9979999999996</v>
      </c>
      <c r="G59" s="35">
        <v>4268.996799999996</v>
      </c>
      <c r="H59" s="35">
        <f t="shared" si="2"/>
        <v>8027.994799999996</v>
      </c>
      <c r="I59" s="35"/>
      <c r="J59" s="35">
        <v>31624.00340000002</v>
      </c>
      <c r="K59" s="35">
        <v>50218.002200000126</v>
      </c>
      <c r="L59" s="35">
        <f t="shared" si="1"/>
        <v>81842.00560000015</v>
      </c>
    </row>
    <row r="60" spans="1:12" s="59" customFormat="1" ht="9" customHeight="1">
      <c r="A60" s="67" t="s">
        <v>45</v>
      </c>
      <c r="B60" s="35">
        <v>37546.99890000001</v>
      </c>
      <c r="C60" s="35">
        <v>50804.9980000001</v>
      </c>
      <c r="D60" s="35">
        <f t="shared" si="0"/>
        <v>88351.99690000011</v>
      </c>
      <c r="E60" s="35"/>
      <c r="F60" s="35">
        <v>4245.999999999994</v>
      </c>
      <c r="G60" s="35">
        <v>4528.997899999998</v>
      </c>
      <c r="H60" s="35">
        <f t="shared" si="2"/>
        <v>8774.997899999991</v>
      </c>
      <c r="I60" s="35"/>
      <c r="J60" s="35">
        <v>41792.998900000006</v>
      </c>
      <c r="K60" s="35">
        <v>55333.99590000014</v>
      </c>
      <c r="L60" s="35">
        <f t="shared" si="1"/>
        <v>97126.99480000015</v>
      </c>
    </row>
    <row r="61" spans="1:12" s="59" customFormat="1" ht="9" customHeight="1">
      <c r="A61" s="67" t="s">
        <v>46</v>
      </c>
      <c r="B61" s="35">
        <v>47179.99849999999</v>
      </c>
      <c r="C61" s="35">
        <v>54188.99630000001</v>
      </c>
      <c r="D61" s="35">
        <f t="shared" si="0"/>
        <v>101368.9948</v>
      </c>
      <c r="E61" s="35"/>
      <c r="F61" s="35">
        <v>4835.002900000003</v>
      </c>
      <c r="G61" s="35">
        <v>4725.999100000009</v>
      </c>
      <c r="H61" s="35">
        <f t="shared" si="2"/>
        <v>9561.002000000011</v>
      </c>
      <c r="I61" s="35"/>
      <c r="J61" s="35">
        <v>52015.001400000096</v>
      </c>
      <c r="K61" s="35">
        <v>58914.995400000036</v>
      </c>
      <c r="L61" s="35">
        <f t="shared" si="1"/>
        <v>110929.99680000014</v>
      </c>
    </row>
    <row r="62" spans="1:12" s="59" customFormat="1" ht="9" customHeight="1">
      <c r="A62" s="67" t="s">
        <v>47</v>
      </c>
      <c r="B62" s="35">
        <v>55833.99870000009</v>
      </c>
      <c r="C62" s="35">
        <v>58265.99860000003</v>
      </c>
      <c r="D62" s="35">
        <f t="shared" si="0"/>
        <v>114099.99730000012</v>
      </c>
      <c r="E62" s="35"/>
      <c r="F62" s="35">
        <v>5324.001300000003</v>
      </c>
      <c r="G62" s="35">
        <v>4998.001800000002</v>
      </c>
      <c r="H62" s="35">
        <f t="shared" si="2"/>
        <v>10322.003100000005</v>
      </c>
      <c r="I62" s="35"/>
      <c r="J62" s="35">
        <v>61158.000000000065</v>
      </c>
      <c r="K62" s="35">
        <v>63264.00040000015</v>
      </c>
      <c r="L62" s="35">
        <f t="shared" si="1"/>
        <v>124422.00040000022</v>
      </c>
    </row>
    <row r="63" spans="1:12" s="59" customFormat="1" ht="9" customHeight="1">
      <c r="A63" s="67" t="s">
        <v>48</v>
      </c>
      <c r="B63" s="35">
        <v>63830.00050000002</v>
      </c>
      <c r="C63" s="35">
        <v>55997.99440000002</v>
      </c>
      <c r="D63" s="35">
        <f t="shared" si="0"/>
        <v>119827.99490000003</v>
      </c>
      <c r="E63" s="35"/>
      <c r="F63" s="35">
        <v>5722.003999999985</v>
      </c>
      <c r="G63" s="35">
        <v>4818.0067000000145</v>
      </c>
      <c r="H63" s="35">
        <f t="shared" si="2"/>
        <v>10540.010699999999</v>
      </c>
      <c r="I63" s="35"/>
      <c r="J63" s="35">
        <v>69552.0045</v>
      </c>
      <c r="K63" s="35">
        <v>60816.00109999996</v>
      </c>
      <c r="L63" s="35">
        <f t="shared" si="1"/>
        <v>130368.00559999995</v>
      </c>
    </row>
    <row r="64" spans="1:12" s="59" customFormat="1" ht="9" customHeight="1">
      <c r="A64" s="67" t="s">
        <v>49</v>
      </c>
      <c r="B64" s="35">
        <v>66513.00240000014</v>
      </c>
      <c r="C64" s="35">
        <v>53224.001599999894</v>
      </c>
      <c r="D64" s="35">
        <f t="shared" si="0"/>
        <v>119737.00400000004</v>
      </c>
      <c r="E64" s="35"/>
      <c r="F64" s="35">
        <v>5254.998199999996</v>
      </c>
      <c r="G64" s="35">
        <v>4584.999699999987</v>
      </c>
      <c r="H64" s="35">
        <f t="shared" si="2"/>
        <v>9839.997899999984</v>
      </c>
      <c r="I64" s="35"/>
      <c r="J64" s="35">
        <v>71768.0006000002</v>
      </c>
      <c r="K64" s="35">
        <v>57809.00129999997</v>
      </c>
      <c r="L64" s="35">
        <f t="shared" si="1"/>
        <v>129577.00190000018</v>
      </c>
    </row>
    <row r="65" spans="1:12" s="59" customFormat="1" ht="9" customHeight="1">
      <c r="A65" s="67" t="s">
        <v>50</v>
      </c>
      <c r="B65" s="35">
        <v>58805.9956</v>
      </c>
      <c r="C65" s="35">
        <v>58217.996699999865</v>
      </c>
      <c r="D65" s="35">
        <f t="shared" si="0"/>
        <v>117023.99229999987</v>
      </c>
      <c r="E65" s="35"/>
      <c r="F65" s="35">
        <v>5546.999499999987</v>
      </c>
      <c r="G65" s="35">
        <v>5246.997200000003</v>
      </c>
      <c r="H65" s="35">
        <f t="shared" si="2"/>
        <v>10793.99669999999</v>
      </c>
      <c r="I65" s="35"/>
      <c r="J65" s="35">
        <v>64352.9951</v>
      </c>
      <c r="K65" s="35">
        <v>63464.99389999979</v>
      </c>
      <c r="L65" s="35">
        <f t="shared" si="1"/>
        <v>127817.9889999998</v>
      </c>
    </row>
    <row r="66" spans="1:12" s="59" customFormat="1" ht="9" customHeight="1">
      <c r="A66" s="67" t="s">
        <v>51</v>
      </c>
      <c r="B66" s="35">
        <v>45820.00150000002</v>
      </c>
      <c r="C66" s="35">
        <v>60185.99860000001</v>
      </c>
      <c r="D66" s="35">
        <f t="shared" si="0"/>
        <v>106006.00010000003</v>
      </c>
      <c r="E66" s="35"/>
      <c r="F66" s="35">
        <v>5810.994299999983</v>
      </c>
      <c r="G66" s="35">
        <v>5680.999399999984</v>
      </c>
      <c r="H66" s="35">
        <f t="shared" si="2"/>
        <v>11491.993699999966</v>
      </c>
      <c r="I66" s="35"/>
      <c r="J66" s="35">
        <v>51630.995800000106</v>
      </c>
      <c r="K66" s="35">
        <v>65866.99799999996</v>
      </c>
      <c r="L66" s="35">
        <f t="shared" si="1"/>
        <v>117497.99380000007</v>
      </c>
    </row>
    <row r="67" spans="1:12" s="59" customFormat="1" ht="9" customHeight="1">
      <c r="A67" s="67" t="s">
        <v>52</v>
      </c>
      <c r="B67" s="35">
        <v>43248.00040000003</v>
      </c>
      <c r="C67" s="35">
        <v>59027.99669999985</v>
      </c>
      <c r="D67" s="35">
        <f t="shared" si="0"/>
        <v>102275.99709999989</v>
      </c>
      <c r="E67" s="35"/>
      <c r="F67" s="35">
        <v>6146.997900000011</v>
      </c>
      <c r="G67" s="35">
        <v>5771.00219999999</v>
      </c>
      <c r="H67" s="35">
        <f t="shared" si="2"/>
        <v>11918.000100000001</v>
      </c>
      <c r="I67" s="35"/>
      <c r="J67" s="35">
        <v>49394.998300000116</v>
      </c>
      <c r="K67" s="35">
        <v>64798.99889999984</v>
      </c>
      <c r="L67" s="35">
        <f t="shared" si="1"/>
        <v>114193.99719999995</v>
      </c>
    </row>
    <row r="68" spans="1:12" s="59" customFormat="1" ht="9" customHeight="1">
      <c r="A68" s="67" t="s">
        <v>53</v>
      </c>
      <c r="B68" s="35">
        <v>55062.998899999904</v>
      </c>
      <c r="C68" s="35">
        <v>71548.9984999999</v>
      </c>
      <c r="D68" s="35">
        <f t="shared" si="0"/>
        <v>126611.9973999998</v>
      </c>
      <c r="E68" s="35"/>
      <c r="F68" s="35">
        <v>8057.995099999988</v>
      </c>
      <c r="G68" s="35">
        <v>6719.995900000018</v>
      </c>
      <c r="H68" s="35">
        <f t="shared" si="2"/>
        <v>14777.991000000005</v>
      </c>
      <c r="I68" s="35"/>
      <c r="J68" s="35">
        <v>63120.99399999979</v>
      </c>
      <c r="K68" s="35">
        <v>78268.99439999984</v>
      </c>
      <c r="L68" s="35">
        <f t="shared" si="1"/>
        <v>141389.98839999962</v>
      </c>
    </row>
    <row r="69" spans="1:12" s="61" customFormat="1" ht="9" customHeight="1">
      <c r="A69" s="66" t="s">
        <v>54</v>
      </c>
      <c r="B69" s="52">
        <f aca="true" t="shared" si="6" ref="B69:L69">+SUM(B57:B68)/12</f>
        <v>45822.33360833336</v>
      </c>
      <c r="C69" s="52">
        <f t="shared" si="6"/>
        <v>54183.248866666654</v>
      </c>
      <c r="D69" s="52">
        <f t="shared" si="6"/>
        <v>100005.582475</v>
      </c>
      <c r="E69" s="52"/>
      <c r="F69" s="52">
        <f t="shared" si="6"/>
        <v>5149.582599999997</v>
      </c>
      <c r="G69" s="52">
        <f t="shared" si="6"/>
        <v>4942.249583333333</v>
      </c>
      <c r="H69" s="52">
        <f t="shared" si="6"/>
        <v>10091.83218333333</v>
      </c>
      <c r="I69" s="52"/>
      <c r="J69" s="52">
        <f t="shared" si="6"/>
        <v>50971.91620833337</v>
      </c>
      <c r="K69" s="52">
        <f t="shared" si="6"/>
        <v>59125.498449999985</v>
      </c>
      <c r="L69" s="52">
        <f t="shared" si="6"/>
        <v>110097.41465833335</v>
      </c>
    </row>
    <row r="70" spans="1:12" s="59" customFormat="1" ht="4.5" customHeight="1">
      <c r="A70" s="6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s="59" customFormat="1" ht="12.75">
      <c r="A71" s="63"/>
      <c r="B71" s="135" t="s">
        <v>78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1:12" s="59" customFormat="1" ht="4.5" customHeight="1">
      <c r="A72" s="6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s="59" customFormat="1" ht="9" customHeight="1">
      <c r="A73" s="67" t="s">
        <v>42</v>
      </c>
      <c r="B73" s="35">
        <v>42393</v>
      </c>
      <c r="C73" s="35">
        <v>57564</v>
      </c>
      <c r="D73" s="35">
        <f t="shared" si="0"/>
        <v>99957</v>
      </c>
      <c r="E73" s="35"/>
      <c r="F73" s="35">
        <v>6732</v>
      </c>
      <c r="G73" s="35">
        <v>5607</v>
      </c>
      <c r="H73" s="35">
        <f t="shared" si="2"/>
        <v>12339</v>
      </c>
      <c r="I73" s="35"/>
      <c r="J73" s="35">
        <v>49125</v>
      </c>
      <c r="K73" s="35">
        <v>63171</v>
      </c>
      <c r="L73" s="35">
        <f t="shared" si="1"/>
        <v>112296</v>
      </c>
    </row>
    <row r="74" spans="1:12" s="59" customFormat="1" ht="9" customHeight="1">
      <c r="A74" s="67" t="s">
        <v>43</v>
      </c>
      <c r="B74" s="35">
        <v>42764</v>
      </c>
      <c r="C74" s="35">
        <v>60048</v>
      </c>
      <c r="D74" s="35">
        <f t="shared" si="0"/>
        <v>102812</v>
      </c>
      <c r="E74" s="35"/>
      <c r="F74" s="35">
        <v>6796</v>
      </c>
      <c r="G74" s="35">
        <v>5824</v>
      </c>
      <c r="H74" s="35">
        <f t="shared" si="2"/>
        <v>12620</v>
      </c>
      <c r="I74" s="35"/>
      <c r="J74" s="35">
        <v>49560</v>
      </c>
      <c r="K74" s="35">
        <v>65872</v>
      </c>
      <c r="L74" s="35">
        <f t="shared" si="1"/>
        <v>115432</v>
      </c>
    </row>
    <row r="75" spans="1:12" s="59" customFormat="1" ht="9" customHeight="1">
      <c r="A75" s="67" t="s">
        <v>44</v>
      </c>
      <c r="B75" s="35">
        <v>48752</v>
      </c>
      <c r="C75" s="35">
        <v>64389</v>
      </c>
      <c r="D75" s="35">
        <f t="shared" si="0"/>
        <v>113141</v>
      </c>
      <c r="E75" s="35"/>
      <c r="F75" s="35">
        <v>7054</v>
      </c>
      <c r="G75" s="35">
        <v>6272</v>
      </c>
      <c r="H75" s="35">
        <f t="shared" si="2"/>
        <v>13326</v>
      </c>
      <c r="I75" s="35"/>
      <c r="J75" s="35">
        <v>55806</v>
      </c>
      <c r="K75" s="35">
        <v>70661</v>
      </c>
      <c r="L75" s="35">
        <f t="shared" si="1"/>
        <v>126467</v>
      </c>
    </row>
    <row r="76" spans="1:12" s="59" customFormat="1" ht="9" customHeight="1">
      <c r="A76" s="67" t="s">
        <v>45</v>
      </c>
      <c r="B76" s="35">
        <v>61300</v>
      </c>
      <c r="C76" s="35">
        <v>70693</v>
      </c>
      <c r="D76" s="35">
        <f t="shared" si="0"/>
        <v>131993</v>
      </c>
      <c r="E76" s="35"/>
      <c r="F76" s="35">
        <v>7705</v>
      </c>
      <c r="G76" s="35">
        <v>6548</v>
      </c>
      <c r="H76" s="35">
        <f t="shared" si="2"/>
        <v>14253</v>
      </c>
      <c r="I76" s="35"/>
      <c r="J76" s="35">
        <v>69005</v>
      </c>
      <c r="K76" s="35">
        <v>77241</v>
      </c>
      <c r="L76" s="35">
        <f t="shared" si="1"/>
        <v>146246</v>
      </c>
    </row>
    <row r="77" spans="1:12" s="59" customFormat="1" ht="9" customHeight="1">
      <c r="A77" s="67" t="s">
        <v>46</v>
      </c>
      <c r="B77" s="35">
        <v>70923</v>
      </c>
      <c r="C77" s="35">
        <v>73699</v>
      </c>
      <c r="D77" s="35">
        <f t="shared" si="0"/>
        <v>144622</v>
      </c>
      <c r="E77" s="35"/>
      <c r="F77" s="35">
        <v>7738</v>
      </c>
      <c r="G77" s="35">
        <v>6869</v>
      </c>
      <c r="H77" s="35">
        <f t="shared" si="2"/>
        <v>14607</v>
      </c>
      <c r="I77" s="35"/>
      <c r="J77" s="35">
        <v>78661</v>
      </c>
      <c r="K77" s="35">
        <v>80568</v>
      </c>
      <c r="L77" s="35">
        <f t="shared" si="1"/>
        <v>159229</v>
      </c>
    </row>
    <row r="78" spans="1:12" s="59" customFormat="1" ht="9" customHeight="1">
      <c r="A78" s="67" t="s">
        <v>47</v>
      </c>
      <c r="B78" s="35">
        <v>83937</v>
      </c>
      <c r="C78" s="35">
        <v>74529</v>
      </c>
      <c r="D78" s="35">
        <f t="shared" si="0"/>
        <v>158466</v>
      </c>
      <c r="E78" s="35"/>
      <c r="F78" s="35">
        <v>8328</v>
      </c>
      <c r="G78" s="35">
        <v>6936</v>
      </c>
      <c r="H78" s="35">
        <f t="shared" si="2"/>
        <v>15264</v>
      </c>
      <c r="I78" s="35"/>
      <c r="J78" s="35">
        <v>92265</v>
      </c>
      <c r="K78" s="35">
        <v>81465</v>
      </c>
      <c r="L78" s="35">
        <f t="shared" si="1"/>
        <v>173730</v>
      </c>
    </row>
    <row r="79" spans="1:12" s="61" customFormat="1" ht="9" customHeight="1">
      <c r="A79" s="66" t="s">
        <v>55</v>
      </c>
      <c r="B79" s="52">
        <f>+SUM(B73:B78)/6</f>
        <v>58344.833333333336</v>
      </c>
      <c r="C79" s="52">
        <f aca="true" t="shared" si="7" ref="C79:L79">+SUM(C73:C78)/6</f>
        <v>66820.33333333333</v>
      </c>
      <c r="D79" s="52">
        <f t="shared" si="7"/>
        <v>125165.16666666667</v>
      </c>
      <c r="E79" s="52"/>
      <c r="F79" s="52">
        <f t="shared" si="7"/>
        <v>7392.166666666667</v>
      </c>
      <c r="G79" s="52">
        <f t="shared" si="7"/>
        <v>6342.666666666667</v>
      </c>
      <c r="H79" s="52">
        <f t="shared" si="7"/>
        <v>13734.833333333334</v>
      </c>
      <c r="I79" s="52"/>
      <c r="J79" s="52">
        <f t="shared" si="7"/>
        <v>65737</v>
      </c>
      <c r="K79" s="52">
        <f t="shared" si="7"/>
        <v>73163</v>
      </c>
      <c r="L79" s="52">
        <f t="shared" si="7"/>
        <v>138900</v>
      </c>
    </row>
    <row r="80" spans="1:12" ht="4.5" customHeight="1">
      <c r="A80" s="62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" customHeight="1">
      <c r="A81" s="3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24.75" customHeight="1">
      <c r="A82" s="133" t="s">
        <v>131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1:12" ht="12.75">
      <c r="A83" s="13" t="s">
        <v>77</v>
      </c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mergeCells count="10">
    <mergeCell ref="A3:A5"/>
    <mergeCell ref="B7:L7"/>
    <mergeCell ref="B3:D3"/>
    <mergeCell ref="F3:H3"/>
    <mergeCell ref="J3:L3"/>
    <mergeCell ref="A82:L82"/>
    <mergeCell ref="B71:L71"/>
    <mergeCell ref="B23:L23"/>
    <mergeCell ref="B39:L39"/>
    <mergeCell ref="B55:L55"/>
  </mergeCells>
  <printOptions/>
  <pageMargins left="0.75" right="0.75" top="1" bottom="1" header="0.5" footer="0.5"/>
  <pageSetup fitToHeight="1" fitToWidth="1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2.8515625" style="0" customWidth="1"/>
    <col min="3" max="3" width="17.7109375" style="0" bestFit="1" customWidth="1"/>
    <col min="4" max="4" width="10.00390625" style="0" customWidth="1"/>
    <col min="5" max="5" width="11.8515625" style="0" customWidth="1"/>
    <col min="6" max="6" width="11.00390625" style="0" customWidth="1"/>
    <col min="7" max="7" width="15.7109375" style="0" customWidth="1"/>
    <col min="8" max="8" width="8.8515625" style="0" customWidth="1"/>
    <col min="9" max="9" width="11.7109375" style="0" customWidth="1"/>
    <col min="10" max="10" width="8.8515625" style="0" customWidth="1"/>
    <col min="11" max="11" width="12.8515625" style="72" customWidth="1"/>
    <col min="12" max="16384" width="8.8515625" style="0" customWidth="1"/>
  </cols>
  <sheetData>
    <row r="1" ht="12.75">
      <c r="A1" s="1" t="s">
        <v>145</v>
      </c>
    </row>
    <row r="3" spans="1:11" ht="12" customHeight="1">
      <c r="A3" s="136" t="s">
        <v>36</v>
      </c>
      <c r="B3" s="145" t="s">
        <v>76</v>
      </c>
      <c r="C3" s="146"/>
      <c r="D3" s="146"/>
      <c r="E3" s="146"/>
      <c r="F3" s="146"/>
      <c r="G3" s="146"/>
      <c r="H3" s="146"/>
      <c r="I3" s="146"/>
      <c r="J3" s="146"/>
      <c r="K3" s="142" t="s">
        <v>75</v>
      </c>
    </row>
    <row r="4" spans="1:11" ht="4.5" customHeight="1">
      <c r="A4" s="137"/>
      <c r="B4" s="45"/>
      <c r="C4" s="68"/>
      <c r="D4" s="68"/>
      <c r="E4" s="68"/>
      <c r="F4" s="68"/>
      <c r="G4" s="68"/>
      <c r="H4" s="68"/>
      <c r="I4" s="68"/>
      <c r="J4" s="68"/>
      <c r="K4" s="143"/>
    </row>
    <row r="5" spans="1:11" ht="12" customHeight="1">
      <c r="A5" s="138"/>
      <c r="B5" s="19" t="s">
        <v>64</v>
      </c>
      <c r="C5" s="75" t="s">
        <v>132</v>
      </c>
      <c r="D5" s="75" t="s">
        <v>65</v>
      </c>
      <c r="E5" s="75" t="s">
        <v>66</v>
      </c>
      <c r="F5" s="75" t="s">
        <v>67</v>
      </c>
      <c r="G5" s="75" t="s">
        <v>68</v>
      </c>
      <c r="H5" s="75" t="s">
        <v>69</v>
      </c>
      <c r="I5" s="75" t="s">
        <v>70</v>
      </c>
      <c r="J5" s="75" t="s">
        <v>71</v>
      </c>
      <c r="K5" s="144"/>
    </row>
    <row r="6" ht="4.5" customHeight="1">
      <c r="A6" s="78"/>
    </row>
    <row r="7" spans="1:11" ht="9" customHeight="1">
      <c r="A7" s="78"/>
      <c r="B7" s="125" t="s">
        <v>94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1:10" ht="4.5" customHeight="1">
      <c r="A8" s="78"/>
      <c r="B8" s="7"/>
      <c r="C8" s="7"/>
      <c r="D8" s="7"/>
      <c r="F8" s="7"/>
      <c r="G8" s="7"/>
      <c r="H8" s="7"/>
      <c r="I8" s="7"/>
      <c r="J8" s="7"/>
    </row>
    <row r="9" spans="1:12" ht="9" customHeight="1">
      <c r="A9" s="79">
        <v>2007</v>
      </c>
      <c r="B9" s="76">
        <v>29250</v>
      </c>
      <c r="C9" s="76">
        <v>26460</v>
      </c>
      <c r="D9" s="76">
        <v>63</v>
      </c>
      <c r="E9" s="76">
        <v>771</v>
      </c>
      <c r="F9" s="76">
        <v>630</v>
      </c>
      <c r="G9" s="76">
        <v>835</v>
      </c>
      <c r="H9" s="76">
        <v>254</v>
      </c>
      <c r="I9" s="76">
        <v>50</v>
      </c>
      <c r="J9" s="76">
        <v>5839</v>
      </c>
      <c r="K9" s="140">
        <f>+SUM(B9:J9)</f>
        <v>64152</v>
      </c>
      <c r="L9" s="69"/>
    </row>
    <row r="10" spans="1:12" ht="9" customHeight="1">
      <c r="A10" s="79">
        <v>2008</v>
      </c>
      <c r="B10" s="76">
        <v>17750</v>
      </c>
      <c r="C10" s="76">
        <v>32174</v>
      </c>
      <c r="D10" s="76">
        <v>123</v>
      </c>
      <c r="E10" s="76">
        <v>973</v>
      </c>
      <c r="F10" s="76">
        <v>1305</v>
      </c>
      <c r="G10" s="76">
        <v>1404</v>
      </c>
      <c r="H10" s="76">
        <v>550</v>
      </c>
      <c r="I10" s="76">
        <v>140</v>
      </c>
      <c r="J10" s="76">
        <v>9733</v>
      </c>
      <c r="K10" s="140"/>
      <c r="L10" s="69"/>
    </row>
    <row r="11" spans="1:12" ht="9" customHeight="1">
      <c r="A11" s="80">
        <v>2009</v>
      </c>
      <c r="B11" s="76">
        <v>15681</v>
      </c>
      <c r="C11" s="76">
        <v>30541</v>
      </c>
      <c r="D11" s="76">
        <v>197</v>
      </c>
      <c r="E11" s="76">
        <v>1260</v>
      </c>
      <c r="F11" s="76">
        <v>1624</v>
      </c>
      <c r="G11" s="76">
        <v>1582</v>
      </c>
      <c r="H11" s="76">
        <v>827</v>
      </c>
      <c r="I11" s="76">
        <v>321</v>
      </c>
      <c r="J11" s="76">
        <v>12119</v>
      </c>
      <c r="K11" s="140"/>
      <c r="L11" s="69"/>
    </row>
    <row r="12" spans="1:12" ht="4.5" customHeight="1">
      <c r="A12" s="80"/>
      <c r="B12" s="76"/>
      <c r="C12" s="76"/>
      <c r="D12" s="76"/>
      <c r="E12" s="76"/>
      <c r="F12" s="76"/>
      <c r="G12" s="76"/>
      <c r="H12" s="76"/>
      <c r="I12" s="76"/>
      <c r="J12" s="76"/>
      <c r="K12" s="73"/>
      <c r="L12" s="69"/>
    </row>
    <row r="13" spans="1:11" ht="9" customHeight="1">
      <c r="A13" s="78"/>
      <c r="B13" s="141" t="s">
        <v>100</v>
      </c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0" ht="4.5" customHeight="1">
      <c r="A14" s="78"/>
      <c r="B14" s="77"/>
      <c r="C14" s="77"/>
      <c r="D14" s="77"/>
      <c r="E14" s="77"/>
      <c r="F14" s="77"/>
      <c r="G14" s="77"/>
      <c r="H14" s="77"/>
      <c r="I14" s="77"/>
      <c r="J14" s="77"/>
    </row>
    <row r="15" spans="1:11" ht="9" customHeight="1">
      <c r="A15" s="79">
        <v>2007</v>
      </c>
      <c r="B15" s="77">
        <v>12698</v>
      </c>
      <c r="C15" s="77">
        <v>11764</v>
      </c>
      <c r="D15" s="77">
        <v>50</v>
      </c>
      <c r="E15" s="77">
        <v>498</v>
      </c>
      <c r="F15" s="77">
        <v>338</v>
      </c>
      <c r="G15" s="77">
        <v>303</v>
      </c>
      <c r="H15" s="77">
        <v>130</v>
      </c>
      <c r="I15" s="77">
        <v>22</v>
      </c>
      <c r="J15" s="77">
        <v>2437</v>
      </c>
      <c r="K15" s="140">
        <f>+SUM(B15:J15)</f>
        <v>28240</v>
      </c>
    </row>
    <row r="16" spans="1:11" ht="9" customHeight="1">
      <c r="A16" s="79">
        <v>2008</v>
      </c>
      <c r="B16" s="77">
        <v>7981</v>
      </c>
      <c r="C16" s="77">
        <v>14037</v>
      </c>
      <c r="D16" s="77">
        <v>93</v>
      </c>
      <c r="E16" s="77">
        <v>608</v>
      </c>
      <c r="F16" s="77">
        <v>679</v>
      </c>
      <c r="G16" s="77">
        <v>517</v>
      </c>
      <c r="H16" s="77">
        <v>294</v>
      </c>
      <c r="I16" s="77">
        <v>39</v>
      </c>
      <c r="J16" s="77">
        <v>3992</v>
      </c>
      <c r="K16" s="140"/>
    </row>
    <row r="17" spans="1:14" ht="9" customHeight="1">
      <c r="A17" s="79">
        <v>2009</v>
      </c>
      <c r="B17" s="77">
        <v>7140</v>
      </c>
      <c r="C17" s="77">
        <v>13179</v>
      </c>
      <c r="D17" s="77">
        <v>145</v>
      </c>
      <c r="E17" s="77">
        <v>718</v>
      </c>
      <c r="F17" s="77">
        <v>849</v>
      </c>
      <c r="G17" s="77">
        <v>587</v>
      </c>
      <c r="H17" s="77">
        <v>438</v>
      </c>
      <c r="I17" s="77">
        <v>108</v>
      </c>
      <c r="J17" s="77">
        <v>5076</v>
      </c>
      <c r="K17" s="140"/>
      <c r="M17" s="69"/>
      <c r="N17" s="69"/>
    </row>
    <row r="18" spans="1:14" ht="4.5" customHeight="1">
      <c r="A18" s="79"/>
      <c r="B18" s="77"/>
      <c r="C18" s="77"/>
      <c r="D18" s="77"/>
      <c r="E18" s="77"/>
      <c r="F18" s="77"/>
      <c r="G18" s="77"/>
      <c r="H18" s="77"/>
      <c r="I18" s="77"/>
      <c r="J18" s="77"/>
      <c r="K18" s="73"/>
      <c r="M18" s="69"/>
      <c r="N18" s="69"/>
    </row>
    <row r="19" spans="1:14" ht="9" customHeight="1">
      <c r="A19" s="79"/>
      <c r="B19" s="141" t="s">
        <v>101</v>
      </c>
      <c r="C19" s="141"/>
      <c r="D19" s="141"/>
      <c r="E19" s="141"/>
      <c r="F19" s="141"/>
      <c r="G19" s="141"/>
      <c r="H19" s="141"/>
      <c r="I19" s="141"/>
      <c r="J19" s="141"/>
      <c r="K19" s="141"/>
      <c r="M19" s="69"/>
      <c r="N19" s="69"/>
    </row>
    <row r="20" spans="1:11" ht="4.5" customHeight="1">
      <c r="A20" s="79"/>
      <c r="B20" s="77"/>
      <c r="C20" s="77"/>
      <c r="D20" s="77"/>
      <c r="E20" s="77"/>
      <c r="F20" s="77"/>
      <c r="G20" s="77"/>
      <c r="H20" s="77"/>
      <c r="I20" s="77"/>
      <c r="J20" s="77"/>
      <c r="K20" s="73"/>
    </row>
    <row r="21" spans="1:11" ht="9" customHeight="1">
      <c r="A21" s="79">
        <v>2007</v>
      </c>
      <c r="B21" s="77">
        <v>16552</v>
      </c>
      <c r="C21" s="77">
        <v>14696</v>
      </c>
      <c r="D21" s="77">
        <v>13</v>
      </c>
      <c r="E21" s="77">
        <v>273</v>
      </c>
      <c r="F21" s="77">
        <v>292</v>
      </c>
      <c r="G21" s="77">
        <v>532</v>
      </c>
      <c r="H21" s="77">
        <v>124</v>
      </c>
      <c r="I21" s="77">
        <v>28</v>
      </c>
      <c r="J21" s="77">
        <v>3402</v>
      </c>
      <c r="K21" s="140">
        <f>+SUM(B21:J21)</f>
        <v>35912</v>
      </c>
    </row>
    <row r="22" spans="1:11" ht="9" customHeight="1">
      <c r="A22" s="79">
        <v>2008</v>
      </c>
      <c r="B22" s="77">
        <v>9769</v>
      </c>
      <c r="C22" s="77">
        <v>18137</v>
      </c>
      <c r="D22" s="77">
        <v>30</v>
      </c>
      <c r="E22" s="77">
        <v>365</v>
      </c>
      <c r="F22" s="77">
        <v>626</v>
      </c>
      <c r="G22" s="77">
        <v>887</v>
      </c>
      <c r="H22" s="77">
        <v>256</v>
      </c>
      <c r="I22" s="77">
        <v>101</v>
      </c>
      <c r="J22" s="77">
        <v>5741</v>
      </c>
      <c r="K22" s="140"/>
    </row>
    <row r="23" spans="1:11" ht="9" customHeight="1">
      <c r="A23" s="79">
        <v>2009</v>
      </c>
      <c r="B23" s="77">
        <v>8541</v>
      </c>
      <c r="C23" s="77">
        <v>17362</v>
      </c>
      <c r="D23" s="77">
        <v>52</v>
      </c>
      <c r="E23" s="77">
        <v>542</v>
      </c>
      <c r="F23" s="77">
        <v>775</v>
      </c>
      <c r="G23" s="77">
        <v>995</v>
      </c>
      <c r="H23" s="77">
        <v>389</v>
      </c>
      <c r="I23" s="77">
        <v>213</v>
      </c>
      <c r="J23" s="77">
        <v>7043</v>
      </c>
      <c r="K23" s="140"/>
    </row>
    <row r="24" spans="1:10" ht="4.5" customHeight="1">
      <c r="A24" s="78"/>
      <c r="B24" s="77"/>
      <c r="C24" s="77"/>
      <c r="D24" s="77"/>
      <c r="E24" s="77"/>
      <c r="F24" s="77"/>
      <c r="G24" s="77"/>
      <c r="H24" s="77"/>
      <c r="I24" s="77"/>
      <c r="J24" s="77"/>
    </row>
    <row r="25" spans="1:11" ht="9" customHeight="1">
      <c r="A25" s="78"/>
      <c r="B25" s="141" t="s">
        <v>72</v>
      </c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0" ht="4.5" customHeight="1">
      <c r="A26" s="78"/>
      <c r="B26" s="77"/>
      <c r="C26" s="77"/>
      <c r="D26" s="77"/>
      <c r="E26" s="77"/>
      <c r="F26" s="77"/>
      <c r="G26" s="77"/>
      <c r="H26" s="77"/>
      <c r="I26" s="77"/>
      <c r="J26" s="77"/>
    </row>
    <row r="27" spans="1:11" ht="9" customHeight="1">
      <c r="A27" s="79">
        <v>2007</v>
      </c>
      <c r="B27" s="77">
        <v>20259</v>
      </c>
      <c r="C27" s="77">
        <v>21715</v>
      </c>
      <c r="D27" s="77">
        <v>18</v>
      </c>
      <c r="E27" s="77">
        <v>29</v>
      </c>
      <c r="F27" s="77">
        <v>471</v>
      </c>
      <c r="G27" s="77">
        <v>728</v>
      </c>
      <c r="H27" s="77">
        <v>188</v>
      </c>
      <c r="I27" s="77">
        <v>31</v>
      </c>
      <c r="J27" s="77">
        <v>4582</v>
      </c>
      <c r="K27" s="140">
        <f>+SUM(B27:J27)</f>
        <v>48021</v>
      </c>
    </row>
    <row r="28" spans="1:11" ht="9" customHeight="1">
      <c r="A28" s="79">
        <v>2008</v>
      </c>
      <c r="B28" s="77">
        <v>11696</v>
      </c>
      <c r="C28" s="77">
        <v>26289</v>
      </c>
      <c r="D28" s="77">
        <v>34</v>
      </c>
      <c r="E28" s="77">
        <v>52</v>
      </c>
      <c r="F28" s="77">
        <v>1008</v>
      </c>
      <c r="G28" s="77">
        <v>1215</v>
      </c>
      <c r="H28" s="77">
        <v>440</v>
      </c>
      <c r="I28" s="77">
        <v>88</v>
      </c>
      <c r="J28" s="77">
        <v>7199</v>
      </c>
      <c r="K28" s="140"/>
    </row>
    <row r="29" spans="1:11" ht="9" customHeight="1">
      <c r="A29" s="79">
        <v>2009</v>
      </c>
      <c r="B29" s="77">
        <v>10261</v>
      </c>
      <c r="C29" s="77">
        <v>25314</v>
      </c>
      <c r="D29" s="77">
        <v>53</v>
      </c>
      <c r="E29" s="77">
        <v>84</v>
      </c>
      <c r="F29" s="77">
        <v>1262</v>
      </c>
      <c r="G29" s="77">
        <v>1404</v>
      </c>
      <c r="H29" s="77">
        <v>673</v>
      </c>
      <c r="I29" s="77">
        <v>218</v>
      </c>
      <c r="J29" s="77">
        <v>8752</v>
      </c>
      <c r="K29" s="140"/>
    </row>
    <row r="30" spans="1:11" ht="4.5" customHeight="1">
      <c r="A30" s="79"/>
      <c r="B30" s="77"/>
      <c r="C30" s="77"/>
      <c r="D30" s="77"/>
      <c r="E30" s="77"/>
      <c r="F30" s="77"/>
      <c r="G30" s="77"/>
      <c r="H30" s="77"/>
      <c r="I30" s="77"/>
      <c r="J30" s="77"/>
      <c r="K30" s="73"/>
    </row>
    <row r="31" spans="1:11" ht="9" customHeight="1">
      <c r="A31" s="79"/>
      <c r="B31" s="141" t="s">
        <v>73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4.5" customHeight="1">
      <c r="A32" s="79"/>
      <c r="B32" s="77"/>
      <c r="C32" s="77"/>
      <c r="D32" s="77"/>
      <c r="E32" s="77"/>
      <c r="F32" s="77"/>
      <c r="G32" s="77"/>
      <c r="H32" s="77"/>
      <c r="I32" s="77"/>
      <c r="J32" s="77"/>
      <c r="K32" s="73"/>
    </row>
    <row r="33" spans="1:11" ht="9" customHeight="1">
      <c r="A33" s="79">
        <v>2007</v>
      </c>
      <c r="B33" s="77">
        <v>3601</v>
      </c>
      <c r="C33" s="77">
        <v>3278</v>
      </c>
      <c r="D33" s="77">
        <v>11</v>
      </c>
      <c r="E33" s="77">
        <v>18</v>
      </c>
      <c r="F33" s="77">
        <v>116</v>
      </c>
      <c r="G33" s="77">
        <v>51</v>
      </c>
      <c r="H33" s="77">
        <v>46</v>
      </c>
      <c r="I33" s="77">
        <v>9</v>
      </c>
      <c r="J33" s="77">
        <v>474</v>
      </c>
      <c r="K33" s="140">
        <f>+SUM(B33:J33)</f>
        <v>7604</v>
      </c>
    </row>
    <row r="34" spans="1:11" ht="9" customHeight="1">
      <c r="A34" s="79">
        <v>2008</v>
      </c>
      <c r="B34" s="77">
        <v>2354</v>
      </c>
      <c r="C34" s="77">
        <v>3869</v>
      </c>
      <c r="D34" s="77">
        <v>26</v>
      </c>
      <c r="E34" s="77">
        <v>28</v>
      </c>
      <c r="F34" s="77">
        <v>208</v>
      </c>
      <c r="G34" s="77">
        <v>92</v>
      </c>
      <c r="H34" s="77">
        <v>84</v>
      </c>
      <c r="I34" s="77">
        <v>38</v>
      </c>
      <c r="J34" s="77">
        <v>905</v>
      </c>
      <c r="K34" s="140"/>
    </row>
    <row r="35" spans="1:11" ht="9" customHeight="1">
      <c r="A35" s="79">
        <v>2009</v>
      </c>
      <c r="B35" s="77">
        <v>2129</v>
      </c>
      <c r="C35" s="77">
        <v>3631</v>
      </c>
      <c r="D35" s="77">
        <v>33</v>
      </c>
      <c r="E35" s="77">
        <v>49</v>
      </c>
      <c r="F35" s="77">
        <v>264</v>
      </c>
      <c r="G35" s="77">
        <v>83</v>
      </c>
      <c r="H35" s="77">
        <v>115</v>
      </c>
      <c r="I35" s="77">
        <v>70</v>
      </c>
      <c r="J35" s="77">
        <v>1230</v>
      </c>
      <c r="K35" s="140"/>
    </row>
    <row r="36" spans="1:10" ht="4.5" customHeight="1">
      <c r="A36" s="78"/>
      <c r="B36" s="40"/>
      <c r="C36" s="40"/>
      <c r="D36" s="40"/>
      <c r="E36" s="40"/>
      <c r="F36" s="40"/>
      <c r="G36" s="40"/>
      <c r="H36" s="40"/>
      <c r="I36" s="40"/>
      <c r="J36" s="40"/>
    </row>
    <row r="37" spans="1:11" ht="9" customHeight="1">
      <c r="A37" s="78"/>
      <c r="B37" s="141" t="s">
        <v>74</v>
      </c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0" ht="4.5" customHeight="1">
      <c r="A38" s="78"/>
      <c r="B38" s="40"/>
      <c r="C38" s="40"/>
      <c r="D38" s="40"/>
      <c r="E38" s="40"/>
      <c r="F38" s="40"/>
      <c r="G38" s="40"/>
      <c r="H38" s="40"/>
      <c r="I38" s="40"/>
      <c r="J38" s="40"/>
    </row>
    <row r="39" spans="1:11" ht="9" customHeight="1">
      <c r="A39" s="79">
        <v>2007</v>
      </c>
      <c r="B39" s="76">
        <v>5390</v>
      </c>
      <c r="C39" s="76">
        <v>1467</v>
      </c>
      <c r="D39" s="76">
        <v>34</v>
      </c>
      <c r="E39" s="76">
        <v>724</v>
      </c>
      <c r="F39" s="76">
        <v>43</v>
      </c>
      <c r="G39" s="76">
        <v>56</v>
      </c>
      <c r="H39" s="76">
        <v>20</v>
      </c>
      <c r="I39" s="76">
        <v>10</v>
      </c>
      <c r="J39" s="76">
        <v>783</v>
      </c>
      <c r="K39" s="140">
        <f>+SUM(B39:J39)</f>
        <v>8527</v>
      </c>
    </row>
    <row r="40" spans="1:11" ht="9" customHeight="1">
      <c r="A40" s="79">
        <v>2008</v>
      </c>
      <c r="B40" s="76">
        <v>3700</v>
      </c>
      <c r="C40" s="76">
        <v>2016</v>
      </c>
      <c r="D40" s="76">
        <v>63</v>
      </c>
      <c r="E40" s="76">
        <v>893</v>
      </c>
      <c r="F40" s="76">
        <v>89</v>
      </c>
      <c r="G40" s="76">
        <v>97</v>
      </c>
      <c r="H40" s="76">
        <v>26</v>
      </c>
      <c r="I40" s="76">
        <v>14</v>
      </c>
      <c r="J40" s="76">
        <v>1629</v>
      </c>
      <c r="K40" s="140"/>
    </row>
    <row r="41" spans="1:11" ht="9" customHeight="1">
      <c r="A41" s="79">
        <v>2009</v>
      </c>
      <c r="B41" s="76">
        <v>3291</v>
      </c>
      <c r="C41" s="76">
        <v>1596</v>
      </c>
      <c r="D41" s="76">
        <v>111</v>
      </c>
      <c r="E41" s="76">
        <v>1127</v>
      </c>
      <c r="F41" s="76">
        <v>98</v>
      </c>
      <c r="G41" s="76">
        <v>95</v>
      </c>
      <c r="H41" s="76">
        <v>39</v>
      </c>
      <c r="I41" s="76">
        <v>33</v>
      </c>
      <c r="J41" s="76">
        <v>2137</v>
      </c>
      <c r="K41" s="140"/>
    </row>
    <row r="42" spans="1:11" ht="5.25" customHeight="1">
      <c r="A42" s="81"/>
      <c r="B42" s="29"/>
      <c r="C42" s="29"/>
      <c r="D42" s="29"/>
      <c r="E42" s="29"/>
      <c r="F42" s="29"/>
      <c r="G42" s="29"/>
      <c r="H42" s="29"/>
      <c r="I42" s="29"/>
      <c r="J42" s="29"/>
      <c r="K42" s="74"/>
    </row>
    <row r="43" spans="1:11" ht="12" customHeight="1">
      <c r="A43" s="26"/>
      <c r="B43" s="71"/>
      <c r="C43" s="71"/>
      <c r="D43" s="71"/>
      <c r="E43" s="71"/>
      <c r="F43" s="71"/>
      <c r="G43" s="71"/>
      <c r="H43" s="71"/>
      <c r="I43" s="71"/>
      <c r="J43" s="71"/>
      <c r="K43" s="60"/>
    </row>
    <row r="44" spans="1:11" ht="12" customHeight="1">
      <c r="A44" s="70" t="s">
        <v>133</v>
      </c>
      <c r="B44" s="71"/>
      <c r="C44" s="71"/>
      <c r="D44" s="71"/>
      <c r="E44" s="71"/>
      <c r="F44" s="71"/>
      <c r="G44" s="71"/>
      <c r="H44" s="71"/>
      <c r="I44" s="71"/>
      <c r="J44" s="71"/>
      <c r="K44" s="60"/>
    </row>
    <row r="45" spans="1:10" ht="12" customHeight="1">
      <c r="A45" s="13" t="s">
        <v>77</v>
      </c>
      <c r="B45" s="7"/>
      <c r="C45" s="7"/>
      <c r="D45" s="7"/>
      <c r="E45" s="7"/>
      <c r="F45" s="7"/>
      <c r="G45" s="7"/>
      <c r="H45" s="7"/>
      <c r="I45" s="7"/>
      <c r="J45" s="7"/>
    </row>
  </sheetData>
  <mergeCells count="15">
    <mergeCell ref="K39:K41"/>
    <mergeCell ref="K3:K5"/>
    <mergeCell ref="K9:K11"/>
    <mergeCell ref="K15:K17"/>
    <mergeCell ref="K21:K23"/>
    <mergeCell ref="B37:K37"/>
    <mergeCell ref="B3:J3"/>
    <mergeCell ref="A3:A5"/>
    <mergeCell ref="B7:K7"/>
    <mergeCell ref="K27:K29"/>
    <mergeCell ref="K33:K35"/>
    <mergeCell ref="B13:K13"/>
    <mergeCell ref="B19:K19"/>
    <mergeCell ref="B25:K25"/>
    <mergeCell ref="B31:K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B12" sqref="B12:K12"/>
    </sheetView>
  </sheetViews>
  <sheetFormatPr defaultColWidth="9.140625" defaultRowHeight="12.75"/>
  <cols>
    <col min="1" max="1" width="9.140625" style="24" customWidth="1"/>
    <col min="2" max="2" width="12.8515625" style="0" customWidth="1"/>
    <col min="3" max="3" width="17.7109375" style="0" bestFit="1" customWidth="1"/>
    <col min="4" max="4" width="10.00390625" style="0" customWidth="1"/>
    <col min="5" max="5" width="11.8515625" style="0" customWidth="1"/>
    <col min="6" max="6" width="11.00390625" style="0" customWidth="1"/>
    <col min="7" max="7" width="15.7109375" style="0" customWidth="1"/>
    <col min="8" max="8" width="8.8515625" style="0" customWidth="1"/>
    <col min="9" max="9" width="11.7109375" style="0" customWidth="1"/>
    <col min="10" max="10" width="8.8515625" style="0" customWidth="1"/>
    <col min="11" max="11" width="12.8515625" style="72" customWidth="1"/>
    <col min="12" max="16384" width="8.8515625" style="0" customWidth="1"/>
  </cols>
  <sheetData>
    <row r="1" ht="12.75">
      <c r="A1" s="1" t="s">
        <v>146</v>
      </c>
    </row>
    <row r="3" spans="1:11" ht="12" customHeight="1">
      <c r="A3" s="136" t="s">
        <v>36</v>
      </c>
      <c r="B3" s="145" t="s">
        <v>76</v>
      </c>
      <c r="C3" s="146"/>
      <c r="D3" s="146"/>
      <c r="E3" s="146"/>
      <c r="F3" s="146"/>
      <c r="G3" s="146"/>
      <c r="H3" s="146"/>
      <c r="I3" s="146"/>
      <c r="J3" s="146"/>
      <c r="K3" s="142" t="s">
        <v>75</v>
      </c>
    </row>
    <row r="4" spans="1:11" ht="4.5" customHeight="1">
      <c r="A4" s="137"/>
      <c r="B4" s="45"/>
      <c r="C4" s="68"/>
      <c r="D4" s="68"/>
      <c r="E4" s="68"/>
      <c r="F4" s="68"/>
      <c r="G4" s="68"/>
      <c r="H4" s="68"/>
      <c r="I4" s="68"/>
      <c r="J4" s="68"/>
      <c r="K4" s="143"/>
    </row>
    <row r="5" spans="1:11" ht="12" customHeight="1">
      <c r="A5" s="138"/>
      <c r="B5" s="19" t="s">
        <v>64</v>
      </c>
      <c r="C5" s="75" t="s">
        <v>132</v>
      </c>
      <c r="D5" s="75" t="s">
        <v>65</v>
      </c>
      <c r="E5" s="75" t="s">
        <v>66</v>
      </c>
      <c r="F5" s="75" t="s">
        <v>67</v>
      </c>
      <c r="G5" s="75" t="s">
        <v>68</v>
      </c>
      <c r="H5" s="75" t="s">
        <v>69</v>
      </c>
      <c r="I5" s="75" t="s">
        <v>70</v>
      </c>
      <c r="J5" s="75" t="s">
        <v>71</v>
      </c>
      <c r="K5" s="144"/>
    </row>
    <row r="6" ht="4.5" customHeight="1">
      <c r="A6" s="78"/>
    </row>
    <row r="7" spans="1:11" ht="9" customHeight="1">
      <c r="A7" s="78"/>
      <c r="B7" s="125" t="s">
        <v>94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1:10" ht="4.5" customHeight="1">
      <c r="A8" s="78"/>
      <c r="B8" s="7"/>
      <c r="C8" s="7"/>
      <c r="D8" s="7"/>
      <c r="F8" s="7"/>
      <c r="G8" s="7"/>
      <c r="H8" s="7"/>
      <c r="I8" s="7"/>
      <c r="J8" s="7"/>
    </row>
    <row r="9" spans="1:12" ht="9" customHeight="1">
      <c r="A9" s="79">
        <v>2008</v>
      </c>
      <c r="B9" s="25">
        <v>62899</v>
      </c>
      <c r="C9" s="25">
        <v>80138</v>
      </c>
      <c r="D9" s="25">
        <v>252</v>
      </c>
      <c r="E9" s="25">
        <v>1667</v>
      </c>
      <c r="F9" s="25">
        <v>2013</v>
      </c>
      <c r="G9" s="25">
        <v>2104</v>
      </c>
      <c r="H9" s="25">
        <v>809</v>
      </c>
      <c r="I9" s="25">
        <v>232</v>
      </c>
      <c r="J9" s="25">
        <v>20913</v>
      </c>
      <c r="K9" s="140">
        <v>171027</v>
      </c>
      <c r="L9" s="69"/>
    </row>
    <row r="10" spans="1:12" ht="9" customHeight="1">
      <c r="A10" s="80">
        <v>2009</v>
      </c>
      <c r="B10" s="25">
        <v>49364</v>
      </c>
      <c r="C10" s="25">
        <v>76948</v>
      </c>
      <c r="D10" s="25">
        <v>431</v>
      </c>
      <c r="E10" s="25">
        <v>2342</v>
      </c>
      <c r="F10" s="25">
        <v>3345</v>
      </c>
      <c r="G10" s="25">
        <v>3150</v>
      </c>
      <c r="H10" s="25">
        <v>1451</v>
      </c>
      <c r="I10" s="25">
        <v>651</v>
      </c>
      <c r="J10" s="25">
        <v>33345</v>
      </c>
      <c r="K10" s="140"/>
      <c r="L10" s="69"/>
    </row>
    <row r="11" spans="1:12" ht="4.5" customHeight="1">
      <c r="A11" s="80"/>
      <c r="B11" s="76"/>
      <c r="C11" s="76"/>
      <c r="D11" s="76"/>
      <c r="E11" s="76"/>
      <c r="F11" s="76"/>
      <c r="G11" s="76"/>
      <c r="H11" s="76"/>
      <c r="I11" s="76"/>
      <c r="J11" s="76"/>
      <c r="K11" s="73"/>
      <c r="L11" s="69"/>
    </row>
    <row r="12" spans="1:11" ht="9" customHeight="1">
      <c r="A12" s="78"/>
      <c r="B12" s="141" t="s">
        <v>100</v>
      </c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0" ht="4.5" customHeight="1">
      <c r="A13" s="78"/>
      <c r="B13" s="77"/>
      <c r="C13" s="77"/>
      <c r="D13" s="77"/>
      <c r="E13" s="77"/>
      <c r="F13" s="77"/>
      <c r="G13" s="77"/>
      <c r="H13" s="77"/>
      <c r="I13" s="77"/>
      <c r="J13" s="77"/>
    </row>
    <row r="14" spans="1:11" ht="9" customHeight="1">
      <c r="A14" s="79">
        <v>2008</v>
      </c>
      <c r="B14" s="27">
        <v>26885</v>
      </c>
      <c r="C14" s="27">
        <v>34943</v>
      </c>
      <c r="D14" s="27">
        <v>193</v>
      </c>
      <c r="E14" s="27">
        <v>984</v>
      </c>
      <c r="F14" s="27">
        <v>1092</v>
      </c>
      <c r="G14" s="27">
        <v>822</v>
      </c>
      <c r="H14" s="27">
        <v>448</v>
      </c>
      <c r="I14" s="27">
        <v>83</v>
      </c>
      <c r="J14" s="27">
        <v>8207</v>
      </c>
      <c r="K14" s="140">
        <v>73657</v>
      </c>
    </row>
    <row r="15" spans="1:14" ht="9" customHeight="1">
      <c r="A15" s="79">
        <v>2009</v>
      </c>
      <c r="B15" s="27">
        <v>21555</v>
      </c>
      <c r="C15" s="27">
        <v>33247</v>
      </c>
      <c r="D15" s="27">
        <v>310</v>
      </c>
      <c r="E15" s="27">
        <v>1250</v>
      </c>
      <c r="F15" s="27">
        <v>1760</v>
      </c>
      <c r="G15" s="27">
        <v>1215</v>
      </c>
      <c r="H15" s="27">
        <v>792</v>
      </c>
      <c r="I15" s="27">
        <v>264</v>
      </c>
      <c r="J15" s="27">
        <v>13264</v>
      </c>
      <c r="K15" s="140"/>
      <c r="M15" s="69"/>
      <c r="N15" s="69"/>
    </row>
    <row r="16" spans="1:14" ht="4.5" customHeight="1">
      <c r="A16" s="79"/>
      <c r="B16" s="77"/>
      <c r="C16" s="77"/>
      <c r="D16" s="77"/>
      <c r="E16" s="77"/>
      <c r="F16" s="77"/>
      <c r="G16" s="77"/>
      <c r="H16" s="77"/>
      <c r="I16" s="77"/>
      <c r="J16" s="77"/>
      <c r="K16" s="73"/>
      <c r="M16" s="69"/>
      <c r="N16" s="69"/>
    </row>
    <row r="17" spans="1:14" ht="9" customHeight="1">
      <c r="A17" s="79"/>
      <c r="B17" s="141" t="s">
        <v>101</v>
      </c>
      <c r="C17" s="141"/>
      <c r="D17" s="141"/>
      <c r="E17" s="141"/>
      <c r="F17" s="141"/>
      <c r="G17" s="141"/>
      <c r="H17" s="141"/>
      <c r="I17" s="141"/>
      <c r="J17" s="141"/>
      <c r="K17" s="141"/>
      <c r="M17" s="69"/>
      <c r="N17" s="69"/>
    </row>
    <row r="18" spans="1:11" ht="4.5" customHeight="1">
      <c r="A18" s="79"/>
      <c r="B18" s="77"/>
      <c r="C18" s="77"/>
      <c r="D18" s="77"/>
      <c r="E18" s="77"/>
      <c r="F18" s="77"/>
      <c r="G18" s="77"/>
      <c r="H18" s="77"/>
      <c r="I18" s="77"/>
      <c r="J18" s="77"/>
      <c r="K18" s="73"/>
    </row>
    <row r="19" spans="1:11" ht="9" customHeight="1">
      <c r="A19" s="79">
        <v>2008</v>
      </c>
      <c r="B19" s="27">
        <v>36014</v>
      </c>
      <c r="C19" s="27">
        <v>45195</v>
      </c>
      <c r="D19" s="27">
        <v>59</v>
      </c>
      <c r="E19" s="27">
        <v>683</v>
      </c>
      <c r="F19" s="27">
        <v>921</v>
      </c>
      <c r="G19" s="27">
        <v>1282</v>
      </c>
      <c r="H19" s="27">
        <v>361</v>
      </c>
      <c r="I19" s="27">
        <v>149</v>
      </c>
      <c r="J19" s="27">
        <v>12706</v>
      </c>
      <c r="K19" s="140">
        <v>97370</v>
      </c>
    </row>
    <row r="20" spans="1:11" ht="9" customHeight="1">
      <c r="A20" s="79">
        <v>2009</v>
      </c>
      <c r="B20" s="27">
        <v>27809</v>
      </c>
      <c r="C20" s="27">
        <v>43701</v>
      </c>
      <c r="D20" s="27">
        <v>121</v>
      </c>
      <c r="E20" s="27">
        <v>1092</v>
      </c>
      <c r="F20" s="27">
        <v>1585</v>
      </c>
      <c r="G20" s="27">
        <v>1935</v>
      </c>
      <c r="H20" s="27">
        <v>659</v>
      </c>
      <c r="I20" s="27">
        <v>387</v>
      </c>
      <c r="J20" s="27">
        <v>20081</v>
      </c>
      <c r="K20" s="140"/>
    </row>
    <row r="21" spans="1:10" ht="4.5" customHeight="1">
      <c r="A21" s="78"/>
      <c r="B21" s="77"/>
      <c r="C21" s="77"/>
      <c r="D21" s="77"/>
      <c r="E21" s="77"/>
      <c r="F21" s="77"/>
      <c r="G21" s="77"/>
      <c r="H21" s="77"/>
      <c r="I21" s="77"/>
      <c r="J21" s="77"/>
    </row>
    <row r="22" spans="1:11" ht="9" customHeight="1">
      <c r="A22" s="78"/>
      <c r="B22" s="141" t="s">
        <v>72</v>
      </c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0" ht="4.5" customHeight="1">
      <c r="A23" s="78"/>
      <c r="B23" s="77"/>
      <c r="C23" s="77"/>
      <c r="D23" s="77"/>
      <c r="E23" s="77"/>
      <c r="F23" s="77"/>
      <c r="G23" s="77"/>
      <c r="H23" s="77"/>
      <c r="I23" s="77"/>
      <c r="J23" s="77"/>
    </row>
    <row r="24" spans="1:11" ht="9" customHeight="1">
      <c r="A24" s="79">
        <v>2008</v>
      </c>
      <c r="B24" s="27">
        <v>42904</v>
      </c>
      <c r="C24" s="27">
        <v>63767</v>
      </c>
      <c r="D24" s="27">
        <v>66</v>
      </c>
      <c r="E24" s="27">
        <v>95</v>
      </c>
      <c r="F24" s="27">
        <v>1477</v>
      </c>
      <c r="G24" s="27">
        <v>1794</v>
      </c>
      <c r="H24" s="27">
        <v>585</v>
      </c>
      <c r="I24" s="27">
        <v>150</v>
      </c>
      <c r="J24" s="27">
        <v>15782</v>
      </c>
      <c r="K24" s="140">
        <v>126620</v>
      </c>
    </row>
    <row r="25" spans="1:11" ht="9" customHeight="1">
      <c r="A25" s="79">
        <v>2009</v>
      </c>
      <c r="B25" s="27">
        <v>32670</v>
      </c>
      <c r="C25" s="27">
        <v>62332</v>
      </c>
      <c r="D25" s="27">
        <v>110</v>
      </c>
      <c r="E25" s="27">
        <v>156</v>
      </c>
      <c r="F25" s="27">
        <v>2437</v>
      </c>
      <c r="G25" s="27">
        <v>2736</v>
      </c>
      <c r="H25" s="27">
        <v>1085</v>
      </c>
      <c r="I25" s="27">
        <v>440</v>
      </c>
      <c r="J25" s="27">
        <v>24654</v>
      </c>
      <c r="K25" s="140"/>
    </row>
    <row r="26" spans="1:11" ht="4.5" customHeight="1">
      <c r="A26" s="79"/>
      <c r="B26" s="77"/>
      <c r="C26" s="77"/>
      <c r="D26" s="77"/>
      <c r="E26" s="77"/>
      <c r="F26" s="77"/>
      <c r="G26" s="77"/>
      <c r="H26" s="77"/>
      <c r="I26" s="77"/>
      <c r="J26" s="77"/>
      <c r="K26" s="73"/>
    </row>
    <row r="27" spans="1:11" ht="9" customHeight="1">
      <c r="A27" s="79"/>
      <c r="B27" s="141" t="s">
        <v>73</v>
      </c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ht="4.5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3"/>
    </row>
    <row r="29" spans="1:11" ht="9" customHeight="1">
      <c r="A29" s="79">
        <v>2008</v>
      </c>
      <c r="B29" s="27">
        <v>8016</v>
      </c>
      <c r="C29" s="27">
        <v>10406</v>
      </c>
      <c r="D29" s="27">
        <v>36</v>
      </c>
      <c r="E29" s="27">
        <v>65</v>
      </c>
      <c r="F29" s="27">
        <v>338</v>
      </c>
      <c r="G29" s="27">
        <v>149</v>
      </c>
      <c r="H29" s="27">
        <v>159</v>
      </c>
      <c r="I29" s="27">
        <v>42</v>
      </c>
      <c r="J29" s="27">
        <v>1847</v>
      </c>
      <c r="K29" s="140">
        <v>21058</v>
      </c>
    </row>
    <row r="30" spans="1:11" ht="9" customHeight="1">
      <c r="A30" s="79">
        <v>2009</v>
      </c>
      <c r="B30" s="27">
        <v>6580</v>
      </c>
      <c r="C30" s="27">
        <v>9921</v>
      </c>
      <c r="D30" s="27">
        <v>52</v>
      </c>
      <c r="E30" s="27">
        <v>131</v>
      </c>
      <c r="F30" s="27">
        <v>606</v>
      </c>
      <c r="G30" s="27">
        <v>210</v>
      </c>
      <c r="H30" s="27">
        <v>254</v>
      </c>
      <c r="I30" s="27">
        <v>112</v>
      </c>
      <c r="J30" s="27">
        <v>3192</v>
      </c>
      <c r="K30" s="140"/>
    </row>
    <row r="31" spans="1:10" ht="4.5" customHeight="1">
      <c r="A31" s="78"/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9" customHeight="1">
      <c r="A32" s="78"/>
      <c r="B32" s="141" t="s">
        <v>74</v>
      </c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0" ht="4.5" customHeight="1">
      <c r="A33" s="78"/>
      <c r="B33" s="40"/>
      <c r="C33" s="40"/>
      <c r="D33" s="40"/>
      <c r="E33" s="40"/>
      <c r="F33" s="40"/>
      <c r="G33" s="40"/>
      <c r="H33" s="40"/>
      <c r="I33" s="40"/>
      <c r="J33" s="40"/>
    </row>
    <row r="34" spans="1:11" ht="9" customHeight="1">
      <c r="A34" s="79">
        <v>2008</v>
      </c>
      <c r="B34" s="25">
        <v>11979</v>
      </c>
      <c r="C34" s="25">
        <v>5965</v>
      </c>
      <c r="D34" s="25">
        <v>150</v>
      </c>
      <c r="E34" s="25">
        <v>1507</v>
      </c>
      <c r="F34" s="25">
        <v>198</v>
      </c>
      <c r="G34" s="25">
        <v>161</v>
      </c>
      <c r="H34" s="25">
        <v>65</v>
      </c>
      <c r="I34" s="25">
        <v>40</v>
      </c>
      <c r="J34" s="25">
        <v>3284</v>
      </c>
      <c r="K34" s="140">
        <v>23349</v>
      </c>
    </row>
    <row r="35" spans="1:11" ht="9" customHeight="1">
      <c r="A35" s="79">
        <v>2009</v>
      </c>
      <c r="B35" s="25">
        <v>10114</v>
      </c>
      <c r="C35" s="25">
        <v>4695</v>
      </c>
      <c r="D35" s="25">
        <v>269</v>
      </c>
      <c r="E35" s="25">
        <v>2055</v>
      </c>
      <c r="F35" s="25">
        <v>302</v>
      </c>
      <c r="G35" s="25">
        <v>204</v>
      </c>
      <c r="H35" s="25">
        <v>112</v>
      </c>
      <c r="I35" s="25">
        <v>99</v>
      </c>
      <c r="J35" s="25">
        <v>5499</v>
      </c>
      <c r="K35" s="140"/>
    </row>
    <row r="36" spans="1:11" ht="5.25" customHeight="1">
      <c r="A36" s="81"/>
      <c r="B36" s="29"/>
      <c r="C36" s="29"/>
      <c r="D36" s="29"/>
      <c r="E36" s="29"/>
      <c r="F36" s="29"/>
      <c r="G36" s="29"/>
      <c r="H36" s="29"/>
      <c r="I36" s="29"/>
      <c r="J36" s="29"/>
      <c r="K36" s="74"/>
    </row>
    <row r="37" spans="1:11" ht="12" customHeight="1">
      <c r="A37" s="26"/>
      <c r="B37" s="71"/>
      <c r="C37" s="71"/>
      <c r="D37" s="71"/>
      <c r="E37" s="71"/>
      <c r="F37" s="71"/>
      <c r="G37" s="71"/>
      <c r="H37" s="71"/>
      <c r="I37" s="71"/>
      <c r="J37" s="71"/>
      <c r="K37" s="60"/>
    </row>
    <row r="38" spans="1:11" ht="12" customHeight="1">
      <c r="A38" s="70" t="s">
        <v>133</v>
      </c>
      <c r="B38" s="71"/>
      <c r="C38" s="71"/>
      <c r="D38" s="71"/>
      <c r="E38" s="71"/>
      <c r="F38" s="71"/>
      <c r="G38" s="71"/>
      <c r="H38" s="71"/>
      <c r="I38" s="71"/>
      <c r="J38" s="71"/>
      <c r="K38" s="60"/>
    </row>
    <row r="39" spans="1:10" ht="12" customHeight="1">
      <c r="A39" s="13" t="s">
        <v>77</v>
      </c>
      <c r="B39" s="7"/>
      <c r="C39" s="7"/>
      <c r="D39" s="7"/>
      <c r="E39" s="7"/>
      <c r="F39" s="7"/>
      <c r="G39" s="7"/>
      <c r="H39" s="7"/>
      <c r="I39" s="7"/>
      <c r="J39" s="7"/>
    </row>
  </sheetData>
  <mergeCells count="15">
    <mergeCell ref="A3:A5"/>
    <mergeCell ref="B7:K7"/>
    <mergeCell ref="K24:K25"/>
    <mergeCell ref="K29:K30"/>
    <mergeCell ref="B12:K12"/>
    <mergeCell ref="B17:K17"/>
    <mergeCell ref="B22:K22"/>
    <mergeCell ref="B27:K27"/>
    <mergeCell ref="K34:K35"/>
    <mergeCell ref="K3:K5"/>
    <mergeCell ref="K9:K10"/>
    <mergeCell ref="K14:K15"/>
    <mergeCell ref="K19:K20"/>
    <mergeCell ref="B32:K32"/>
    <mergeCell ref="B3:J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8.8515625" style="0" customWidth="1"/>
    <col min="3" max="3" width="0.71875" style="0" customWidth="1"/>
    <col min="4" max="5" width="8.8515625" style="0" customWidth="1"/>
    <col min="6" max="6" width="0.71875" style="0" customWidth="1"/>
    <col min="7" max="8" width="8.8515625" style="0" customWidth="1"/>
    <col min="9" max="9" width="0.71875" style="0" customWidth="1"/>
    <col min="10" max="16384" width="8.8515625" style="0" customWidth="1"/>
  </cols>
  <sheetData>
    <row r="1" ht="12.75">
      <c r="A1" s="1" t="s">
        <v>147</v>
      </c>
    </row>
    <row r="2" spans="1:11" ht="12.75">
      <c r="A2" s="148"/>
      <c r="B2" s="130"/>
      <c r="C2" s="130"/>
      <c r="D2" s="130"/>
      <c r="E2" s="130"/>
      <c r="F2" s="130"/>
      <c r="G2" s="130"/>
      <c r="H2" s="148"/>
      <c r="I2" s="148"/>
      <c r="J2" s="148"/>
      <c r="K2" s="148"/>
    </row>
    <row r="3" spans="1:11" ht="9" customHeight="1">
      <c r="A3" s="149" t="s">
        <v>57</v>
      </c>
      <c r="B3" s="83" t="s">
        <v>58</v>
      </c>
      <c r="C3" s="84"/>
      <c r="D3" s="145">
        <v>2007</v>
      </c>
      <c r="E3" s="145"/>
      <c r="F3" s="84"/>
      <c r="G3" s="145">
        <v>2008</v>
      </c>
      <c r="H3" s="145"/>
      <c r="I3" s="84"/>
      <c r="J3" s="145">
        <v>2009</v>
      </c>
      <c r="K3" s="146"/>
    </row>
    <row r="4" spans="1:11" ht="4.5" customHeight="1">
      <c r="A4" s="150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" customHeight="1">
      <c r="A5" s="151"/>
      <c r="B5" s="85" t="s">
        <v>59</v>
      </c>
      <c r="C5" s="85"/>
      <c r="D5" s="85" t="s">
        <v>59</v>
      </c>
      <c r="E5" s="85" t="s">
        <v>60</v>
      </c>
      <c r="F5" s="85"/>
      <c r="G5" s="85" t="s">
        <v>59</v>
      </c>
      <c r="H5" s="85" t="s">
        <v>60</v>
      </c>
      <c r="I5" s="85"/>
      <c r="J5" s="85" t="s">
        <v>59</v>
      </c>
      <c r="K5" s="85" t="s">
        <v>60</v>
      </c>
    </row>
    <row r="6" spans="1:11" ht="4.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4.5" customHeight="1">
      <c r="A8" s="3"/>
      <c r="B8" s="87"/>
      <c r="C8" s="87"/>
      <c r="D8" s="88"/>
      <c r="E8" s="88"/>
      <c r="F8" s="88"/>
      <c r="G8" s="88"/>
      <c r="H8" s="88"/>
      <c r="I8" s="88"/>
      <c r="J8" s="88"/>
      <c r="K8" s="88"/>
    </row>
    <row r="9" spans="1:11" ht="9" customHeight="1">
      <c r="A9" s="110" t="s">
        <v>62</v>
      </c>
      <c r="B9" s="111">
        <f>+D19</f>
        <v>119603</v>
      </c>
      <c r="C9" s="111"/>
      <c r="D9" s="111">
        <v>112743</v>
      </c>
      <c r="E9" s="112">
        <f aca="true" t="shared" si="0" ref="E9:E19">D9/D$19*100</f>
        <v>94.26435791744355</v>
      </c>
      <c r="F9" s="113"/>
      <c r="G9" s="111">
        <v>104705</v>
      </c>
      <c r="H9" s="112">
        <f aca="true" t="shared" si="1" ref="H9:H19">G9/G$19*100</f>
        <v>87.54379070759096</v>
      </c>
      <c r="I9" s="113"/>
      <c r="J9" s="111">
        <v>87662</v>
      </c>
      <c r="K9" s="112">
        <f aca="true" t="shared" si="2" ref="K9:K19">J9/J$19*100</f>
        <v>73.29414814009681</v>
      </c>
    </row>
    <row r="10" spans="1:11" ht="9" customHeight="1">
      <c r="A10" s="110" t="s">
        <v>63</v>
      </c>
      <c r="B10" s="111"/>
      <c r="C10" s="111"/>
      <c r="D10" s="111">
        <v>312</v>
      </c>
      <c r="E10" s="112">
        <f t="shared" si="0"/>
        <v>0.2608630218305561</v>
      </c>
      <c r="F10" s="113"/>
      <c r="G10" s="111">
        <v>747</v>
      </c>
      <c r="H10" s="112">
        <f t="shared" si="1"/>
        <v>0.6245662734212353</v>
      </c>
      <c r="I10" s="113"/>
      <c r="J10" s="111">
        <v>1595</v>
      </c>
      <c r="K10" s="112">
        <f t="shared" si="2"/>
        <v>1.3335785891658236</v>
      </c>
    </row>
    <row r="11" spans="1:11" ht="9" customHeight="1">
      <c r="A11" s="110" t="s">
        <v>0</v>
      </c>
      <c r="B11" s="111"/>
      <c r="C11" s="111"/>
      <c r="D11" s="111">
        <v>852</v>
      </c>
      <c r="E11" s="112">
        <f t="shared" si="0"/>
        <v>0.7123567134603647</v>
      </c>
      <c r="F11" s="113"/>
      <c r="G11" s="111">
        <v>1386</v>
      </c>
      <c r="H11" s="112">
        <f t="shared" si="1"/>
        <v>1.1588338085165089</v>
      </c>
      <c r="I11" s="113"/>
      <c r="J11" s="111">
        <v>1708</v>
      </c>
      <c r="K11" s="112">
        <f t="shared" si="2"/>
        <v>1.4280578246365057</v>
      </c>
    </row>
    <row r="12" spans="1:11" ht="9" customHeight="1">
      <c r="A12" s="110" t="s">
        <v>1</v>
      </c>
      <c r="B12" s="111"/>
      <c r="C12" s="111"/>
      <c r="D12" s="111">
        <v>1710</v>
      </c>
      <c r="E12" s="112">
        <f t="shared" si="0"/>
        <v>1.429730023494394</v>
      </c>
      <c r="F12" s="113"/>
      <c r="G12" s="111">
        <v>1944</v>
      </c>
      <c r="H12" s="112">
        <f t="shared" si="1"/>
        <v>1.6253772898673111</v>
      </c>
      <c r="I12" s="113"/>
      <c r="J12" s="111">
        <v>2414</v>
      </c>
      <c r="K12" s="112">
        <f t="shared" si="2"/>
        <v>2.0183440214710333</v>
      </c>
    </row>
    <row r="13" spans="1:11" ht="9" customHeight="1">
      <c r="A13" s="110" t="s">
        <v>2</v>
      </c>
      <c r="B13" s="114"/>
      <c r="C13" s="114"/>
      <c r="D13" s="111">
        <v>405</v>
      </c>
      <c r="E13" s="112">
        <f t="shared" si="0"/>
        <v>0.33862026872235645</v>
      </c>
      <c r="F13" s="113"/>
      <c r="G13" s="111">
        <v>636</v>
      </c>
      <c r="H13" s="112">
        <f t="shared" si="1"/>
        <v>0.5317592368084412</v>
      </c>
      <c r="I13" s="113"/>
      <c r="J13" s="111">
        <v>866</v>
      </c>
      <c r="K13" s="112">
        <f t="shared" si="2"/>
        <v>0.724062105465582</v>
      </c>
    </row>
    <row r="14" spans="1:11" ht="9" customHeight="1">
      <c r="A14" s="110" t="s">
        <v>3</v>
      </c>
      <c r="B14" s="115"/>
      <c r="C14" s="115"/>
      <c r="D14" s="115">
        <v>101</v>
      </c>
      <c r="E14" s="112">
        <f t="shared" si="0"/>
        <v>0.0844460423233531</v>
      </c>
      <c r="F14" s="113"/>
      <c r="G14" s="115">
        <v>611</v>
      </c>
      <c r="H14" s="112">
        <f t="shared" si="1"/>
        <v>0.510856751084839</v>
      </c>
      <c r="I14" s="113"/>
      <c r="J14" s="115">
        <v>3553</v>
      </c>
      <c r="K14" s="112">
        <f t="shared" si="2"/>
        <v>2.970661271038352</v>
      </c>
    </row>
    <row r="15" spans="1:11" ht="9" customHeight="1">
      <c r="A15" s="110" t="s">
        <v>4</v>
      </c>
      <c r="B15" s="115"/>
      <c r="C15" s="115"/>
      <c r="D15" s="115">
        <v>2</v>
      </c>
      <c r="E15" s="112">
        <f t="shared" si="0"/>
        <v>0.0016721988578881802</v>
      </c>
      <c r="F15" s="113"/>
      <c r="G15" s="115">
        <v>20</v>
      </c>
      <c r="H15" s="112">
        <f t="shared" si="1"/>
        <v>0.0167219885788818</v>
      </c>
      <c r="I15" s="113"/>
      <c r="J15" s="115">
        <v>47</v>
      </c>
      <c r="K15" s="112">
        <f t="shared" si="2"/>
        <v>0.039296673160372234</v>
      </c>
    </row>
    <row r="16" spans="1:11" ht="9" customHeight="1">
      <c r="A16" s="110" t="s">
        <v>5</v>
      </c>
      <c r="B16" s="111"/>
      <c r="C16" s="111"/>
      <c r="D16" s="111">
        <v>106</v>
      </c>
      <c r="E16" s="112">
        <f t="shared" si="0"/>
        <v>0.08862653946807354</v>
      </c>
      <c r="F16" s="113"/>
      <c r="G16" s="115">
        <v>514</v>
      </c>
      <c r="H16" s="112">
        <f t="shared" si="1"/>
        <v>0.42975510647726234</v>
      </c>
      <c r="I16" s="113"/>
      <c r="J16" s="115">
        <v>1065</v>
      </c>
      <c r="K16" s="112">
        <f t="shared" si="2"/>
        <v>0.8904458918254557</v>
      </c>
    </row>
    <row r="17" spans="1:11" ht="9" customHeight="1">
      <c r="A17" s="110" t="s">
        <v>6</v>
      </c>
      <c r="B17" s="111"/>
      <c r="C17" s="111"/>
      <c r="D17" s="111">
        <v>128</v>
      </c>
      <c r="E17" s="112">
        <f t="shared" si="0"/>
        <v>0.10702072690484353</v>
      </c>
      <c r="F17" s="113"/>
      <c r="G17" s="115">
        <v>241</v>
      </c>
      <c r="H17" s="112">
        <f t="shared" si="1"/>
        <v>0.2014999623755257</v>
      </c>
      <c r="I17" s="113"/>
      <c r="J17" s="115">
        <v>423</v>
      </c>
      <c r="K17" s="112">
        <f t="shared" si="2"/>
        <v>0.3536700584433501</v>
      </c>
    </row>
    <row r="18" spans="1:11" ht="9" customHeight="1">
      <c r="A18" s="110" t="s">
        <v>7</v>
      </c>
      <c r="B18" s="111"/>
      <c r="C18" s="111"/>
      <c r="D18" s="111">
        <v>3244</v>
      </c>
      <c r="E18" s="112">
        <f t="shared" si="0"/>
        <v>2.712306547494628</v>
      </c>
      <c r="F18" s="113"/>
      <c r="G18" s="115">
        <v>8799</v>
      </c>
      <c r="H18" s="112">
        <f t="shared" si="1"/>
        <v>7.356838875279048</v>
      </c>
      <c r="I18" s="113"/>
      <c r="J18" s="115">
        <v>20270</v>
      </c>
      <c r="K18" s="112">
        <f t="shared" si="2"/>
        <v>16.947735424696706</v>
      </c>
    </row>
    <row r="19" spans="1:11" s="23" customFormat="1" ht="9" customHeight="1">
      <c r="A19" s="116" t="s">
        <v>94</v>
      </c>
      <c r="B19" s="114">
        <f>SUM(B9:B18)</f>
        <v>119603</v>
      </c>
      <c r="C19" s="114"/>
      <c r="D19" s="114">
        <f>SUM(D9:D18)</f>
        <v>119603</v>
      </c>
      <c r="E19" s="117">
        <f t="shared" si="0"/>
        <v>100</v>
      </c>
      <c r="F19" s="118"/>
      <c r="G19" s="114">
        <f>SUM(G9:G18)</f>
        <v>119603</v>
      </c>
      <c r="H19" s="117">
        <f t="shared" si="1"/>
        <v>100</v>
      </c>
      <c r="I19" s="118"/>
      <c r="J19" s="114">
        <f>SUM(J9:J18)</f>
        <v>119603</v>
      </c>
      <c r="K19" s="117">
        <f t="shared" si="2"/>
        <v>100</v>
      </c>
    </row>
    <row r="20" spans="1:11" ht="4.5" customHeight="1">
      <c r="A20" s="110"/>
      <c r="B20" s="111"/>
      <c r="C20" s="111"/>
      <c r="D20" s="111"/>
      <c r="E20" s="111"/>
      <c r="F20" s="111"/>
      <c r="G20" s="115"/>
      <c r="H20" s="115"/>
      <c r="I20" s="115"/>
      <c r="J20" s="115"/>
      <c r="K20" s="115"/>
    </row>
    <row r="21" spans="1:11" ht="9" customHeight="1">
      <c r="A21" s="119"/>
      <c r="B21" s="147" t="s">
        <v>8</v>
      </c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4.5" customHeight="1">
      <c r="A22" s="119"/>
      <c r="B22" s="120"/>
      <c r="C22" s="120"/>
      <c r="D22" s="121"/>
      <c r="E22" s="121"/>
      <c r="F22" s="121"/>
      <c r="G22" s="121"/>
      <c r="H22" s="121"/>
      <c r="I22" s="121"/>
      <c r="J22" s="121"/>
      <c r="K22" s="121"/>
    </row>
    <row r="23" spans="1:11" ht="9" customHeight="1">
      <c r="A23" s="110" t="s">
        <v>62</v>
      </c>
      <c r="B23" s="111">
        <f>+D33</f>
        <v>90556</v>
      </c>
      <c r="C23" s="111"/>
      <c r="D23" s="111">
        <v>83734</v>
      </c>
      <c r="E23" s="112">
        <f aca="true" t="shared" si="3" ref="E23:E33">D23/D$33*100</f>
        <v>92.46654004152127</v>
      </c>
      <c r="F23" s="113"/>
      <c r="G23" s="111">
        <v>75954</v>
      </c>
      <c r="H23" s="112">
        <f aca="true" t="shared" si="4" ref="H23:H33">G23/G$33*100</f>
        <v>83.8751711648041</v>
      </c>
      <c r="I23" s="113"/>
      <c r="J23" s="111">
        <v>64673</v>
      </c>
      <c r="K23" s="112">
        <f aca="true" t="shared" si="5" ref="K23:K33">J23/J$33*100</f>
        <v>71.4176862935642</v>
      </c>
    </row>
    <row r="24" spans="1:11" ht="9" customHeight="1">
      <c r="A24" s="110" t="s">
        <v>63</v>
      </c>
      <c r="B24" s="111"/>
      <c r="C24" s="111"/>
      <c r="D24" s="111">
        <v>614</v>
      </c>
      <c r="E24" s="112">
        <f t="shared" si="3"/>
        <v>0.67803348204426</v>
      </c>
      <c r="F24" s="113"/>
      <c r="G24" s="111">
        <v>1343</v>
      </c>
      <c r="H24" s="112">
        <f t="shared" si="4"/>
        <v>1.4830602058394804</v>
      </c>
      <c r="I24" s="113"/>
      <c r="J24" s="111">
        <v>2984</v>
      </c>
      <c r="K24" s="112">
        <f t="shared" si="5"/>
        <v>3.295198551172755</v>
      </c>
    </row>
    <row r="25" spans="1:11" ht="9" customHeight="1">
      <c r="A25" s="110" t="s">
        <v>0</v>
      </c>
      <c r="B25" s="111"/>
      <c r="C25" s="111"/>
      <c r="D25" s="111">
        <v>367</v>
      </c>
      <c r="E25" s="112">
        <f t="shared" si="3"/>
        <v>0.40527408454437036</v>
      </c>
      <c r="F25" s="113"/>
      <c r="G25" s="111">
        <v>673</v>
      </c>
      <c r="H25" s="112">
        <f t="shared" si="4"/>
        <v>0.7431865365077963</v>
      </c>
      <c r="I25" s="113"/>
      <c r="J25" s="111">
        <v>866</v>
      </c>
      <c r="K25" s="112">
        <f t="shared" si="5"/>
        <v>0.9563143248376695</v>
      </c>
    </row>
    <row r="26" spans="1:11" ht="9" customHeight="1">
      <c r="A26" s="110" t="s">
        <v>1</v>
      </c>
      <c r="B26" s="111"/>
      <c r="C26" s="111"/>
      <c r="D26" s="111">
        <v>2042</v>
      </c>
      <c r="E26" s="112">
        <f t="shared" si="3"/>
        <v>2.254958257873581</v>
      </c>
      <c r="F26" s="113"/>
      <c r="G26" s="111">
        <v>2369</v>
      </c>
      <c r="H26" s="112">
        <f t="shared" si="4"/>
        <v>2.616060780069791</v>
      </c>
      <c r="I26" s="113"/>
      <c r="J26" s="111">
        <v>2637</v>
      </c>
      <c r="K26" s="112">
        <f t="shared" si="5"/>
        <v>2.9120102478024648</v>
      </c>
    </row>
    <row r="27" spans="1:11" ht="9" customHeight="1">
      <c r="A27" s="110" t="s">
        <v>2</v>
      </c>
      <c r="B27" s="114"/>
      <c r="C27" s="114"/>
      <c r="D27" s="111">
        <v>353</v>
      </c>
      <c r="E27" s="112">
        <f t="shared" si="3"/>
        <v>0.3898140377225143</v>
      </c>
      <c r="F27" s="113"/>
      <c r="G27" s="111">
        <v>571</v>
      </c>
      <c r="H27" s="112">
        <f t="shared" si="4"/>
        <v>0.6305490525199876</v>
      </c>
      <c r="I27" s="113"/>
      <c r="J27" s="111">
        <v>800</v>
      </c>
      <c r="K27" s="112">
        <f t="shared" si="5"/>
        <v>0.8834312469632051</v>
      </c>
    </row>
    <row r="28" spans="1:11" ht="9" customHeight="1">
      <c r="A28" s="110" t="s">
        <v>3</v>
      </c>
      <c r="B28" s="115"/>
      <c r="C28" s="115"/>
      <c r="D28" s="115">
        <v>197</v>
      </c>
      <c r="E28" s="112">
        <f t="shared" si="3"/>
        <v>0.21754494456468926</v>
      </c>
      <c r="F28" s="113"/>
      <c r="G28" s="115">
        <v>849</v>
      </c>
      <c r="H28" s="112">
        <f t="shared" si="4"/>
        <v>0.9375414108397014</v>
      </c>
      <c r="I28" s="113"/>
      <c r="J28" s="115">
        <v>2612</v>
      </c>
      <c r="K28" s="112">
        <f t="shared" si="5"/>
        <v>2.884403021334865</v>
      </c>
    </row>
    <row r="29" spans="1:11" ht="9" customHeight="1">
      <c r="A29" s="110" t="s">
        <v>4</v>
      </c>
      <c r="B29" s="115"/>
      <c r="C29" s="115"/>
      <c r="D29" s="115">
        <v>1</v>
      </c>
      <c r="E29" s="112">
        <f t="shared" si="3"/>
        <v>0.0011042890587040063</v>
      </c>
      <c r="F29" s="113"/>
      <c r="G29" s="115">
        <v>14</v>
      </c>
      <c r="H29" s="112">
        <f t="shared" si="4"/>
        <v>0.015460046821856088</v>
      </c>
      <c r="I29" s="113"/>
      <c r="J29" s="115">
        <v>24</v>
      </c>
      <c r="K29" s="112">
        <f t="shared" si="5"/>
        <v>0.026502937408896154</v>
      </c>
    </row>
    <row r="30" spans="1:11" ht="9" customHeight="1">
      <c r="A30" s="110" t="s">
        <v>5</v>
      </c>
      <c r="B30" s="111"/>
      <c r="C30" s="111"/>
      <c r="D30" s="111">
        <v>80</v>
      </c>
      <c r="E30" s="112">
        <f t="shared" si="3"/>
        <v>0.08834312469632051</v>
      </c>
      <c r="F30" s="113"/>
      <c r="G30" s="115">
        <v>336</v>
      </c>
      <c r="H30" s="112">
        <f t="shared" si="4"/>
        <v>0.3710411237245461</v>
      </c>
      <c r="I30" s="113"/>
      <c r="J30" s="115">
        <v>646</v>
      </c>
      <c r="K30" s="112">
        <f t="shared" si="5"/>
        <v>0.7133707319227881</v>
      </c>
    </row>
    <row r="31" spans="1:11" ht="9" customHeight="1">
      <c r="A31" s="110" t="s">
        <v>6</v>
      </c>
      <c r="B31" s="111"/>
      <c r="C31" s="111"/>
      <c r="D31" s="111">
        <v>43</v>
      </c>
      <c r="E31" s="112">
        <f t="shared" si="3"/>
        <v>0.04748442952427227</v>
      </c>
      <c r="F31" s="113"/>
      <c r="G31" s="115">
        <v>71</v>
      </c>
      <c r="H31" s="112">
        <f t="shared" si="4"/>
        <v>0.07840452316798445</v>
      </c>
      <c r="I31" s="113"/>
      <c r="J31" s="115">
        <v>124</v>
      </c>
      <c r="K31" s="112">
        <f t="shared" si="5"/>
        <v>0.1369318432792968</v>
      </c>
    </row>
    <row r="32" spans="1:11" ht="9" customHeight="1">
      <c r="A32" s="110" t="s">
        <v>7</v>
      </c>
      <c r="B32" s="111"/>
      <c r="C32" s="111"/>
      <c r="D32" s="111">
        <v>3125</v>
      </c>
      <c r="E32" s="112">
        <f t="shared" si="3"/>
        <v>3.45090330845002</v>
      </c>
      <c r="F32" s="113"/>
      <c r="G32" s="115">
        <v>8376</v>
      </c>
      <c r="H32" s="112">
        <f t="shared" si="4"/>
        <v>9.249525155704758</v>
      </c>
      <c r="I32" s="113"/>
      <c r="J32" s="115">
        <v>15190</v>
      </c>
      <c r="K32" s="112">
        <f t="shared" si="5"/>
        <v>16.77415080171386</v>
      </c>
    </row>
    <row r="33" spans="1:11" s="23" customFormat="1" ht="9" customHeight="1">
      <c r="A33" s="116" t="s">
        <v>94</v>
      </c>
      <c r="B33" s="114">
        <f>SUM(B23:B32)</f>
        <v>90556</v>
      </c>
      <c r="C33" s="114"/>
      <c r="D33" s="114">
        <f>SUM(D23:D32)</f>
        <v>90556</v>
      </c>
      <c r="E33" s="117">
        <f t="shared" si="3"/>
        <v>100</v>
      </c>
      <c r="F33" s="118"/>
      <c r="G33" s="114">
        <f>SUM(G23:G32)</f>
        <v>90556</v>
      </c>
      <c r="H33" s="117">
        <f t="shared" si="4"/>
        <v>100</v>
      </c>
      <c r="I33" s="118"/>
      <c r="J33" s="114">
        <f>SUM(J23:J32)</f>
        <v>90556</v>
      </c>
      <c r="K33" s="117">
        <f t="shared" si="5"/>
        <v>100</v>
      </c>
    </row>
    <row r="34" spans="1:11" ht="4.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9" customHeight="1">
      <c r="A35" s="119"/>
      <c r="B35" s="147" t="s">
        <v>118</v>
      </c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4.5" customHeight="1">
      <c r="A36" s="119"/>
      <c r="B36" s="120"/>
      <c r="C36" s="120"/>
      <c r="D36" s="121"/>
      <c r="E36" s="121"/>
      <c r="F36" s="121"/>
      <c r="G36" s="121"/>
      <c r="H36" s="121"/>
      <c r="I36" s="121"/>
      <c r="J36" s="121"/>
      <c r="K36" s="121"/>
    </row>
    <row r="37" spans="1:11" ht="9" customHeight="1">
      <c r="A37" s="110" t="s">
        <v>62</v>
      </c>
      <c r="B37" s="111">
        <f>+B23+B9</f>
        <v>210159</v>
      </c>
      <c r="C37" s="111"/>
      <c r="D37" s="111">
        <f aca="true" t="shared" si="6" ref="D37:D46">+D23+D9</f>
        <v>196477</v>
      </c>
      <c r="E37" s="112">
        <f aca="true" t="shared" si="7" ref="E37:E47">D37/D$47*100</f>
        <v>93.48969113861409</v>
      </c>
      <c r="F37" s="113"/>
      <c r="G37" s="111">
        <f aca="true" t="shared" si="8" ref="G37:G46">+G23+G9</f>
        <v>180659</v>
      </c>
      <c r="H37" s="112">
        <f aca="true" t="shared" si="9" ref="H37:H47">G37/G$47*100</f>
        <v>85.96300895988276</v>
      </c>
      <c r="I37" s="113"/>
      <c r="J37" s="111">
        <f aca="true" t="shared" si="10" ref="J37:J46">+J23+J9</f>
        <v>152335</v>
      </c>
      <c r="K37" s="112">
        <f aca="true" t="shared" si="11" ref="K37:K47">J37/J$47*100</f>
        <v>72.4855942405512</v>
      </c>
    </row>
    <row r="38" spans="1:11" ht="9" customHeight="1">
      <c r="A38" s="110" t="s">
        <v>63</v>
      </c>
      <c r="B38" s="111"/>
      <c r="C38" s="111"/>
      <c r="D38" s="111">
        <f t="shared" si="6"/>
        <v>926</v>
      </c>
      <c r="E38" s="112">
        <f t="shared" si="7"/>
        <v>0.4406187695982566</v>
      </c>
      <c r="F38" s="113"/>
      <c r="G38" s="111">
        <f t="shared" si="8"/>
        <v>2090</v>
      </c>
      <c r="H38" s="112">
        <f t="shared" si="9"/>
        <v>0.9944851279269507</v>
      </c>
      <c r="I38" s="113"/>
      <c r="J38" s="111">
        <f t="shared" si="10"/>
        <v>4579</v>
      </c>
      <c r="K38" s="112">
        <f t="shared" si="11"/>
        <v>2.1788265075490463</v>
      </c>
    </row>
    <row r="39" spans="1:11" ht="9" customHeight="1">
      <c r="A39" s="110" t="s">
        <v>0</v>
      </c>
      <c r="B39" s="111"/>
      <c r="C39" s="111"/>
      <c r="D39" s="111">
        <f t="shared" si="6"/>
        <v>1219</v>
      </c>
      <c r="E39" s="112">
        <f t="shared" si="7"/>
        <v>0.5800370195899295</v>
      </c>
      <c r="F39" s="113"/>
      <c r="G39" s="111">
        <f t="shared" si="8"/>
        <v>2059</v>
      </c>
      <c r="H39" s="112">
        <f t="shared" si="9"/>
        <v>0.9797343915797088</v>
      </c>
      <c r="I39" s="113"/>
      <c r="J39" s="111">
        <f t="shared" si="10"/>
        <v>2574</v>
      </c>
      <c r="K39" s="112">
        <f t="shared" si="11"/>
        <v>1.2247869470258232</v>
      </c>
    </row>
    <row r="40" spans="1:11" ht="9" customHeight="1">
      <c r="A40" s="110" t="s">
        <v>1</v>
      </c>
      <c r="B40" s="111"/>
      <c r="C40" s="111"/>
      <c r="D40" s="111">
        <f t="shared" si="6"/>
        <v>3752</v>
      </c>
      <c r="E40" s="112">
        <f t="shared" si="7"/>
        <v>1.7853149282210137</v>
      </c>
      <c r="F40" s="113"/>
      <c r="G40" s="111">
        <f t="shared" si="8"/>
        <v>4313</v>
      </c>
      <c r="H40" s="112">
        <f t="shared" si="9"/>
        <v>2.0522556730856163</v>
      </c>
      <c r="I40" s="113"/>
      <c r="J40" s="111">
        <f t="shared" si="10"/>
        <v>5051</v>
      </c>
      <c r="K40" s="112">
        <f t="shared" si="11"/>
        <v>2.403418364190922</v>
      </c>
    </row>
    <row r="41" spans="1:11" ht="9" customHeight="1">
      <c r="A41" s="110" t="s">
        <v>2</v>
      </c>
      <c r="B41" s="114"/>
      <c r="C41" s="114"/>
      <c r="D41" s="111">
        <f t="shared" si="6"/>
        <v>758</v>
      </c>
      <c r="E41" s="112">
        <f t="shared" si="7"/>
        <v>0.36067929520030073</v>
      </c>
      <c r="F41" s="113"/>
      <c r="G41" s="111">
        <f t="shared" si="8"/>
        <v>1207</v>
      </c>
      <c r="H41" s="112">
        <f t="shared" si="9"/>
        <v>0.5743270571329326</v>
      </c>
      <c r="I41" s="113"/>
      <c r="J41" s="111">
        <f t="shared" si="10"/>
        <v>1666</v>
      </c>
      <c r="K41" s="112">
        <f t="shared" si="11"/>
        <v>0.792733121113062</v>
      </c>
    </row>
    <row r="42" spans="1:11" ht="9" customHeight="1">
      <c r="A42" s="110" t="s">
        <v>3</v>
      </c>
      <c r="B42" s="115"/>
      <c r="C42" s="115"/>
      <c r="D42" s="111">
        <f t="shared" si="6"/>
        <v>298</v>
      </c>
      <c r="E42" s="112">
        <f t="shared" si="7"/>
        <v>0.14179740101542165</v>
      </c>
      <c r="F42" s="113"/>
      <c r="G42" s="111">
        <f t="shared" si="8"/>
        <v>1460</v>
      </c>
      <c r="H42" s="112">
        <f t="shared" si="9"/>
        <v>0.6947120989346162</v>
      </c>
      <c r="I42" s="113"/>
      <c r="J42" s="111">
        <f t="shared" si="10"/>
        <v>6165</v>
      </c>
      <c r="K42" s="112">
        <f t="shared" si="11"/>
        <v>2.933493212282129</v>
      </c>
    </row>
    <row r="43" spans="1:11" ht="9" customHeight="1">
      <c r="A43" s="110" t="s">
        <v>4</v>
      </c>
      <c r="B43" s="115"/>
      <c r="C43" s="115"/>
      <c r="D43" s="111">
        <f t="shared" si="6"/>
        <v>3</v>
      </c>
      <c r="E43" s="112">
        <f t="shared" si="7"/>
        <v>0.0014274906142492114</v>
      </c>
      <c r="F43" s="113"/>
      <c r="G43" s="111">
        <f t="shared" si="8"/>
        <v>34</v>
      </c>
      <c r="H43" s="112">
        <f t="shared" si="9"/>
        <v>0.016178226961491064</v>
      </c>
      <c r="I43" s="113"/>
      <c r="J43" s="111">
        <f t="shared" si="10"/>
        <v>71</v>
      </c>
      <c r="K43" s="112">
        <f t="shared" si="11"/>
        <v>0.03378394453723133</v>
      </c>
    </row>
    <row r="44" spans="1:11" ht="9" customHeight="1">
      <c r="A44" s="110" t="s">
        <v>5</v>
      </c>
      <c r="B44" s="111"/>
      <c r="C44" s="111"/>
      <c r="D44" s="111">
        <f t="shared" si="6"/>
        <v>186</v>
      </c>
      <c r="E44" s="112">
        <f t="shared" si="7"/>
        <v>0.0885044180834511</v>
      </c>
      <c r="F44" s="113"/>
      <c r="G44" s="111">
        <f t="shared" si="8"/>
        <v>850</v>
      </c>
      <c r="H44" s="112">
        <f t="shared" si="9"/>
        <v>0.4044556740372765</v>
      </c>
      <c r="I44" s="113"/>
      <c r="J44" s="111">
        <f t="shared" si="10"/>
        <v>1711</v>
      </c>
      <c r="K44" s="112">
        <f t="shared" si="11"/>
        <v>0.8141454803268002</v>
      </c>
    </row>
    <row r="45" spans="1:11" ht="9" customHeight="1">
      <c r="A45" s="110" t="s">
        <v>6</v>
      </c>
      <c r="B45" s="111"/>
      <c r="C45" s="111"/>
      <c r="D45" s="111">
        <f t="shared" si="6"/>
        <v>171</v>
      </c>
      <c r="E45" s="112">
        <f t="shared" si="7"/>
        <v>0.08136696501220504</v>
      </c>
      <c r="F45" s="113"/>
      <c r="G45" s="111">
        <f t="shared" si="8"/>
        <v>312</v>
      </c>
      <c r="H45" s="112">
        <f t="shared" si="9"/>
        <v>0.14845902388191798</v>
      </c>
      <c r="I45" s="113"/>
      <c r="J45" s="111">
        <f t="shared" si="10"/>
        <v>547</v>
      </c>
      <c r="K45" s="112">
        <f t="shared" si="11"/>
        <v>0.2602791219981062</v>
      </c>
    </row>
    <row r="46" spans="1:11" ht="9" customHeight="1">
      <c r="A46" s="110" t="s">
        <v>7</v>
      </c>
      <c r="B46" s="111"/>
      <c r="C46" s="111"/>
      <c r="D46" s="111">
        <f t="shared" si="6"/>
        <v>6369</v>
      </c>
      <c r="E46" s="112">
        <f t="shared" si="7"/>
        <v>3.0305625740510758</v>
      </c>
      <c r="F46" s="113"/>
      <c r="G46" s="111">
        <f t="shared" si="8"/>
        <v>17175</v>
      </c>
      <c r="H46" s="112">
        <f t="shared" si="9"/>
        <v>8.172383766576734</v>
      </c>
      <c r="I46" s="113"/>
      <c r="J46" s="111">
        <f t="shared" si="10"/>
        <v>35460</v>
      </c>
      <c r="K46" s="112">
        <f t="shared" si="11"/>
        <v>16.87293906042568</v>
      </c>
    </row>
    <row r="47" spans="1:11" s="23" customFormat="1" ht="9" customHeight="1">
      <c r="A47" s="116" t="s">
        <v>94</v>
      </c>
      <c r="B47" s="114">
        <f>SUM(B37:B46)</f>
        <v>210159</v>
      </c>
      <c r="C47" s="114"/>
      <c r="D47" s="114">
        <f>SUM(D37:D46)</f>
        <v>210159</v>
      </c>
      <c r="E47" s="117">
        <f t="shared" si="7"/>
        <v>100</v>
      </c>
      <c r="F47" s="118"/>
      <c r="G47" s="114">
        <f>SUM(G37:G46)</f>
        <v>210159</v>
      </c>
      <c r="H47" s="117">
        <f t="shared" si="9"/>
        <v>100</v>
      </c>
      <c r="I47" s="118"/>
      <c r="J47" s="114">
        <f>SUM(J37:J46)</f>
        <v>210159</v>
      </c>
      <c r="K47" s="117">
        <f t="shared" si="11"/>
        <v>100</v>
      </c>
    </row>
    <row r="48" spans="1:11" ht="4.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2.75">
      <c r="A49" s="103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104" t="s">
        <v>14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mergeCells count="8">
    <mergeCell ref="B7:K7"/>
    <mergeCell ref="B21:K21"/>
    <mergeCell ref="B35:K35"/>
    <mergeCell ref="A2:K2"/>
    <mergeCell ref="A3:A5"/>
    <mergeCell ref="D3:E3"/>
    <mergeCell ref="G3:H3"/>
    <mergeCell ref="J3:K3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140625" defaultRowHeight="12.75"/>
  <cols>
    <col min="1" max="1" width="27.8515625" style="0" customWidth="1"/>
    <col min="2" max="3" width="8.8515625" style="0" customWidth="1"/>
    <col min="4" max="4" width="0.71875" style="0" customWidth="1"/>
    <col min="5" max="6" width="8.8515625" style="0" customWidth="1"/>
    <col min="7" max="7" width="0.71875" style="0" customWidth="1"/>
    <col min="8" max="16384" width="8.8515625" style="0" customWidth="1"/>
  </cols>
  <sheetData>
    <row r="1" spans="1:9" ht="39.75" customHeight="1">
      <c r="A1" s="152" t="s">
        <v>148</v>
      </c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48"/>
      <c r="B2" s="130"/>
      <c r="C2" s="130"/>
      <c r="D2" s="130"/>
      <c r="E2" s="130"/>
      <c r="F2" s="148"/>
      <c r="G2" s="148"/>
      <c r="H2" s="148"/>
      <c r="I2" s="148"/>
    </row>
    <row r="3" spans="1:9" ht="9" customHeight="1">
      <c r="A3" s="149" t="s">
        <v>9</v>
      </c>
      <c r="B3" s="145">
        <v>2007</v>
      </c>
      <c r="C3" s="145"/>
      <c r="D3" s="84"/>
      <c r="E3" s="145">
        <v>2008</v>
      </c>
      <c r="F3" s="145"/>
      <c r="G3" s="84"/>
      <c r="H3" s="145">
        <v>2009</v>
      </c>
      <c r="I3" s="146"/>
    </row>
    <row r="4" spans="1:9" ht="4.5" customHeight="1">
      <c r="A4" s="150"/>
      <c r="B4" s="45"/>
      <c r="C4" s="45"/>
      <c r="D4" s="45"/>
      <c r="E4" s="45"/>
      <c r="F4" s="45"/>
      <c r="G4" s="45"/>
      <c r="H4" s="45"/>
      <c r="I4" s="45"/>
    </row>
    <row r="5" spans="1:9" ht="9" customHeight="1">
      <c r="A5" s="151"/>
      <c r="B5" s="105" t="s">
        <v>59</v>
      </c>
      <c r="C5" s="105" t="s">
        <v>60</v>
      </c>
      <c r="D5" s="105"/>
      <c r="E5" s="105" t="s">
        <v>59</v>
      </c>
      <c r="F5" s="105" t="s">
        <v>60</v>
      </c>
      <c r="G5" s="105"/>
      <c r="H5" s="105" t="s">
        <v>59</v>
      </c>
      <c r="I5" s="105" t="s">
        <v>60</v>
      </c>
    </row>
    <row r="6" spans="1:9" ht="4.5" customHeight="1">
      <c r="A6" s="4"/>
      <c r="B6" s="3"/>
      <c r="C6" s="3"/>
      <c r="D6" s="3"/>
      <c r="E6" s="3"/>
      <c r="F6" s="3"/>
      <c r="G6" s="3"/>
      <c r="H6" s="3"/>
      <c r="I6" s="3"/>
    </row>
    <row r="7" spans="1:9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</row>
    <row r="8" spans="1:9" ht="4.5" customHeight="1">
      <c r="A8" s="3"/>
      <c r="B8" s="88"/>
      <c r="C8" s="88"/>
      <c r="D8" s="88"/>
      <c r="E8" s="88"/>
      <c r="F8" s="88"/>
      <c r="G8" s="88"/>
      <c r="H8" s="88"/>
      <c r="I8" s="88"/>
    </row>
    <row r="9" spans="1:9" ht="9" customHeight="1">
      <c r="A9" s="89" t="s">
        <v>10</v>
      </c>
      <c r="B9" s="90">
        <v>73041</v>
      </c>
      <c r="C9" s="91">
        <f>B9/B$12*100</f>
        <v>64.78539687608101</v>
      </c>
      <c r="D9" s="106"/>
      <c r="E9" s="90">
        <v>36756</v>
      </c>
      <c r="F9" s="91">
        <f>E9/E$12*100</f>
        <v>35.10434076691658</v>
      </c>
      <c r="G9" s="106"/>
      <c r="H9" s="90">
        <v>19074</v>
      </c>
      <c r="I9" s="91">
        <f>H9/H$12*100</f>
        <v>21.758572699687438</v>
      </c>
    </row>
    <row r="10" spans="1:9" ht="9" customHeight="1">
      <c r="A10" s="89" t="s">
        <v>11</v>
      </c>
      <c r="B10" s="90">
        <v>33040</v>
      </c>
      <c r="C10" s="91">
        <f>B10/B$12*100</f>
        <v>29.305588817044075</v>
      </c>
      <c r="D10" s="106"/>
      <c r="E10" s="90">
        <v>50165</v>
      </c>
      <c r="F10" s="91">
        <f>E10/E$12*100</f>
        <v>47.910797001098324</v>
      </c>
      <c r="G10" s="106"/>
      <c r="H10" s="90">
        <v>50268</v>
      </c>
      <c r="I10" s="91">
        <f>H10/H$12*100</f>
        <v>57.34297643220552</v>
      </c>
    </row>
    <row r="11" spans="1:9" ht="9" customHeight="1">
      <c r="A11" s="89" t="s">
        <v>12</v>
      </c>
      <c r="B11" s="90">
        <v>6662</v>
      </c>
      <c r="C11" s="91">
        <f>B11/B$12*100</f>
        <v>5.909014306874928</v>
      </c>
      <c r="D11" s="106"/>
      <c r="E11" s="90">
        <v>17784</v>
      </c>
      <c r="F11" s="91">
        <f>E11/E$12*100</f>
        <v>16.9848622319851</v>
      </c>
      <c r="G11" s="106"/>
      <c r="H11" s="90">
        <v>18320</v>
      </c>
      <c r="I11" s="91">
        <f>H11/H$12*100</f>
        <v>20.898450868107048</v>
      </c>
    </row>
    <row r="12" spans="1:9" s="23" customFormat="1" ht="9" customHeight="1">
      <c r="A12" s="95" t="s">
        <v>94</v>
      </c>
      <c r="B12" s="93">
        <v>112743</v>
      </c>
      <c r="C12" s="96">
        <f>B12/B$12*100</f>
        <v>100</v>
      </c>
      <c r="D12" s="107"/>
      <c r="E12" s="93">
        <f>SUM(E9:E11)</f>
        <v>104705</v>
      </c>
      <c r="F12" s="96">
        <f>E12/E$12*100</f>
        <v>100</v>
      </c>
      <c r="G12" s="107"/>
      <c r="H12" s="93">
        <f>SUM(H9:H11)</f>
        <v>87662</v>
      </c>
      <c r="I12" s="96">
        <f>H12/H$12*100</f>
        <v>100</v>
      </c>
    </row>
    <row r="13" spans="1:9" ht="4.5" customHeight="1">
      <c r="A13" s="89"/>
      <c r="B13" s="90"/>
      <c r="C13" s="90"/>
      <c r="D13" s="90"/>
      <c r="E13" s="94"/>
      <c r="F13" s="94"/>
      <c r="G13" s="94"/>
      <c r="H13" s="94"/>
      <c r="I13" s="94"/>
    </row>
    <row r="14" spans="1:9" ht="9" customHeight="1">
      <c r="A14" s="98"/>
      <c r="B14" s="153" t="s">
        <v>8</v>
      </c>
      <c r="C14" s="153"/>
      <c r="D14" s="153"/>
      <c r="E14" s="153"/>
      <c r="F14" s="153"/>
      <c r="G14" s="153"/>
      <c r="H14" s="153"/>
      <c r="I14" s="153"/>
    </row>
    <row r="15" spans="1:9" ht="4.5" customHeight="1">
      <c r="A15" s="98"/>
      <c r="B15" s="100"/>
      <c r="C15" s="100"/>
      <c r="D15" s="100"/>
      <c r="E15" s="100"/>
      <c r="F15" s="100"/>
      <c r="G15" s="100"/>
      <c r="H15" s="100"/>
      <c r="I15" s="100"/>
    </row>
    <row r="16" spans="1:9" ht="9" customHeight="1">
      <c r="A16" s="89" t="s">
        <v>10</v>
      </c>
      <c r="B16" s="90">
        <v>56687</v>
      </c>
      <c r="C16" s="91">
        <f>B16/B$19*100</f>
        <v>67.69890367114911</v>
      </c>
      <c r="D16" s="92"/>
      <c r="E16" s="90">
        <v>27277</v>
      </c>
      <c r="F16" s="91">
        <f>E16/E$19*100</f>
        <v>35.912526002580506</v>
      </c>
      <c r="G16" s="92"/>
      <c r="H16" s="90">
        <v>15398</v>
      </c>
      <c r="I16" s="91">
        <f>H16/H$19*100</f>
        <v>23.80900839608492</v>
      </c>
    </row>
    <row r="17" spans="1:9" ht="9" customHeight="1">
      <c r="A17" s="89" t="s">
        <v>11</v>
      </c>
      <c r="B17" s="90">
        <v>21310</v>
      </c>
      <c r="C17" s="91">
        <f>B17/B$19*100</f>
        <v>25.449638139823726</v>
      </c>
      <c r="D17" s="92"/>
      <c r="E17" s="90">
        <v>33007</v>
      </c>
      <c r="F17" s="91">
        <f>E17/E$19*100</f>
        <v>43.45656581615188</v>
      </c>
      <c r="G17" s="92"/>
      <c r="H17" s="90">
        <v>34716</v>
      </c>
      <c r="I17" s="91">
        <f>H17/H$19*100</f>
        <v>53.67927883351631</v>
      </c>
    </row>
    <row r="18" spans="1:9" ht="9" customHeight="1">
      <c r="A18" s="89" t="s">
        <v>12</v>
      </c>
      <c r="B18" s="90">
        <v>5737</v>
      </c>
      <c r="C18" s="91">
        <f>B18/B$19*100</f>
        <v>6.851458189027157</v>
      </c>
      <c r="D18" s="92"/>
      <c r="E18" s="90">
        <v>15670</v>
      </c>
      <c r="F18" s="91">
        <f>E18/E$19*100</f>
        <v>20.63090818126761</v>
      </c>
      <c r="G18" s="92"/>
      <c r="H18" s="90">
        <v>14559</v>
      </c>
      <c r="I18" s="91">
        <f>H18/H$19*100</f>
        <v>22.511712770398777</v>
      </c>
    </row>
    <row r="19" spans="1:9" s="23" customFormat="1" ht="9" customHeight="1">
      <c r="A19" s="95" t="s">
        <v>94</v>
      </c>
      <c r="B19" s="93">
        <f>SUM(B16:B18)</f>
        <v>83734</v>
      </c>
      <c r="C19" s="96">
        <f>B19/B$19*100</f>
        <v>100</v>
      </c>
      <c r="D19" s="97"/>
      <c r="E19" s="93">
        <f>SUM(E16:E18)</f>
        <v>75954</v>
      </c>
      <c r="F19" s="96">
        <f>E19/E$19*100</f>
        <v>100</v>
      </c>
      <c r="G19" s="97"/>
      <c r="H19" s="93">
        <f>SUM(H16:H18)</f>
        <v>64673</v>
      </c>
      <c r="I19" s="96">
        <f>H19/H$19*100</f>
        <v>100</v>
      </c>
    </row>
    <row r="20" spans="1:9" ht="4.5" customHeight="1">
      <c r="A20" s="89"/>
      <c r="B20" s="90"/>
      <c r="C20" s="90"/>
      <c r="D20" s="90"/>
      <c r="E20" s="90"/>
      <c r="F20" s="90"/>
      <c r="G20" s="90"/>
      <c r="H20" s="90"/>
      <c r="I20" s="90"/>
    </row>
    <row r="21" spans="1:9" ht="9" customHeight="1">
      <c r="A21" s="98"/>
      <c r="B21" s="153" t="s">
        <v>118</v>
      </c>
      <c r="C21" s="153"/>
      <c r="D21" s="153"/>
      <c r="E21" s="153"/>
      <c r="F21" s="153"/>
      <c r="G21" s="153"/>
      <c r="H21" s="153"/>
      <c r="I21" s="153"/>
    </row>
    <row r="22" spans="1:9" ht="4.5" customHeight="1">
      <c r="A22" s="98"/>
      <c r="B22" s="100"/>
      <c r="C22" s="100"/>
      <c r="D22" s="100"/>
      <c r="E22" s="100"/>
      <c r="F22" s="100"/>
      <c r="G22" s="100"/>
      <c r="H22" s="100"/>
      <c r="I22" s="100"/>
    </row>
    <row r="23" spans="1:9" ht="9" customHeight="1">
      <c r="A23" s="89" t="s">
        <v>10</v>
      </c>
      <c r="B23" s="90">
        <f>B16+B9</f>
        <v>129728</v>
      </c>
      <c r="C23" s="91">
        <f>B23/B$26*100</f>
        <v>66.02706678135354</v>
      </c>
      <c r="D23" s="92"/>
      <c r="E23" s="90">
        <f>E16+E9</f>
        <v>64033</v>
      </c>
      <c r="F23" s="91">
        <f>E23/E$26*100</f>
        <v>35.444124012642604</v>
      </c>
      <c r="G23" s="92"/>
      <c r="H23" s="90">
        <f>H16+H9</f>
        <v>34472</v>
      </c>
      <c r="I23" s="91">
        <f>H23/H$26*100</f>
        <v>22.629074080152296</v>
      </c>
    </row>
    <row r="24" spans="1:9" ht="9" customHeight="1">
      <c r="A24" s="89" t="s">
        <v>11</v>
      </c>
      <c r="B24" s="90">
        <f>B17+B10</f>
        <v>54350</v>
      </c>
      <c r="C24" s="91">
        <f>B24/B$26*100</f>
        <v>27.66227090193763</v>
      </c>
      <c r="D24" s="92"/>
      <c r="E24" s="90">
        <f>E17+E10</f>
        <v>83172</v>
      </c>
      <c r="F24" s="91">
        <f>E24/E$26*100</f>
        <v>46.03811600861291</v>
      </c>
      <c r="G24" s="92"/>
      <c r="H24" s="90">
        <f>H17+H10</f>
        <v>84984</v>
      </c>
      <c r="I24" s="91">
        <f>H24/H$26*100</f>
        <v>55.78757344011554</v>
      </c>
    </row>
    <row r="25" spans="1:9" ht="9" customHeight="1">
      <c r="A25" s="89" t="s">
        <v>12</v>
      </c>
      <c r="B25" s="90">
        <f>B18+B11</f>
        <v>12399</v>
      </c>
      <c r="C25" s="91">
        <f>B25/B$26*100</f>
        <v>6.310662316708826</v>
      </c>
      <c r="D25" s="92"/>
      <c r="E25" s="90">
        <f>E18+E11</f>
        <v>33454</v>
      </c>
      <c r="F25" s="91">
        <f>E25/E$26*100</f>
        <v>18.517759978744486</v>
      </c>
      <c r="G25" s="92"/>
      <c r="H25" s="90">
        <f>H18+H11</f>
        <v>32879</v>
      </c>
      <c r="I25" s="91">
        <f>H25/H$26*100</f>
        <v>21.583352479732167</v>
      </c>
    </row>
    <row r="26" spans="1:9" s="23" customFormat="1" ht="9" customHeight="1">
      <c r="A26" s="95" t="s">
        <v>94</v>
      </c>
      <c r="B26" s="93">
        <f>B19+B12</f>
        <v>196477</v>
      </c>
      <c r="C26" s="96">
        <f>B26/B$26*100</f>
        <v>100</v>
      </c>
      <c r="D26" s="97"/>
      <c r="E26" s="93">
        <f>E19+E12</f>
        <v>180659</v>
      </c>
      <c r="F26" s="96">
        <f>E26/E$26*100</f>
        <v>100</v>
      </c>
      <c r="G26" s="97"/>
      <c r="H26" s="93">
        <f>H19+H12</f>
        <v>152335</v>
      </c>
      <c r="I26" s="96">
        <f>H26/H$26*100</f>
        <v>100</v>
      </c>
    </row>
    <row r="27" spans="1:9" ht="4.5" customHeight="1">
      <c r="A27" s="101"/>
      <c r="B27" s="102"/>
      <c r="C27" s="102"/>
      <c r="D27" s="102"/>
      <c r="E27" s="102"/>
      <c r="F27" s="102"/>
      <c r="G27" s="102"/>
      <c r="H27" s="102"/>
      <c r="I27" s="102"/>
    </row>
    <row r="28" spans="1:9" ht="12" customHeight="1">
      <c r="A28" s="103"/>
      <c r="B28" s="6"/>
      <c r="C28" s="6"/>
      <c r="D28" s="6"/>
      <c r="E28" s="6"/>
      <c r="F28" s="6"/>
      <c r="G28" s="6"/>
      <c r="H28" s="6"/>
      <c r="I28" s="6"/>
    </row>
    <row r="29" spans="1:9" ht="12" customHeight="1">
      <c r="A29" s="104" t="s">
        <v>14</v>
      </c>
      <c r="B29" s="6"/>
      <c r="C29" s="6"/>
      <c r="D29" s="6"/>
      <c r="E29" s="6"/>
      <c r="F29" s="6"/>
      <c r="G29" s="6"/>
      <c r="H29" s="6"/>
      <c r="I29" s="6"/>
    </row>
    <row r="30" spans="1:9" ht="12.75">
      <c r="A30" s="104"/>
      <c r="B30" s="6"/>
      <c r="C30" s="6"/>
      <c r="D30" s="6"/>
      <c r="E30" s="6"/>
      <c r="F30" s="6"/>
      <c r="G30" s="6"/>
      <c r="H30" s="6"/>
      <c r="I30" s="6"/>
    </row>
  </sheetData>
  <mergeCells count="9">
    <mergeCell ref="A1:I1"/>
    <mergeCell ref="B7:I7"/>
    <mergeCell ref="B14:I14"/>
    <mergeCell ref="B21:I21"/>
    <mergeCell ref="A2:I2"/>
    <mergeCell ref="A3:A5"/>
    <mergeCell ref="B3:C3"/>
    <mergeCell ref="E3:F3"/>
    <mergeCell ref="H3:I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K1"/>
    </sheetView>
  </sheetViews>
  <sheetFormatPr defaultColWidth="9.140625" defaultRowHeight="12.75"/>
  <cols>
    <col min="1" max="1" width="27.8515625" style="0" customWidth="1"/>
    <col min="2" max="2" width="8.8515625" style="0" customWidth="1"/>
    <col min="3" max="3" width="0.71875" style="0" customWidth="1"/>
    <col min="4" max="5" width="8.8515625" style="0" customWidth="1"/>
    <col min="6" max="6" width="0.71875" style="0" customWidth="1"/>
    <col min="7" max="8" width="8.8515625" style="0" customWidth="1"/>
    <col min="9" max="9" width="0.71875" style="0" customWidth="1"/>
    <col min="10" max="16384" width="8.8515625" style="0" customWidth="1"/>
  </cols>
  <sheetData>
    <row r="1" spans="1:11" ht="26.25" customHeight="1">
      <c r="A1" s="154" t="s">
        <v>149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>
      <c r="A2" s="148"/>
      <c r="B2" s="130"/>
      <c r="C2" s="130"/>
      <c r="D2" s="130"/>
      <c r="E2" s="130"/>
      <c r="F2" s="130"/>
      <c r="G2" s="130"/>
      <c r="H2" s="148"/>
      <c r="I2" s="148"/>
      <c r="J2" s="148"/>
      <c r="K2" s="148"/>
    </row>
    <row r="3" spans="1:11" ht="9" customHeight="1">
      <c r="A3" s="149" t="s">
        <v>57</v>
      </c>
      <c r="B3" s="83" t="s">
        <v>58</v>
      </c>
      <c r="C3" s="84"/>
      <c r="D3" s="145">
        <v>2007</v>
      </c>
      <c r="E3" s="145"/>
      <c r="F3" s="84"/>
      <c r="G3" s="145">
        <v>2008</v>
      </c>
      <c r="H3" s="145"/>
      <c r="I3" s="84"/>
      <c r="J3" s="145">
        <v>2009</v>
      </c>
      <c r="K3" s="146"/>
    </row>
    <row r="4" spans="1:11" ht="4.5" customHeight="1">
      <c r="A4" s="150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" customHeight="1">
      <c r="A5" s="151"/>
      <c r="B5" s="85" t="s">
        <v>59</v>
      </c>
      <c r="C5" s="85"/>
      <c r="D5" s="85" t="s">
        <v>59</v>
      </c>
      <c r="E5" s="85" t="s">
        <v>60</v>
      </c>
      <c r="F5" s="85"/>
      <c r="G5" s="85" t="s">
        <v>59</v>
      </c>
      <c r="H5" s="85" t="s">
        <v>60</v>
      </c>
      <c r="I5" s="85"/>
      <c r="J5" s="85" t="s">
        <v>59</v>
      </c>
      <c r="K5" s="85" t="s">
        <v>60</v>
      </c>
    </row>
    <row r="6" spans="1:11" ht="4.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4.5" customHeight="1">
      <c r="A8" s="3"/>
      <c r="B8" s="87"/>
      <c r="C8" s="87"/>
      <c r="D8" s="88"/>
      <c r="E8" s="88"/>
      <c r="F8" s="88"/>
      <c r="G8" s="88"/>
      <c r="H8" s="88"/>
      <c r="I8" s="88"/>
      <c r="J8" s="88"/>
      <c r="K8" s="88"/>
    </row>
    <row r="9" spans="1:11" ht="9" customHeight="1">
      <c r="A9" s="89" t="s">
        <v>62</v>
      </c>
      <c r="B9" s="90">
        <v>783150</v>
      </c>
      <c r="C9" s="90"/>
      <c r="D9" s="90">
        <v>713524</v>
      </c>
      <c r="E9" s="91">
        <f aca="true" t="shared" si="0" ref="E9:E19">D9/D$19*100</f>
        <v>91.10949371129414</v>
      </c>
      <c r="F9" s="92"/>
      <c r="G9" s="90">
        <v>645071</v>
      </c>
      <c r="H9" s="91">
        <f aca="true" t="shared" si="1" ref="H9:H19">G9/G$19*100</f>
        <v>82.36876715827108</v>
      </c>
      <c r="I9" s="92"/>
      <c r="J9" s="90">
        <v>530597</v>
      </c>
      <c r="K9" s="91">
        <f aca="true" t="shared" si="2" ref="K9:K19">J9/J$19*100</f>
        <v>67.75164400178765</v>
      </c>
    </row>
    <row r="10" spans="1:11" ht="9" customHeight="1">
      <c r="A10" s="89" t="s">
        <v>63</v>
      </c>
      <c r="B10" s="90"/>
      <c r="C10" s="90"/>
      <c r="D10" s="90">
        <v>15870</v>
      </c>
      <c r="E10" s="91">
        <f t="shared" si="0"/>
        <v>2.026431718061674</v>
      </c>
      <c r="F10" s="92"/>
      <c r="G10" s="90">
        <v>27459</v>
      </c>
      <c r="H10" s="91">
        <f t="shared" si="1"/>
        <v>3.5062248611377136</v>
      </c>
      <c r="I10" s="92"/>
      <c r="J10" s="90">
        <v>64558</v>
      </c>
      <c r="K10" s="91">
        <f t="shared" si="2"/>
        <v>8.243376109302176</v>
      </c>
    </row>
    <row r="11" spans="1:11" ht="9" customHeight="1">
      <c r="A11" s="89" t="s">
        <v>0</v>
      </c>
      <c r="B11" s="90"/>
      <c r="C11" s="90"/>
      <c r="D11" s="90">
        <v>7906</v>
      </c>
      <c r="E11" s="91">
        <f t="shared" si="0"/>
        <v>1.009512864713018</v>
      </c>
      <c r="F11" s="92"/>
      <c r="G11" s="90">
        <v>12676</v>
      </c>
      <c r="H11" s="91">
        <f t="shared" si="1"/>
        <v>1.6185915852646366</v>
      </c>
      <c r="I11" s="92"/>
      <c r="J11" s="90">
        <v>15874</v>
      </c>
      <c r="K11" s="91">
        <f t="shared" si="2"/>
        <v>2.0269424758986148</v>
      </c>
    </row>
    <row r="12" spans="1:11" ht="9" customHeight="1">
      <c r="A12" s="89" t="s">
        <v>1</v>
      </c>
      <c r="B12" s="90"/>
      <c r="C12" s="90"/>
      <c r="D12" s="90">
        <v>9186</v>
      </c>
      <c r="E12" s="91">
        <f t="shared" si="0"/>
        <v>1.1729553725339974</v>
      </c>
      <c r="F12" s="92"/>
      <c r="G12" s="90">
        <v>12053</v>
      </c>
      <c r="H12" s="91">
        <f t="shared" si="1"/>
        <v>1.5390410521611442</v>
      </c>
      <c r="I12" s="92"/>
      <c r="J12" s="90">
        <v>15203</v>
      </c>
      <c r="K12" s="91">
        <f t="shared" si="2"/>
        <v>1.9412628487518357</v>
      </c>
    </row>
    <row r="13" spans="1:11" ht="9" customHeight="1">
      <c r="A13" s="89" t="s">
        <v>2</v>
      </c>
      <c r="B13" s="93"/>
      <c r="C13" s="93"/>
      <c r="D13" s="90">
        <v>4805</v>
      </c>
      <c r="E13" s="91">
        <f t="shared" si="0"/>
        <v>0.6135478516248484</v>
      </c>
      <c r="F13" s="92"/>
      <c r="G13" s="90">
        <v>7010</v>
      </c>
      <c r="H13" s="91">
        <f t="shared" si="1"/>
        <v>0.8951031092383324</v>
      </c>
      <c r="I13" s="92"/>
      <c r="J13" s="90">
        <v>10914</v>
      </c>
      <c r="K13" s="91">
        <f t="shared" si="2"/>
        <v>1.3936027580923196</v>
      </c>
    </row>
    <row r="14" spans="1:11" ht="9" customHeight="1">
      <c r="A14" s="89" t="s">
        <v>3</v>
      </c>
      <c r="B14" s="94"/>
      <c r="C14" s="94"/>
      <c r="D14" s="94">
        <v>764</v>
      </c>
      <c r="E14" s="91">
        <f t="shared" si="0"/>
        <v>0.09755474685564706</v>
      </c>
      <c r="F14" s="92"/>
      <c r="G14" s="94">
        <v>3471</v>
      </c>
      <c r="H14" s="91">
        <f t="shared" si="1"/>
        <v>0.44321011300517144</v>
      </c>
      <c r="I14" s="92"/>
      <c r="J14" s="82">
        <v>12113</v>
      </c>
      <c r="K14" s="91">
        <f t="shared" si="2"/>
        <v>1.5467024197152524</v>
      </c>
    </row>
    <row r="15" spans="1:11" ht="9" customHeight="1">
      <c r="A15" s="89" t="s">
        <v>4</v>
      </c>
      <c r="B15" s="94"/>
      <c r="C15" s="94"/>
      <c r="D15" s="94">
        <v>27</v>
      </c>
      <c r="E15" s="91">
        <f t="shared" si="0"/>
        <v>0.0034476153993487834</v>
      </c>
      <c r="F15" s="92"/>
      <c r="G15" s="94">
        <v>402</v>
      </c>
      <c r="H15" s="91">
        <f t="shared" si="1"/>
        <v>0.05133116261252633</v>
      </c>
      <c r="I15" s="92"/>
      <c r="J15" s="82">
        <v>302</v>
      </c>
      <c r="K15" s="91">
        <f t="shared" si="2"/>
        <v>0.03856221668901232</v>
      </c>
    </row>
    <row r="16" spans="1:11" ht="9" customHeight="1">
      <c r="A16" s="89" t="s">
        <v>5</v>
      </c>
      <c r="B16" s="90"/>
      <c r="C16" s="90"/>
      <c r="D16" s="90">
        <v>1869</v>
      </c>
      <c r="E16" s="91">
        <f t="shared" si="0"/>
        <v>0.23865159931047691</v>
      </c>
      <c r="F16" s="92"/>
      <c r="G16" s="94">
        <v>9720</v>
      </c>
      <c r="H16" s="91">
        <f t="shared" si="1"/>
        <v>1.2411415437655622</v>
      </c>
      <c r="I16" s="92"/>
      <c r="J16" s="82">
        <v>17909</v>
      </c>
      <c r="K16" s="91">
        <f t="shared" si="2"/>
        <v>2.286790525442125</v>
      </c>
    </row>
    <row r="17" spans="1:11" ht="9" customHeight="1">
      <c r="A17" s="89" t="s">
        <v>6</v>
      </c>
      <c r="B17" s="90"/>
      <c r="C17" s="90"/>
      <c r="D17" s="90">
        <v>1122</v>
      </c>
      <c r="E17" s="91">
        <f t="shared" si="0"/>
        <v>0.14326757326182724</v>
      </c>
      <c r="F17" s="92"/>
      <c r="G17" s="94">
        <v>2186</v>
      </c>
      <c r="H17" s="91">
        <f t="shared" si="1"/>
        <v>0.27912915788801634</v>
      </c>
      <c r="I17" s="92"/>
      <c r="J17" s="82">
        <v>3965</v>
      </c>
      <c r="K17" s="91">
        <f t="shared" si="2"/>
        <v>0.5062887058673307</v>
      </c>
    </row>
    <row r="18" spans="1:11" ht="9" customHeight="1">
      <c r="A18" s="89" t="s">
        <v>7</v>
      </c>
      <c r="B18" s="90"/>
      <c r="C18" s="90"/>
      <c r="D18" s="90">
        <v>28077</v>
      </c>
      <c r="E18" s="91">
        <f t="shared" si="0"/>
        <v>3.58513694694503</v>
      </c>
      <c r="F18" s="92"/>
      <c r="G18" s="94">
        <v>63102</v>
      </c>
      <c r="H18" s="91">
        <f t="shared" si="1"/>
        <v>8.057460256655812</v>
      </c>
      <c r="I18" s="92"/>
      <c r="J18" s="82">
        <v>111715</v>
      </c>
      <c r="K18" s="91">
        <f t="shared" si="2"/>
        <v>14.264827938453681</v>
      </c>
    </row>
    <row r="19" spans="1:11" s="23" customFormat="1" ht="9" customHeight="1">
      <c r="A19" s="95" t="s">
        <v>94</v>
      </c>
      <c r="B19" s="93">
        <v>783150</v>
      </c>
      <c r="C19" s="93"/>
      <c r="D19" s="93">
        <v>783150</v>
      </c>
      <c r="E19" s="96">
        <f t="shared" si="0"/>
        <v>100</v>
      </c>
      <c r="F19" s="97"/>
      <c r="G19" s="93">
        <v>783150</v>
      </c>
      <c r="H19" s="96">
        <f t="shared" si="1"/>
        <v>100</v>
      </c>
      <c r="I19" s="97"/>
      <c r="J19" s="93">
        <f>SUM(J9:J18)</f>
        <v>783150</v>
      </c>
      <c r="K19" s="96">
        <f t="shared" si="2"/>
        <v>100</v>
      </c>
    </row>
    <row r="20" spans="1:11" ht="4.5" customHeight="1">
      <c r="A20" s="89"/>
      <c r="B20" s="90"/>
      <c r="C20" s="90"/>
      <c r="D20" s="90"/>
      <c r="E20" s="90"/>
      <c r="F20" s="90"/>
      <c r="G20" s="94"/>
      <c r="H20" s="94"/>
      <c r="I20" s="94"/>
      <c r="J20" s="94"/>
      <c r="K20" s="94"/>
    </row>
    <row r="21" spans="1:11" ht="9" customHeight="1">
      <c r="A21" s="98"/>
      <c r="B21" s="153" t="s">
        <v>8</v>
      </c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4.5" customHeight="1">
      <c r="A22" s="98"/>
      <c r="B22" s="99"/>
      <c r="C22" s="99"/>
      <c r="D22" s="100"/>
      <c r="E22" s="100"/>
      <c r="F22" s="100"/>
      <c r="G22" s="100"/>
      <c r="H22" s="100"/>
      <c r="I22" s="100"/>
      <c r="J22" s="100"/>
      <c r="K22" s="100"/>
    </row>
    <row r="23" spans="1:11" ht="9" customHeight="1">
      <c r="A23" s="89" t="s">
        <v>62</v>
      </c>
      <c r="B23" s="90">
        <v>893879</v>
      </c>
      <c r="C23" s="90"/>
      <c r="D23" s="90">
        <v>790793</v>
      </c>
      <c r="E23" s="91">
        <f aca="true" t="shared" si="3" ref="E23:E33">D23/D$33*100</f>
        <v>88.46756663933262</v>
      </c>
      <c r="F23" s="92"/>
      <c r="G23" s="90">
        <v>693682</v>
      </c>
      <c r="H23" s="91">
        <f aca="true" t="shared" si="4" ref="H23:H33">G23/G$33*100</f>
        <v>77.60356826818843</v>
      </c>
      <c r="I23" s="92"/>
      <c r="J23" s="90">
        <v>509921</v>
      </c>
      <c r="K23" s="91">
        <f aca="true" t="shared" si="5" ref="K23:K33">J23/J$33*100</f>
        <v>57.0458641493983</v>
      </c>
    </row>
    <row r="24" spans="1:11" ht="9" customHeight="1">
      <c r="A24" s="89" t="s">
        <v>63</v>
      </c>
      <c r="B24" s="90"/>
      <c r="C24" s="90"/>
      <c r="D24" s="90">
        <v>51865</v>
      </c>
      <c r="E24" s="91">
        <f t="shared" si="3"/>
        <v>5.802239452990841</v>
      </c>
      <c r="F24" s="92"/>
      <c r="G24" s="90">
        <v>90369</v>
      </c>
      <c r="H24" s="91">
        <f t="shared" si="4"/>
        <v>10.109757584639532</v>
      </c>
      <c r="I24" s="92"/>
      <c r="J24" s="90">
        <v>211494</v>
      </c>
      <c r="K24" s="91">
        <f t="shared" si="5"/>
        <v>23.660249317860696</v>
      </c>
    </row>
    <row r="25" spans="1:11" ht="9" customHeight="1">
      <c r="A25" s="89" t="s">
        <v>0</v>
      </c>
      <c r="B25" s="90"/>
      <c r="C25" s="90"/>
      <c r="D25" s="90">
        <v>3858</v>
      </c>
      <c r="E25" s="91">
        <f t="shared" si="3"/>
        <v>0.4316020400971496</v>
      </c>
      <c r="F25" s="92"/>
      <c r="G25" s="90">
        <v>6758</v>
      </c>
      <c r="H25" s="91">
        <f t="shared" si="4"/>
        <v>0.7560307379410413</v>
      </c>
      <c r="I25" s="92"/>
      <c r="J25" s="90">
        <v>8648</v>
      </c>
      <c r="K25" s="91">
        <f t="shared" si="5"/>
        <v>0.9674687513634395</v>
      </c>
    </row>
    <row r="26" spans="1:11" ht="9" customHeight="1">
      <c r="A26" s="89" t="s">
        <v>1</v>
      </c>
      <c r="B26" s="90"/>
      <c r="C26" s="90"/>
      <c r="D26" s="90">
        <v>12357</v>
      </c>
      <c r="E26" s="91">
        <f t="shared" si="3"/>
        <v>1.3824018687092996</v>
      </c>
      <c r="F26" s="92"/>
      <c r="G26" s="90">
        <v>15845</v>
      </c>
      <c r="H26" s="91">
        <f t="shared" si="4"/>
        <v>1.7726112818401596</v>
      </c>
      <c r="I26" s="92"/>
      <c r="J26" s="90">
        <v>19169</v>
      </c>
      <c r="K26" s="91">
        <f t="shared" si="5"/>
        <v>2.144473692748124</v>
      </c>
    </row>
    <row r="27" spans="1:11" ht="9" customHeight="1">
      <c r="A27" s="89" t="s">
        <v>2</v>
      </c>
      <c r="B27" s="93"/>
      <c r="C27" s="93"/>
      <c r="D27" s="90">
        <v>4004</v>
      </c>
      <c r="E27" s="91">
        <f t="shared" si="3"/>
        <v>0.44793534695411796</v>
      </c>
      <c r="F27" s="92"/>
      <c r="G27" s="90">
        <v>5716</v>
      </c>
      <c r="H27" s="91">
        <f t="shared" si="4"/>
        <v>0.6394601506467877</v>
      </c>
      <c r="I27" s="92"/>
      <c r="J27" s="90">
        <v>9284</v>
      </c>
      <c r="K27" s="91">
        <f t="shared" si="5"/>
        <v>1.0386193209595482</v>
      </c>
    </row>
    <row r="28" spans="1:11" ht="9" customHeight="1">
      <c r="A28" s="89" t="s">
        <v>3</v>
      </c>
      <c r="B28" s="94"/>
      <c r="C28" s="94"/>
      <c r="D28" s="94">
        <v>1070</v>
      </c>
      <c r="E28" s="91">
        <f t="shared" si="3"/>
        <v>0.11970300230791864</v>
      </c>
      <c r="F28" s="92"/>
      <c r="G28" s="94">
        <v>5364</v>
      </c>
      <c r="H28" s="91">
        <f t="shared" si="4"/>
        <v>0.6000812190464258</v>
      </c>
      <c r="I28" s="92"/>
      <c r="J28" s="82">
        <v>11147</v>
      </c>
      <c r="K28" s="91">
        <f t="shared" si="5"/>
        <v>1.2470367913330551</v>
      </c>
    </row>
    <row r="29" spans="1:11" ht="9" customHeight="1">
      <c r="A29" s="89" t="s">
        <v>4</v>
      </c>
      <c r="B29" s="94"/>
      <c r="C29" s="94"/>
      <c r="D29" s="94">
        <v>19</v>
      </c>
      <c r="E29" s="91">
        <f t="shared" si="3"/>
        <v>0.002125567330701359</v>
      </c>
      <c r="F29" s="92"/>
      <c r="G29" s="94">
        <v>365</v>
      </c>
      <c r="H29" s="91">
        <f t="shared" si="4"/>
        <v>0.04083326714242084</v>
      </c>
      <c r="I29" s="92"/>
      <c r="J29" s="82">
        <v>184</v>
      </c>
      <c r="K29" s="91">
        <f t="shared" si="5"/>
        <v>0.020584441518371056</v>
      </c>
    </row>
    <row r="30" spans="1:11" ht="9" customHeight="1">
      <c r="A30" s="89" t="s">
        <v>5</v>
      </c>
      <c r="B30" s="90"/>
      <c r="C30" s="90"/>
      <c r="D30" s="90">
        <v>891</v>
      </c>
      <c r="E30" s="91">
        <f t="shared" si="3"/>
        <v>0.09967792061341635</v>
      </c>
      <c r="F30" s="92"/>
      <c r="G30" s="94">
        <v>4614</v>
      </c>
      <c r="H30" s="91">
        <f t="shared" si="4"/>
        <v>0.516177245466109</v>
      </c>
      <c r="I30" s="92"/>
      <c r="J30" s="82">
        <v>9026</v>
      </c>
      <c r="K30" s="91">
        <f t="shared" si="5"/>
        <v>1.0097563540479193</v>
      </c>
    </row>
    <row r="31" spans="1:11" ht="9" customHeight="1">
      <c r="A31" s="89" t="s">
        <v>6</v>
      </c>
      <c r="B31" s="90"/>
      <c r="C31" s="90"/>
      <c r="D31" s="90">
        <v>509</v>
      </c>
      <c r="E31" s="91">
        <f t="shared" si="3"/>
        <v>0.05694283006984167</v>
      </c>
      <c r="F31" s="92"/>
      <c r="G31" s="94">
        <v>878</v>
      </c>
      <c r="H31" s="91">
        <f t="shared" si="4"/>
        <v>0.09822358507135752</v>
      </c>
      <c r="I31" s="92"/>
      <c r="J31" s="82">
        <v>1568</v>
      </c>
      <c r="K31" s="91">
        <f t="shared" si="5"/>
        <v>0.17541524076524898</v>
      </c>
    </row>
    <row r="32" spans="1:11" ht="9" customHeight="1">
      <c r="A32" s="89" t="s">
        <v>7</v>
      </c>
      <c r="B32" s="90"/>
      <c r="C32" s="90"/>
      <c r="D32" s="90">
        <v>28513</v>
      </c>
      <c r="E32" s="91">
        <f t="shared" si="3"/>
        <v>3.189805331594097</v>
      </c>
      <c r="F32" s="92"/>
      <c r="G32" s="94">
        <v>70288</v>
      </c>
      <c r="H32" s="91">
        <f t="shared" si="4"/>
        <v>7.8632566600177425</v>
      </c>
      <c r="I32" s="92"/>
      <c r="J32" s="82">
        <v>113438</v>
      </c>
      <c r="K32" s="91">
        <f t="shared" si="5"/>
        <v>12.690531940005304</v>
      </c>
    </row>
    <row r="33" spans="1:11" s="23" customFormat="1" ht="9" customHeight="1">
      <c r="A33" s="95" t="s">
        <v>94</v>
      </c>
      <c r="B33" s="93">
        <v>893879</v>
      </c>
      <c r="C33" s="93"/>
      <c r="D33" s="93">
        <v>893879</v>
      </c>
      <c r="E33" s="96">
        <f t="shared" si="3"/>
        <v>100</v>
      </c>
      <c r="F33" s="97"/>
      <c r="G33" s="93">
        <v>893879</v>
      </c>
      <c r="H33" s="96">
        <f t="shared" si="4"/>
        <v>100</v>
      </c>
      <c r="I33" s="97"/>
      <c r="J33" s="93">
        <f>SUM(J23:J32)</f>
        <v>893879</v>
      </c>
      <c r="K33" s="96">
        <f t="shared" si="5"/>
        <v>100</v>
      </c>
    </row>
    <row r="34" spans="1:11" ht="4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9" customHeight="1">
      <c r="A35" s="98"/>
      <c r="B35" s="153" t="s">
        <v>118</v>
      </c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ht="4.5" customHeight="1">
      <c r="A36" s="98"/>
      <c r="B36" s="99"/>
      <c r="C36" s="99"/>
      <c r="D36" s="100"/>
      <c r="E36" s="100"/>
      <c r="F36" s="100"/>
      <c r="G36" s="100"/>
      <c r="H36" s="100"/>
      <c r="I36" s="100"/>
      <c r="J36" s="100"/>
      <c r="K36" s="100"/>
    </row>
    <row r="37" spans="1:11" ht="9" customHeight="1">
      <c r="A37" s="89" t="s">
        <v>62</v>
      </c>
      <c r="B37" s="90">
        <f>+B23+B9</f>
        <v>1677029</v>
      </c>
      <c r="C37" s="90"/>
      <c r="D37" s="90">
        <f aca="true" t="shared" si="6" ref="D37:D46">+D23+D9</f>
        <v>1504317</v>
      </c>
      <c r="E37" s="91">
        <f aca="true" t="shared" si="7" ref="E37:E47">D37/D$47*100</f>
        <v>89.70131106856232</v>
      </c>
      <c r="F37" s="92"/>
      <c r="G37" s="90">
        <f aca="true" t="shared" si="8" ref="G37:G46">+G23+G9</f>
        <v>1338753</v>
      </c>
      <c r="H37" s="91">
        <f aca="true" t="shared" si="9" ref="H37:H47">G37/G$47*100</f>
        <v>79.82885209498464</v>
      </c>
      <c r="I37" s="92"/>
      <c r="J37" s="90">
        <f aca="true" t="shared" si="10" ref="J37:J46">+J23+J9</f>
        <v>1040518</v>
      </c>
      <c r="K37" s="91">
        <f aca="true" t="shared" si="11" ref="K37:K47">J37/J$47*100</f>
        <v>62.04531943096989</v>
      </c>
    </row>
    <row r="38" spans="1:11" ht="9" customHeight="1">
      <c r="A38" s="89" t="s">
        <v>63</v>
      </c>
      <c r="B38" s="90"/>
      <c r="C38" s="90"/>
      <c r="D38" s="90">
        <f t="shared" si="6"/>
        <v>67735</v>
      </c>
      <c r="E38" s="91">
        <f t="shared" si="7"/>
        <v>4.038987996033462</v>
      </c>
      <c r="F38" s="92"/>
      <c r="G38" s="90">
        <f t="shared" si="8"/>
        <v>117828</v>
      </c>
      <c r="H38" s="91">
        <f t="shared" si="9"/>
        <v>7.02599656893232</v>
      </c>
      <c r="I38" s="92"/>
      <c r="J38" s="90">
        <f t="shared" si="10"/>
        <v>276052</v>
      </c>
      <c r="K38" s="91">
        <f t="shared" si="11"/>
        <v>16.460776766531765</v>
      </c>
    </row>
    <row r="39" spans="1:11" ht="9" customHeight="1">
      <c r="A39" s="89" t="s">
        <v>0</v>
      </c>
      <c r="B39" s="90"/>
      <c r="C39" s="90"/>
      <c r="D39" s="90">
        <f t="shared" si="6"/>
        <v>11764</v>
      </c>
      <c r="E39" s="91">
        <f t="shared" si="7"/>
        <v>0.7014786267858218</v>
      </c>
      <c r="F39" s="92"/>
      <c r="G39" s="90">
        <f t="shared" si="8"/>
        <v>19434</v>
      </c>
      <c r="H39" s="91">
        <f t="shared" si="9"/>
        <v>1.1588350589047656</v>
      </c>
      <c r="I39" s="92"/>
      <c r="J39" s="90">
        <f t="shared" si="10"/>
        <v>24522</v>
      </c>
      <c r="K39" s="91">
        <f t="shared" si="11"/>
        <v>1.4622287390379056</v>
      </c>
    </row>
    <row r="40" spans="1:11" ht="9" customHeight="1">
      <c r="A40" s="89" t="s">
        <v>1</v>
      </c>
      <c r="B40" s="90"/>
      <c r="C40" s="90"/>
      <c r="D40" s="90">
        <f t="shared" si="6"/>
        <v>21543</v>
      </c>
      <c r="E40" s="91">
        <f t="shared" si="7"/>
        <v>1.2845931704222169</v>
      </c>
      <c r="F40" s="92"/>
      <c r="G40" s="90">
        <f t="shared" si="8"/>
        <v>27898</v>
      </c>
      <c r="H40" s="91">
        <f t="shared" si="9"/>
        <v>1.66353712428348</v>
      </c>
      <c r="I40" s="92"/>
      <c r="J40" s="90">
        <f t="shared" si="10"/>
        <v>34372</v>
      </c>
      <c r="K40" s="91">
        <f t="shared" si="11"/>
        <v>2.049576960207605</v>
      </c>
    </row>
    <row r="41" spans="1:11" ht="9" customHeight="1">
      <c r="A41" s="89" t="s">
        <v>2</v>
      </c>
      <c r="B41" s="93"/>
      <c r="C41" s="93"/>
      <c r="D41" s="90">
        <f t="shared" si="6"/>
        <v>8809</v>
      </c>
      <c r="E41" s="91">
        <f t="shared" si="7"/>
        <v>0.5252741604349119</v>
      </c>
      <c r="F41" s="92"/>
      <c r="G41" s="90">
        <f t="shared" si="8"/>
        <v>12726</v>
      </c>
      <c r="H41" s="91">
        <f t="shared" si="9"/>
        <v>0.7588419758990452</v>
      </c>
      <c r="I41" s="92"/>
      <c r="J41" s="90">
        <f t="shared" si="10"/>
        <v>20198</v>
      </c>
      <c r="K41" s="91">
        <f t="shared" si="11"/>
        <v>1.2043918143335626</v>
      </c>
    </row>
    <row r="42" spans="1:11" ht="9" customHeight="1">
      <c r="A42" s="89" t="s">
        <v>3</v>
      </c>
      <c r="B42" s="94"/>
      <c r="C42" s="94"/>
      <c r="D42" s="90">
        <f t="shared" si="6"/>
        <v>1834</v>
      </c>
      <c r="E42" s="91">
        <f t="shared" si="7"/>
        <v>0.10936006473352577</v>
      </c>
      <c r="F42" s="92"/>
      <c r="G42" s="90">
        <f t="shared" si="8"/>
        <v>8835</v>
      </c>
      <c r="H42" s="91">
        <f t="shared" si="9"/>
        <v>0.5268245212217558</v>
      </c>
      <c r="I42" s="92"/>
      <c r="J42" s="90">
        <f t="shared" si="10"/>
        <v>23260</v>
      </c>
      <c r="K42" s="91">
        <f t="shared" si="11"/>
        <v>1.3869766116149451</v>
      </c>
    </row>
    <row r="43" spans="1:11" ht="9" customHeight="1">
      <c r="A43" s="89" t="s">
        <v>4</v>
      </c>
      <c r="B43" s="94"/>
      <c r="C43" s="94"/>
      <c r="D43" s="90">
        <f t="shared" si="6"/>
        <v>46</v>
      </c>
      <c r="E43" s="91">
        <f t="shared" si="7"/>
        <v>0.002742946007493013</v>
      </c>
      <c r="F43" s="92"/>
      <c r="G43" s="90">
        <f t="shared" si="8"/>
        <v>767</v>
      </c>
      <c r="H43" s="91">
        <f t="shared" si="9"/>
        <v>0.04573564321189437</v>
      </c>
      <c r="I43" s="92"/>
      <c r="J43" s="90">
        <f t="shared" si="10"/>
        <v>486</v>
      </c>
      <c r="K43" s="91">
        <f t="shared" si="11"/>
        <v>0.028979820861774006</v>
      </c>
    </row>
    <row r="44" spans="1:11" ht="9" customHeight="1">
      <c r="A44" s="89" t="s">
        <v>5</v>
      </c>
      <c r="B44" s="90"/>
      <c r="C44" s="90"/>
      <c r="D44" s="90">
        <f t="shared" si="6"/>
        <v>2760</v>
      </c>
      <c r="E44" s="91">
        <f t="shared" si="7"/>
        <v>0.16457676044958078</v>
      </c>
      <c r="F44" s="92"/>
      <c r="G44" s="90">
        <f t="shared" si="8"/>
        <v>14334</v>
      </c>
      <c r="H44" s="91">
        <f t="shared" si="9"/>
        <v>0.8547258276392359</v>
      </c>
      <c r="I44" s="92"/>
      <c r="J44" s="90">
        <f t="shared" si="10"/>
        <v>26935</v>
      </c>
      <c r="K44" s="91">
        <f t="shared" si="11"/>
        <v>1.606114145909224</v>
      </c>
    </row>
    <row r="45" spans="1:11" ht="9" customHeight="1">
      <c r="A45" s="89" t="s">
        <v>6</v>
      </c>
      <c r="B45" s="90"/>
      <c r="C45" s="90"/>
      <c r="D45" s="90">
        <f t="shared" si="6"/>
        <v>1631</v>
      </c>
      <c r="E45" s="91">
        <f t="shared" si="7"/>
        <v>0.09725532474393704</v>
      </c>
      <c r="F45" s="92"/>
      <c r="G45" s="90">
        <f t="shared" si="8"/>
        <v>3064</v>
      </c>
      <c r="H45" s="91">
        <f t="shared" si="9"/>
        <v>0.18270405580344765</v>
      </c>
      <c r="I45" s="92"/>
      <c r="J45" s="90">
        <f t="shared" si="10"/>
        <v>5533</v>
      </c>
      <c r="K45" s="91">
        <f t="shared" si="11"/>
        <v>0.3299287012925835</v>
      </c>
    </row>
    <row r="46" spans="1:11" ht="9" customHeight="1">
      <c r="A46" s="89" t="s">
        <v>7</v>
      </c>
      <c r="B46" s="90"/>
      <c r="C46" s="90"/>
      <c r="D46" s="90">
        <f t="shared" si="6"/>
        <v>56590</v>
      </c>
      <c r="E46" s="91">
        <f t="shared" si="7"/>
        <v>3.3744198818267304</v>
      </c>
      <c r="F46" s="92"/>
      <c r="G46" s="90">
        <f t="shared" si="8"/>
        <v>133390</v>
      </c>
      <c r="H46" s="91">
        <f t="shared" si="9"/>
        <v>7.953947129119412</v>
      </c>
      <c r="I46" s="92"/>
      <c r="J46" s="90">
        <f t="shared" si="10"/>
        <v>225153</v>
      </c>
      <c r="K46" s="91">
        <f t="shared" si="11"/>
        <v>13.425707009240748</v>
      </c>
    </row>
    <row r="47" spans="1:11" s="23" customFormat="1" ht="9" customHeight="1">
      <c r="A47" s="95" t="s">
        <v>94</v>
      </c>
      <c r="B47" s="93">
        <f>SUM(B37:B46)</f>
        <v>1677029</v>
      </c>
      <c r="C47" s="93"/>
      <c r="D47" s="93">
        <f>SUM(D37:D46)</f>
        <v>1677029</v>
      </c>
      <c r="E47" s="96">
        <f t="shared" si="7"/>
        <v>100</v>
      </c>
      <c r="F47" s="97"/>
      <c r="G47" s="93">
        <f>SUM(G37:G46)</f>
        <v>1677029</v>
      </c>
      <c r="H47" s="96">
        <f t="shared" si="9"/>
        <v>100</v>
      </c>
      <c r="I47" s="97"/>
      <c r="J47" s="93">
        <f>SUM(J37:J46)</f>
        <v>1677029</v>
      </c>
      <c r="K47" s="96">
        <f t="shared" si="11"/>
        <v>100</v>
      </c>
    </row>
    <row r="48" spans="1:11" ht="4.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2.75">
      <c r="A49" s="103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104" t="s">
        <v>14</v>
      </c>
      <c r="B50" s="6"/>
      <c r="C50" s="6"/>
      <c r="D50" s="6"/>
      <c r="E50" s="6"/>
      <c r="F50" s="6"/>
      <c r="G50" s="6"/>
      <c r="H50" s="6"/>
      <c r="I50" s="6"/>
      <c r="J50" s="6"/>
      <c r="K50" s="6"/>
    </row>
  </sheetData>
  <mergeCells count="9">
    <mergeCell ref="A1:K1"/>
    <mergeCell ref="B7:K7"/>
    <mergeCell ref="B21:K21"/>
    <mergeCell ref="B35:K35"/>
    <mergeCell ref="A2:K2"/>
    <mergeCell ref="A3:A5"/>
    <mergeCell ref="D3:E3"/>
    <mergeCell ref="G3:H3"/>
    <mergeCell ref="J3:K3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27.8515625" style="0" customWidth="1"/>
    <col min="2" max="3" width="8.8515625" style="0" customWidth="1"/>
    <col min="4" max="4" width="0.71875" style="0" customWidth="1"/>
    <col min="5" max="6" width="8.8515625" style="0" customWidth="1"/>
    <col min="7" max="7" width="0.71875" style="0" customWidth="1"/>
    <col min="8" max="16384" width="8.8515625" style="0" customWidth="1"/>
  </cols>
  <sheetData>
    <row r="1" spans="1:9" ht="41.25" customHeight="1">
      <c r="A1" s="152" t="s">
        <v>150</v>
      </c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48"/>
      <c r="B2" s="130"/>
      <c r="C2" s="130"/>
      <c r="D2" s="130"/>
      <c r="E2" s="130"/>
      <c r="F2" s="148"/>
      <c r="G2" s="148"/>
      <c r="H2" s="148"/>
      <c r="I2" s="148"/>
    </row>
    <row r="3" spans="1:9" ht="9" customHeight="1">
      <c r="A3" s="149" t="s">
        <v>9</v>
      </c>
      <c r="B3" s="145">
        <v>2007</v>
      </c>
      <c r="C3" s="145"/>
      <c r="D3" s="84"/>
      <c r="E3" s="145">
        <v>2008</v>
      </c>
      <c r="F3" s="145"/>
      <c r="G3" s="84"/>
      <c r="H3" s="145">
        <v>2009</v>
      </c>
      <c r="I3" s="146"/>
    </row>
    <row r="4" spans="1:9" ht="4.5" customHeight="1">
      <c r="A4" s="150"/>
      <c r="B4" s="45"/>
      <c r="C4" s="45"/>
      <c r="D4" s="45"/>
      <c r="E4" s="45"/>
      <c r="F4" s="45"/>
      <c r="G4" s="45"/>
      <c r="H4" s="45"/>
      <c r="I4" s="45"/>
    </row>
    <row r="5" spans="1:9" ht="9" customHeight="1">
      <c r="A5" s="151"/>
      <c r="B5" s="105" t="s">
        <v>59</v>
      </c>
      <c r="C5" s="105" t="s">
        <v>60</v>
      </c>
      <c r="D5" s="105"/>
      <c r="E5" s="105" t="s">
        <v>59</v>
      </c>
      <c r="F5" s="105" t="s">
        <v>60</v>
      </c>
      <c r="G5" s="105"/>
      <c r="H5" s="105" t="s">
        <v>59</v>
      </c>
      <c r="I5" s="105" t="s">
        <v>60</v>
      </c>
    </row>
    <row r="6" spans="1:9" ht="4.5" customHeight="1">
      <c r="A6" s="4"/>
      <c r="B6" s="3"/>
      <c r="C6" s="3"/>
      <c r="D6" s="3"/>
      <c r="E6" s="3"/>
      <c r="F6" s="3"/>
      <c r="G6" s="3"/>
      <c r="H6" s="3"/>
      <c r="I6" s="3"/>
    </row>
    <row r="7" spans="1:9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</row>
    <row r="8" spans="1:9" ht="4.5" customHeight="1">
      <c r="A8" s="3"/>
      <c r="B8" s="88"/>
      <c r="C8" s="88"/>
      <c r="D8" s="88"/>
      <c r="E8" s="88"/>
      <c r="F8" s="88"/>
      <c r="G8" s="88"/>
      <c r="H8" s="88"/>
      <c r="I8" s="88"/>
    </row>
    <row r="9" spans="1:9" ht="9" customHeight="1">
      <c r="A9" s="89" t="s">
        <v>10</v>
      </c>
      <c r="B9" s="90">
        <v>94216</v>
      </c>
      <c r="C9" s="91">
        <f>B9/B$12*100</f>
        <v>13.204321088008253</v>
      </c>
      <c r="D9" s="106"/>
      <c r="E9" s="90">
        <v>57365</v>
      </c>
      <c r="F9" s="91">
        <f>E9/E$12*100</f>
        <v>8.892819550096036</v>
      </c>
      <c r="G9" s="106"/>
      <c r="H9" s="90">
        <v>33182</v>
      </c>
      <c r="I9" s="91">
        <f>H9/H$12*100</f>
        <v>6.253710443142348</v>
      </c>
    </row>
    <row r="10" spans="1:9" ht="9" customHeight="1">
      <c r="A10" s="89" t="s">
        <v>11</v>
      </c>
      <c r="B10" s="90">
        <v>273373</v>
      </c>
      <c r="C10" s="91">
        <f>B10/B$12*100</f>
        <v>38.31307706538252</v>
      </c>
      <c r="D10" s="106"/>
      <c r="E10" s="90">
        <v>347196</v>
      </c>
      <c r="F10" s="91">
        <f>E10/E$12*100</f>
        <v>53.8229125166067</v>
      </c>
      <c r="G10" s="106"/>
      <c r="H10" s="90">
        <v>330898</v>
      </c>
      <c r="I10" s="91">
        <f>H10/H$12*100</f>
        <v>62.36333790051584</v>
      </c>
    </row>
    <row r="11" spans="1:9" ht="9" customHeight="1">
      <c r="A11" s="89" t="s">
        <v>12</v>
      </c>
      <c r="B11" s="90">
        <v>345935</v>
      </c>
      <c r="C11" s="91">
        <f>B11/B$12*100</f>
        <v>48.48260184660923</v>
      </c>
      <c r="D11" s="106"/>
      <c r="E11" s="90">
        <v>240510</v>
      </c>
      <c r="F11" s="91">
        <f>E11/E$12*100</f>
        <v>37.284267933297265</v>
      </c>
      <c r="G11" s="106"/>
      <c r="H11" s="90">
        <v>166517</v>
      </c>
      <c r="I11" s="91">
        <f>H11/H$12*100</f>
        <v>31.382951656341817</v>
      </c>
    </row>
    <row r="12" spans="1:9" s="23" customFormat="1" ht="9" customHeight="1">
      <c r="A12" s="95" t="s">
        <v>94</v>
      </c>
      <c r="B12" s="93">
        <f>SUM(B9:B11)</f>
        <v>713524</v>
      </c>
      <c r="C12" s="96">
        <f>B12/B$12*100</f>
        <v>100</v>
      </c>
      <c r="D12" s="107"/>
      <c r="E12" s="93">
        <f>SUM(E9:E11)</f>
        <v>645071</v>
      </c>
      <c r="F12" s="96">
        <f>E12/E$12*100</f>
        <v>100</v>
      </c>
      <c r="G12" s="107"/>
      <c r="H12" s="93">
        <f>SUM(H9:H11)</f>
        <v>530597</v>
      </c>
      <c r="I12" s="96">
        <f>H12/H$12*100</f>
        <v>100</v>
      </c>
    </row>
    <row r="13" spans="1:9" ht="4.5" customHeight="1">
      <c r="A13" s="89"/>
      <c r="B13" s="90"/>
      <c r="C13" s="90"/>
      <c r="D13" s="90"/>
      <c r="E13" s="94"/>
      <c r="F13" s="94"/>
      <c r="G13" s="94"/>
      <c r="H13" s="94"/>
      <c r="I13" s="94"/>
    </row>
    <row r="14" spans="1:9" ht="9" customHeight="1">
      <c r="A14" s="98"/>
      <c r="B14" s="153" t="s">
        <v>8</v>
      </c>
      <c r="C14" s="153"/>
      <c r="D14" s="153"/>
      <c r="E14" s="153"/>
      <c r="F14" s="153"/>
      <c r="G14" s="153"/>
      <c r="H14" s="153"/>
      <c r="I14" s="153"/>
    </row>
    <row r="15" spans="1:9" ht="4.5" customHeight="1">
      <c r="A15" s="98"/>
      <c r="B15" s="100"/>
      <c r="C15" s="100"/>
      <c r="D15" s="100"/>
      <c r="E15" s="100"/>
      <c r="F15" s="100"/>
      <c r="G15" s="100"/>
      <c r="H15" s="100"/>
      <c r="I15" s="100"/>
    </row>
    <row r="16" spans="1:9" ht="9" customHeight="1">
      <c r="A16" s="89" t="s">
        <v>10</v>
      </c>
      <c r="B16" s="90">
        <v>76234</v>
      </c>
      <c r="C16" s="91">
        <f>B16/B$19*100</f>
        <v>9.640196612767184</v>
      </c>
      <c r="D16" s="92"/>
      <c r="E16" s="90">
        <v>46163</v>
      </c>
      <c r="F16" s="91">
        <f>E16/E$19*100</f>
        <v>6.654778414316646</v>
      </c>
      <c r="G16" s="92"/>
      <c r="H16" s="90">
        <v>29546</v>
      </c>
      <c r="I16" s="91">
        <f>H16/H$19*100</f>
        <v>5.794230871056497</v>
      </c>
    </row>
    <row r="17" spans="1:9" ht="9" customHeight="1">
      <c r="A17" s="89" t="s">
        <v>11</v>
      </c>
      <c r="B17" s="90">
        <v>206352</v>
      </c>
      <c r="C17" s="91">
        <f>B17/B$19*100</f>
        <v>26.0943129238625</v>
      </c>
      <c r="D17" s="92"/>
      <c r="E17" s="90">
        <v>279129</v>
      </c>
      <c r="F17" s="91">
        <f>E17/E$19*100</f>
        <v>40.238754933816935</v>
      </c>
      <c r="G17" s="92"/>
      <c r="H17" s="90">
        <v>279431</v>
      </c>
      <c r="I17" s="91">
        <f>H17/H$19*100</f>
        <v>54.79888061091817</v>
      </c>
    </row>
    <row r="18" spans="1:9" ht="9" customHeight="1">
      <c r="A18" s="89" t="s">
        <v>12</v>
      </c>
      <c r="B18" s="90">
        <v>508207</v>
      </c>
      <c r="C18" s="91">
        <f>B18/B$19*100</f>
        <v>64.26549046337031</v>
      </c>
      <c r="D18" s="92"/>
      <c r="E18" s="90">
        <v>368390</v>
      </c>
      <c r="F18" s="91">
        <f>E18/E$19*100</f>
        <v>53.10646665186641</v>
      </c>
      <c r="G18" s="92"/>
      <c r="H18" s="90">
        <v>200944</v>
      </c>
      <c r="I18" s="91">
        <f>H18/H$19*100</f>
        <v>39.40688851802534</v>
      </c>
    </row>
    <row r="19" spans="1:9" s="23" customFormat="1" ht="9" customHeight="1">
      <c r="A19" s="95" t="s">
        <v>94</v>
      </c>
      <c r="B19" s="93">
        <f>SUM(B16:B18)</f>
        <v>790793</v>
      </c>
      <c r="C19" s="96">
        <f>B19/B$19*100</f>
        <v>100</v>
      </c>
      <c r="D19" s="97"/>
      <c r="E19" s="93">
        <f>SUM(E16:E18)</f>
        <v>693682</v>
      </c>
      <c r="F19" s="96">
        <f>E19/E$19*100</f>
        <v>100</v>
      </c>
      <c r="G19" s="97"/>
      <c r="H19" s="93">
        <f>SUM(H16:H18)</f>
        <v>509921</v>
      </c>
      <c r="I19" s="96">
        <f>H19/H$19*100</f>
        <v>100</v>
      </c>
    </row>
    <row r="20" spans="1:9" ht="4.5" customHeight="1">
      <c r="A20" s="89"/>
      <c r="B20" s="90"/>
      <c r="C20" s="90"/>
      <c r="D20" s="90"/>
      <c r="E20" s="90"/>
      <c r="F20" s="90"/>
      <c r="G20" s="90"/>
      <c r="H20" s="90"/>
      <c r="I20" s="90"/>
    </row>
    <row r="21" spans="1:9" ht="9" customHeight="1">
      <c r="A21" s="98"/>
      <c r="B21" s="153" t="s">
        <v>118</v>
      </c>
      <c r="C21" s="153"/>
      <c r="D21" s="153"/>
      <c r="E21" s="153"/>
      <c r="F21" s="153"/>
      <c r="G21" s="153"/>
      <c r="H21" s="153"/>
      <c r="I21" s="153"/>
    </row>
    <row r="22" spans="1:9" ht="4.5" customHeight="1">
      <c r="A22" s="98"/>
      <c r="B22" s="100"/>
      <c r="C22" s="100"/>
      <c r="D22" s="100"/>
      <c r="E22" s="100"/>
      <c r="F22" s="100"/>
      <c r="G22" s="100"/>
      <c r="H22" s="100"/>
      <c r="I22" s="100"/>
    </row>
    <row r="23" spans="1:9" ht="9" customHeight="1">
      <c r="A23" s="89" t="s">
        <v>10</v>
      </c>
      <c r="B23" s="90">
        <f>B16+B9</f>
        <v>170450</v>
      </c>
      <c r="C23" s="91">
        <f>B23/B$26*100</f>
        <v>11.330723511068479</v>
      </c>
      <c r="D23" s="92"/>
      <c r="E23" s="90">
        <f>E16+E9</f>
        <v>103528</v>
      </c>
      <c r="F23" s="91">
        <f>E23/E$26*100</f>
        <v>7.733166611017865</v>
      </c>
      <c r="G23" s="92"/>
      <c r="H23" s="90">
        <f>H16+H9</f>
        <v>62728</v>
      </c>
      <c r="I23" s="91">
        <f>H23/H$26*100</f>
        <v>6.028535786983022</v>
      </c>
    </row>
    <row r="24" spans="1:9" ht="9" customHeight="1">
      <c r="A24" s="89" t="s">
        <v>11</v>
      </c>
      <c r="B24" s="90">
        <f>B17+B10</f>
        <v>479725</v>
      </c>
      <c r="C24" s="91">
        <f>B24/B$26*100</f>
        <v>31.889887570239516</v>
      </c>
      <c r="D24" s="92"/>
      <c r="E24" s="90">
        <f>E17+E10</f>
        <v>626325</v>
      </c>
      <c r="F24" s="91">
        <f>E24/E$26*100</f>
        <v>46.78420888692686</v>
      </c>
      <c r="G24" s="92"/>
      <c r="H24" s="90">
        <f>H17+H10</f>
        <v>610329</v>
      </c>
      <c r="I24" s="91">
        <f>H24/H$26*100</f>
        <v>58.65626543702271</v>
      </c>
    </row>
    <row r="25" spans="1:9" ht="9" customHeight="1">
      <c r="A25" s="89" t="s">
        <v>12</v>
      </c>
      <c r="B25" s="90">
        <f>B18+B11</f>
        <v>854142</v>
      </c>
      <c r="C25" s="91">
        <f>B25/B$26*100</f>
        <v>56.77938891869201</v>
      </c>
      <c r="D25" s="92"/>
      <c r="E25" s="90">
        <f>E18+E11</f>
        <v>608900</v>
      </c>
      <c r="F25" s="91">
        <f>E25/E$26*100</f>
        <v>45.482624502055266</v>
      </c>
      <c r="G25" s="92"/>
      <c r="H25" s="90">
        <f>H18+H11</f>
        <v>367461</v>
      </c>
      <c r="I25" s="91">
        <f>H25/H$26*100</f>
        <v>35.31519877599427</v>
      </c>
    </row>
    <row r="26" spans="1:9" s="23" customFormat="1" ht="9" customHeight="1">
      <c r="A26" s="95" t="s">
        <v>94</v>
      </c>
      <c r="B26" s="93">
        <f>B19+B12</f>
        <v>1504317</v>
      </c>
      <c r="C26" s="96">
        <f>B26/B$26*100</f>
        <v>100</v>
      </c>
      <c r="D26" s="97"/>
      <c r="E26" s="93">
        <f>E19+E12</f>
        <v>1338753</v>
      </c>
      <c r="F26" s="96">
        <f>E26/E$26*100</f>
        <v>100</v>
      </c>
      <c r="G26" s="97"/>
      <c r="H26" s="93">
        <f>H19+H12</f>
        <v>1040518</v>
      </c>
      <c r="I26" s="96">
        <f>H26/H$26*100</f>
        <v>100</v>
      </c>
    </row>
    <row r="27" spans="1:9" ht="4.5" customHeight="1">
      <c r="A27" s="101"/>
      <c r="B27" s="102"/>
      <c r="C27" s="102"/>
      <c r="D27" s="102"/>
      <c r="E27" s="102"/>
      <c r="F27" s="102"/>
      <c r="G27" s="102"/>
      <c r="H27" s="102"/>
      <c r="I27" s="102"/>
    </row>
    <row r="28" spans="1:9" ht="12" customHeight="1">
      <c r="A28" s="103"/>
      <c r="B28" s="6"/>
      <c r="C28" s="6"/>
      <c r="D28" s="6"/>
      <c r="E28" s="6"/>
      <c r="F28" s="6"/>
      <c r="G28" s="6"/>
      <c r="H28" s="6"/>
      <c r="I28" s="6"/>
    </row>
    <row r="29" spans="1:9" ht="12" customHeight="1">
      <c r="A29" s="104" t="s">
        <v>14</v>
      </c>
      <c r="B29" s="6"/>
      <c r="C29" s="6"/>
      <c r="D29" s="6"/>
      <c r="E29" s="6"/>
      <c r="F29" s="6"/>
      <c r="G29" s="6"/>
      <c r="H29" s="6"/>
      <c r="I29" s="6"/>
    </row>
    <row r="30" spans="1:9" ht="12.75">
      <c r="A30" s="104"/>
      <c r="B30" s="6"/>
      <c r="C30" s="6"/>
      <c r="D30" s="6"/>
      <c r="E30" s="6"/>
      <c r="F30" s="6"/>
      <c r="G30" s="6"/>
      <c r="H30" s="6"/>
      <c r="I30" s="6"/>
    </row>
    <row r="50" ht="12.75">
      <c r="A50" s="86"/>
    </row>
  </sheetData>
  <mergeCells count="9">
    <mergeCell ref="A1:I1"/>
    <mergeCell ref="B7:I7"/>
    <mergeCell ref="B14:I14"/>
    <mergeCell ref="B21:I21"/>
    <mergeCell ref="A2:I2"/>
    <mergeCell ref="A3:A5"/>
    <mergeCell ref="B3:C3"/>
    <mergeCell ref="E3:F3"/>
    <mergeCell ref="H3:I3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K1"/>
    </sheetView>
  </sheetViews>
  <sheetFormatPr defaultColWidth="9.140625" defaultRowHeight="12.75"/>
  <cols>
    <col min="1" max="1" width="27.8515625" style="0" customWidth="1"/>
    <col min="2" max="2" width="8.8515625" style="0" customWidth="1"/>
    <col min="3" max="3" width="0.71875" style="0" customWidth="1"/>
    <col min="4" max="5" width="8.8515625" style="0" customWidth="1"/>
    <col min="6" max="6" width="0.71875" style="0" customWidth="1"/>
    <col min="7" max="8" width="8.8515625" style="0" customWidth="1"/>
    <col min="9" max="9" width="0.71875" style="0" customWidth="1"/>
    <col min="10" max="16384" width="8.8515625" style="0" customWidth="1"/>
  </cols>
  <sheetData>
    <row r="1" spans="1:11" ht="27" customHeight="1">
      <c r="A1" s="154" t="s">
        <v>151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>
      <c r="A2" s="148"/>
      <c r="B2" s="130"/>
      <c r="C2" s="130"/>
      <c r="D2" s="130"/>
      <c r="E2" s="130"/>
      <c r="F2" s="130"/>
      <c r="G2" s="130"/>
      <c r="H2" s="148"/>
      <c r="I2" s="148"/>
      <c r="J2" s="148"/>
      <c r="K2" s="148"/>
    </row>
    <row r="3" spans="1:11" ht="9" customHeight="1">
      <c r="A3" s="149" t="s">
        <v>57</v>
      </c>
      <c r="B3" s="83" t="s">
        <v>58</v>
      </c>
      <c r="C3" s="84"/>
      <c r="D3" s="145">
        <v>2007</v>
      </c>
      <c r="E3" s="145"/>
      <c r="F3" s="84"/>
      <c r="G3" s="145">
        <v>2008</v>
      </c>
      <c r="H3" s="145"/>
      <c r="I3" s="84"/>
      <c r="J3" s="145">
        <v>2009</v>
      </c>
      <c r="K3" s="146"/>
    </row>
    <row r="4" spans="1:11" ht="4.5" customHeight="1">
      <c r="A4" s="150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" customHeight="1">
      <c r="A5" s="151"/>
      <c r="B5" s="85" t="s">
        <v>59</v>
      </c>
      <c r="C5" s="85"/>
      <c r="D5" s="85" t="s">
        <v>59</v>
      </c>
      <c r="E5" s="85" t="s">
        <v>60</v>
      </c>
      <c r="F5" s="85"/>
      <c r="G5" s="85" t="s">
        <v>59</v>
      </c>
      <c r="H5" s="85" t="s">
        <v>60</v>
      </c>
      <c r="I5" s="85"/>
      <c r="J5" s="85" t="s">
        <v>59</v>
      </c>
      <c r="K5" s="85" t="s">
        <v>60</v>
      </c>
    </row>
    <row r="6" spans="1:11" ht="4.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4.5" customHeight="1">
      <c r="A8" s="3"/>
      <c r="B8" s="87"/>
      <c r="C8" s="87"/>
      <c r="D8" s="88"/>
      <c r="E8" s="88"/>
      <c r="F8" s="88"/>
      <c r="G8" s="88"/>
      <c r="H8" s="88"/>
      <c r="I8" s="88"/>
      <c r="J8" s="88"/>
      <c r="K8" s="88"/>
    </row>
    <row r="9" spans="1:11" ht="9" customHeight="1">
      <c r="A9" s="89" t="s">
        <v>62</v>
      </c>
      <c r="B9" s="90">
        <v>339682</v>
      </c>
      <c r="C9" s="90"/>
      <c r="D9" s="90">
        <v>326578</v>
      </c>
      <c r="E9" s="91">
        <f aca="true" t="shared" si="0" ref="E9:E20">D9/D$20*100</f>
        <v>96.14227424473478</v>
      </c>
      <c r="F9" s="92"/>
      <c r="G9" s="90">
        <v>304999</v>
      </c>
      <c r="H9" s="91">
        <f aca="true" t="shared" si="1" ref="H9:H20">G9/G$20*100</f>
        <v>89.78956788996769</v>
      </c>
      <c r="I9" s="92"/>
      <c r="J9" s="90">
        <v>277037</v>
      </c>
      <c r="K9" s="91">
        <f aca="true" t="shared" si="2" ref="K9:K20">J9/J$20*100</f>
        <v>81.55775107306246</v>
      </c>
    </row>
    <row r="10" spans="1:11" ht="9" customHeight="1">
      <c r="A10" s="108" t="s">
        <v>13</v>
      </c>
      <c r="B10" s="90"/>
      <c r="C10" s="90"/>
      <c r="D10" s="90">
        <v>228119</v>
      </c>
      <c r="E10" s="91">
        <f t="shared" si="0"/>
        <v>67.15663473484024</v>
      </c>
      <c r="F10" s="92"/>
      <c r="G10" s="90">
        <v>140114</v>
      </c>
      <c r="H10" s="91">
        <f t="shared" si="1"/>
        <v>41.24857955381798</v>
      </c>
      <c r="I10" s="92"/>
      <c r="J10" s="90">
        <v>79543</v>
      </c>
      <c r="K10" s="91">
        <f t="shared" si="2"/>
        <v>23.416901690404554</v>
      </c>
    </row>
    <row r="11" spans="1:11" ht="9" customHeight="1">
      <c r="A11" s="89" t="s">
        <v>63</v>
      </c>
      <c r="B11" s="90"/>
      <c r="C11" s="90"/>
      <c r="D11" s="90">
        <v>142</v>
      </c>
      <c r="E11" s="91">
        <f t="shared" si="0"/>
        <v>0.04180380473501687</v>
      </c>
      <c r="F11" s="92"/>
      <c r="G11" s="90">
        <v>288</v>
      </c>
      <c r="H11" s="91">
        <f t="shared" si="1"/>
        <v>0.0847851814344004</v>
      </c>
      <c r="I11" s="92"/>
      <c r="J11" s="90">
        <v>606</v>
      </c>
      <c r="K11" s="91">
        <f t="shared" si="2"/>
        <v>0.17840215260155087</v>
      </c>
    </row>
    <row r="12" spans="1:11" ht="9" customHeight="1">
      <c r="A12" s="89" t="s">
        <v>0</v>
      </c>
      <c r="B12" s="90"/>
      <c r="C12" s="90"/>
      <c r="D12" s="90">
        <v>4574</v>
      </c>
      <c r="E12" s="91">
        <f t="shared" si="0"/>
        <v>1.3465535412532899</v>
      </c>
      <c r="F12" s="92"/>
      <c r="G12" s="90">
        <v>9597</v>
      </c>
      <c r="H12" s="91">
        <f t="shared" si="1"/>
        <v>2.8252895355067387</v>
      </c>
      <c r="I12" s="92"/>
      <c r="J12" s="90">
        <v>12326</v>
      </c>
      <c r="K12" s="91">
        <f t="shared" si="2"/>
        <v>3.6286880081959008</v>
      </c>
    </row>
    <row r="13" spans="1:11" ht="9" customHeight="1">
      <c r="A13" s="89" t="s">
        <v>1</v>
      </c>
      <c r="B13" s="90"/>
      <c r="C13" s="90"/>
      <c r="D13" s="90">
        <v>2097</v>
      </c>
      <c r="E13" s="91">
        <f t="shared" si="0"/>
        <v>0.617342102319228</v>
      </c>
      <c r="F13" s="92"/>
      <c r="G13" s="90">
        <v>3137</v>
      </c>
      <c r="H13" s="91">
        <f t="shared" si="1"/>
        <v>0.9235108130545628</v>
      </c>
      <c r="I13" s="92"/>
      <c r="J13" s="90">
        <v>4276</v>
      </c>
      <c r="K13" s="91">
        <f t="shared" si="2"/>
        <v>1.2588244299079727</v>
      </c>
    </row>
    <row r="14" spans="1:11" ht="9" customHeight="1">
      <c r="A14" s="89" t="s">
        <v>2</v>
      </c>
      <c r="B14" s="93"/>
      <c r="C14" s="93"/>
      <c r="D14" s="90">
        <v>390</v>
      </c>
      <c r="E14" s="91">
        <f t="shared" si="0"/>
        <v>0.11481326652575057</v>
      </c>
      <c r="F14" s="92"/>
      <c r="G14" s="90">
        <v>773</v>
      </c>
      <c r="H14" s="91">
        <f t="shared" si="1"/>
        <v>0.22756578211385942</v>
      </c>
      <c r="I14" s="92"/>
      <c r="J14" s="90">
        <v>1423</v>
      </c>
      <c r="K14" s="91">
        <f t="shared" si="2"/>
        <v>0.4189212263234437</v>
      </c>
    </row>
    <row r="15" spans="1:11" ht="9" customHeight="1">
      <c r="A15" s="89" t="s">
        <v>3</v>
      </c>
      <c r="B15" s="82"/>
      <c r="C15" s="94"/>
      <c r="D15" s="94">
        <v>7</v>
      </c>
      <c r="E15" s="91">
        <f t="shared" si="0"/>
        <v>0.0020607509376416766</v>
      </c>
      <c r="F15" s="92"/>
      <c r="G15" s="82">
        <v>109</v>
      </c>
      <c r="H15" s="91">
        <f t="shared" si="1"/>
        <v>0.03208883602899182</v>
      </c>
      <c r="I15" s="92"/>
      <c r="J15" s="82">
        <v>868</v>
      </c>
      <c r="K15" s="91">
        <f t="shared" si="2"/>
        <v>0.2555331162675679</v>
      </c>
    </row>
    <row r="16" spans="1:11" ht="9" customHeight="1">
      <c r="A16" s="89" t="s">
        <v>4</v>
      </c>
      <c r="B16" s="82"/>
      <c r="C16" s="94"/>
      <c r="D16" s="94">
        <v>0</v>
      </c>
      <c r="E16" s="91">
        <f t="shared" si="0"/>
        <v>0</v>
      </c>
      <c r="F16" s="92"/>
      <c r="G16" s="82">
        <v>17</v>
      </c>
      <c r="H16" s="91">
        <f t="shared" si="1"/>
        <v>0.005004680848558357</v>
      </c>
      <c r="I16" s="92"/>
      <c r="J16" s="82">
        <v>48</v>
      </c>
      <c r="K16" s="91">
        <f t="shared" si="2"/>
        <v>0.014130863572400069</v>
      </c>
    </row>
    <row r="17" spans="1:11" ht="9" customHeight="1">
      <c r="A17" s="89" t="s">
        <v>5</v>
      </c>
      <c r="B17" s="90"/>
      <c r="C17" s="90"/>
      <c r="D17" s="90">
        <v>64</v>
      </c>
      <c r="E17" s="91">
        <f t="shared" si="0"/>
        <v>0.018841151429866757</v>
      </c>
      <c r="F17" s="92"/>
      <c r="G17" s="82">
        <v>285</v>
      </c>
      <c r="H17" s="91">
        <f t="shared" si="1"/>
        <v>0.0839020024611254</v>
      </c>
      <c r="I17" s="92"/>
      <c r="J17" s="82">
        <v>614</v>
      </c>
      <c r="K17" s="91">
        <f t="shared" si="2"/>
        <v>0.18075729653028422</v>
      </c>
    </row>
    <row r="18" spans="1:11" ht="9" customHeight="1">
      <c r="A18" s="89" t="s">
        <v>6</v>
      </c>
      <c r="B18" s="90"/>
      <c r="C18" s="90"/>
      <c r="D18" s="90">
        <v>235</v>
      </c>
      <c r="E18" s="91">
        <f t="shared" si="0"/>
        <v>0.069182352906542</v>
      </c>
      <c r="F18" s="92"/>
      <c r="G18" s="82">
        <v>425</v>
      </c>
      <c r="H18" s="91">
        <f t="shared" si="1"/>
        <v>0.12511702121395893</v>
      </c>
      <c r="I18" s="92"/>
      <c r="J18" s="82">
        <v>702</v>
      </c>
      <c r="K18" s="91">
        <f t="shared" si="2"/>
        <v>0.206663879746351</v>
      </c>
    </row>
    <row r="19" spans="1:11" ht="9" customHeight="1">
      <c r="A19" s="89" t="s">
        <v>7</v>
      </c>
      <c r="B19" s="90"/>
      <c r="C19" s="90"/>
      <c r="D19" s="90">
        <v>5595</v>
      </c>
      <c r="E19" s="91">
        <f t="shared" si="0"/>
        <v>1.6471287851578829</v>
      </c>
      <c r="F19" s="92"/>
      <c r="G19" s="82">
        <v>20052</v>
      </c>
      <c r="H19" s="91">
        <f t="shared" si="1"/>
        <v>5.903168257370128</v>
      </c>
      <c r="I19" s="92"/>
      <c r="J19" s="82">
        <v>41782</v>
      </c>
      <c r="K19" s="91">
        <f t="shared" si="2"/>
        <v>12.300327953792076</v>
      </c>
    </row>
    <row r="20" spans="1:11" s="23" customFormat="1" ht="9" customHeight="1">
      <c r="A20" s="95" t="s">
        <v>94</v>
      </c>
      <c r="B20" s="93">
        <v>339682</v>
      </c>
      <c r="C20" s="93"/>
      <c r="D20" s="93">
        <v>339682</v>
      </c>
      <c r="E20" s="96">
        <f t="shared" si="0"/>
        <v>100</v>
      </c>
      <c r="F20" s="97"/>
      <c r="G20" s="93">
        <f>SUM(G9:G19)-G10</f>
        <v>339682</v>
      </c>
      <c r="H20" s="96">
        <f t="shared" si="1"/>
        <v>100</v>
      </c>
      <c r="I20" s="97"/>
      <c r="J20" s="93">
        <f>SUM(J9:J19)-J10</f>
        <v>339682</v>
      </c>
      <c r="K20" s="96">
        <f t="shared" si="2"/>
        <v>100</v>
      </c>
    </row>
    <row r="21" spans="1:11" ht="4.5" customHeight="1">
      <c r="A21" s="89"/>
      <c r="B21" s="90"/>
      <c r="C21" s="90"/>
      <c r="D21" s="90"/>
      <c r="E21" s="90"/>
      <c r="F21" s="90"/>
      <c r="G21" s="94"/>
      <c r="H21" s="94"/>
      <c r="I21" s="94"/>
      <c r="J21" s="94"/>
      <c r="K21" s="94"/>
    </row>
    <row r="22" spans="1:11" ht="9" customHeight="1">
      <c r="A22" s="98"/>
      <c r="B22" s="153" t="s">
        <v>8</v>
      </c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4.5" customHeight="1">
      <c r="A23" s="98"/>
      <c r="B23" s="99"/>
      <c r="C23" s="99"/>
      <c r="D23" s="100"/>
      <c r="E23" s="100"/>
      <c r="F23" s="100"/>
      <c r="G23" s="100"/>
      <c r="H23" s="100"/>
      <c r="I23" s="100"/>
      <c r="J23" s="100"/>
      <c r="K23" s="100"/>
    </row>
    <row r="24" spans="1:11" ht="9" customHeight="1">
      <c r="A24" s="89" t="s">
        <v>62</v>
      </c>
      <c r="B24" s="90">
        <v>240170</v>
      </c>
      <c r="C24" s="90"/>
      <c r="D24" s="90">
        <v>231124</v>
      </c>
      <c r="E24" s="91">
        <f aca="true" t="shared" si="3" ref="E24:E35">D24/D$35*100</f>
        <v>96.2335012699338</v>
      </c>
      <c r="F24" s="92"/>
      <c r="G24" s="90">
        <v>215046</v>
      </c>
      <c r="H24" s="91">
        <f aca="true" t="shared" si="4" ref="H24:H35">G24/G$35*100</f>
        <v>89.53907648748803</v>
      </c>
      <c r="I24" s="92"/>
      <c r="J24" s="90">
        <v>197928</v>
      </c>
      <c r="K24" s="91">
        <f aca="true" t="shared" si="5" ref="K24:K35">J24/J$35*100</f>
        <v>82.41162509888828</v>
      </c>
    </row>
    <row r="25" spans="1:11" ht="9" customHeight="1">
      <c r="A25" s="108" t="s">
        <v>13</v>
      </c>
      <c r="B25" s="90"/>
      <c r="C25" s="90"/>
      <c r="D25" s="90">
        <v>166668</v>
      </c>
      <c r="E25" s="91">
        <f t="shared" si="3"/>
        <v>69.39584461006787</v>
      </c>
      <c r="F25" s="92"/>
      <c r="G25" s="90">
        <v>105214</v>
      </c>
      <c r="H25" s="91">
        <f t="shared" si="4"/>
        <v>43.80813590373486</v>
      </c>
      <c r="I25" s="92"/>
      <c r="J25" s="90">
        <v>61031</v>
      </c>
      <c r="K25" s="91">
        <f t="shared" si="5"/>
        <v>25.41158346171462</v>
      </c>
    </row>
    <row r="26" spans="1:11" ht="9" customHeight="1">
      <c r="A26" s="89" t="s">
        <v>63</v>
      </c>
      <c r="B26" s="90"/>
      <c r="C26" s="90"/>
      <c r="D26" s="90">
        <v>78</v>
      </c>
      <c r="E26" s="91">
        <f t="shared" si="3"/>
        <v>0.03247699546154807</v>
      </c>
      <c r="F26" s="92"/>
      <c r="G26" s="90">
        <v>218</v>
      </c>
      <c r="H26" s="91">
        <f t="shared" si="4"/>
        <v>0.09076903859765999</v>
      </c>
      <c r="I26" s="92"/>
      <c r="J26" s="90">
        <v>659</v>
      </c>
      <c r="K26" s="91">
        <f t="shared" si="5"/>
        <v>0.2743889744764126</v>
      </c>
    </row>
    <row r="27" spans="1:11" ht="9" customHeight="1">
      <c r="A27" s="89" t="s">
        <v>0</v>
      </c>
      <c r="B27" s="90"/>
      <c r="C27" s="90"/>
      <c r="D27" s="90">
        <v>1896</v>
      </c>
      <c r="E27" s="91">
        <f t="shared" si="3"/>
        <v>0.78944081275763</v>
      </c>
      <c r="F27" s="92"/>
      <c r="G27" s="90">
        <v>4031</v>
      </c>
      <c r="H27" s="91">
        <f t="shared" si="4"/>
        <v>1.678394470583337</v>
      </c>
      <c r="I27" s="92"/>
      <c r="J27" s="90">
        <v>5324</v>
      </c>
      <c r="K27" s="91">
        <f t="shared" si="5"/>
        <v>2.216763126118999</v>
      </c>
    </row>
    <row r="28" spans="1:11" ht="9" customHeight="1">
      <c r="A28" s="89" t="s">
        <v>1</v>
      </c>
      <c r="B28" s="90"/>
      <c r="C28" s="90"/>
      <c r="D28" s="90">
        <v>2610</v>
      </c>
      <c r="E28" s="91">
        <f t="shared" si="3"/>
        <v>1.0867302327518007</v>
      </c>
      <c r="F28" s="92"/>
      <c r="G28" s="90">
        <v>3974</v>
      </c>
      <c r="H28" s="91">
        <f t="shared" si="4"/>
        <v>1.6546612815922055</v>
      </c>
      <c r="I28" s="92"/>
      <c r="J28" s="90">
        <v>5046</v>
      </c>
      <c r="K28" s="91">
        <f t="shared" si="5"/>
        <v>2.101011783320148</v>
      </c>
    </row>
    <row r="29" spans="1:11" ht="9" customHeight="1">
      <c r="A29" s="89" t="s">
        <v>2</v>
      </c>
      <c r="B29" s="93"/>
      <c r="C29" s="93"/>
      <c r="D29" s="90">
        <v>242</v>
      </c>
      <c r="E29" s="91">
        <f t="shared" si="3"/>
        <v>0.10076196027813632</v>
      </c>
      <c r="F29" s="92"/>
      <c r="G29" s="90">
        <v>389</v>
      </c>
      <c r="H29" s="91">
        <f t="shared" si="4"/>
        <v>0.16196860557105383</v>
      </c>
      <c r="I29" s="92"/>
      <c r="J29" s="90">
        <v>1018</v>
      </c>
      <c r="K29" s="91">
        <f t="shared" si="5"/>
        <v>0.423866427946871</v>
      </c>
    </row>
    <row r="30" spans="1:11" ht="9" customHeight="1">
      <c r="A30" s="89" t="s">
        <v>3</v>
      </c>
      <c r="B30" s="94"/>
      <c r="C30" s="94"/>
      <c r="D30" s="82">
        <v>5</v>
      </c>
      <c r="E30" s="91">
        <f t="shared" si="3"/>
        <v>0.0020818586834325686</v>
      </c>
      <c r="F30" s="92"/>
      <c r="G30" s="82">
        <v>64</v>
      </c>
      <c r="H30" s="91">
        <f t="shared" si="4"/>
        <v>0.026647791147936882</v>
      </c>
      <c r="I30" s="92"/>
      <c r="J30" s="82">
        <v>521</v>
      </c>
      <c r="K30" s="91">
        <f t="shared" si="5"/>
        <v>0.21692967481367365</v>
      </c>
    </row>
    <row r="31" spans="1:11" ht="9" customHeight="1">
      <c r="A31" s="89" t="s">
        <v>4</v>
      </c>
      <c r="B31" s="94"/>
      <c r="C31" s="94"/>
      <c r="D31" s="82">
        <v>0</v>
      </c>
      <c r="E31" s="91">
        <f t="shared" si="3"/>
        <v>0</v>
      </c>
      <c r="F31" s="92"/>
      <c r="G31" s="82">
        <v>18</v>
      </c>
      <c r="H31" s="91">
        <f t="shared" si="4"/>
        <v>0.007494691260357247</v>
      </c>
      <c r="I31" s="92"/>
      <c r="J31" s="82">
        <v>28</v>
      </c>
      <c r="K31" s="91">
        <f t="shared" si="5"/>
        <v>0.011658408627222384</v>
      </c>
    </row>
    <row r="32" spans="1:11" ht="9" customHeight="1">
      <c r="A32" s="89" t="s">
        <v>5</v>
      </c>
      <c r="B32" s="90"/>
      <c r="C32" s="90"/>
      <c r="D32" s="90">
        <v>22</v>
      </c>
      <c r="E32" s="91">
        <f t="shared" si="3"/>
        <v>0.009160178207103303</v>
      </c>
      <c r="F32" s="92"/>
      <c r="G32" s="82">
        <v>140</v>
      </c>
      <c r="H32" s="91">
        <f t="shared" si="4"/>
        <v>0.05829204313611192</v>
      </c>
      <c r="I32" s="92"/>
      <c r="J32" s="82">
        <v>300</v>
      </c>
      <c r="K32" s="91">
        <f t="shared" si="5"/>
        <v>0.12491152100595412</v>
      </c>
    </row>
    <row r="33" spans="1:11" ht="9" customHeight="1">
      <c r="A33" s="89" t="s">
        <v>6</v>
      </c>
      <c r="B33" s="90"/>
      <c r="C33" s="90"/>
      <c r="D33" s="90">
        <v>61</v>
      </c>
      <c r="E33" s="91">
        <f t="shared" si="3"/>
        <v>0.02539867593787734</v>
      </c>
      <c r="F33" s="92"/>
      <c r="G33" s="82">
        <v>89</v>
      </c>
      <c r="H33" s="91">
        <f t="shared" si="4"/>
        <v>0.03705708456509972</v>
      </c>
      <c r="I33" s="92"/>
      <c r="J33" s="82">
        <v>165</v>
      </c>
      <c r="K33" s="91">
        <f t="shared" si="5"/>
        <v>0.06870133655327476</v>
      </c>
    </row>
    <row r="34" spans="1:11" ht="9" customHeight="1">
      <c r="A34" s="89" t="s">
        <v>7</v>
      </c>
      <c r="B34" s="90"/>
      <c r="C34" s="90"/>
      <c r="D34" s="90">
        <v>4132</v>
      </c>
      <c r="E34" s="91">
        <f t="shared" si="3"/>
        <v>1.7204480159886748</v>
      </c>
      <c r="F34" s="92"/>
      <c r="G34" s="82">
        <v>16201</v>
      </c>
      <c r="H34" s="91">
        <f t="shared" si="4"/>
        <v>6.745638506058209</v>
      </c>
      <c r="I34" s="92"/>
      <c r="J34" s="82">
        <v>29181</v>
      </c>
      <c r="K34" s="91">
        <f t="shared" si="5"/>
        <v>12.150143648249156</v>
      </c>
    </row>
    <row r="35" spans="1:11" s="23" customFormat="1" ht="9" customHeight="1">
      <c r="A35" s="95" t="s">
        <v>94</v>
      </c>
      <c r="B35" s="93">
        <v>240170</v>
      </c>
      <c r="C35" s="93"/>
      <c r="D35" s="93">
        <f>SUM(D24:D34)-D25</f>
        <v>240170</v>
      </c>
      <c r="E35" s="96">
        <f t="shared" si="3"/>
        <v>100</v>
      </c>
      <c r="F35" s="97"/>
      <c r="G35" s="93">
        <f>SUM(G24:G34)-G25</f>
        <v>240170</v>
      </c>
      <c r="H35" s="96">
        <f t="shared" si="4"/>
        <v>100</v>
      </c>
      <c r="I35" s="97"/>
      <c r="J35" s="93">
        <f>SUM(J24:J34)-J25</f>
        <v>240170</v>
      </c>
      <c r="K35" s="96">
        <f t="shared" si="5"/>
        <v>100</v>
      </c>
    </row>
    <row r="36" spans="1:11" ht="4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9" customHeight="1">
      <c r="A37" s="98"/>
      <c r="B37" s="153" t="s">
        <v>118</v>
      </c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ht="4.5" customHeight="1">
      <c r="A38" s="98"/>
      <c r="B38" s="99"/>
      <c r="C38" s="99"/>
      <c r="D38" s="100"/>
      <c r="E38" s="100"/>
      <c r="F38" s="100"/>
      <c r="G38" s="100"/>
      <c r="H38" s="100"/>
      <c r="I38" s="100"/>
      <c r="J38" s="100"/>
      <c r="K38" s="100"/>
    </row>
    <row r="39" spans="1:11" ht="9" customHeight="1">
      <c r="A39" s="89" t="s">
        <v>62</v>
      </c>
      <c r="B39" s="90">
        <v>579852</v>
      </c>
      <c r="C39" s="90"/>
      <c r="D39" s="90">
        <f aca="true" t="shared" si="6" ref="D39:D49">+D24+D9</f>
        <v>557702</v>
      </c>
      <c r="E39" s="91">
        <f aca="true" t="shared" si="7" ref="E39:E50">D39/D$50*100</f>
        <v>96.18005973938178</v>
      </c>
      <c r="F39" s="92"/>
      <c r="G39" s="90">
        <f aca="true" t="shared" si="8" ref="G39:G49">+G24+G9</f>
        <v>520045</v>
      </c>
      <c r="H39" s="91">
        <f aca="true" t="shared" si="9" ref="H39:H50">G39/G$50*100</f>
        <v>89.68581638073164</v>
      </c>
      <c r="I39" s="92"/>
      <c r="J39" s="90">
        <f aca="true" t="shared" si="10" ref="J39:J49">+J24+J9</f>
        <v>474965</v>
      </c>
      <c r="K39" s="91">
        <f aca="true" t="shared" si="11" ref="K39:K50">J39/J$50*100</f>
        <v>81.91141877582555</v>
      </c>
    </row>
    <row r="40" spans="1:11" ht="9" customHeight="1">
      <c r="A40" s="108" t="s">
        <v>13</v>
      </c>
      <c r="B40" s="90"/>
      <c r="C40" s="90"/>
      <c r="D40" s="90">
        <f t="shared" si="6"/>
        <v>394787</v>
      </c>
      <c r="E40" s="91">
        <f t="shared" si="7"/>
        <v>68.08409732138546</v>
      </c>
      <c r="F40" s="92"/>
      <c r="G40" s="90">
        <f t="shared" si="8"/>
        <v>245328</v>
      </c>
      <c r="H40" s="91">
        <f t="shared" si="9"/>
        <v>42.308727054489765</v>
      </c>
      <c r="I40" s="92"/>
      <c r="J40" s="90">
        <f t="shared" si="10"/>
        <v>140574</v>
      </c>
      <c r="K40" s="91">
        <f t="shared" si="11"/>
        <v>24.24308271765899</v>
      </c>
    </row>
    <row r="41" spans="1:11" ht="9" customHeight="1">
      <c r="A41" s="89" t="s">
        <v>63</v>
      </c>
      <c r="B41" s="90"/>
      <c r="C41" s="90"/>
      <c r="D41" s="90">
        <f t="shared" si="6"/>
        <v>220</v>
      </c>
      <c r="E41" s="91">
        <f t="shared" si="7"/>
        <v>0.0379407159068176</v>
      </c>
      <c r="F41" s="92"/>
      <c r="G41" s="90">
        <f t="shared" si="8"/>
        <v>506</v>
      </c>
      <c r="H41" s="91">
        <f t="shared" si="9"/>
        <v>0.08726364658568048</v>
      </c>
      <c r="I41" s="92"/>
      <c r="J41" s="90">
        <f t="shared" si="10"/>
        <v>1265</v>
      </c>
      <c r="K41" s="91">
        <f t="shared" si="11"/>
        <v>0.2181591164642012</v>
      </c>
    </row>
    <row r="42" spans="1:11" ht="9" customHeight="1">
      <c r="A42" s="89" t="s">
        <v>0</v>
      </c>
      <c r="B42" s="90"/>
      <c r="C42" s="90"/>
      <c r="D42" s="90">
        <f t="shared" si="6"/>
        <v>6470</v>
      </c>
      <c r="E42" s="91">
        <f t="shared" si="7"/>
        <v>1.1158019632595904</v>
      </c>
      <c r="F42" s="92"/>
      <c r="G42" s="90">
        <f t="shared" si="8"/>
        <v>13628</v>
      </c>
      <c r="H42" s="91">
        <f t="shared" si="9"/>
        <v>2.350254892627774</v>
      </c>
      <c r="I42" s="92"/>
      <c r="J42" s="90">
        <f t="shared" si="10"/>
        <v>17650</v>
      </c>
      <c r="K42" s="91">
        <f t="shared" si="11"/>
        <v>3.04388016252423</v>
      </c>
    </row>
    <row r="43" spans="1:11" ht="9" customHeight="1">
      <c r="A43" s="89" t="s">
        <v>1</v>
      </c>
      <c r="B43" s="90"/>
      <c r="C43" s="90"/>
      <c r="D43" s="90">
        <f t="shared" si="6"/>
        <v>4707</v>
      </c>
      <c r="E43" s="91">
        <f t="shared" si="7"/>
        <v>0.8117588626063201</v>
      </c>
      <c r="F43" s="92"/>
      <c r="G43" s="90">
        <f t="shared" si="8"/>
        <v>7111</v>
      </c>
      <c r="H43" s="91">
        <f t="shared" si="9"/>
        <v>1.2263474127880907</v>
      </c>
      <c r="I43" s="92"/>
      <c r="J43" s="90">
        <f t="shared" si="10"/>
        <v>9322</v>
      </c>
      <c r="K43" s="91">
        <f t="shared" si="11"/>
        <v>1.6076516076516076</v>
      </c>
    </row>
    <row r="44" spans="1:11" ht="9" customHeight="1">
      <c r="A44" s="89" t="s">
        <v>2</v>
      </c>
      <c r="B44" s="93"/>
      <c r="C44" s="93"/>
      <c r="D44" s="90">
        <f t="shared" si="6"/>
        <v>632</v>
      </c>
      <c r="E44" s="91">
        <f t="shared" si="7"/>
        <v>0.10899332933231237</v>
      </c>
      <c r="F44" s="92"/>
      <c r="G44" s="90">
        <f t="shared" si="8"/>
        <v>1162</v>
      </c>
      <c r="H44" s="91">
        <f t="shared" si="9"/>
        <v>0.2003959631078275</v>
      </c>
      <c r="I44" s="92"/>
      <c r="J44" s="90">
        <f t="shared" si="10"/>
        <v>2441</v>
      </c>
      <c r="K44" s="91">
        <f t="shared" si="11"/>
        <v>0.42096948876609896</v>
      </c>
    </row>
    <row r="45" spans="1:11" ht="9" customHeight="1">
      <c r="A45" s="89" t="s">
        <v>3</v>
      </c>
      <c r="B45" s="94"/>
      <c r="C45" s="94"/>
      <c r="D45" s="90">
        <f t="shared" si="6"/>
        <v>12</v>
      </c>
      <c r="E45" s="91">
        <f t="shared" si="7"/>
        <v>0.0020694935949173237</v>
      </c>
      <c r="F45" s="92"/>
      <c r="G45" s="90">
        <f t="shared" si="8"/>
        <v>173</v>
      </c>
      <c r="H45" s="91">
        <f t="shared" si="9"/>
        <v>0.02983519932672475</v>
      </c>
      <c r="I45" s="92"/>
      <c r="J45" s="90">
        <f t="shared" si="10"/>
        <v>1389</v>
      </c>
      <c r="K45" s="91">
        <f t="shared" si="11"/>
        <v>0.23954388361168022</v>
      </c>
    </row>
    <row r="46" spans="1:11" ht="9" customHeight="1">
      <c r="A46" s="89" t="s">
        <v>4</v>
      </c>
      <c r="B46" s="94"/>
      <c r="C46" s="94"/>
      <c r="D46" s="90">
        <f t="shared" si="6"/>
        <v>0</v>
      </c>
      <c r="E46" s="91">
        <f t="shared" si="7"/>
        <v>0</v>
      </c>
      <c r="F46" s="92"/>
      <c r="G46" s="90">
        <f t="shared" si="8"/>
        <v>35</v>
      </c>
      <c r="H46" s="91">
        <f t="shared" si="9"/>
        <v>0.006036022985175527</v>
      </c>
      <c r="I46" s="92"/>
      <c r="J46" s="90">
        <f t="shared" si="10"/>
        <v>76</v>
      </c>
      <c r="K46" s="91">
        <f t="shared" si="11"/>
        <v>0.013106792767809716</v>
      </c>
    </row>
    <row r="47" spans="1:11" ht="9" customHeight="1">
      <c r="A47" s="89" t="s">
        <v>5</v>
      </c>
      <c r="B47" s="90"/>
      <c r="C47" s="90"/>
      <c r="D47" s="90">
        <f t="shared" si="6"/>
        <v>86</v>
      </c>
      <c r="E47" s="91">
        <f t="shared" si="7"/>
        <v>0.014831370763574152</v>
      </c>
      <c r="F47" s="92"/>
      <c r="G47" s="90">
        <f t="shared" si="8"/>
        <v>425</v>
      </c>
      <c r="H47" s="91">
        <f t="shared" si="9"/>
        <v>0.07329456481998856</v>
      </c>
      <c r="I47" s="92"/>
      <c r="J47" s="90">
        <f t="shared" si="10"/>
        <v>914</v>
      </c>
      <c r="K47" s="91">
        <f t="shared" si="11"/>
        <v>0.15762642881286948</v>
      </c>
    </row>
    <row r="48" spans="1:11" ht="9" customHeight="1">
      <c r="A48" s="89" t="s">
        <v>6</v>
      </c>
      <c r="B48" s="90"/>
      <c r="C48" s="90"/>
      <c r="D48" s="90">
        <f t="shared" si="6"/>
        <v>296</v>
      </c>
      <c r="E48" s="91">
        <f t="shared" si="7"/>
        <v>0.05104750867462732</v>
      </c>
      <c r="F48" s="92"/>
      <c r="G48" s="90">
        <f t="shared" si="8"/>
        <v>514</v>
      </c>
      <c r="H48" s="91">
        <f t="shared" si="9"/>
        <v>0.08864330898229203</v>
      </c>
      <c r="I48" s="92"/>
      <c r="J48" s="90">
        <f t="shared" si="10"/>
        <v>867</v>
      </c>
      <c r="K48" s="91">
        <f t="shared" si="11"/>
        <v>0.14952091223277664</v>
      </c>
    </row>
    <row r="49" spans="1:11" ht="9" customHeight="1">
      <c r="A49" s="89" t="s">
        <v>7</v>
      </c>
      <c r="B49" s="90"/>
      <c r="C49" s="90"/>
      <c r="D49" s="90">
        <f t="shared" si="6"/>
        <v>9727</v>
      </c>
      <c r="E49" s="91">
        <f t="shared" si="7"/>
        <v>1.6774970164800673</v>
      </c>
      <c r="F49" s="92"/>
      <c r="G49" s="90">
        <f t="shared" si="8"/>
        <v>36253</v>
      </c>
      <c r="H49" s="91">
        <f t="shared" si="9"/>
        <v>6.252112608044811</v>
      </c>
      <c r="I49" s="92"/>
      <c r="J49" s="90">
        <f t="shared" si="10"/>
        <v>70963</v>
      </c>
      <c r="K49" s="91">
        <f t="shared" si="11"/>
        <v>12.238122831343171</v>
      </c>
    </row>
    <row r="50" spans="1:11" s="23" customFormat="1" ht="9" customHeight="1">
      <c r="A50" s="95" t="s">
        <v>94</v>
      </c>
      <c r="B50" s="93">
        <v>579852</v>
      </c>
      <c r="C50" s="93"/>
      <c r="D50" s="93">
        <f>D35+D20</f>
        <v>579852</v>
      </c>
      <c r="E50" s="96">
        <f t="shared" si="7"/>
        <v>100</v>
      </c>
      <c r="F50" s="97"/>
      <c r="G50" s="93">
        <f>G35+G20</f>
        <v>579852</v>
      </c>
      <c r="H50" s="96">
        <f t="shared" si="9"/>
        <v>100</v>
      </c>
      <c r="I50" s="97"/>
      <c r="J50" s="93">
        <f>J35+J20</f>
        <v>579852</v>
      </c>
      <c r="K50" s="96">
        <f t="shared" si="11"/>
        <v>100</v>
      </c>
    </row>
    <row r="51" spans="1:11" ht="4.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>
      <c r="A52" s="103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104" t="s">
        <v>14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7" ht="12.75">
      <c r="A57" s="109"/>
    </row>
    <row r="58" ht="12.75">
      <c r="A58" s="108"/>
    </row>
    <row r="59" ht="12.75">
      <c r="A59" s="109"/>
    </row>
    <row r="60" ht="12.75">
      <c r="A60" s="109"/>
    </row>
    <row r="61" ht="12.75">
      <c r="A61" s="109"/>
    </row>
    <row r="62" ht="12.75">
      <c r="A62" s="109"/>
    </row>
    <row r="63" ht="12.75">
      <c r="A63" s="109"/>
    </row>
    <row r="64" ht="12.75">
      <c r="A64" s="109"/>
    </row>
    <row r="65" ht="12.75">
      <c r="A65" s="109"/>
    </row>
    <row r="66" ht="12.75">
      <c r="A66" s="109"/>
    </row>
    <row r="67" ht="12.75">
      <c r="A67" s="109"/>
    </row>
    <row r="68" ht="12.75">
      <c r="A68" s="109"/>
    </row>
  </sheetData>
  <mergeCells count="9">
    <mergeCell ref="A1:K1"/>
    <mergeCell ref="B7:K7"/>
    <mergeCell ref="B22:K22"/>
    <mergeCell ref="B37:K37"/>
    <mergeCell ref="A2:K2"/>
    <mergeCell ref="A3:A5"/>
    <mergeCell ref="D3:E3"/>
    <mergeCell ref="G3:H3"/>
    <mergeCell ref="J3:K3"/>
  </mergeCells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"/>
    </sheetView>
  </sheetViews>
  <sheetFormatPr defaultColWidth="9.140625" defaultRowHeight="12.75"/>
  <cols>
    <col min="1" max="1" width="72.00390625" style="0" customWidth="1"/>
    <col min="2" max="8" width="8.8515625" style="0" customWidth="1"/>
    <col min="9" max="9" width="9.57421875" style="0" customWidth="1"/>
    <col min="10" max="16384" width="8.8515625" style="0" customWidth="1"/>
  </cols>
  <sheetData>
    <row r="1" spans="1:9" ht="12.75">
      <c r="A1" s="1" t="s">
        <v>134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42" t="s">
        <v>20</v>
      </c>
      <c r="B3" s="43" t="s">
        <v>29</v>
      </c>
      <c r="C3" s="43" t="s">
        <v>95</v>
      </c>
      <c r="D3" s="43" t="s">
        <v>96</v>
      </c>
      <c r="E3" s="43" t="s">
        <v>97</v>
      </c>
      <c r="F3" s="43" t="s">
        <v>98</v>
      </c>
      <c r="G3" s="43" t="s">
        <v>99</v>
      </c>
      <c r="H3" s="43" t="s">
        <v>31</v>
      </c>
      <c r="I3" s="43" t="s">
        <v>32</v>
      </c>
    </row>
    <row r="4" ht="4.5" customHeight="1">
      <c r="A4" s="4"/>
    </row>
    <row r="5" spans="1:9" ht="9" customHeight="1">
      <c r="A5" s="4"/>
      <c r="B5" s="125" t="s">
        <v>127</v>
      </c>
      <c r="C5" s="125"/>
      <c r="D5" s="125"/>
      <c r="E5" s="125"/>
      <c r="F5" s="125"/>
      <c r="G5" s="125"/>
      <c r="H5" s="125"/>
      <c r="I5" s="125"/>
    </row>
    <row r="6" ht="4.5" customHeight="1">
      <c r="A6" s="4"/>
    </row>
    <row r="7" spans="1:9" ht="9" customHeight="1">
      <c r="A7" s="34" t="s">
        <v>21</v>
      </c>
      <c r="B7" s="35">
        <v>101342.65355833365</v>
      </c>
      <c r="C7" s="35">
        <v>357100.53085833346</v>
      </c>
      <c r="D7" s="35">
        <v>128386.35314166646</v>
      </c>
      <c r="E7" s="35">
        <v>5925.5464749999965</v>
      </c>
      <c r="F7" s="35">
        <v>0</v>
      </c>
      <c r="G7" s="35">
        <v>0</v>
      </c>
      <c r="H7" s="35">
        <v>0</v>
      </c>
      <c r="I7" s="35">
        <v>0</v>
      </c>
    </row>
    <row r="8" spans="1:9" ht="9" customHeight="1">
      <c r="A8" s="34" t="s">
        <v>30</v>
      </c>
      <c r="B8" s="35">
        <v>450.77619999999905</v>
      </c>
      <c r="C8" s="35">
        <v>8790.025383333332</v>
      </c>
      <c r="D8" s="35">
        <v>19144.738266666704</v>
      </c>
      <c r="E8" s="35">
        <v>12718.803358333505</v>
      </c>
      <c r="F8" s="35">
        <v>4157.529491666715</v>
      </c>
      <c r="G8" s="35">
        <v>4457.74969166663</v>
      </c>
      <c r="H8" s="35">
        <v>3349.944299999992</v>
      </c>
      <c r="I8" s="35">
        <v>1479.934966666666</v>
      </c>
    </row>
    <row r="9" spans="1:9" ht="9" customHeight="1">
      <c r="A9" s="34" t="s">
        <v>22</v>
      </c>
      <c r="B9" s="35">
        <v>1781.1684916666675</v>
      </c>
      <c r="C9" s="35">
        <v>40329.545941666656</v>
      </c>
      <c r="D9" s="35">
        <v>74540.68374999984</v>
      </c>
      <c r="E9" s="35">
        <v>124657.30788333312</v>
      </c>
      <c r="F9" s="35">
        <v>63643.1126416665</v>
      </c>
      <c r="G9" s="35">
        <v>14744.017508333362</v>
      </c>
      <c r="H9" s="35">
        <v>9220.469325000011</v>
      </c>
      <c r="I9" s="35">
        <v>4098.861900000001</v>
      </c>
    </row>
    <row r="10" spans="1:9" ht="9" customHeight="1">
      <c r="A10" s="34" t="s">
        <v>23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</row>
    <row r="11" spans="1:9" ht="9" customHeight="1">
      <c r="A11" s="34" t="s">
        <v>33</v>
      </c>
      <c r="B11" s="35">
        <v>10.222608333333337</v>
      </c>
      <c r="C11" s="35">
        <v>431.4458833333335</v>
      </c>
      <c r="D11" s="35">
        <v>2214.771949999999</v>
      </c>
      <c r="E11" s="35">
        <v>8502.313566666668</v>
      </c>
      <c r="F11" s="35">
        <v>7742.90278333333</v>
      </c>
      <c r="G11" s="35">
        <v>2635.8098250000035</v>
      </c>
      <c r="H11" s="35">
        <v>1246.429099999999</v>
      </c>
      <c r="I11" s="35">
        <v>321.2718166666665</v>
      </c>
    </row>
    <row r="12" spans="1:9" ht="9" customHeight="1">
      <c r="A12" s="34" t="s">
        <v>24</v>
      </c>
      <c r="B12" s="35">
        <v>60.2149750000001</v>
      </c>
      <c r="C12" s="35">
        <v>465.15634166666587</v>
      </c>
      <c r="D12" s="35">
        <v>1340.6018249999977</v>
      </c>
      <c r="E12" s="35">
        <v>5827.934983333322</v>
      </c>
      <c r="F12" s="35">
        <v>6111.050966666667</v>
      </c>
      <c r="G12" s="35">
        <v>1784.5683249999995</v>
      </c>
      <c r="H12" s="35">
        <v>1068.1225999999995</v>
      </c>
      <c r="I12" s="35">
        <v>545.1003166666668</v>
      </c>
    </row>
    <row r="13" spans="1:9" ht="9" customHeight="1">
      <c r="A13" s="34" t="s">
        <v>34</v>
      </c>
      <c r="B13" s="35">
        <v>30.060541666666698</v>
      </c>
      <c r="C13" s="35">
        <v>1511.494041666668</v>
      </c>
      <c r="D13" s="35">
        <v>7064.694858333328</v>
      </c>
      <c r="E13" s="35">
        <v>25310.673116666687</v>
      </c>
      <c r="F13" s="35">
        <v>24292.42195000002</v>
      </c>
      <c r="G13" s="35">
        <v>8676.789266666665</v>
      </c>
      <c r="H13" s="35">
        <v>3752.8230750000052</v>
      </c>
      <c r="I13" s="35">
        <v>608.5425749999991</v>
      </c>
    </row>
    <row r="14" spans="1:9" ht="9" customHeight="1">
      <c r="A14" s="34" t="s">
        <v>25</v>
      </c>
      <c r="B14" s="35">
        <v>183.1605000000001</v>
      </c>
      <c r="C14" s="35">
        <v>2500.168166666666</v>
      </c>
      <c r="D14" s="35">
        <v>4486.24794166666</v>
      </c>
      <c r="E14" s="35">
        <v>6695.796416666668</v>
      </c>
      <c r="F14" s="35">
        <v>2911.1872999999982</v>
      </c>
      <c r="G14" s="35">
        <v>477.32939999999957</v>
      </c>
      <c r="H14" s="35">
        <v>184.01640833333343</v>
      </c>
      <c r="I14" s="35">
        <v>58.09380833333331</v>
      </c>
    </row>
    <row r="15" spans="1:9" ht="9" customHeight="1">
      <c r="A15" s="34" t="s">
        <v>26</v>
      </c>
      <c r="B15" s="35">
        <v>1.0825333333333333</v>
      </c>
      <c r="C15" s="35">
        <v>383.6892249999997</v>
      </c>
      <c r="D15" s="35">
        <v>2408.4374749999993</v>
      </c>
      <c r="E15" s="35">
        <v>9563.69885000001</v>
      </c>
      <c r="F15" s="35">
        <v>8879.767583333354</v>
      </c>
      <c r="G15" s="35">
        <v>3151.9561249999947</v>
      </c>
      <c r="H15" s="35">
        <v>1305.9162666666664</v>
      </c>
      <c r="I15" s="35">
        <v>248.5353749999999</v>
      </c>
    </row>
    <row r="16" spans="1:9" ht="9" customHeight="1">
      <c r="A16" s="34" t="s">
        <v>27</v>
      </c>
      <c r="B16" s="35">
        <v>3013.5530583333225</v>
      </c>
      <c r="C16" s="35">
        <v>47936.772225</v>
      </c>
      <c r="D16" s="35">
        <v>32147.370949999997</v>
      </c>
      <c r="E16" s="35">
        <v>1333.1375250000017</v>
      </c>
      <c r="F16" s="35">
        <v>0</v>
      </c>
      <c r="G16" s="35">
        <v>0</v>
      </c>
      <c r="H16" s="35">
        <v>0</v>
      </c>
      <c r="I16" s="35">
        <v>0</v>
      </c>
    </row>
    <row r="17" spans="1:9" ht="9" customHeight="1">
      <c r="A17" s="34" t="s">
        <v>28</v>
      </c>
      <c r="B17" s="35">
        <v>0.203075</v>
      </c>
      <c r="C17" s="35">
        <v>137.74737500000006</v>
      </c>
      <c r="D17" s="35">
        <v>418.01472500000045</v>
      </c>
      <c r="E17" s="35">
        <v>1143.7774666666671</v>
      </c>
      <c r="F17" s="35">
        <v>820.9158416666678</v>
      </c>
      <c r="G17" s="35">
        <v>193.95892499999988</v>
      </c>
      <c r="H17" s="35">
        <v>137.3590333333331</v>
      </c>
      <c r="I17" s="35">
        <v>66.43979999999992</v>
      </c>
    </row>
    <row r="18" spans="1:9" ht="9" customHeight="1">
      <c r="A18" s="34" t="s">
        <v>35</v>
      </c>
      <c r="B18" s="35">
        <v>7500.80590833336</v>
      </c>
      <c r="C18" s="35">
        <v>51399.470708332905</v>
      </c>
      <c r="D18" s="35">
        <v>59985.356599999446</v>
      </c>
      <c r="E18" s="35">
        <v>84986.53319166631</v>
      </c>
      <c r="F18" s="35">
        <v>35440.76875000003</v>
      </c>
      <c r="G18" s="35">
        <v>6195.236325000004</v>
      </c>
      <c r="H18" s="35">
        <v>2436.2164249999955</v>
      </c>
      <c r="I18" s="35">
        <v>786.524433333332</v>
      </c>
    </row>
    <row r="19" spans="1:9" ht="9" customHeight="1">
      <c r="A19" s="34" t="s">
        <v>117</v>
      </c>
      <c r="B19" s="35">
        <v>1733.4607750000143</v>
      </c>
      <c r="C19" s="35">
        <v>5363.109858333352</v>
      </c>
      <c r="D19" s="35">
        <v>3400.7710000000316</v>
      </c>
      <c r="E19" s="35">
        <v>3879.019141666684</v>
      </c>
      <c r="F19" s="35">
        <v>2544.379966666677</v>
      </c>
      <c r="G19" s="35">
        <v>833.1283666666627</v>
      </c>
      <c r="H19" s="35">
        <v>989.38970833333</v>
      </c>
      <c r="I19" s="35">
        <v>1376.4030166666644</v>
      </c>
    </row>
    <row r="20" ht="4.5" customHeight="1">
      <c r="A20" s="4"/>
    </row>
    <row r="21" spans="1:9" ht="9" customHeight="1">
      <c r="A21" s="4"/>
      <c r="B21" s="125" t="s">
        <v>126</v>
      </c>
      <c r="C21" s="125"/>
      <c r="D21" s="125"/>
      <c r="E21" s="125"/>
      <c r="F21" s="125"/>
      <c r="G21" s="125"/>
      <c r="H21" s="125"/>
      <c r="I21" s="125"/>
    </row>
    <row r="22" ht="4.5" customHeight="1">
      <c r="A22" s="4"/>
    </row>
    <row r="23" spans="1:9" ht="9" customHeight="1">
      <c r="A23" s="34" t="s">
        <v>21</v>
      </c>
      <c r="B23" s="35">
        <v>100056.32638333329</v>
      </c>
      <c r="C23" s="35">
        <v>361454.3410083333</v>
      </c>
      <c r="D23" s="35">
        <v>167007.60576666647</v>
      </c>
      <c r="E23" s="35">
        <v>14636.393375</v>
      </c>
      <c r="F23" s="35">
        <v>0</v>
      </c>
      <c r="G23" s="35">
        <v>0</v>
      </c>
      <c r="H23" s="35">
        <v>0</v>
      </c>
      <c r="I23" s="35">
        <v>0</v>
      </c>
    </row>
    <row r="24" spans="1:9" ht="9" customHeight="1">
      <c r="A24" s="34" t="s">
        <v>30</v>
      </c>
      <c r="B24" s="35">
        <v>669.7418583333364</v>
      </c>
      <c r="C24" s="35">
        <v>10426.01787499999</v>
      </c>
      <c r="D24" s="35">
        <v>20495.421649999967</v>
      </c>
      <c r="E24" s="35">
        <v>18196.508516666727</v>
      </c>
      <c r="F24" s="35">
        <v>6620.2548500000075</v>
      </c>
      <c r="G24" s="35">
        <v>5820.602758333341</v>
      </c>
      <c r="H24" s="35">
        <v>4248.720499999986</v>
      </c>
      <c r="I24" s="35">
        <v>2053.2307166666637</v>
      </c>
    </row>
    <row r="25" spans="1:9" ht="9" customHeight="1">
      <c r="A25" s="34" t="s">
        <v>22</v>
      </c>
      <c r="B25" s="35">
        <v>2563.5983750000037</v>
      </c>
      <c r="C25" s="35">
        <v>47670.28623333332</v>
      </c>
      <c r="D25" s="35">
        <v>74479.19207500022</v>
      </c>
      <c r="E25" s="35">
        <v>128251.74262500009</v>
      </c>
      <c r="F25" s="35">
        <v>70341.50455000003</v>
      </c>
      <c r="G25" s="35">
        <v>17115.99390833332</v>
      </c>
      <c r="H25" s="35">
        <v>10021.823349999997</v>
      </c>
      <c r="I25" s="35">
        <v>4688.109933333331</v>
      </c>
    </row>
    <row r="26" spans="1:9" ht="9" customHeight="1">
      <c r="A26" s="34" t="s">
        <v>23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</row>
    <row r="27" spans="1:9" ht="9" customHeight="1">
      <c r="A27" s="34" t="s">
        <v>33</v>
      </c>
      <c r="B27" s="35">
        <v>7.433675</v>
      </c>
      <c r="C27" s="35">
        <v>414.67094166666647</v>
      </c>
      <c r="D27" s="35">
        <v>2056.5583333333307</v>
      </c>
      <c r="E27" s="35">
        <v>8865.029375000004</v>
      </c>
      <c r="F27" s="35">
        <v>8813.501691666688</v>
      </c>
      <c r="G27" s="35">
        <v>2944.6600666666745</v>
      </c>
      <c r="H27" s="35">
        <v>1430.9508749999993</v>
      </c>
      <c r="I27" s="35">
        <v>401.27785833333434</v>
      </c>
    </row>
    <row r="28" spans="1:9" ht="9" customHeight="1">
      <c r="A28" s="34" t="s">
        <v>24</v>
      </c>
      <c r="B28" s="35">
        <v>53.18886666666668</v>
      </c>
      <c r="C28" s="35">
        <v>490.0684499999995</v>
      </c>
      <c r="D28" s="35">
        <v>1322.0281666666685</v>
      </c>
      <c r="E28" s="35">
        <v>6169.875049999995</v>
      </c>
      <c r="F28" s="35">
        <v>7239.44829999999</v>
      </c>
      <c r="G28" s="35">
        <v>2133.371333333333</v>
      </c>
      <c r="H28" s="35">
        <v>1327.486108333334</v>
      </c>
      <c r="I28" s="35">
        <v>693.6166249999989</v>
      </c>
    </row>
    <row r="29" spans="1:9" ht="9" customHeight="1">
      <c r="A29" s="34" t="s">
        <v>34</v>
      </c>
      <c r="B29" s="35">
        <v>27.996291666666664</v>
      </c>
      <c r="C29" s="35">
        <v>1274.0873833333355</v>
      </c>
      <c r="D29" s="35">
        <v>6089.361791666665</v>
      </c>
      <c r="E29" s="35">
        <v>24598.12860000004</v>
      </c>
      <c r="F29" s="35">
        <v>25630.369450000002</v>
      </c>
      <c r="G29" s="35">
        <v>9613.72513333332</v>
      </c>
      <c r="H29" s="35">
        <v>4447.173675000006</v>
      </c>
      <c r="I29" s="35">
        <v>757.8247333333337</v>
      </c>
    </row>
    <row r="30" spans="1:9" ht="9" customHeight="1">
      <c r="A30" s="34" t="s">
        <v>25</v>
      </c>
      <c r="B30" s="35">
        <v>227.4389249999997</v>
      </c>
      <c r="C30" s="35">
        <v>2831.8088333333403</v>
      </c>
      <c r="D30" s="35">
        <v>4588.601399999995</v>
      </c>
      <c r="E30" s="35">
        <v>7189.577966666658</v>
      </c>
      <c r="F30" s="35">
        <v>3355.7058166666625</v>
      </c>
      <c r="G30" s="35">
        <v>552.1034916666669</v>
      </c>
      <c r="H30" s="35">
        <v>230.18198333333325</v>
      </c>
      <c r="I30" s="35">
        <v>73.74755833333346</v>
      </c>
    </row>
    <row r="31" spans="1:9" ht="9" customHeight="1">
      <c r="A31" s="34" t="s">
        <v>26</v>
      </c>
      <c r="B31" s="35">
        <v>1.82505</v>
      </c>
      <c r="C31" s="35">
        <v>380.0351083333326</v>
      </c>
      <c r="D31" s="35">
        <v>2491.930908333337</v>
      </c>
      <c r="E31" s="35">
        <v>10940.134433333318</v>
      </c>
      <c r="F31" s="35">
        <v>11178.126008333335</v>
      </c>
      <c r="G31" s="35">
        <v>4011.176916666673</v>
      </c>
      <c r="H31" s="35">
        <v>1744.7201666666715</v>
      </c>
      <c r="I31" s="35">
        <v>287.801308333333</v>
      </c>
    </row>
    <row r="32" spans="1:9" ht="9" customHeight="1">
      <c r="A32" s="34" t="s">
        <v>27</v>
      </c>
      <c r="B32" s="35">
        <v>2748.48865</v>
      </c>
      <c r="C32" s="35">
        <v>45896.730516666576</v>
      </c>
      <c r="D32" s="35">
        <v>34619.24641666661</v>
      </c>
      <c r="E32" s="35">
        <v>1934.1179250000012</v>
      </c>
      <c r="F32" s="35">
        <v>0</v>
      </c>
      <c r="G32" s="35">
        <v>0</v>
      </c>
      <c r="H32" s="35">
        <v>0</v>
      </c>
      <c r="I32" s="35">
        <v>0</v>
      </c>
    </row>
    <row r="33" spans="1:9" ht="9" customHeight="1">
      <c r="A33" s="34" t="s">
        <v>28</v>
      </c>
      <c r="B33" s="35">
        <v>0.8187083333333334</v>
      </c>
      <c r="C33" s="35">
        <v>138.17376666666664</v>
      </c>
      <c r="D33" s="35">
        <v>412.5118666666661</v>
      </c>
      <c r="E33" s="35">
        <v>1222.3260416666697</v>
      </c>
      <c r="F33" s="35">
        <v>875.3820500000015</v>
      </c>
      <c r="G33" s="35">
        <v>248.5673916666668</v>
      </c>
      <c r="H33" s="35">
        <v>165.84117500000022</v>
      </c>
      <c r="I33" s="35">
        <v>71.12925833333328</v>
      </c>
    </row>
    <row r="34" spans="1:9" ht="9" customHeight="1">
      <c r="A34" s="34" t="s">
        <v>35</v>
      </c>
      <c r="B34" s="35">
        <v>8851.429433333311</v>
      </c>
      <c r="C34" s="35">
        <v>59026.06661666656</v>
      </c>
      <c r="D34" s="35">
        <v>64533.21540833334</v>
      </c>
      <c r="E34" s="35">
        <v>95871.23205833301</v>
      </c>
      <c r="F34" s="35">
        <v>42820.53812499999</v>
      </c>
      <c r="G34" s="35">
        <v>7865.754783333341</v>
      </c>
      <c r="H34" s="35">
        <v>3064.648858333341</v>
      </c>
      <c r="I34" s="35">
        <v>987.3602666666666</v>
      </c>
    </row>
    <row r="35" spans="1:9" ht="9" customHeight="1">
      <c r="A35" s="34" t="s">
        <v>117</v>
      </c>
      <c r="B35" s="35">
        <v>5724.574733333302</v>
      </c>
      <c r="C35" s="35">
        <v>16282.084158333184</v>
      </c>
      <c r="D35" s="35">
        <v>9858.456758333325</v>
      </c>
      <c r="E35" s="35">
        <v>11757.966274999852</v>
      </c>
      <c r="F35" s="35">
        <v>8033.781516666667</v>
      </c>
      <c r="G35" s="35">
        <v>2730.7428833333465</v>
      </c>
      <c r="H35" s="35">
        <v>2989.5588416666524</v>
      </c>
      <c r="I35" s="35">
        <v>4948.584874999989</v>
      </c>
    </row>
    <row r="36" ht="4.5" customHeight="1">
      <c r="A36" s="4"/>
    </row>
    <row r="37" spans="1:9" ht="9" customHeight="1">
      <c r="A37" s="4"/>
      <c r="B37" s="125" t="s">
        <v>125</v>
      </c>
      <c r="C37" s="125"/>
      <c r="D37" s="125"/>
      <c r="E37" s="125"/>
      <c r="F37" s="125"/>
      <c r="G37" s="125"/>
      <c r="H37" s="125"/>
      <c r="I37" s="125"/>
    </row>
    <row r="38" ht="4.5" customHeight="1">
      <c r="A38" s="4"/>
    </row>
    <row r="39" spans="1:9" ht="9" customHeight="1">
      <c r="A39" s="34" t="s">
        <v>21</v>
      </c>
      <c r="B39" s="35">
        <v>85150.79163333328</v>
      </c>
      <c r="C39" s="35">
        <v>346084.8249</v>
      </c>
      <c r="D39" s="35">
        <v>188794.08668333336</v>
      </c>
      <c r="E39" s="35">
        <v>26088.630191666656</v>
      </c>
      <c r="F39" s="35">
        <v>0</v>
      </c>
      <c r="G39" s="35">
        <v>0</v>
      </c>
      <c r="H39" s="35">
        <v>0</v>
      </c>
      <c r="I39" s="35">
        <v>0</v>
      </c>
    </row>
    <row r="40" spans="1:9" ht="9" customHeight="1">
      <c r="A40" s="34" t="s">
        <v>30</v>
      </c>
      <c r="B40" s="35">
        <v>708.7072583333355</v>
      </c>
      <c r="C40" s="35">
        <v>11840.626983333335</v>
      </c>
      <c r="D40" s="35">
        <v>20221.183983333234</v>
      </c>
      <c r="E40" s="35">
        <v>17589.47885000006</v>
      </c>
      <c r="F40" s="35">
        <v>6811.051108333325</v>
      </c>
      <c r="G40" s="35">
        <v>6013.876158333297</v>
      </c>
      <c r="H40" s="35">
        <v>4089.295600000091</v>
      </c>
      <c r="I40" s="35">
        <v>2100.278883333323</v>
      </c>
    </row>
    <row r="41" spans="1:9" ht="9" customHeight="1">
      <c r="A41" s="34" t="s">
        <v>22</v>
      </c>
      <c r="B41" s="35">
        <v>2463.491441666667</v>
      </c>
      <c r="C41" s="35">
        <v>52337.62560833339</v>
      </c>
      <c r="D41" s="35">
        <v>75217.61879999992</v>
      </c>
      <c r="E41" s="35">
        <v>128902.34624166676</v>
      </c>
      <c r="F41" s="35">
        <v>74736.77977499993</v>
      </c>
      <c r="G41" s="35">
        <v>18666.9983833333</v>
      </c>
      <c r="H41" s="35">
        <v>10406.347174999997</v>
      </c>
      <c r="I41" s="35">
        <v>5215.125816666667</v>
      </c>
    </row>
    <row r="42" spans="1:9" ht="9" customHeight="1">
      <c r="A42" s="34" t="s">
        <v>23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</row>
    <row r="43" spans="1:9" ht="9" customHeight="1">
      <c r="A43" s="34" t="s">
        <v>33</v>
      </c>
      <c r="B43" s="35">
        <v>12.53285833333333</v>
      </c>
      <c r="C43" s="35">
        <v>413.2785000000002</v>
      </c>
      <c r="D43" s="35">
        <v>1960.8502249999972</v>
      </c>
      <c r="E43" s="35">
        <v>8965.674075000004</v>
      </c>
      <c r="F43" s="35">
        <v>9409.90130833332</v>
      </c>
      <c r="G43" s="35">
        <v>3168.0351250000076</v>
      </c>
      <c r="H43" s="35">
        <v>1637.8060416666692</v>
      </c>
      <c r="I43" s="35">
        <v>426.7556666666666</v>
      </c>
    </row>
    <row r="44" spans="1:9" ht="9" customHeight="1">
      <c r="A44" s="34" t="s">
        <v>24</v>
      </c>
      <c r="B44" s="35">
        <v>58.61863333333329</v>
      </c>
      <c r="C44" s="35">
        <v>499.48514166666615</v>
      </c>
      <c r="D44" s="35">
        <v>1273.6949083333338</v>
      </c>
      <c r="E44" s="35">
        <v>6227.073475</v>
      </c>
      <c r="F44" s="35">
        <v>7910.40389166667</v>
      </c>
      <c r="G44" s="35">
        <v>2486.3731583333324</v>
      </c>
      <c r="H44" s="35">
        <v>1528.8551583333317</v>
      </c>
      <c r="I44" s="35">
        <v>828.0787083333344</v>
      </c>
    </row>
    <row r="45" spans="1:9" ht="9" customHeight="1">
      <c r="A45" s="34" t="s">
        <v>34</v>
      </c>
      <c r="B45" s="35">
        <v>32.74259999999999</v>
      </c>
      <c r="C45" s="35">
        <v>1197.5203</v>
      </c>
      <c r="D45" s="35">
        <v>5011.546975000009</v>
      </c>
      <c r="E45" s="35">
        <v>21876.24750833334</v>
      </c>
      <c r="F45" s="35">
        <v>23606.81380000002</v>
      </c>
      <c r="G45" s="35">
        <v>8681.042525000006</v>
      </c>
      <c r="H45" s="35">
        <v>4287.070125000001</v>
      </c>
      <c r="I45" s="35">
        <v>728.2660500000011</v>
      </c>
    </row>
    <row r="46" spans="1:9" ht="9" customHeight="1">
      <c r="A46" s="34" t="s">
        <v>25</v>
      </c>
      <c r="B46" s="35">
        <v>252.60328333333334</v>
      </c>
      <c r="C46" s="35">
        <v>3138.4073666666704</v>
      </c>
      <c r="D46" s="35">
        <v>4572.481283333332</v>
      </c>
      <c r="E46" s="35">
        <v>7261.780283333327</v>
      </c>
      <c r="F46" s="35">
        <v>3683.3120083333365</v>
      </c>
      <c r="G46" s="35">
        <v>631.0244666666669</v>
      </c>
      <c r="H46" s="35">
        <v>257.84821666666636</v>
      </c>
      <c r="I46" s="35">
        <v>82.79343333333343</v>
      </c>
    </row>
    <row r="47" spans="1:9" ht="9" customHeight="1">
      <c r="A47" s="34" t="s">
        <v>26</v>
      </c>
      <c r="B47" s="35">
        <v>4.0721333333333325</v>
      </c>
      <c r="C47" s="35">
        <v>316.80075833333336</v>
      </c>
      <c r="D47" s="35">
        <v>2126.065191666664</v>
      </c>
      <c r="E47" s="35">
        <v>10405.232433333324</v>
      </c>
      <c r="F47" s="35">
        <v>11670.680099999996</v>
      </c>
      <c r="G47" s="35">
        <v>4301.475991666664</v>
      </c>
      <c r="H47" s="35">
        <v>2015.0896333333303</v>
      </c>
      <c r="I47" s="35">
        <v>382.5835666666669</v>
      </c>
    </row>
    <row r="48" spans="1:9" ht="9" customHeight="1">
      <c r="A48" s="34" t="s">
        <v>27</v>
      </c>
      <c r="B48" s="35">
        <v>2271.1702916666677</v>
      </c>
      <c r="C48" s="35">
        <v>40182.09340833344</v>
      </c>
      <c r="D48" s="35">
        <v>34640.525158333345</v>
      </c>
      <c r="E48" s="35">
        <v>3555.4612500000003</v>
      </c>
      <c r="F48" s="35">
        <v>0</v>
      </c>
      <c r="G48" s="35">
        <v>0</v>
      </c>
      <c r="H48" s="35">
        <v>0</v>
      </c>
      <c r="I48" s="35">
        <v>0</v>
      </c>
    </row>
    <row r="49" spans="1:9" ht="9" customHeight="1">
      <c r="A49" s="34" t="s">
        <v>28</v>
      </c>
      <c r="B49" s="35">
        <v>2.1961166666666663</v>
      </c>
      <c r="C49" s="35">
        <v>105.16754166666682</v>
      </c>
      <c r="D49" s="35">
        <v>363.8820750000005</v>
      </c>
      <c r="E49" s="35">
        <v>1108.3831166666666</v>
      </c>
      <c r="F49" s="35">
        <v>846.6163249999987</v>
      </c>
      <c r="G49" s="35">
        <v>273.7863583333338</v>
      </c>
      <c r="H49" s="35">
        <v>166.8734500000004</v>
      </c>
      <c r="I49" s="35">
        <v>70.51155000000004</v>
      </c>
    </row>
    <row r="50" spans="1:9" ht="9" customHeight="1">
      <c r="A50" s="34" t="s">
        <v>35</v>
      </c>
      <c r="B50" s="35">
        <v>7871.591725000009</v>
      </c>
      <c r="C50" s="35">
        <v>60451.56836666626</v>
      </c>
      <c r="D50" s="35">
        <v>63531.84602499965</v>
      </c>
      <c r="E50" s="35">
        <v>94221.7361749999</v>
      </c>
      <c r="F50" s="35">
        <v>44928.840249999805</v>
      </c>
      <c r="G50" s="35">
        <v>8490.78819166665</v>
      </c>
      <c r="H50" s="35">
        <v>3436.1635916666655</v>
      </c>
      <c r="I50" s="35">
        <v>1265.7130833333333</v>
      </c>
    </row>
    <row r="51" spans="1:9" ht="9" customHeight="1">
      <c r="A51" s="34" t="s">
        <v>117</v>
      </c>
      <c r="B51" s="35">
        <v>4784.743650000016</v>
      </c>
      <c r="C51" s="35">
        <v>15527.24785833327</v>
      </c>
      <c r="D51" s="35">
        <v>9194.629049999983</v>
      </c>
      <c r="E51" s="35">
        <v>11096.850799999964</v>
      </c>
      <c r="F51" s="35">
        <v>8014.166616666633</v>
      </c>
      <c r="G51" s="35">
        <v>2836.416000000008</v>
      </c>
      <c r="H51" s="35">
        <v>2835.6412166666637</v>
      </c>
      <c r="I51" s="35">
        <v>5342.055266666688</v>
      </c>
    </row>
    <row r="52" ht="4.5" customHeight="1">
      <c r="A52" s="4"/>
    </row>
    <row r="53" spans="1:9" ht="9" customHeight="1">
      <c r="A53" s="4"/>
      <c r="B53" s="125" t="s">
        <v>124</v>
      </c>
      <c r="C53" s="125"/>
      <c r="D53" s="125"/>
      <c r="E53" s="125"/>
      <c r="F53" s="125"/>
      <c r="G53" s="125"/>
      <c r="H53" s="125"/>
      <c r="I53" s="125"/>
    </row>
    <row r="54" ht="4.5" customHeight="1">
      <c r="A54" s="4"/>
    </row>
    <row r="55" spans="1:9" ht="9" customHeight="1">
      <c r="A55" s="34" t="s">
        <v>21</v>
      </c>
      <c r="B55" s="35">
        <v>62192.25319166683</v>
      </c>
      <c r="C55" s="35">
        <v>307281.387516666</v>
      </c>
      <c r="D55" s="35">
        <v>187122.102525</v>
      </c>
      <c r="E55" s="35">
        <v>35597.42322499994</v>
      </c>
      <c r="F55" s="35">
        <v>0</v>
      </c>
      <c r="G55" s="35">
        <v>0</v>
      </c>
      <c r="H55" s="35">
        <v>0</v>
      </c>
      <c r="I55" s="35">
        <v>0</v>
      </c>
    </row>
    <row r="56" spans="1:9" ht="9" customHeight="1">
      <c r="A56" s="34" t="s">
        <v>30</v>
      </c>
      <c r="B56" s="35">
        <v>459.0612750000011</v>
      </c>
      <c r="C56" s="35">
        <v>9116.313675000007</v>
      </c>
      <c r="D56" s="35">
        <v>15780.861591666477</v>
      </c>
      <c r="E56" s="35">
        <v>13863.504366666579</v>
      </c>
      <c r="F56" s="35">
        <v>6110.606641666657</v>
      </c>
      <c r="G56" s="35">
        <v>5110.355391666683</v>
      </c>
      <c r="H56" s="35">
        <v>3869.467058333356</v>
      </c>
      <c r="I56" s="35">
        <v>1975.745808333343</v>
      </c>
    </row>
    <row r="57" spans="1:9" ht="9" customHeight="1">
      <c r="A57" s="34" t="s">
        <v>22</v>
      </c>
      <c r="B57" s="35">
        <v>1841.0374000000027</v>
      </c>
      <c r="C57" s="35">
        <v>48173.10797500001</v>
      </c>
      <c r="D57" s="35">
        <v>70292.84495833324</v>
      </c>
      <c r="E57" s="35">
        <v>117749.38980000041</v>
      </c>
      <c r="F57" s="35">
        <v>71606.42522499985</v>
      </c>
      <c r="G57" s="35">
        <v>18031.750549999993</v>
      </c>
      <c r="H57" s="35">
        <v>10194.521166666678</v>
      </c>
      <c r="I57" s="35">
        <v>4923.256750000001</v>
      </c>
    </row>
    <row r="58" spans="1:9" ht="9" customHeight="1">
      <c r="A58" s="34" t="s">
        <v>23</v>
      </c>
      <c r="B58" s="35">
        <v>0</v>
      </c>
      <c r="C58" s="35">
        <v>25.04587500000001</v>
      </c>
      <c r="D58" s="35">
        <v>143.06209166666662</v>
      </c>
      <c r="E58" s="35">
        <v>3095.2706833333323</v>
      </c>
      <c r="F58" s="35">
        <v>3955.892291666665</v>
      </c>
      <c r="G58" s="35">
        <v>829.8010916666666</v>
      </c>
      <c r="H58" s="35">
        <v>177.73696666666675</v>
      </c>
      <c r="I58" s="35">
        <v>8.690941666666665</v>
      </c>
    </row>
    <row r="59" spans="1:9" ht="9" customHeight="1">
      <c r="A59" s="34" t="s">
        <v>33</v>
      </c>
      <c r="B59" s="35">
        <v>8.770666666666665</v>
      </c>
      <c r="C59" s="35">
        <v>444.8823083333332</v>
      </c>
      <c r="D59" s="35">
        <v>1842.1038249999958</v>
      </c>
      <c r="E59" s="35">
        <v>8674.373349999998</v>
      </c>
      <c r="F59" s="35">
        <v>9118.79401666665</v>
      </c>
      <c r="G59" s="35">
        <v>2977.4425749999955</v>
      </c>
      <c r="H59" s="35">
        <v>1688.5592166666672</v>
      </c>
      <c r="I59" s="35">
        <v>408.40767499999976</v>
      </c>
    </row>
    <row r="60" spans="1:9" ht="9" customHeight="1">
      <c r="A60" s="34" t="s">
        <v>24</v>
      </c>
      <c r="B60" s="35">
        <v>46.439775</v>
      </c>
      <c r="C60" s="35">
        <v>474.86706666666686</v>
      </c>
      <c r="D60" s="35">
        <v>1237.9800750000006</v>
      </c>
      <c r="E60" s="35">
        <v>5939.487308333329</v>
      </c>
      <c r="F60" s="35">
        <v>8214.36261666667</v>
      </c>
      <c r="G60" s="35">
        <v>2732.2084416666607</v>
      </c>
      <c r="H60" s="35">
        <v>1682.5685416666656</v>
      </c>
      <c r="I60" s="35">
        <v>942.5027499999993</v>
      </c>
    </row>
    <row r="61" spans="1:9" ht="9" customHeight="1">
      <c r="A61" s="34" t="s">
        <v>34</v>
      </c>
      <c r="B61" s="35">
        <v>41.62200833333332</v>
      </c>
      <c r="C61" s="35">
        <v>1558.1616749999985</v>
      </c>
      <c r="D61" s="35">
        <v>5559.453025000005</v>
      </c>
      <c r="E61" s="35">
        <v>22635.117483333335</v>
      </c>
      <c r="F61" s="35">
        <v>23675.956716666682</v>
      </c>
      <c r="G61" s="35">
        <v>7927.547825000004</v>
      </c>
      <c r="H61" s="35">
        <v>4251.292450000002</v>
      </c>
      <c r="I61" s="35">
        <v>748.4320916666671</v>
      </c>
    </row>
    <row r="62" spans="1:9" ht="9" customHeight="1">
      <c r="A62" s="34" t="s">
        <v>25</v>
      </c>
      <c r="B62" s="35">
        <v>206.7430333333334</v>
      </c>
      <c r="C62" s="35">
        <v>3084.8746166666674</v>
      </c>
      <c r="D62" s="35">
        <v>4361.364899999999</v>
      </c>
      <c r="E62" s="35">
        <v>6674.950950000017</v>
      </c>
      <c r="F62" s="35">
        <v>3393.1835499999984</v>
      </c>
      <c r="G62" s="35">
        <v>556.2660583333329</v>
      </c>
      <c r="H62" s="35">
        <v>234.92275000000006</v>
      </c>
      <c r="I62" s="35">
        <v>98.36058333333337</v>
      </c>
    </row>
    <row r="63" spans="1:9" ht="9" customHeight="1">
      <c r="A63" s="34" t="s">
        <v>26</v>
      </c>
      <c r="B63" s="35">
        <v>1.6125333333333334</v>
      </c>
      <c r="C63" s="35">
        <v>319.1411083333332</v>
      </c>
      <c r="D63" s="35">
        <v>1755.5417083333348</v>
      </c>
      <c r="E63" s="35">
        <v>8846.719108333336</v>
      </c>
      <c r="F63" s="35">
        <v>10041.934808333335</v>
      </c>
      <c r="G63" s="35">
        <v>3573.7579666666775</v>
      </c>
      <c r="H63" s="35">
        <v>1841.428591666668</v>
      </c>
      <c r="I63" s="35">
        <v>299.9477250000003</v>
      </c>
    </row>
    <row r="64" spans="1:9" ht="9" customHeight="1">
      <c r="A64" s="34" t="s">
        <v>27</v>
      </c>
      <c r="B64" s="35">
        <v>1784.4669999999971</v>
      </c>
      <c r="C64" s="35">
        <v>35331.67788333329</v>
      </c>
      <c r="D64" s="35">
        <v>36589.12973333326</v>
      </c>
      <c r="E64" s="35">
        <v>6849.475833333348</v>
      </c>
      <c r="F64" s="35">
        <v>0</v>
      </c>
      <c r="G64" s="35">
        <v>0</v>
      </c>
      <c r="H64" s="35">
        <v>0</v>
      </c>
      <c r="I64" s="35">
        <v>0</v>
      </c>
    </row>
    <row r="65" spans="1:9" ht="9" customHeight="1">
      <c r="A65" s="34" t="s">
        <v>28</v>
      </c>
      <c r="B65" s="35">
        <v>1.1011333333333333</v>
      </c>
      <c r="C65" s="35">
        <v>55.35741666666663</v>
      </c>
      <c r="D65" s="35">
        <v>279.1276250000008</v>
      </c>
      <c r="E65" s="35">
        <v>900.1133749999995</v>
      </c>
      <c r="F65" s="35">
        <v>762.9705083333346</v>
      </c>
      <c r="G65" s="35">
        <v>256.03628333333336</v>
      </c>
      <c r="H65" s="35">
        <v>141.55631666666673</v>
      </c>
      <c r="I65" s="35">
        <v>73.98665833333331</v>
      </c>
    </row>
    <row r="66" spans="1:9" ht="9" customHeight="1">
      <c r="A66" s="34" t="s">
        <v>35</v>
      </c>
      <c r="B66" s="35">
        <v>3477.6690916666626</v>
      </c>
      <c r="C66" s="35">
        <v>41002.48586666679</v>
      </c>
      <c r="D66" s="35">
        <v>46721.818449999846</v>
      </c>
      <c r="E66" s="35">
        <v>68804.65600833304</v>
      </c>
      <c r="F66" s="35">
        <v>33906.97232500011</v>
      </c>
      <c r="G66" s="35">
        <v>6915.220308333318</v>
      </c>
      <c r="H66" s="35">
        <v>3058.789249999993</v>
      </c>
      <c r="I66" s="35">
        <v>1215.722425000001</v>
      </c>
    </row>
    <row r="67" spans="1:9" ht="9" customHeight="1">
      <c r="A67" s="34" t="s">
        <v>117</v>
      </c>
      <c r="B67" s="35">
        <v>7998.3132083333985</v>
      </c>
      <c r="C67" s="35">
        <v>28215.478900000107</v>
      </c>
      <c r="D67" s="35">
        <v>16953.99535833335</v>
      </c>
      <c r="E67" s="35">
        <v>20884.452133333423</v>
      </c>
      <c r="F67" s="35">
        <v>15526.731266666728</v>
      </c>
      <c r="G67" s="35">
        <v>5444.7728333333325</v>
      </c>
      <c r="H67" s="35">
        <v>5135.954491666674</v>
      </c>
      <c r="I67" s="35">
        <v>9937.716466666681</v>
      </c>
    </row>
    <row r="68" ht="4.5" customHeight="1">
      <c r="A68" s="4"/>
    </row>
    <row r="69" spans="1:9" ht="9" customHeight="1">
      <c r="A69" s="4"/>
      <c r="B69" s="125" t="s">
        <v>123</v>
      </c>
      <c r="C69" s="125"/>
      <c r="D69" s="125"/>
      <c r="E69" s="125"/>
      <c r="F69" s="125"/>
      <c r="G69" s="125"/>
      <c r="H69" s="125"/>
      <c r="I69" s="125"/>
    </row>
    <row r="70" ht="4.5" customHeight="1">
      <c r="A70" s="4"/>
    </row>
    <row r="71" spans="1:9" ht="9" customHeight="1">
      <c r="A71" s="34" t="s">
        <v>21</v>
      </c>
      <c r="B71" s="35">
        <v>37599.333333333336</v>
      </c>
      <c r="C71" s="35">
        <v>269008.3333333333</v>
      </c>
      <c r="D71" s="35">
        <v>180512.33333333334</v>
      </c>
      <c r="E71" s="35">
        <v>43247.833333333336</v>
      </c>
      <c r="F71" s="35">
        <v>0</v>
      </c>
      <c r="G71" s="35">
        <v>0</v>
      </c>
      <c r="H71" s="35">
        <v>0</v>
      </c>
      <c r="I71" s="35">
        <v>0</v>
      </c>
    </row>
    <row r="72" spans="1:9" ht="9" customHeight="1">
      <c r="A72" s="34" t="s">
        <v>30</v>
      </c>
      <c r="B72" s="35">
        <v>208.83333333333334</v>
      </c>
      <c r="C72" s="35">
        <v>6395.166666666667</v>
      </c>
      <c r="D72" s="35">
        <v>11914.833333333334</v>
      </c>
      <c r="E72" s="35">
        <v>11232.5</v>
      </c>
      <c r="F72" s="35">
        <v>5238.166666666667</v>
      </c>
      <c r="G72" s="35">
        <v>4619.5</v>
      </c>
      <c r="H72" s="35">
        <v>3662.6666666666665</v>
      </c>
      <c r="I72" s="35">
        <v>2001.6666666666667</v>
      </c>
    </row>
    <row r="73" spans="1:9" ht="9" customHeight="1">
      <c r="A73" s="34" t="s">
        <v>22</v>
      </c>
      <c r="B73" s="35">
        <v>1018.1666666666666</v>
      </c>
      <c r="C73" s="35">
        <v>41091</v>
      </c>
      <c r="D73" s="35">
        <v>63188.166666666664</v>
      </c>
      <c r="E73" s="35">
        <v>104888.16666666667</v>
      </c>
      <c r="F73" s="35">
        <v>66401.83333333333</v>
      </c>
      <c r="G73" s="35">
        <v>17375.666666666668</v>
      </c>
      <c r="H73" s="35">
        <v>9856.333333333334</v>
      </c>
      <c r="I73" s="35">
        <v>4844.666666666667</v>
      </c>
    </row>
    <row r="74" spans="1:9" ht="9" customHeight="1">
      <c r="A74" s="34" t="s">
        <v>23</v>
      </c>
      <c r="B74" s="35">
        <v>0</v>
      </c>
      <c r="C74" s="35">
        <v>20.166666666666668</v>
      </c>
      <c r="D74" s="35">
        <v>70.16666666666667</v>
      </c>
      <c r="E74" s="35">
        <v>3126.3333333333335</v>
      </c>
      <c r="F74" s="35">
        <v>4716</v>
      </c>
      <c r="G74" s="35">
        <v>1006.6666666666666</v>
      </c>
      <c r="H74" s="35">
        <v>220.33333333333334</v>
      </c>
      <c r="I74" s="35">
        <v>1.3333333333333333</v>
      </c>
    </row>
    <row r="75" spans="1:9" ht="9" customHeight="1">
      <c r="A75" s="34" t="s">
        <v>33</v>
      </c>
      <c r="B75" s="35">
        <v>4.333333333333333</v>
      </c>
      <c r="C75" s="35">
        <v>503.1666666666667</v>
      </c>
      <c r="D75" s="35">
        <v>1865</v>
      </c>
      <c r="E75" s="35">
        <v>8931.5</v>
      </c>
      <c r="F75" s="35">
        <v>9569.5</v>
      </c>
      <c r="G75" s="35">
        <v>3058.1666666666665</v>
      </c>
      <c r="H75" s="35">
        <v>1806</v>
      </c>
      <c r="I75" s="35">
        <v>486.5</v>
      </c>
    </row>
    <row r="76" spans="1:9" ht="9" customHeight="1">
      <c r="A76" s="34" t="s">
        <v>24</v>
      </c>
      <c r="B76" s="35">
        <v>40</v>
      </c>
      <c r="C76" s="35">
        <v>444.6666666666667</v>
      </c>
      <c r="D76" s="35">
        <v>1198.3333333333333</v>
      </c>
      <c r="E76" s="35">
        <v>5620.833333333333</v>
      </c>
      <c r="F76" s="35">
        <v>8384.5</v>
      </c>
      <c r="G76" s="35">
        <v>2948.1666666666665</v>
      </c>
      <c r="H76" s="35">
        <v>1889.8333333333333</v>
      </c>
      <c r="I76" s="35">
        <v>1085.5</v>
      </c>
    </row>
    <row r="77" spans="1:9" ht="9" customHeight="1">
      <c r="A77" s="34" t="s">
        <v>34</v>
      </c>
      <c r="B77" s="35">
        <v>29.5</v>
      </c>
      <c r="C77" s="35">
        <v>1752.6666666666667</v>
      </c>
      <c r="D77" s="35">
        <v>6651.833333333333</v>
      </c>
      <c r="E77" s="35">
        <v>27355.5</v>
      </c>
      <c r="F77" s="35">
        <v>29162.166666666668</v>
      </c>
      <c r="G77" s="35">
        <v>9400.5</v>
      </c>
      <c r="H77" s="35">
        <v>4872</v>
      </c>
      <c r="I77" s="35">
        <v>954</v>
      </c>
    </row>
    <row r="78" spans="1:9" ht="9" customHeight="1">
      <c r="A78" s="34" t="s">
        <v>25</v>
      </c>
      <c r="B78" s="35">
        <v>121</v>
      </c>
      <c r="C78" s="35">
        <v>2893.8333333333335</v>
      </c>
      <c r="D78" s="35">
        <v>4275.333333333333</v>
      </c>
      <c r="E78" s="35">
        <v>6461.5</v>
      </c>
      <c r="F78" s="35">
        <v>3213.3333333333335</v>
      </c>
      <c r="G78" s="35">
        <v>540</v>
      </c>
      <c r="H78" s="35">
        <v>223.33333333333334</v>
      </c>
      <c r="I78" s="35">
        <v>86.33333333333333</v>
      </c>
    </row>
    <row r="79" spans="1:9" ht="9" customHeight="1">
      <c r="A79" s="34" t="s">
        <v>26</v>
      </c>
      <c r="B79" s="35">
        <v>2.3333333333333335</v>
      </c>
      <c r="C79" s="35">
        <v>322.3333333333333</v>
      </c>
      <c r="D79" s="35">
        <v>1728.3333333333333</v>
      </c>
      <c r="E79" s="35">
        <v>8791.333333333334</v>
      </c>
      <c r="F79" s="35">
        <v>9866</v>
      </c>
      <c r="G79" s="35">
        <v>3431.6666666666665</v>
      </c>
      <c r="H79" s="35">
        <v>1892.3333333333333</v>
      </c>
      <c r="I79" s="35">
        <v>348.5</v>
      </c>
    </row>
    <row r="80" spans="1:9" ht="9" customHeight="1">
      <c r="A80" s="34" t="s">
        <v>27</v>
      </c>
      <c r="B80" s="35">
        <v>1009.8333333333334</v>
      </c>
      <c r="C80" s="35">
        <v>31433.166666666668</v>
      </c>
      <c r="D80" s="35">
        <v>40893.166666666664</v>
      </c>
      <c r="E80" s="35">
        <v>12708.333333333334</v>
      </c>
      <c r="F80" s="35">
        <v>0</v>
      </c>
      <c r="G80" s="35">
        <v>0</v>
      </c>
      <c r="H80" s="35">
        <v>0</v>
      </c>
      <c r="I80" s="35">
        <v>0</v>
      </c>
    </row>
    <row r="81" spans="1:9" ht="9" customHeight="1">
      <c r="A81" s="34" t="s">
        <v>28</v>
      </c>
      <c r="B81" s="35">
        <v>1.5</v>
      </c>
      <c r="C81" s="35">
        <v>28</v>
      </c>
      <c r="D81" s="35">
        <v>186.5</v>
      </c>
      <c r="E81" s="35">
        <v>656.3333333333334</v>
      </c>
      <c r="F81" s="35">
        <v>557.6666666666666</v>
      </c>
      <c r="G81" s="35">
        <v>181.33333333333334</v>
      </c>
      <c r="H81" s="35">
        <v>111.33333333333333</v>
      </c>
      <c r="I81" s="35">
        <v>67.16666666666667</v>
      </c>
    </row>
    <row r="82" spans="1:9" ht="9" customHeight="1">
      <c r="A82" s="34" t="s">
        <v>35</v>
      </c>
      <c r="B82" s="35">
        <v>1484.5</v>
      </c>
      <c r="C82" s="35">
        <v>31405.5</v>
      </c>
      <c r="D82" s="35">
        <v>38227</v>
      </c>
      <c r="E82" s="35">
        <v>58938.666666666664</v>
      </c>
      <c r="F82" s="35">
        <v>30625.166666666668</v>
      </c>
      <c r="G82" s="35">
        <v>6539.833333333333</v>
      </c>
      <c r="H82" s="35">
        <v>2782</v>
      </c>
      <c r="I82" s="35">
        <v>1115.6666666666667</v>
      </c>
    </row>
    <row r="83" spans="1:9" ht="9" customHeight="1">
      <c r="A83" s="34" t="s">
        <v>117</v>
      </c>
      <c r="B83" s="35">
        <v>6289.333333333333</v>
      </c>
      <c r="C83" s="35">
        <v>34381.166666666664</v>
      </c>
      <c r="D83" s="35">
        <v>22217.5</v>
      </c>
      <c r="E83" s="35">
        <v>27378.166666666668</v>
      </c>
      <c r="F83" s="35">
        <v>20696.166666666668</v>
      </c>
      <c r="G83" s="35">
        <v>7549.666666666667</v>
      </c>
      <c r="H83" s="35">
        <v>6700.5</v>
      </c>
      <c r="I83" s="35">
        <v>13687.5</v>
      </c>
    </row>
    <row r="84" spans="1:9" ht="4.5" customHeight="1">
      <c r="A84" s="30"/>
      <c r="B84" s="30"/>
      <c r="C84" s="30"/>
      <c r="D84" s="30"/>
      <c r="E84" s="30"/>
      <c r="F84" s="30"/>
      <c r="G84" s="30"/>
      <c r="H84" s="30"/>
      <c r="I84" s="30"/>
    </row>
    <row r="86" ht="12.75">
      <c r="A86" s="6" t="s">
        <v>122</v>
      </c>
    </row>
    <row r="87" ht="12.75">
      <c r="A87" s="6" t="s">
        <v>121</v>
      </c>
    </row>
    <row r="88" ht="12.75">
      <c r="A88" s="13" t="s">
        <v>77</v>
      </c>
    </row>
  </sheetData>
  <mergeCells count="5">
    <mergeCell ref="B69:I69"/>
    <mergeCell ref="B5:I5"/>
    <mergeCell ref="B21:I21"/>
    <mergeCell ref="B37:I37"/>
    <mergeCell ref="B53:I53"/>
  </mergeCells>
  <printOptions/>
  <pageMargins left="0.22" right="0.26" top="1" bottom="1" header="0.5" footer="0.5"/>
  <pageSetup horizontalDpi="200" verticalDpi="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140625" defaultRowHeight="12.75"/>
  <cols>
    <col min="1" max="1" width="27.8515625" style="0" customWidth="1"/>
    <col min="2" max="3" width="8.8515625" style="0" customWidth="1"/>
    <col min="4" max="4" width="0.71875" style="0" customWidth="1"/>
    <col min="5" max="6" width="8.8515625" style="0" customWidth="1"/>
    <col min="7" max="7" width="0.71875" style="0" customWidth="1"/>
    <col min="8" max="16384" width="8.8515625" style="0" customWidth="1"/>
  </cols>
  <sheetData>
    <row r="1" spans="1:9" ht="37.5" customHeight="1">
      <c r="A1" s="152" t="s">
        <v>152</v>
      </c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48"/>
      <c r="B2" s="130"/>
      <c r="C2" s="130"/>
      <c r="D2" s="130"/>
      <c r="E2" s="130"/>
      <c r="F2" s="148"/>
      <c r="G2" s="148"/>
      <c r="H2" s="148"/>
      <c r="I2" s="148"/>
    </row>
    <row r="3" spans="1:9" ht="9" customHeight="1">
      <c r="A3" s="149" t="s">
        <v>9</v>
      </c>
      <c r="B3" s="145">
        <v>2007</v>
      </c>
      <c r="C3" s="145"/>
      <c r="D3" s="84"/>
      <c r="E3" s="145">
        <v>2008</v>
      </c>
      <c r="F3" s="145"/>
      <c r="G3" s="84"/>
      <c r="H3" s="145">
        <v>2009</v>
      </c>
      <c r="I3" s="146"/>
    </row>
    <row r="4" spans="1:9" ht="4.5" customHeight="1">
      <c r="A4" s="150"/>
      <c r="B4" s="45"/>
      <c r="C4" s="45"/>
      <c r="D4" s="45"/>
      <c r="E4" s="45"/>
      <c r="F4" s="45"/>
      <c r="G4" s="45"/>
      <c r="H4" s="45"/>
      <c r="I4" s="45"/>
    </row>
    <row r="5" spans="1:9" ht="9" customHeight="1">
      <c r="A5" s="151"/>
      <c r="B5" s="105" t="s">
        <v>59</v>
      </c>
      <c r="C5" s="105" t="s">
        <v>60</v>
      </c>
      <c r="D5" s="105"/>
      <c r="E5" s="105" t="s">
        <v>59</v>
      </c>
      <c r="F5" s="105" t="s">
        <v>60</v>
      </c>
      <c r="G5" s="105"/>
      <c r="H5" s="105" t="s">
        <v>59</v>
      </c>
      <c r="I5" s="105" t="s">
        <v>60</v>
      </c>
    </row>
    <row r="6" spans="1:9" ht="4.5" customHeight="1">
      <c r="A6" s="4"/>
      <c r="B6" s="3"/>
      <c r="C6" s="3"/>
      <c r="D6" s="3"/>
      <c r="E6" s="3"/>
      <c r="F6" s="3"/>
      <c r="G6" s="3"/>
      <c r="H6" s="3"/>
      <c r="I6" s="3"/>
    </row>
    <row r="7" spans="1:9" ht="9" customHeight="1">
      <c r="A7" s="3"/>
      <c r="B7" s="141" t="s">
        <v>61</v>
      </c>
      <c r="C7" s="141"/>
      <c r="D7" s="141"/>
      <c r="E7" s="141"/>
      <c r="F7" s="141"/>
      <c r="G7" s="141"/>
      <c r="H7" s="141"/>
      <c r="I7" s="141"/>
    </row>
    <row r="8" spans="1:9" ht="4.5" customHeight="1">
      <c r="A8" s="3"/>
      <c r="B8" s="88"/>
      <c r="C8" s="88"/>
      <c r="D8" s="88"/>
      <c r="E8" s="88"/>
      <c r="F8" s="88"/>
      <c r="G8" s="88"/>
      <c r="H8" s="88"/>
      <c r="I8" s="88"/>
    </row>
    <row r="9" spans="1:9" ht="9" customHeight="1">
      <c r="A9" s="89" t="s">
        <v>10</v>
      </c>
      <c r="B9" s="90">
        <v>7548</v>
      </c>
      <c r="C9" s="91">
        <f>B9/B$12*100</f>
        <v>2.311239581355756</v>
      </c>
      <c r="D9" s="106"/>
      <c r="E9" s="90">
        <v>9804</v>
      </c>
      <c r="F9" s="91">
        <f>E9/E$12*100</f>
        <v>3.214436768645143</v>
      </c>
      <c r="G9" s="106"/>
      <c r="H9" s="90">
        <v>7781</v>
      </c>
      <c r="I9" s="91">
        <f>H9/H$12*100</f>
        <v>2.8086501081083033</v>
      </c>
    </row>
    <row r="10" spans="1:9" ht="9" customHeight="1">
      <c r="A10" s="89" t="s">
        <v>11</v>
      </c>
      <c r="B10" s="90">
        <v>298570</v>
      </c>
      <c r="C10" s="91">
        <f>B10/B$12*100</f>
        <v>91.42379462180551</v>
      </c>
      <c r="D10" s="106"/>
      <c r="E10" s="90">
        <v>265358</v>
      </c>
      <c r="F10" s="91">
        <f>E10/E$12*100</f>
        <v>87.00290820625641</v>
      </c>
      <c r="G10" s="106"/>
      <c r="H10" s="90">
        <v>235834</v>
      </c>
      <c r="I10" s="91">
        <f>H10/H$12*100</f>
        <v>85.1272573699542</v>
      </c>
    </row>
    <row r="11" spans="1:9" ht="9" customHeight="1">
      <c r="A11" s="89" t="s">
        <v>12</v>
      </c>
      <c r="B11" s="90">
        <v>20460</v>
      </c>
      <c r="C11" s="91">
        <f>B11/B$12*100</f>
        <v>6.264965796838734</v>
      </c>
      <c r="D11" s="106"/>
      <c r="E11" s="90">
        <v>29837</v>
      </c>
      <c r="F11" s="91">
        <f>E11/E$12*100</f>
        <v>9.782655025098443</v>
      </c>
      <c r="G11" s="106"/>
      <c r="H11" s="90">
        <v>33422</v>
      </c>
      <c r="I11" s="91">
        <f>H11/H$12*100</f>
        <v>12.064092521937503</v>
      </c>
    </row>
    <row r="12" spans="1:9" s="23" customFormat="1" ht="9" customHeight="1">
      <c r="A12" s="95" t="s">
        <v>94</v>
      </c>
      <c r="B12" s="93">
        <f>SUM(B9:B11)</f>
        <v>326578</v>
      </c>
      <c r="C12" s="96">
        <f>B12/B$12*100</f>
        <v>100</v>
      </c>
      <c r="D12" s="107"/>
      <c r="E12" s="93">
        <f>SUM(E9:E11)</f>
        <v>304999</v>
      </c>
      <c r="F12" s="96">
        <f>E12/E$12*100</f>
        <v>100</v>
      </c>
      <c r="G12" s="107"/>
      <c r="H12" s="93">
        <f>SUM(H9:H11)</f>
        <v>277037</v>
      </c>
      <c r="I12" s="96">
        <f>H12/H$12*100</f>
        <v>100</v>
      </c>
    </row>
    <row r="13" spans="1:9" ht="4.5" customHeight="1">
      <c r="A13" s="89"/>
      <c r="B13" s="90"/>
      <c r="C13" s="90"/>
      <c r="D13" s="90"/>
      <c r="E13" s="94"/>
      <c r="F13" s="94"/>
      <c r="G13" s="94"/>
      <c r="H13" s="94"/>
      <c r="I13" s="94"/>
    </row>
    <row r="14" spans="1:9" ht="9" customHeight="1">
      <c r="A14" s="98"/>
      <c r="B14" s="153" t="s">
        <v>8</v>
      </c>
      <c r="C14" s="153"/>
      <c r="D14" s="153"/>
      <c r="E14" s="153"/>
      <c r="F14" s="153"/>
      <c r="G14" s="153"/>
      <c r="H14" s="153"/>
      <c r="I14" s="153"/>
    </row>
    <row r="15" spans="1:9" ht="4.5" customHeight="1">
      <c r="A15" s="98"/>
      <c r="B15" s="100"/>
      <c r="C15" s="100"/>
      <c r="D15" s="100"/>
      <c r="E15" s="100"/>
      <c r="F15" s="100"/>
      <c r="G15" s="100"/>
      <c r="H15" s="100"/>
      <c r="I15" s="100"/>
    </row>
    <row r="16" spans="1:9" ht="9" customHeight="1">
      <c r="A16" s="89" t="s">
        <v>10</v>
      </c>
      <c r="B16" s="90">
        <v>4391</v>
      </c>
      <c r="C16" s="91">
        <f>B16/B$19*100</f>
        <v>1.899845970128589</v>
      </c>
      <c r="D16" s="92"/>
      <c r="E16" s="90">
        <v>6085</v>
      </c>
      <c r="F16" s="91">
        <f>E16/E$19*100</f>
        <v>2.8296271495400984</v>
      </c>
      <c r="G16" s="92"/>
      <c r="H16" s="90">
        <v>5289</v>
      </c>
      <c r="I16" s="91">
        <f>H16/H$19*100</f>
        <v>2.6721838244210017</v>
      </c>
    </row>
    <row r="17" spans="1:9" ht="9" customHeight="1">
      <c r="A17" s="89" t="s">
        <v>11</v>
      </c>
      <c r="B17" s="90">
        <v>211998</v>
      </c>
      <c r="C17" s="91">
        <f>B17/B$19*100</f>
        <v>91.7247884252609</v>
      </c>
      <c r="D17" s="92"/>
      <c r="E17" s="90">
        <v>186403</v>
      </c>
      <c r="F17" s="91">
        <f>E17/E$19*100</f>
        <v>86.68052416692242</v>
      </c>
      <c r="G17" s="92"/>
      <c r="H17" s="90">
        <v>166728</v>
      </c>
      <c r="I17" s="91">
        <f>H17/H$19*100</f>
        <v>84.2366921304717</v>
      </c>
    </row>
    <row r="18" spans="1:9" ht="9" customHeight="1">
      <c r="A18" s="89" t="s">
        <v>12</v>
      </c>
      <c r="B18" s="90">
        <v>14735</v>
      </c>
      <c r="C18" s="91">
        <f>B18/B$19*100</f>
        <v>6.375365604610512</v>
      </c>
      <c r="D18" s="92"/>
      <c r="E18" s="90">
        <v>22558</v>
      </c>
      <c r="F18" s="91">
        <f>E18/E$19*100</f>
        <v>10.489848683537476</v>
      </c>
      <c r="G18" s="92"/>
      <c r="H18" s="90">
        <v>25911</v>
      </c>
      <c r="I18" s="91">
        <f>H18/H$19*100</f>
        <v>13.09112404510731</v>
      </c>
    </row>
    <row r="19" spans="1:9" s="23" customFormat="1" ht="9" customHeight="1">
      <c r="A19" s="95" t="s">
        <v>94</v>
      </c>
      <c r="B19" s="93">
        <f>SUM(B16:B18)</f>
        <v>231124</v>
      </c>
      <c r="C19" s="96">
        <f>B19/B$19*100</f>
        <v>100</v>
      </c>
      <c r="D19" s="97"/>
      <c r="E19" s="93">
        <f>SUM(E16:E18)</f>
        <v>215046</v>
      </c>
      <c r="F19" s="96">
        <f>E19/E$19*100</f>
        <v>100</v>
      </c>
      <c r="G19" s="97"/>
      <c r="H19" s="93">
        <f>SUM(H16:H18)</f>
        <v>197928</v>
      </c>
      <c r="I19" s="96">
        <f>H19/H$19*100</f>
        <v>100</v>
      </c>
    </row>
    <row r="20" spans="1:9" ht="4.5" customHeight="1">
      <c r="A20" s="89"/>
      <c r="B20" s="90"/>
      <c r="C20" s="90"/>
      <c r="D20" s="90"/>
      <c r="E20" s="90"/>
      <c r="F20" s="90"/>
      <c r="G20" s="90"/>
      <c r="H20" s="90"/>
      <c r="I20" s="90"/>
    </row>
    <row r="21" spans="1:9" ht="9" customHeight="1">
      <c r="A21" s="98"/>
      <c r="B21" s="153" t="s">
        <v>118</v>
      </c>
      <c r="C21" s="153"/>
      <c r="D21" s="153"/>
      <c r="E21" s="153"/>
      <c r="F21" s="153"/>
      <c r="G21" s="153"/>
      <c r="H21" s="153"/>
      <c r="I21" s="153"/>
    </row>
    <row r="22" spans="1:9" ht="4.5" customHeight="1">
      <c r="A22" s="98"/>
      <c r="B22" s="100"/>
      <c r="C22" s="100"/>
      <c r="D22" s="100"/>
      <c r="E22" s="100"/>
      <c r="F22" s="100"/>
      <c r="G22" s="100"/>
      <c r="H22" s="100"/>
      <c r="I22" s="100"/>
    </row>
    <row r="23" spans="1:9" ht="9" customHeight="1">
      <c r="A23" s="89" t="s">
        <v>10</v>
      </c>
      <c r="B23" s="90">
        <f>B9+B16</f>
        <v>11939</v>
      </c>
      <c r="C23" s="91">
        <f>B23/B$26*100</f>
        <v>2.140749002155273</v>
      </c>
      <c r="D23" s="92"/>
      <c r="E23" s="90">
        <f>E9+E16</f>
        <v>15889</v>
      </c>
      <c r="F23" s="91">
        <f>E23/E$26*100</f>
        <v>3.055312521031834</v>
      </c>
      <c r="G23" s="92"/>
      <c r="H23" s="90">
        <f>H9+H16</f>
        <v>13070</v>
      </c>
      <c r="I23" s="91">
        <f>H23/H$26*100</f>
        <v>2.7517817102312803</v>
      </c>
    </row>
    <row r="24" spans="1:9" ht="9" customHeight="1">
      <c r="A24" s="89" t="s">
        <v>11</v>
      </c>
      <c r="B24" s="90">
        <f>B10+B17</f>
        <v>510568</v>
      </c>
      <c r="C24" s="91">
        <f>B24/B$26*100</f>
        <v>91.54853308756289</v>
      </c>
      <c r="D24" s="92"/>
      <c r="E24" s="90">
        <f>E10+E17</f>
        <v>451761</v>
      </c>
      <c r="F24" s="91">
        <f>E24/E$26*100</f>
        <v>86.8695978232653</v>
      </c>
      <c r="G24" s="92"/>
      <c r="H24" s="90">
        <f>H10+H17</f>
        <v>402562</v>
      </c>
      <c r="I24" s="91">
        <f>H24/H$26*100</f>
        <v>84.75613992609982</v>
      </c>
    </row>
    <row r="25" spans="1:9" ht="9" customHeight="1">
      <c r="A25" s="89" t="s">
        <v>12</v>
      </c>
      <c r="B25" s="90">
        <f>B11+B18</f>
        <v>35195</v>
      </c>
      <c r="C25" s="91">
        <f>B25/B$26*100</f>
        <v>6.310717910281835</v>
      </c>
      <c r="D25" s="92"/>
      <c r="E25" s="90">
        <f>E11+E18</f>
        <v>52395</v>
      </c>
      <c r="F25" s="91">
        <f>E25/E$26*100</f>
        <v>10.075089655702872</v>
      </c>
      <c r="G25" s="92"/>
      <c r="H25" s="90">
        <f>H11+H18</f>
        <v>59333</v>
      </c>
      <c r="I25" s="91">
        <f>H25/H$26*100</f>
        <v>12.492078363668902</v>
      </c>
    </row>
    <row r="26" spans="1:9" s="23" customFormat="1" ht="9" customHeight="1">
      <c r="A26" s="95" t="s">
        <v>94</v>
      </c>
      <c r="B26" s="93">
        <f>B12+B19</f>
        <v>557702</v>
      </c>
      <c r="C26" s="96">
        <f>B26/B$26*100</f>
        <v>100</v>
      </c>
      <c r="D26" s="97"/>
      <c r="E26" s="93">
        <f>E12+E19</f>
        <v>520045</v>
      </c>
      <c r="F26" s="96">
        <f>E26/E$26*100</f>
        <v>100</v>
      </c>
      <c r="G26" s="97"/>
      <c r="H26" s="93">
        <f>H12+H19</f>
        <v>474965</v>
      </c>
      <c r="I26" s="96">
        <f>H26/H$26*100</f>
        <v>100</v>
      </c>
    </row>
    <row r="27" spans="1:9" ht="4.5" customHeight="1">
      <c r="A27" s="101"/>
      <c r="B27" s="102"/>
      <c r="C27" s="102"/>
      <c r="D27" s="102"/>
      <c r="E27" s="102"/>
      <c r="F27" s="102"/>
      <c r="G27" s="102"/>
      <c r="H27" s="102"/>
      <c r="I27" s="102"/>
    </row>
    <row r="28" spans="1:9" ht="12" customHeight="1">
      <c r="A28" s="103"/>
      <c r="B28" s="6"/>
      <c r="C28" s="6"/>
      <c r="D28" s="6"/>
      <c r="E28" s="6"/>
      <c r="F28" s="6"/>
      <c r="G28" s="6"/>
      <c r="H28" s="6"/>
      <c r="I28" s="6"/>
    </row>
    <row r="29" spans="1:9" ht="12" customHeight="1">
      <c r="A29" s="104" t="s">
        <v>14</v>
      </c>
      <c r="B29" s="6"/>
      <c r="C29" s="6"/>
      <c r="D29" s="6"/>
      <c r="E29" s="6"/>
      <c r="F29" s="6"/>
      <c r="G29" s="6"/>
      <c r="H29" s="6"/>
      <c r="I29" s="6"/>
    </row>
    <row r="30" spans="1:9" ht="12.75">
      <c r="A30" s="104"/>
      <c r="B30" s="6"/>
      <c r="C30" s="6"/>
      <c r="D30" s="6"/>
      <c r="E30" s="6"/>
      <c r="F30" s="6"/>
      <c r="G30" s="6"/>
      <c r="H30" s="6"/>
      <c r="I30" s="6"/>
    </row>
  </sheetData>
  <mergeCells count="9">
    <mergeCell ref="A1:I1"/>
    <mergeCell ref="B7:I7"/>
    <mergeCell ref="B14:I14"/>
    <mergeCell ref="B21:I21"/>
    <mergeCell ref="A2:I2"/>
    <mergeCell ref="A3:A5"/>
    <mergeCell ref="B3:C3"/>
    <mergeCell ref="E3:F3"/>
    <mergeCell ref="H3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A1" sqref="A1"/>
    </sheetView>
  </sheetViews>
  <sheetFormatPr defaultColWidth="9.140625" defaultRowHeight="12.75"/>
  <cols>
    <col min="1" max="1" width="72.00390625" style="0" customWidth="1"/>
    <col min="2" max="5" width="8.8515625" style="0" customWidth="1"/>
    <col min="6" max="6" width="0.71875" style="0" customWidth="1"/>
    <col min="7" max="10" width="8.8515625" style="0" customWidth="1"/>
    <col min="11" max="11" width="0.71875" style="0" customWidth="1"/>
    <col min="12" max="15" width="8.8515625" style="0" customWidth="1"/>
    <col min="16" max="16" width="0.71875" style="0" customWidth="1"/>
    <col min="17" max="20" width="8.8515625" style="0" customWidth="1"/>
    <col min="21" max="21" width="0.71875" style="0" customWidth="1"/>
    <col min="22" max="16384" width="8.8515625" style="0" customWidth="1"/>
  </cols>
  <sheetData>
    <row r="1" spans="1:11" ht="12.7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5" ht="12.75" customHeight="1">
      <c r="A3" s="127" t="s">
        <v>20</v>
      </c>
      <c r="B3" s="126" t="s">
        <v>127</v>
      </c>
      <c r="C3" s="126"/>
      <c r="D3" s="126"/>
      <c r="E3" s="126"/>
      <c r="F3" s="12"/>
      <c r="G3" s="126" t="s">
        <v>126</v>
      </c>
      <c r="H3" s="126"/>
      <c r="I3" s="126"/>
      <c r="J3" s="126"/>
      <c r="K3" s="12"/>
      <c r="L3" s="126" t="s">
        <v>125</v>
      </c>
      <c r="M3" s="126"/>
      <c r="N3" s="126"/>
      <c r="O3" s="126"/>
      <c r="P3" s="12"/>
      <c r="Q3" s="126" t="s">
        <v>124</v>
      </c>
      <c r="R3" s="126"/>
      <c r="S3" s="126"/>
      <c r="T3" s="126"/>
      <c r="U3" s="12"/>
      <c r="V3" s="126" t="s">
        <v>128</v>
      </c>
      <c r="W3" s="126"/>
      <c r="X3" s="126"/>
      <c r="Y3" s="126"/>
    </row>
    <row r="4" ht="4.5" customHeight="1">
      <c r="A4" s="128"/>
    </row>
    <row r="5" spans="1:25" ht="9" customHeight="1">
      <c r="A5" s="129"/>
      <c r="B5" s="39" t="s">
        <v>19</v>
      </c>
      <c r="C5" s="39" t="s">
        <v>91</v>
      </c>
      <c r="D5" s="39" t="s">
        <v>92</v>
      </c>
      <c r="E5" s="39" t="s">
        <v>93</v>
      </c>
      <c r="F5" s="39"/>
      <c r="G5" s="39" t="s">
        <v>19</v>
      </c>
      <c r="H5" s="39" t="s">
        <v>91</v>
      </c>
      <c r="I5" s="39" t="s">
        <v>92</v>
      </c>
      <c r="J5" s="39" t="s">
        <v>93</v>
      </c>
      <c r="K5" s="39"/>
      <c r="L5" s="39" t="s">
        <v>19</v>
      </c>
      <c r="M5" s="39" t="s">
        <v>91</v>
      </c>
      <c r="N5" s="39" t="s">
        <v>92</v>
      </c>
      <c r="O5" s="39" t="s">
        <v>93</v>
      </c>
      <c r="P5" s="39"/>
      <c r="Q5" s="39" t="s">
        <v>19</v>
      </c>
      <c r="R5" s="39" t="s">
        <v>91</v>
      </c>
      <c r="S5" s="39" t="s">
        <v>92</v>
      </c>
      <c r="T5" s="39" t="s">
        <v>93</v>
      </c>
      <c r="U5" s="39"/>
      <c r="V5" s="39" t="s">
        <v>19</v>
      </c>
      <c r="W5" s="39" t="s">
        <v>91</v>
      </c>
      <c r="X5" s="39" t="s">
        <v>92</v>
      </c>
      <c r="Y5" s="39" t="s">
        <v>93</v>
      </c>
    </row>
    <row r="6" spans="1:25" ht="12" customHeight="1">
      <c r="A6" s="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9" customHeight="1">
      <c r="A7" s="34" t="s">
        <v>21</v>
      </c>
      <c r="B7" s="33">
        <v>324339.6557083326</v>
      </c>
      <c r="C7" s="33">
        <v>138033.0360916664</v>
      </c>
      <c r="D7" s="33">
        <v>130371.49726666718</v>
      </c>
      <c r="E7" s="33">
        <v>10.894966666666667</v>
      </c>
      <c r="F7" s="3"/>
      <c r="G7" s="33">
        <v>350232.3907833343</v>
      </c>
      <c r="H7" s="33">
        <v>157711.10869166674</v>
      </c>
      <c r="I7" s="33">
        <v>135170.045075</v>
      </c>
      <c r="J7" s="33">
        <v>41.12198333333333</v>
      </c>
      <c r="K7" s="33"/>
      <c r="L7" s="33">
        <v>355510.7208083335</v>
      </c>
      <c r="M7" s="33">
        <v>161944.37387500002</v>
      </c>
      <c r="N7" s="33">
        <v>128568.65675000002</v>
      </c>
      <c r="O7" s="33">
        <v>94.58197499999999</v>
      </c>
      <c r="P7" s="3"/>
      <c r="Q7" s="33">
        <v>326991.7499166669</v>
      </c>
      <c r="R7" s="33">
        <v>151220.66675833345</v>
      </c>
      <c r="S7" s="33">
        <v>113816.49454999994</v>
      </c>
      <c r="T7" s="33">
        <v>164.25523333333334</v>
      </c>
      <c r="U7" s="33"/>
      <c r="V7" s="33">
        <v>293061.3333333333</v>
      </c>
      <c r="W7" s="33">
        <v>137067.33333333334</v>
      </c>
      <c r="X7" s="33">
        <v>100116.33333333333</v>
      </c>
      <c r="Y7" s="33">
        <v>122.83333333333333</v>
      </c>
    </row>
    <row r="8" spans="1:25" ht="9" customHeight="1">
      <c r="A8" s="34" t="s">
        <v>30</v>
      </c>
      <c r="B8" s="33">
        <v>17692.28243333296</v>
      </c>
      <c r="C8" s="33">
        <v>10276.54311666679</v>
      </c>
      <c r="D8" s="33">
        <v>26576.257641666976</v>
      </c>
      <c r="E8" s="33">
        <v>4.418466666666665</v>
      </c>
      <c r="F8" s="37"/>
      <c r="G8" s="33">
        <v>20010.880491666427</v>
      </c>
      <c r="H8" s="33">
        <v>12811.445099999932</v>
      </c>
      <c r="I8" s="33">
        <v>35696.00795000042</v>
      </c>
      <c r="J8" s="33">
        <v>12.16518333333333</v>
      </c>
      <c r="K8" s="33"/>
      <c r="L8" s="33">
        <v>20042.516916666853</v>
      </c>
      <c r="M8" s="33">
        <v>12130.40994166667</v>
      </c>
      <c r="N8" s="33">
        <v>37189.00191666696</v>
      </c>
      <c r="O8" s="33">
        <v>12.570050000000007</v>
      </c>
      <c r="P8" s="41"/>
      <c r="Q8" s="33">
        <v>15340.006324999755</v>
      </c>
      <c r="R8" s="33">
        <v>8788.975775000024</v>
      </c>
      <c r="S8" s="33">
        <v>32146.56884166659</v>
      </c>
      <c r="T8" s="33">
        <v>10.36486666666667</v>
      </c>
      <c r="U8" s="33"/>
      <c r="V8" s="33">
        <v>11728.166666666666</v>
      </c>
      <c r="W8" s="33">
        <v>6302.166666666667</v>
      </c>
      <c r="X8" s="33">
        <v>27232</v>
      </c>
      <c r="Y8" s="33">
        <v>11</v>
      </c>
    </row>
    <row r="9" spans="1:25" ht="9" customHeight="1">
      <c r="A9" s="34" t="s">
        <v>22</v>
      </c>
      <c r="B9" s="33">
        <v>16204.780016666695</v>
      </c>
      <c r="C9" s="33">
        <v>40353.1791833331</v>
      </c>
      <c r="D9" s="33">
        <v>276443.37187500077</v>
      </c>
      <c r="E9" s="33">
        <v>13.836366666666665</v>
      </c>
      <c r="F9" s="37"/>
      <c r="G9" s="33">
        <v>14801.504683333294</v>
      </c>
      <c r="H9" s="33">
        <v>39343.74326666659</v>
      </c>
      <c r="I9" s="33">
        <v>300976.56796666654</v>
      </c>
      <c r="J9" s="33">
        <v>10.435133333333331</v>
      </c>
      <c r="K9" s="33"/>
      <c r="L9" s="33">
        <v>13369.51235833337</v>
      </c>
      <c r="M9" s="33">
        <v>36992.04476666664</v>
      </c>
      <c r="N9" s="33">
        <v>317576.1340416676</v>
      </c>
      <c r="O9" s="33">
        <v>8.642074999999997</v>
      </c>
      <c r="P9" s="41"/>
      <c r="Q9" s="33">
        <v>10945.965883333354</v>
      </c>
      <c r="R9" s="33">
        <v>32218.148949999842</v>
      </c>
      <c r="S9" s="33">
        <v>299642.6414583329</v>
      </c>
      <c r="T9" s="33">
        <v>5.577533333333334</v>
      </c>
      <c r="U9" s="33"/>
      <c r="V9" s="33">
        <v>9146.166666666666</v>
      </c>
      <c r="W9" s="33">
        <v>28229.166666666668</v>
      </c>
      <c r="X9" s="33">
        <v>271283</v>
      </c>
      <c r="Y9" s="33">
        <v>5.666666666666667</v>
      </c>
    </row>
    <row r="10" spans="1:25" ht="9" customHeight="1">
      <c r="A10" s="34" t="s">
        <v>23</v>
      </c>
      <c r="B10" s="33">
        <v>0</v>
      </c>
      <c r="C10" s="33">
        <v>0</v>
      </c>
      <c r="D10" s="33">
        <v>0</v>
      </c>
      <c r="E10" s="33">
        <v>0</v>
      </c>
      <c r="F10" s="37"/>
      <c r="G10" s="33">
        <v>0</v>
      </c>
      <c r="H10" s="33">
        <v>0</v>
      </c>
      <c r="I10" s="33">
        <v>0</v>
      </c>
      <c r="J10" s="33">
        <v>0</v>
      </c>
      <c r="K10" s="33"/>
      <c r="L10" s="33">
        <v>0</v>
      </c>
      <c r="M10" s="33">
        <v>0</v>
      </c>
      <c r="N10" s="33">
        <v>0</v>
      </c>
      <c r="O10" s="33">
        <v>0</v>
      </c>
      <c r="P10" s="41"/>
      <c r="Q10" s="33">
        <v>21.30031666666665</v>
      </c>
      <c r="R10" s="33">
        <v>8211.097524999996</v>
      </c>
      <c r="S10" s="33">
        <v>3.1020999999999987</v>
      </c>
      <c r="T10" s="33">
        <v>0</v>
      </c>
      <c r="U10" s="33"/>
      <c r="V10" s="33">
        <v>303.3333333333333</v>
      </c>
      <c r="W10" s="33">
        <v>8636.333333333334</v>
      </c>
      <c r="X10" s="33">
        <v>221.33333333333334</v>
      </c>
      <c r="Y10" s="33">
        <v>0</v>
      </c>
    </row>
    <row r="11" spans="1:25" ht="9" customHeight="1">
      <c r="A11" s="34" t="s">
        <v>33</v>
      </c>
      <c r="B11" s="33">
        <v>9699.447716666682</v>
      </c>
      <c r="C11" s="33">
        <v>5054.741816666659</v>
      </c>
      <c r="D11" s="33">
        <v>8350.80638333339</v>
      </c>
      <c r="E11" s="33">
        <v>0.17161666666666667</v>
      </c>
      <c r="F11" s="37"/>
      <c r="G11" s="33">
        <v>10422.045608333368</v>
      </c>
      <c r="H11" s="33">
        <v>5207.338675000002</v>
      </c>
      <c r="I11" s="33">
        <v>9304.181549999976</v>
      </c>
      <c r="J11" s="33">
        <v>0.5169833333333335</v>
      </c>
      <c r="K11" s="33"/>
      <c r="L11" s="33">
        <v>10430.790333333325</v>
      </c>
      <c r="M11" s="33">
        <v>5221.67395</v>
      </c>
      <c r="N11" s="33">
        <v>10340.663175000025</v>
      </c>
      <c r="O11" s="33">
        <v>1.7063416666666669</v>
      </c>
      <c r="P11" s="41"/>
      <c r="Q11" s="33">
        <v>9666.157683333366</v>
      </c>
      <c r="R11" s="33">
        <v>5223.878950000005</v>
      </c>
      <c r="S11" s="33">
        <v>10270.469574999977</v>
      </c>
      <c r="T11" s="33">
        <v>2.827425</v>
      </c>
      <c r="U11" s="33"/>
      <c r="V11" s="33">
        <v>10701</v>
      </c>
      <c r="W11" s="33">
        <v>6542</v>
      </c>
      <c r="X11" s="33">
        <v>8981.166666666666</v>
      </c>
      <c r="Y11" s="33">
        <v>0</v>
      </c>
    </row>
    <row r="12" spans="1:25" ht="9" customHeight="1">
      <c r="A12" s="34" t="s">
        <v>24</v>
      </c>
      <c r="B12" s="33">
        <v>10448.24086666665</v>
      </c>
      <c r="C12" s="33">
        <v>4182.401883333346</v>
      </c>
      <c r="D12" s="33">
        <v>2572.1075833333325</v>
      </c>
      <c r="E12" s="33">
        <v>0</v>
      </c>
      <c r="F12" s="33"/>
      <c r="G12" s="33">
        <v>11980.353158333353</v>
      </c>
      <c r="H12" s="33">
        <v>4690.895024999997</v>
      </c>
      <c r="I12" s="33">
        <v>2757.83471666667</v>
      </c>
      <c r="J12" s="33">
        <v>0</v>
      </c>
      <c r="K12" s="33"/>
      <c r="L12" s="33">
        <v>12824.111191666729</v>
      </c>
      <c r="M12" s="33">
        <v>4960.635608333344</v>
      </c>
      <c r="N12" s="33">
        <v>3027.7428499999965</v>
      </c>
      <c r="O12" s="33">
        <v>0.093425</v>
      </c>
      <c r="P12" s="41"/>
      <c r="Q12" s="33">
        <v>13045.499091666656</v>
      </c>
      <c r="R12" s="33">
        <v>5047.258283333347</v>
      </c>
      <c r="S12" s="33">
        <v>3177.659200000008</v>
      </c>
      <c r="T12" s="33">
        <v>0</v>
      </c>
      <c r="U12" s="33"/>
      <c r="V12" s="33">
        <v>13116.666666666666</v>
      </c>
      <c r="W12" s="33">
        <v>5196.5</v>
      </c>
      <c r="X12" s="33">
        <v>3298.6666666666665</v>
      </c>
      <c r="Y12" s="33">
        <v>0</v>
      </c>
    </row>
    <row r="13" spans="1:25" ht="9" customHeight="1">
      <c r="A13" s="34" t="s">
        <v>34</v>
      </c>
      <c r="B13" s="33">
        <v>44172.150691666575</v>
      </c>
      <c r="C13" s="33">
        <v>17275.554683333303</v>
      </c>
      <c r="D13" s="33">
        <v>9783.829008333318</v>
      </c>
      <c r="E13" s="33">
        <v>15.96504166666667</v>
      </c>
      <c r="F13" s="33"/>
      <c r="G13" s="33">
        <v>43329.89415833336</v>
      </c>
      <c r="H13" s="33">
        <v>17867.999099999983</v>
      </c>
      <c r="I13" s="33">
        <v>11216.444216666698</v>
      </c>
      <c r="J13" s="33">
        <v>24.329583333333336</v>
      </c>
      <c r="K13" s="33"/>
      <c r="L13" s="33">
        <v>38187.68136666667</v>
      </c>
      <c r="M13" s="33">
        <v>16485.51299166666</v>
      </c>
      <c r="N13" s="33">
        <v>10737.445533333344</v>
      </c>
      <c r="O13" s="33">
        <v>10.609991666666668</v>
      </c>
      <c r="P13" s="33"/>
      <c r="Q13" s="33">
        <v>38216.89819999986</v>
      </c>
      <c r="R13" s="33">
        <v>18013.077633333338</v>
      </c>
      <c r="S13" s="33">
        <v>10164.966491666673</v>
      </c>
      <c r="T13" s="33">
        <v>2.64095</v>
      </c>
      <c r="U13" s="33"/>
      <c r="V13" s="33">
        <v>48208.833333333336</v>
      </c>
      <c r="W13" s="33">
        <v>20634.166666666668</v>
      </c>
      <c r="X13" s="33">
        <v>11333.333333333334</v>
      </c>
      <c r="Y13" s="33">
        <v>1.8333333333333333</v>
      </c>
    </row>
    <row r="14" spans="1:25" ht="9" customHeight="1">
      <c r="A14" s="34" t="s">
        <v>25</v>
      </c>
      <c r="B14" s="33">
        <v>12724.915100000018</v>
      </c>
      <c r="C14" s="33">
        <v>3554.092741666676</v>
      </c>
      <c r="D14" s="33">
        <v>1216.626141666662</v>
      </c>
      <c r="E14" s="33">
        <v>0.36595833333333333</v>
      </c>
      <c r="F14" s="33"/>
      <c r="G14" s="33">
        <v>13775.057850000048</v>
      </c>
      <c r="H14" s="33">
        <v>3874.9764083333307</v>
      </c>
      <c r="I14" s="33">
        <v>1398.8783833333373</v>
      </c>
      <c r="J14" s="33">
        <v>0.25333333333333335</v>
      </c>
      <c r="K14" s="33"/>
      <c r="L14" s="33">
        <v>14173.459425000023</v>
      </c>
      <c r="M14" s="33">
        <v>4108.797783333343</v>
      </c>
      <c r="N14" s="33">
        <v>1597.9931333333313</v>
      </c>
      <c r="O14" s="33">
        <v>0</v>
      </c>
      <c r="P14" s="41"/>
      <c r="Q14" s="33">
        <v>12936.236675000002</v>
      </c>
      <c r="R14" s="33">
        <v>3843.5264416666582</v>
      </c>
      <c r="S14" s="33">
        <v>1830.9033250000018</v>
      </c>
      <c r="T14" s="33">
        <v>0</v>
      </c>
      <c r="U14" s="33"/>
      <c r="V14" s="33">
        <v>12365.833333333334</v>
      </c>
      <c r="W14" s="33">
        <v>3675.3333333333335</v>
      </c>
      <c r="X14" s="33">
        <v>1773.1666666666667</v>
      </c>
      <c r="Y14" s="33">
        <v>0.3333333333333333</v>
      </c>
    </row>
    <row r="15" spans="1:25" ht="9" customHeight="1">
      <c r="A15" s="34" t="s">
        <v>26</v>
      </c>
      <c r="B15" s="33">
        <v>16377.003083333313</v>
      </c>
      <c r="C15" s="33">
        <v>6502.088883333324</v>
      </c>
      <c r="D15" s="33">
        <v>3061.7892833333317</v>
      </c>
      <c r="E15" s="33">
        <v>2.2021833333333336</v>
      </c>
      <c r="F15" s="33"/>
      <c r="G15" s="33">
        <v>19497.6763749999</v>
      </c>
      <c r="H15" s="33">
        <v>7891.791833333339</v>
      </c>
      <c r="I15" s="33">
        <v>3643.3642333333373</v>
      </c>
      <c r="J15" s="33">
        <v>2.9174583333333337</v>
      </c>
      <c r="K15" s="33"/>
      <c r="L15" s="33">
        <v>19201.293625000053</v>
      </c>
      <c r="M15" s="33">
        <v>7969.451758333343</v>
      </c>
      <c r="N15" s="33">
        <v>4045.1779333333347</v>
      </c>
      <c r="O15" s="33">
        <v>6.076491666666669</v>
      </c>
      <c r="P15" s="41"/>
      <c r="Q15" s="33">
        <v>15641.095433333396</v>
      </c>
      <c r="R15" s="33">
        <v>7162.681175000001</v>
      </c>
      <c r="S15" s="33">
        <v>3873.871500000014</v>
      </c>
      <c r="T15" s="33">
        <v>2.4354416666666663</v>
      </c>
      <c r="U15" s="33"/>
      <c r="V15" s="33">
        <v>15357</v>
      </c>
      <c r="W15" s="33">
        <v>7414.166666666667</v>
      </c>
      <c r="X15" s="33">
        <v>3609.1666666666665</v>
      </c>
      <c r="Y15" s="33">
        <v>2.5</v>
      </c>
    </row>
    <row r="16" spans="1:25" ht="9" customHeight="1">
      <c r="A16" s="34" t="s">
        <v>27</v>
      </c>
      <c r="B16" s="33">
        <v>51528.98287500018</v>
      </c>
      <c r="C16" s="33">
        <v>18269.194866666654</v>
      </c>
      <c r="D16" s="33">
        <v>14631.431033333305</v>
      </c>
      <c r="E16" s="33">
        <v>1.2249833333333333</v>
      </c>
      <c r="F16" s="33"/>
      <c r="G16" s="33">
        <v>50754.91086666667</v>
      </c>
      <c r="H16" s="33">
        <v>18266.603049999954</v>
      </c>
      <c r="I16" s="33">
        <v>16170.231791666605</v>
      </c>
      <c r="J16" s="33">
        <v>6.837799999999997</v>
      </c>
      <c r="K16" s="33"/>
      <c r="L16" s="33">
        <v>47324.917041666755</v>
      </c>
      <c r="M16" s="33">
        <v>17776.50679166672</v>
      </c>
      <c r="N16" s="33">
        <v>15528.86139166665</v>
      </c>
      <c r="O16" s="33">
        <v>18.964883333333336</v>
      </c>
      <c r="P16" s="41"/>
      <c r="Q16" s="33">
        <v>46876.12358333313</v>
      </c>
      <c r="R16" s="33">
        <v>18551.093591666693</v>
      </c>
      <c r="S16" s="33">
        <v>15084.450449999946</v>
      </c>
      <c r="T16" s="33">
        <v>43.08282499999999</v>
      </c>
      <c r="U16" s="33"/>
      <c r="V16" s="33">
        <v>49809</v>
      </c>
      <c r="W16" s="33">
        <v>20940.5</v>
      </c>
      <c r="X16" s="33">
        <v>15209.666666666666</v>
      </c>
      <c r="Y16" s="33">
        <v>85.33333333333333</v>
      </c>
    </row>
    <row r="17" spans="1:25" ht="9" customHeight="1">
      <c r="A17" s="34" t="s">
        <v>28</v>
      </c>
      <c r="B17" s="33">
        <v>1324.4271666666655</v>
      </c>
      <c r="C17" s="33">
        <v>792.3764750000017</v>
      </c>
      <c r="D17" s="33">
        <v>801.612600000001</v>
      </c>
      <c r="E17" s="33">
        <v>0</v>
      </c>
      <c r="F17" s="33"/>
      <c r="G17" s="33">
        <v>1412.264483333325</v>
      </c>
      <c r="H17" s="33">
        <v>759.1790500000025</v>
      </c>
      <c r="I17" s="33">
        <v>963.3067250000004</v>
      </c>
      <c r="J17" s="33">
        <v>0</v>
      </c>
      <c r="K17" s="33"/>
      <c r="L17" s="33">
        <v>1135.8747749999982</v>
      </c>
      <c r="M17" s="33">
        <v>808.1442250000027</v>
      </c>
      <c r="N17" s="33">
        <v>993.0849583333361</v>
      </c>
      <c r="O17" s="33">
        <v>0.312575</v>
      </c>
      <c r="P17" s="41"/>
      <c r="Q17" s="33">
        <v>829.2284416666698</v>
      </c>
      <c r="R17" s="33">
        <v>753.4397916666645</v>
      </c>
      <c r="S17" s="33">
        <v>887.0748666666723</v>
      </c>
      <c r="T17" s="33">
        <v>0.5062166666666666</v>
      </c>
      <c r="U17" s="33"/>
      <c r="V17" s="33">
        <v>517.8333333333334</v>
      </c>
      <c r="W17" s="33">
        <v>600.3333333333334</v>
      </c>
      <c r="X17" s="33">
        <v>671.6666666666666</v>
      </c>
      <c r="Y17" s="33">
        <v>0</v>
      </c>
    </row>
    <row r="18" spans="1:25" ht="9" customHeight="1">
      <c r="A18" s="34" t="s">
        <v>35</v>
      </c>
      <c r="B18" s="33">
        <v>172362.00782499826</v>
      </c>
      <c r="C18" s="33">
        <v>36452.2770833332</v>
      </c>
      <c r="D18" s="33">
        <v>39911.849033333034</v>
      </c>
      <c r="E18" s="33">
        <v>4.7783999999999995</v>
      </c>
      <c r="F18" s="33"/>
      <c r="G18" s="33">
        <v>195797.5004833374</v>
      </c>
      <c r="H18" s="33">
        <v>42942.2538000001</v>
      </c>
      <c r="I18" s="33">
        <v>44273.382608332926</v>
      </c>
      <c r="J18" s="33">
        <v>7.108658333333335</v>
      </c>
      <c r="K18" s="33"/>
      <c r="L18" s="33">
        <v>199430.13000833755</v>
      </c>
      <c r="M18" s="33">
        <v>42059.15679999983</v>
      </c>
      <c r="N18" s="33">
        <v>42705.14371666671</v>
      </c>
      <c r="O18" s="33">
        <v>3.816883333333333</v>
      </c>
      <c r="P18" s="33"/>
      <c r="Q18" s="33">
        <v>130239.83486666704</v>
      </c>
      <c r="R18" s="33">
        <v>40638.370775000156</v>
      </c>
      <c r="S18" s="33">
        <v>34223.79160000002</v>
      </c>
      <c r="T18" s="33">
        <v>1.3364833333333335</v>
      </c>
      <c r="U18" s="33"/>
      <c r="V18" s="33">
        <v>114192.66666666667</v>
      </c>
      <c r="W18" s="33">
        <v>31608</v>
      </c>
      <c r="X18" s="33">
        <v>25315.166666666668</v>
      </c>
      <c r="Y18" s="33">
        <v>2.5</v>
      </c>
    </row>
    <row r="19" spans="1:25" ht="9" customHeight="1">
      <c r="A19" s="34" t="s">
        <v>117</v>
      </c>
      <c r="B19" s="33">
        <v>14361.269374999945</v>
      </c>
      <c r="C19" s="33">
        <v>3744.98846666668</v>
      </c>
      <c r="D19" s="33">
        <v>2013.40399166668</v>
      </c>
      <c r="E19" s="33">
        <v>0</v>
      </c>
      <c r="F19" s="33"/>
      <c r="G19" s="33">
        <v>42054.84463333306</v>
      </c>
      <c r="H19" s="33">
        <v>13278.848299999749</v>
      </c>
      <c r="I19" s="33">
        <v>6991.749041666671</v>
      </c>
      <c r="J19" s="33">
        <v>0.30806666666666666</v>
      </c>
      <c r="K19" s="33"/>
      <c r="L19" s="33">
        <v>41125.99567500008</v>
      </c>
      <c r="M19" s="33">
        <v>11870.133474999888</v>
      </c>
      <c r="N19" s="33">
        <v>6635.34142499996</v>
      </c>
      <c r="O19" s="33">
        <v>0.2798833333333333</v>
      </c>
      <c r="P19" s="41"/>
      <c r="Q19" s="33">
        <v>73244.13274999805</v>
      </c>
      <c r="R19" s="33">
        <v>23860.499358333404</v>
      </c>
      <c r="S19" s="33">
        <v>12991.93538333331</v>
      </c>
      <c r="T19" s="33">
        <v>0.8471666666666667</v>
      </c>
      <c r="U19" s="33"/>
      <c r="V19" s="33">
        <v>93951.5</v>
      </c>
      <c r="W19" s="33">
        <v>29833.833333333332</v>
      </c>
      <c r="X19" s="33">
        <v>15113</v>
      </c>
      <c r="Y19" s="33">
        <v>1.6666666666666667</v>
      </c>
    </row>
    <row r="20" spans="1:25" ht="4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2" ht="12.75">
      <c r="A22" s="6" t="s">
        <v>122</v>
      </c>
    </row>
    <row r="23" ht="12.75">
      <c r="A23" s="6" t="s">
        <v>121</v>
      </c>
    </row>
    <row r="24" ht="12.75">
      <c r="A24" s="13" t="s">
        <v>77</v>
      </c>
    </row>
  </sheetData>
  <mergeCells count="6">
    <mergeCell ref="V3:Y3"/>
    <mergeCell ref="A3:A5"/>
    <mergeCell ref="Q3:T3"/>
    <mergeCell ref="B3:E3"/>
    <mergeCell ref="G3:J3"/>
    <mergeCell ref="L3:O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"/>
    </sheetView>
  </sheetViews>
  <sheetFormatPr defaultColWidth="9.140625" defaultRowHeight="12.75"/>
  <cols>
    <col min="1" max="1" width="72.0039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2" width="8.8515625" style="0" customWidth="1"/>
    <col min="13" max="13" width="0.71875" style="0" customWidth="1"/>
    <col min="14" max="16" width="8.8515625" style="0" customWidth="1"/>
    <col min="17" max="17" width="0.71875" style="0" customWidth="1"/>
    <col min="18" max="16384" width="8.8515625" style="0" customWidth="1"/>
  </cols>
  <sheetData>
    <row r="1" spans="1:9" ht="12.75">
      <c r="A1" s="1" t="s">
        <v>136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20" ht="12.75">
      <c r="A3" s="42" t="s">
        <v>20</v>
      </c>
      <c r="B3" s="126" t="s">
        <v>127</v>
      </c>
      <c r="C3" s="126"/>
      <c r="D3" s="126"/>
      <c r="E3" s="12"/>
      <c r="F3" s="126" t="s">
        <v>126</v>
      </c>
      <c r="G3" s="126"/>
      <c r="H3" s="126"/>
      <c r="I3" s="12"/>
      <c r="J3" s="126" t="s">
        <v>125</v>
      </c>
      <c r="K3" s="126"/>
      <c r="L3" s="126"/>
      <c r="M3" s="12"/>
      <c r="N3" s="126" t="s">
        <v>124</v>
      </c>
      <c r="O3" s="126"/>
      <c r="P3" s="126"/>
      <c r="Q3" s="12"/>
      <c r="R3" s="126" t="s">
        <v>128</v>
      </c>
      <c r="S3" s="126"/>
      <c r="T3" s="126"/>
    </row>
    <row r="4" ht="4.5" customHeight="1">
      <c r="A4" s="4"/>
    </row>
    <row r="5" spans="1:20" ht="9" customHeight="1">
      <c r="A5" s="4"/>
      <c r="B5" s="39" t="s">
        <v>100</v>
      </c>
      <c r="C5" s="39" t="s">
        <v>101</v>
      </c>
      <c r="D5" s="39" t="s">
        <v>94</v>
      </c>
      <c r="E5" s="39"/>
      <c r="F5" s="39" t="s">
        <v>100</v>
      </c>
      <c r="G5" s="39" t="s">
        <v>101</v>
      </c>
      <c r="H5" s="39" t="s">
        <v>94</v>
      </c>
      <c r="I5" s="39"/>
      <c r="J5" s="39" t="s">
        <v>100</v>
      </c>
      <c r="K5" s="39" t="s">
        <v>101</v>
      </c>
      <c r="L5" s="39" t="s">
        <v>94</v>
      </c>
      <c r="M5" s="39"/>
      <c r="N5" s="39" t="s">
        <v>100</v>
      </c>
      <c r="O5" s="39" t="s">
        <v>101</v>
      </c>
      <c r="P5" s="39" t="s">
        <v>94</v>
      </c>
      <c r="Q5" s="39"/>
      <c r="R5" s="39" t="s">
        <v>100</v>
      </c>
      <c r="S5" s="39" t="s">
        <v>101</v>
      </c>
      <c r="T5" s="39" t="s">
        <v>94</v>
      </c>
    </row>
    <row r="6" spans="1:20" ht="12" customHeight="1">
      <c r="A6" s="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9" customHeight="1">
      <c r="A7" s="34" t="s">
        <v>21</v>
      </c>
      <c r="B7" s="33">
        <v>346006.0864166662</v>
      </c>
      <c r="C7" s="33">
        <v>246748.99761666614</v>
      </c>
      <c r="D7" s="33">
        <v>592755.0840333357</v>
      </c>
      <c r="E7" s="3"/>
      <c r="F7" s="33">
        <v>377377.75499166735</v>
      </c>
      <c r="G7" s="33">
        <v>265776.91154166666</v>
      </c>
      <c r="H7" s="33">
        <v>643154.6665333355</v>
      </c>
      <c r="I7" s="33"/>
      <c r="J7" s="33">
        <v>376703.17658333224</v>
      </c>
      <c r="K7" s="33">
        <v>269415.15682500036</v>
      </c>
      <c r="L7" s="33">
        <v>646118.3334083332</v>
      </c>
      <c r="M7" s="3"/>
      <c r="N7" s="33">
        <v>339505.2699833338</v>
      </c>
      <c r="O7" s="33">
        <v>252687.89647499958</v>
      </c>
      <c r="P7" s="33">
        <v>592193.1664583364</v>
      </c>
      <c r="Q7" s="33"/>
      <c r="R7" s="33">
        <v>302105.1666666667</v>
      </c>
      <c r="S7" s="33">
        <v>228262.66666666666</v>
      </c>
      <c r="T7" s="33">
        <v>530367.8333333334</v>
      </c>
    </row>
    <row r="8" spans="1:20" ht="9" customHeight="1">
      <c r="A8" s="34" t="s">
        <v>30</v>
      </c>
      <c r="B8" s="33">
        <v>24485.121016666777</v>
      </c>
      <c r="C8" s="33">
        <v>30064.380641667278</v>
      </c>
      <c r="D8" s="33">
        <v>54549.50165833215</v>
      </c>
      <c r="E8" s="37"/>
      <c r="F8" s="33">
        <v>24938.167449999964</v>
      </c>
      <c r="G8" s="33">
        <v>43592.33127499973</v>
      </c>
      <c r="H8" s="33">
        <v>68530.49872499985</v>
      </c>
      <c r="I8" s="33"/>
      <c r="J8" s="33">
        <v>23963.995508333348</v>
      </c>
      <c r="K8" s="33">
        <v>45410.503316665774</v>
      </c>
      <c r="L8" s="33">
        <v>69374.49882499855</v>
      </c>
      <c r="M8" s="41"/>
      <c r="N8" s="33">
        <v>18860.334374999664</v>
      </c>
      <c r="O8" s="33">
        <v>37425.581433333115</v>
      </c>
      <c r="P8" s="33">
        <v>56285.915808331374</v>
      </c>
      <c r="Q8" s="33"/>
      <c r="R8" s="33">
        <v>15770.666666666666</v>
      </c>
      <c r="S8" s="33">
        <v>29502.666666666668</v>
      </c>
      <c r="T8" s="33">
        <v>45273.333333333336</v>
      </c>
    </row>
    <row r="9" spans="1:20" ht="9" customHeight="1">
      <c r="A9" s="34" t="s">
        <v>22</v>
      </c>
      <c r="B9" s="33">
        <v>172487.95182499956</v>
      </c>
      <c r="C9" s="33">
        <v>160527.21561666633</v>
      </c>
      <c r="D9" s="33">
        <v>333015.1674416661</v>
      </c>
      <c r="E9" s="37"/>
      <c r="F9" s="33">
        <v>186908.0840833326</v>
      </c>
      <c r="G9" s="33">
        <v>168224.16696666664</v>
      </c>
      <c r="H9" s="33">
        <v>355132.2510499973</v>
      </c>
      <c r="I9" s="33"/>
      <c r="J9" s="33">
        <v>188811.10575833343</v>
      </c>
      <c r="K9" s="33">
        <v>179135.22748333312</v>
      </c>
      <c r="L9" s="33">
        <v>367946.3332416667</v>
      </c>
      <c r="M9" s="41"/>
      <c r="N9" s="33">
        <v>169075.09819166642</v>
      </c>
      <c r="O9" s="33">
        <v>173737.23563333313</v>
      </c>
      <c r="P9" s="33">
        <v>342812.3338249994</v>
      </c>
      <c r="Q9" s="33"/>
      <c r="R9" s="33">
        <v>148952.33333333334</v>
      </c>
      <c r="S9" s="33">
        <v>159711.66666666666</v>
      </c>
      <c r="T9" s="33">
        <v>308664</v>
      </c>
    </row>
    <row r="10" spans="1:20" ht="9" customHeight="1">
      <c r="A10" s="34" t="s">
        <v>23</v>
      </c>
      <c r="B10" s="33">
        <v>0</v>
      </c>
      <c r="C10" s="33">
        <v>0</v>
      </c>
      <c r="D10" s="33">
        <v>0</v>
      </c>
      <c r="E10" s="37"/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41"/>
      <c r="N10" s="33">
        <v>5508.172683333327</v>
      </c>
      <c r="O10" s="33">
        <v>2727.3272583333346</v>
      </c>
      <c r="P10" s="33">
        <v>8235.499941666654</v>
      </c>
      <c r="Q10" s="33"/>
      <c r="R10" s="33">
        <v>6146.166666666667</v>
      </c>
      <c r="S10" s="33">
        <v>3014.8333333333335</v>
      </c>
      <c r="T10" s="33">
        <v>9161</v>
      </c>
    </row>
    <row r="11" spans="1:20" ht="9" customHeight="1">
      <c r="A11" s="34" t="s">
        <v>33</v>
      </c>
      <c r="B11" s="33">
        <v>15060.148658333295</v>
      </c>
      <c r="C11" s="33">
        <v>8045.018875000028</v>
      </c>
      <c r="D11" s="33">
        <v>23105.16753333312</v>
      </c>
      <c r="E11" s="37"/>
      <c r="F11" s="33">
        <v>16459.892599999952</v>
      </c>
      <c r="G11" s="33">
        <v>8474.190216666684</v>
      </c>
      <c r="H11" s="33">
        <v>24934.08281666668</v>
      </c>
      <c r="I11" s="41"/>
      <c r="J11" s="33">
        <v>17648.129916666632</v>
      </c>
      <c r="K11" s="33">
        <v>8346.703883333365</v>
      </c>
      <c r="L11" s="33">
        <v>25994.833800000022</v>
      </c>
      <c r="M11" s="41"/>
      <c r="N11" s="33">
        <v>17073.470458333268</v>
      </c>
      <c r="O11" s="33">
        <v>8089.863175000043</v>
      </c>
      <c r="P11" s="33">
        <v>25163.333633333095</v>
      </c>
      <c r="Q11" s="33"/>
      <c r="R11" s="33">
        <v>17963.833333333332</v>
      </c>
      <c r="S11" s="33">
        <v>8260.333333333334</v>
      </c>
      <c r="T11" s="33">
        <v>26224.166666666668</v>
      </c>
    </row>
    <row r="12" spans="1:20" ht="9" customHeight="1">
      <c r="A12" s="34" t="s">
        <v>24</v>
      </c>
      <c r="B12" s="33">
        <v>11215.18741666672</v>
      </c>
      <c r="C12" s="33">
        <v>5987.562916666673</v>
      </c>
      <c r="D12" s="33">
        <v>17202.750333333508</v>
      </c>
      <c r="E12" s="33"/>
      <c r="F12" s="33">
        <v>12537.40182500001</v>
      </c>
      <c r="G12" s="33">
        <v>6891.681074999989</v>
      </c>
      <c r="H12" s="33">
        <v>19429.082899999918</v>
      </c>
      <c r="I12" s="41"/>
      <c r="J12" s="33">
        <v>13349.495425000006</v>
      </c>
      <c r="K12" s="33">
        <v>7463.087650000011</v>
      </c>
      <c r="L12" s="33">
        <v>20812.583074999904</v>
      </c>
      <c r="M12" s="41"/>
      <c r="N12" s="33">
        <v>13439.36260833338</v>
      </c>
      <c r="O12" s="33">
        <v>7831.05396666671</v>
      </c>
      <c r="P12" s="33">
        <v>21270.41657499992</v>
      </c>
      <c r="Q12" s="33"/>
      <c r="R12" s="33">
        <v>13459.833333333334</v>
      </c>
      <c r="S12" s="33">
        <v>8152</v>
      </c>
      <c r="T12" s="33">
        <v>21611.833333333332</v>
      </c>
    </row>
    <row r="13" spans="1:20" ht="9" customHeight="1">
      <c r="A13" s="34" t="s">
        <v>34</v>
      </c>
      <c r="B13" s="33">
        <v>40177.160008333354</v>
      </c>
      <c r="C13" s="33">
        <v>31070.33941666667</v>
      </c>
      <c r="D13" s="33">
        <v>71247.49942500023</v>
      </c>
      <c r="E13" s="33"/>
      <c r="F13" s="33">
        <v>41615.759174999876</v>
      </c>
      <c r="G13" s="33">
        <v>30822.90788333329</v>
      </c>
      <c r="H13" s="33">
        <v>72438.66705833297</v>
      </c>
      <c r="I13" s="33"/>
      <c r="J13" s="33">
        <v>37873.693450000144</v>
      </c>
      <c r="K13" s="33">
        <v>27547.556433333288</v>
      </c>
      <c r="L13" s="33">
        <v>65421.24988333337</v>
      </c>
      <c r="M13" s="33"/>
      <c r="N13" s="33">
        <v>40717.89644166665</v>
      </c>
      <c r="O13" s="33">
        <v>25679.686833333195</v>
      </c>
      <c r="P13" s="33">
        <v>66397.58327500067</v>
      </c>
      <c r="Q13" s="33"/>
      <c r="R13" s="33">
        <v>50329.333333333336</v>
      </c>
      <c r="S13" s="33">
        <v>29848.833333333332</v>
      </c>
      <c r="T13" s="33">
        <v>80178.16666666667</v>
      </c>
    </row>
    <row r="14" spans="1:20" ht="9" customHeight="1">
      <c r="A14" s="34" t="s">
        <v>25</v>
      </c>
      <c r="B14" s="33">
        <v>1786.2908666666633</v>
      </c>
      <c r="C14" s="33">
        <v>15709.709075000004</v>
      </c>
      <c r="D14" s="33">
        <v>17495.99994166666</v>
      </c>
      <c r="E14" s="33"/>
      <c r="F14" s="33">
        <v>1979.2582999999897</v>
      </c>
      <c r="G14" s="33">
        <v>17069.907674999984</v>
      </c>
      <c r="H14" s="33">
        <v>19049.165974999934</v>
      </c>
      <c r="I14" s="41"/>
      <c r="J14" s="33">
        <v>2130.052850000004</v>
      </c>
      <c r="K14" s="33">
        <v>17750.19749166668</v>
      </c>
      <c r="L14" s="33">
        <v>19880.25034166659</v>
      </c>
      <c r="M14" s="41"/>
      <c r="N14" s="33">
        <v>2161.2112166666684</v>
      </c>
      <c r="O14" s="33">
        <v>16449.455224999947</v>
      </c>
      <c r="P14" s="33">
        <v>18610.666441666664</v>
      </c>
      <c r="Q14" s="33"/>
      <c r="R14" s="33">
        <v>2139</v>
      </c>
      <c r="S14" s="33">
        <v>15675.666666666666</v>
      </c>
      <c r="T14" s="33">
        <v>17814.666666666668</v>
      </c>
    </row>
    <row r="15" spans="1:20" ht="9" customHeight="1">
      <c r="A15" s="34" t="s">
        <v>26</v>
      </c>
      <c r="B15" s="33">
        <v>14756.29739166661</v>
      </c>
      <c r="C15" s="33">
        <v>11186.7860416667</v>
      </c>
      <c r="D15" s="33">
        <v>25943.083433333206</v>
      </c>
      <c r="E15" s="33"/>
      <c r="F15" s="33">
        <v>17666.230274999907</v>
      </c>
      <c r="G15" s="33">
        <v>13369.519624999963</v>
      </c>
      <c r="H15" s="33">
        <v>31035.74989999989</v>
      </c>
      <c r="I15" s="41"/>
      <c r="J15" s="33">
        <v>18037.7935416667</v>
      </c>
      <c r="K15" s="33">
        <v>13184.206266666655</v>
      </c>
      <c r="L15" s="33">
        <v>31221.99980833313</v>
      </c>
      <c r="M15" s="41"/>
      <c r="N15" s="33">
        <v>15621.657291666614</v>
      </c>
      <c r="O15" s="33">
        <v>11058.42625833332</v>
      </c>
      <c r="P15" s="33">
        <v>26680.083549999927</v>
      </c>
      <c r="Q15" s="33"/>
      <c r="R15" s="33">
        <v>16094.666666666666</v>
      </c>
      <c r="S15" s="33">
        <v>10288.166666666666</v>
      </c>
      <c r="T15" s="33">
        <v>26382.833333333332</v>
      </c>
    </row>
    <row r="16" spans="1:20" ht="9" customHeight="1">
      <c r="A16" s="34" t="s">
        <v>27</v>
      </c>
      <c r="B16" s="33">
        <v>47752.28444166671</v>
      </c>
      <c r="C16" s="33">
        <v>36678.54931666677</v>
      </c>
      <c r="D16" s="33">
        <v>84430.83375833342</v>
      </c>
      <c r="E16" s="33"/>
      <c r="F16" s="33">
        <v>49562.661074999975</v>
      </c>
      <c r="G16" s="33">
        <v>35635.92243333331</v>
      </c>
      <c r="H16" s="33">
        <v>85198.58350833361</v>
      </c>
      <c r="I16" s="41"/>
      <c r="J16" s="33">
        <v>47847.032933333256</v>
      </c>
      <c r="K16" s="33">
        <v>32802.21717499999</v>
      </c>
      <c r="L16" s="33">
        <v>80649.2501083334</v>
      </c>
      <c r="M16" s="41"/>
      <c r="N16" s="33">
        <v>47019.33853333341</v>
      </c>
      <c r="O16" s="33">
        <v>33535.4119166665</v>
      </c>
      <c r="P16" s="33">
        <v>80554.75045000007</v>
      </c>
      <c r="Q16" s="33"/>
      <c r="R16" s="33">
        <v>49739.5</v>
      </c>
      <c r="S16" s="33">
        <v>36305</v>
      </c>
      <c r="T16" s="33">
        <v>86044.5</v>
      </c>
    </row>
    <row r="17" spans="1:20" ht="9" customHeight="1">
      <c r="A17" s="34" t="s">
        <v>28</v>
      </c>
      <c r="B17" s="33">
        <v>1716.9567999999997</v>
      </c>
      <c r="C17" s="33">
        <v>1201.459441666667</v>
      </c>
      <c r="D17" s="33">
        <v>2918.4162416666572</v>
      </c>
      <c r="E17" s="33"/>
      <c r="F17" s="33">
        <v>1944.4501833333306</v>
      </c>
      <c r="G17" s="33">
        <v>1190.300075000003</v>
      </c>
      <c r="H17" s="33">
        <v>3134.7502583333257</v>
      </c>
      <c r="I17" s="41"/>
      <c r="J17" s="33">
        <v>1801.5910583333352</v>
      </c>
      <c r="K17" s="33">
        <v>1135.8254749999985</v>
      </c>
      <c r="L17" s="33">
        <v>2937.4165333333235</v>
      </c>
      <c r="M17" s="41"/>
      <c r="N17" s="33">
        <v>1449.2792166666666</v>
      </c>
      <c r="O17" s="33">
        <v>1020.9701000000008</v>
      </c>
      <c r="P17" s="33">
        <v>2470.249316666672</v>
      </c>
      <c r="Q17" s="33"/>
      <c r="R17" s="33">
        <v>1012.3333333333334</v>
      </c>
      <c r="S17" s="33">
        <v>777.5</v>
      </c>
      <c r="T17" s="33">
        <v>1789.8333333333333</v>
      </c>
    </row>
    <row r="18" spans="1:20" ht="9" customHeight="1">
      <c r="A18" s="34" t="s">
        <v>35</v>
      </c>
      <c r="B18" s="33">
        <v>144125.58566666496</v>
      </c>
      <c r="C18" s="33">
        <v>104605.32667499769</v>
      </c>
      <c r="D18" s="33">
        <v>248730.9123416665</v>
      </c>
      <c r="E18" s="33"/>
      <c r="F18" s="33">
        <v>163633.62103333368</v>
      </c>
      <c r="G18" s="33">
        <v>119386.62451666739</v>
      </c>
      <c r="H18" s="33">
        <v>283020.24555000226</v>
      </c>
      <c r="I18" s="41"/>
      <c r="J18" s="33">
        <v>162376.46782500148</v>
      </c>
      <c r="K18" s="33">
        <v>121821.77958333422</v>
      </c>
      <c r="L18" s="33">
        <v>284198.2474083383</v>
      </c>
      <c r="M18" s="33"/>
      <c r="N18" s="33">
        <v>108698.06333333363</v>
      </c>
      <c r="O18" s="33">
        <v>96405.2703916673</v>
      </c>
      <c r="P18" s="33">
        <v>205103.33372500024</v>
      </c>
      <c r="Q18" s="33"/>
      <c r="R18" s="33">
        <v>91673</v>
      </c>
      <c r="S18" s="33">
        <v>79445.33333333333</v>
      </c>
      <c r="T18" s="33">
        <v>171118.33333333334</v>
      </c>
    </row>
    <row r="19" spans="1:20" ht="9" customHeight="1">
      <c r="A19" s="34" t="s">
        <v>117</v>
      </c>
      <c r="B19" s="33">
        <v>8890.488958333053</v>
      </c>
      <c r="C19" s="33">
        <v>11229.172874999987</v>
      </c>
      <c r="D19" s="33">
        <v>20119.668674999677</v>
      </c>
      <c r="E19" s="33"/>
      <c r="F19" s="33">
        <v>26961.449883332756</v>
      </c>
      <c r="G19" s="33">
        <v>35364.300158332844</v>
      </c>
      <c r="H19" s="33">
        <v>62325.750041665415</v>
      </c>
      <c r="I19" s="41"/>
      <c r="J19" s="33">
        <v>25693.577266666874</v>
      </c>
      <c r="K19" s="33">
        <v>33938.17319166709</v>
      </c>
      <c r="L19" s="33">
        <v>59631.75045833431</v>
      </c>
      <c r="M19" s="41"/>
      <c r="N19" s="33">
        <v>48421.56563333194</v>
      </c>
      <c r="O19" s="33">
        <v>61675.84902499857</v>
      </c>
      <c r="P19" s="33">
        <v>110097.41465833248</v>
      </c>
      <c r="Q19" s="33"/>
      <c r="R19" s="33">
        <v>62888.166666666664</v>
      </c>
      <c r="S19" s="33">
        <v>76011.83333333333</v>
      </c>
      <c r="T19" s="33">
        <v>138900</v>
      </c>
    </row>
    <row r="20" spans="1:20" ht="4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2" ht="12.75">
      <c r="A22" s="6" t="s">
        <v>122</v>
      </c>
    </row>
    <row r="23" ht="12.75">
      <c r="A23" s="6" t="s">
        <v>121</v>
      </c>
    </row>
    <row r="24" ht="12.75">
      <c r="A24" s="13" t="s">
        <v>77</v>
      </c>
    </row>
  </sheetData>
  <mergeCells count="5">
    <mergeCell ref="N3:P3"/>
    <mergeCell ref="R3:T3"/>
    <mergeCell ref="B3:D3"/>
    <mergeCell ref="F3:H3"/>
    <mergeCell ref="J3:L3"/>
  </mergeCells>
  <printOptions/>
  <pageMargins left="0.75" right="0.75" top="1" bottom="1" header="0.5" footer="0.5"/>
  <pageSetup fitToHeight="1" fitToWidth="1" horizontalDpi="200" verticalDpi="2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14" width="11.421875" style="0" customWidth="1"/>
    <col min="15" max="16384" width="8.8515625" style="0" customWidth="1"/>
  </cols>
  <sheetData>
    <row r="1" ht="12.75">
      <c r="A1" s="1" t="s">
        <v>137</v>
      </c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5" ht="35.25" customHeight="1">
      <c r="A3" s="44" t="s">
        <v>102</v>
      </c>
      <c r="B3" s="50" t="s">
        <v>21</v>
      </c>
      <c r="C3" s="50" t="s">
        <v>30</v>
      </c>
      <c r="D3" s="50" t="s">
        <v>22</v>
      </c>
      <c r="E3" s="50" t="s">
        <v>23</v>
      </c>
      <c r="F3" s="50" t="s">
        <v>33</v>
      </c>
      <c r="G3" s="50" t="s">
        <v>24</v>
      </c>
      <c r="H3" s="50" t="s">
        <v>34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35</v>
      </c>
      <c r="N3" s="50" t="s">
        <v>117</v>
      </c>
      <c r="O3" s="22"/>
    </row>
    <row r="4" spans="1:15" ht="12" customHeight="1">
      <c r="A4" s="4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9"/>
      <c r="O4" s="22"/>
    </row>
    <row r="5" spans="1:15" ht="9" customHeight="1">
      <c r="A5" s="34" t="s">
        <v>103</v>
      </c>
      <c r="B5" s="35">
        <v>46660.13626666662</v>
      </c>
      <c r="C5" s="35">
        <v>2558.656491666671</v>
      </c>
      <c r="D5" s="35">
        <v>4803.816933333324</v>
      </c>
      <c r="E5" s="35">
        <v>0</v>
      </c>
      <c r="F5" s="35">
        <v>1332.4084916666607</v>
      </c>
      <c r="G5" s="35">
        <v>1922.0002166666682</v>
      </c>
      <c r="H5" s="35">
        <v>7985.431216666676</v>
      </c>
      <c r="I5" s="35">
        <v>1641.8088499999985</v>
      </c>
      <c r="J5" s="35">
        <v>3133.7139916666633</v>
      </c>
      <c r="K5" s="35">
        <v>7638.097100000006</v>
      </c>
      <c r="L5" s="35">
        <v>19.712191666666662</v>
      </c>
      <c r="M5" s="35">
        <v>26027.561608333406</v>
      </c>
      <c r="N5" s="35">
        <v>1074.0075166666663</v>
      </c>
      <c r="O5" s="18"/>
    </row>
    <row r="6" spans="1:15" ht="9" customHeight="1">
      <c r="A6" s="34" t="s">
        <v>79</v>
      </c>
      <c r="B6" s="35">
        <v>2054.4497333333325</v>
      </c>
      <c r="C6" s="35">
        <v>89.63150833333333</v>
      </c>
      <c r="D6" s="35">
        <v>107.91884166666664</v>
      </c>
      <c r="E6" s="35">
        <v>0</v>
      </c>
      <c r="F6" s="35">
        <v>79.392375</v>
      </c>
      <c r="G6" s="35">
        <v>42.461508333333306</v>
      </c>
      <c r="H6" s="35">
        <v>177.69715</v>
      </c>
      <c r="I6" s="35">
        <v>63.740725</v>
      </c>
      <c r="J6" s="35">
        <v>49.332291666666684</v>
      </c>
      <c r="K6" s="35">
        <v>233.43898333333334</v>
      </c>
      <c r="L6" s="35">
        <v>14.666716666666666</v>
      </c>
      <c r="M6" s="35">
        <v>375.36854166666643</v>
      </c>
      <c r="N6" s="35">
        <v>82.43715000000002</v>
      </c>
      <c r="O6" s="18"/>
    </row>
    <row r="7" spans="1:15" ht="9" customHeight="1">
      <c r="A7" s="34" t="s">
        <v>104</v>
      </c>
      <c r="B7" s="35">
        <v>103115.06451666659</v>
      </c>
      <c r="C7" s="35">
        <v>8615.730458333348</v>
      </c>
      <c r="D7" s="35">
        <v>3679.615216666672</v>
      </c>
      <c r="E7" s="35">
        <v>0</v>
      </c>
      <c r="F7" s="35">
        <v>3638.1492666666622</v>
      </c>
      <c r="G7" s="35">
        <v>3222.442241666668</v>
      </c>
      <c r="H7" s="35">
        <v>11953.104691666687</v>
      </c>
      <c r="I7" s="35">
        <v>4080.328716666669</v>
      </c>
      <c r="J7" s="35">
        <v>4025.107491666668</v>
      </c>
      <c r="K7" s="35">
        <v>16802.192941666664</v>
      </c>
      <c r="L7" s="35">
        <v>84.0823916666664</v>
      </c>
      <c r="M7" s="35">
        <v>81796.83064166624</v>
      </c>
      <c r="N7" s="35">
        <v>3487.941433333314</v>
      </c>
      <c r="O7" s="18"/>
    </row>
    <row r="8" spans="1:15" ht="9" customHeight="1">
      <c r="A8" s="34" t="s">
        <v>80</v>
      </c>
      <c r="B8" s="35">
        <v>12983.747250000015</v>
      </c>
      <c r="C8" s="35">
        <v>527.8063499999997</v>
      </c>
      <c r="D8" s="35">
        <v>278.6330750000003</v>
      </c>
      <c r="E8" s="35">
        <v>0</v>
      </c>
      <c r="F8" s="35">
        <v>306.2014166666667</v>
      </c>
      <c r="G8" s="35">
        <v>250.39804166666667</v>
      </c>
      <c r="H8" s="35">
        <v>1061.3318583333314</v>
      </c>
      <c r="I8" s="35">
        <v>476.49067500000024</v>
      </c>
      <c r="J8" s="35">
        <v>385.05713333333307</v>
      </c>
      <c r="K8" s="35">
        <v>2107.928024999999</v>
      </c>
      <c r="L8" s="35">
        <v>68.94439166666663</v>
      </c>
      <c r="M8" s="35">
        <v>2707.4116583333325</v>
      </c>
      <c r="N8" s="35">
        <v>629.4995999999996</v>
      </c>
      <c r="O8" s="18"/>
    </row>
    <row r="9" spans="1:14" ht="9" customHeight="1">
      <c r="A9" s="46" t="s">
        <v>81</v>
      </c>
      <c r="B9" s="51">
        <v>4816.343266666663</v>
      </c>
      <c r="C9" s="51">
        <v>229.45524166666664</v>
      </c>
      <c r="D9" s="51">
        <v>45.04509166666666</v>
      </c>
      <c r="E9" s="35">
        <v>0</v>
      </c>
      <c r="F9" s="51">
        <v>167.4988166666666</v>
      </c>
      <c r="G9" s="51">
        <v>96.71467500000007</v>
      </c>
      <c r="H9" s="51">
        <v>282.4259416666667</v>
      </c>
      <c r="I9" s="51">
        <v>190.95335000000009</v>
      </c>
      <c r="J9" s="51">
        <v>100.64645833333329</v>
      </c>
      <c r="K9" s="51">
        <v>979.3035833333337</v>
      </c>
      <c r="L9" s="51">
        <v>1.800441666666667</v>
      </c>
      <c r="M9" s="51">
        <v>866.5664999999995</v>
      </c>
      <c r="N9" s="51">
        <v>406.2524500000001</v>
      </c>
    </row>
    <row r="10" spans="1:14" ht="9" customHeight="1">
      <c r="A10" s="46" t="s">
        <v>82</v>
      </c>
      <c r="B10" s="51">
        <v>8167.403983333331</v>
      </c>
      <c r="C10" s="51">
        <v>298.35110833333323</v>
      </c>
      <c r="D10" s="51">
        <v>233.5879833333332</v>
      </c>
      <c r="E10" s="35">
        <v>0</v>
      </c>
      <c r="F10" s="51">
        <v>138.7026</v>
      </c>
      <c r="G10" s="51">
        <v>153.68336666666679</v>
      </c>
      <c r="H10" s="51">
        <v>778.9059166666663</v>
      </c>
      <c r="I10" s="51">
        <v>285.5373250000001</v>
      </c>
      <c r="J10" s="51">
        <v>284.41067499999997</v>
      </c>
      <c r="K10" s="51">
        <v>1128.6244416666661</v>
      </c>
      <c r="L10" s="51">
        <v>67.14394999999998</v>
      </c>
      <c r="M10" s="51">
        <v>1840.8451583333326</v>
      </c>
      <c r="N10" s="51">
        <v>223.24714999999972</v>
      </c>
    </row>
    <row r="11" spans="1:14" ht="9" customHeight="1">
      <c r="A11" s="34" t="s">
        <v>105</v>
      </c>
      <c r="B11" s="35">
        <v>70117.62192499991</v>
      </c>
      <c r="C11" s="35">
        <v>1914.3453083333336</v>
      </c>
      <c r="D11" s="35">
        <v>1796.797125</v>
      </c>
      <c r="E11" s="35">
        <v>0</v>
      </c>
      <c r="F11" s="35">
        <v>1705.2538083333302</v>
      </c>
      <c r="G11" s="35">
        <v>1565.8225000000002</v>
      </c>
      <c r="H11" s="35">
        <v>9241.330641666658</v>
      </c>
      <c r="I11" s="35">
        <v>2870.0860666666667</v>
      </c>
      <c r="J11" s="35">
        <v>3552.6138416666695</v>
      </c>
      <c r="K11" s="35">
        <v>12238.47406666666</v>
      </c>
      <c r="L11" s="35">
        <v>616.3057333333326</v>
      </c>
      <c r="M11" s="35">
        <v>26769.230133333305</v>
      </c>
      <c r="N11" s="35">
        <v>5278.203366666652</v>
      </c>
    </row>
    <row r="12" spans="1:14" ht="9" customHeight="1">
      <c r="A12" s="34" t="s">
        <v>83</v>
      </c>
      <c r="B12" s="35">
        <v>12923.865358333329</v>
      </c>
      <c r="C12" s="35">
        <v>430.5138666666658</v>
      </c>
      <c r="D12" s="35">
        <v>569.4764500000003</v>
      </c>
      <c r="E12" s="35">
        <v>0</v>
      </c>
      <c r="F12" s="35">
        <v>450.5295166666674</v>
      </c>
      <c r="G12" s="35">
        <v>672.7238833333331</v>
      </c>
      <c r="H12" s="35">
        <v>3060.8962000000033</v>
      </c>
      <c r="I12" s="35">
        <v>654.2546416666663</v>
      </c>
      <c r="J12" s="35">
        <v>1158.0069750000005</v>
      </c>
      <c r="K12" s="35">
        <v>2103.0441333333324</v>
      </c>
      <c r="L12" s="35">
        <v>1.0277749999999999</v>
      </c>
      <c r="M12" s="35">
        <v>7539.65072500001</v>
      </c>
      <c r="N12" s="35">
        <v>373.14390833333124</v>
      </c>
    </row>
    <row r="13" spans="1:14" ht="9" customHeight="1">
      <c r="A13" s="34" t="s">
        <v>106</v>
      </c>
      <c r="B13" s="35">
        <v>18753.81201666671</v>
      </c>
      <c r="C13" s="35">
        <v>745.524933333333</v>
      </c>
      <c r="D13" s="35">
        <v>2586.0084083333313</v>
      </c>
      <c r="E13" s="35">
        <v>0</v>
      </c>
      <c r="F13" s="35">
        <v>586.6344583333333</v>
      </c>
      <c r="G13" s="35">
        <v>888.3648083333347</v>
      </c>
      <c r="H13" s="35">
        <v>2910.6208666666666</v>
      </c>
      <c r="I13" s="35">
        <v>698.3273249999999</v>
      </c>
      <c r="J13" s="35">
        <v>1165.1109583333325</v>
      </c>
      <c r="K13" s="35">
        <v>2525.5602833333355</v>
      </c>
      <c r="L13" s="35">
        <v>253.3653916666666</v>
      </c>
      <c r="M13" s="35">
        <v>4651.996466666661</v>
      </c>
      <c r="N13" s="35">
        <v>609.9382416666663</v>
      </c>
    </row>
    <row r="14" spans="1:14" ht="9" customHeight="1">
      <c r="A14" s="34" t="s">
        <v>107</v>
      </c>
      <c r="B14" s="35">
        <v>57730.9586416666</v>
      </c>
      <c r="C14" s="35">
        <v>2810.073516666671</v>
      </c>
      <c r="D14" s="35">
        <v>2382.5139666666623</v>
      </c>
      <c r="E14" s="35">
        <v>0</v>
      </c>
      <c r="F14" s="35">
        <v>1600.8783833333307</v>
      </c>
      <c r="G14" s="35">
        <v>1884.0276666666634</v>
      </c>
      <c r="H14" s="35">
        <v>7781.738066666675</v>
      </c>
      <c r="I14" s="35">
        <v>2239.8781000000004</v>
      </c>
      <c r="J14" s="35">
        <v>2908.0604000000003</v>
      </c>
      <c r="K14" s="35">
        <v>7880.247341666661</v>
      </c>
      <c r="L14" s="35">
        <v>266.3225749999998</v>
      </c>
      <c r="M14" s="35">
        <v>22493.958050000074</v>
      </c>
      <c r="N14" s="35">
        <v>2826.098158333325</v>
      </c>
    </row>
    <row r="15" spans="1:14" ht="9" customHeight="1">
      <c r="A15" s="34" t="s">
        <v>108</v>
      </c>
      <c r="B15" s="35">
        <v>48414.12276666662</v>
      </c>
      <c r="C15" s="35">
        <v>1576.5702250000022</v>
      </c>
      <c r="D15" s="35">
        <v>3411.162433333338</v>
      </c>
      <c r="E15" s="35">
        <v>0</v>
      </c>
      <c r="F15" s="35">
        <v>1343.7773166666682</v>
      </c>
      <c r="G15" s="35">
        <v>1236.75838333333</v>
      </c>
      <c r="H15" s="35">
        <v>7421.818175</v>
      </c>
      <c r="I15" s="35">
        <v>1614.666166666669</v>
      </c>
      <c r="J15" s="35">
        <v>2857.518116666664</v>
      </c>
      <c r="K15" s="35">
        <v>6969.24595833334</v>
      </c>
      <c r="L15" s="35">
        <v>382.51808333333355</v>
      </c>
      <c r="M15" s="35">
        <v>10938.116625000024</v>
      </c>
      <c r="N15" s="35">
        <v>1246.4922083333324</v>
      </c>
    </row>
    <row r="16" spans="1:14" ht="9" customHeight="1">
      <c r="A16" s="34" t="s">
        <v>109</v>
      </c>
      <c r="B16" s="35">
        <v>14877.830541666664</v>
      </c>
      <c r="C16" s="35">
        <v>276.991</v>
      </c>
      <c r="D16" s="35">
        <v>2285.55743333333</v>
      </c>
      <c r="E16" s="35">
        <v>0</v>
      </c>
      <c r="F16" s="35">
        <v>256.37885000000006</v>
      </c>
      <c r="G16" s="35">
        <v>444.9783166666666</v>
      </c>
      <c r="H16" s="35">
        <v>1288.2549000000001</v>
      </c>
      <c r="I16" s="35">
        <v>246.74635000000004</v>
      </c>
      <c r="J16" s="35">
        <v>524.7994333333334</v>
      </c>
      <c r="K16" s="35">
        <v>2129.1896166666666</v>
      </c>
      <c r="L16" s="35">
        <v>48.54324166666671</v>
      </c>
      <c r="M16" s="35">
        <v>1815.348266666667</v>
      </c>
      <c r="N16" s="35">
        <v>328.2427166666669</v>
      </c>
    </row>
    <row r="17" spans="1:14" ht="9" customHeight="1">
      <c r="A17" s="34" t="s">
        <v>110</v>
      </c>
      <c r="B17" s="35">
        <v>26740.27256666664</v>
      </c>
      <c r="C17" s="35">
        <v>600.2179083333328</v>
      </c>
      <c r="D17" s="35">
        <v>3445.7966916666696</v>
      </c>
      <c r="E17" s="35">
        <v>0</v>
      </c>
      <c r="F17" s="35">
        <v>743.5390583333343</v>
      </c>
      <c r="G17" s="35">
        <v>689.0292249999992</v>
      </c>
      <c r="H17" s="35">
        <v>4557.974725000003</v>
      </c>
      <c r="I17" s="35">
        <v>600.7778999999997</v>
      </c>
      <c r="J17" s="35">
        <v>1872.396883333332</v>
      </c>
      <c r="K17" s="35">
        <v>4137.590133333329</v>
      </c>
      <c r="L17" s="35">
        <v>47.28875</v>
      </c>
      <c r="M17" s="35">
        <v>6896.326258333328</v>
      </c>
      <c r="N17" s="35">
        <v>1599.4138499999979</v>
      </c>
    </row>
    <row r="18" spans="1:14" ht="9" customHeight="1">
      <c r="A18" s="34" t="s">
        <v>111</v>
      </c>
      <c r="B18" s="35">
        <v>48000.81021666653</v>
      </c>
      <c r="C18" s="35">
        <v>7822.763983333346</v>
      </c>
      <c r="D18" s="35">
        <v>31210.662624999957</v>
      </c>
      <c r="E18" s="35">
        <v>0</v>
      </c>
      <c r="F18" s="35">
        <v>2711.046591666654</v>
      </c>
      <c r="G18" s="35">
        <v>1811.6359583333362</v>
      </c>
      <c r="H18" s="35">
        <v>4007.506883333335</v>
      </c>
      <c r="I18" s="35">
        <v>1091.9023250000005</v>
      </c>
      <c r="J18" s="35">
        <v>1247.3744500000003</v>
      </c>
      <c r="K18" s="35">
        <v>5033.16915833333</v>
      </c>
      <c r="L18" s="35">
        <v>314.0264000000002</v>
      </c>
      <c r="M18" s="35">
        <v>16802.48593333334</v>
      </c>
      <c r="N18" s="35">
        <v>570.8396916666658</v>
      </c>
    </row>
    <row r="19" spans="1:14" ht="9" customHeight="1">
      <c r="A19" s="34" t="s">
        <v>112</v>
      </c>
      <c r="B19" s="35">
        <v>14177.580633333346</v>
      </c>
      <c r="C19" s="35">
        <v>1032.7679333333333</v>
      </c>
      <c r="D19" s="35">
        <v>14271.699133333334</v>
      </c>
      <c r="E19" s="35">
        <v>0</v>
      </c>
      <c r="F19" s="35">
        <v>1477.6692083333335</v>
      </c>
      <c r="G19" s="35">
        <v>239.16743333333343</v>
      </c>
      <c r="H19" s="35">
        <v>2583.967499999997</v>
      </c>
      <c r="I19" s="35">
        <v>243.1312333333334</v>
      </c>
      <c r="J19" s="35">
        <v>871.1962500000001</v>
      </c>
      <c r="K19" s="35">
        <v>1574.4682000000014</v>
      </c>
      <c r="L19" s="35">
        <v>116.43569166666664</v>
      </c>
      <c r="M19" s="35">
        <v>7378.074283333345</v>
      </c>
      <c r="N19" s="35">
        <v>324.9096250000004</v>
      </c>
    </row>
    <row r="20" spans="1:14" ht="9" customHeight="1">
      <c r="A20" s="34" t="s">
        <v>113</v>
      </c>
      <c r="B20" s="35">
        <v>2070.5384166666663</v>
      </c>
      <c r="C20" s="35">
        <v>341.79005833333304</v>
      </c>
      <c r="D20" s="35">
        <v>3744.57228333333</v>
      </c>
      <c r="E20" s="35">
        <v>0</v>
      </c>
      <c r="F20" s="35">
        <v>1014.850066666667</v>
      </c>
      <c r="G20" s="35">
        <v>35.66666666666668</v>
      </c>
      <c r="H20" s="35">
        <v>705.7251083333334</v>
      </c>
      <c r="I20" s="35">
        <v>24.916674999999998</v>
      </c>
      <c r="J20" s="35">
        <v>238.76397499999976</v>
      </c>
      <c r="K20" s="35">
        <v>216.70337500000008</v>
      </c>
      <c r="L20" s="35">
        <v>24.27189166666668</v>
      </c>
      <c r="M20" s="35">
        <v>830.9220749999998</v>
      </c>
      <c r="N20" s="35">
        <v>12.759266666666656</v>
      </c>
    </row>
    <row r="21" spans="1:14" ht="9" customHeight="1">
      <c r="A21" s="34" t="s">
        <v>114</v>
      </c>
      <c r="B21" s="35">
        <v>22413.586933333343</v>
      </c>
      <c r="C21" s="35">
        <v>6109.019691666684</v>
      </c>
      <c r="D21" s="35">
        <v>78604.65701666653</v>
      </c>
      <c r="E21" s="35">
        <v>0</v>
      </c>
      <c r="F21" s="35">
        <v>1608.576833333338</v>
      </c>
      <c r="G21" s="35">
        <v>393.83265833333286</v>
      </c>
      <c r="H21" s="35">
        <v>1265.9895416666648</v>
      </c>
      <c r="I21" s="35">
        <v>207.96134166666707</v>
      </c>
      <c r="J21" s="35">
        <v>311.3843583333335</v>
      </c>
      <c r="K21" s="35">
        <v>2032.8025583333344</v>
      </c>
      <c r="L21" s="35">
        <v>221.1011583333327</v>
      </c>
      <c r="M21" s="35">
        <v>15640.1274833333</v>
      </c>
      <c r="N21" s="35">
        <v>189.1437083333337</v>
      </c>
    </row>
    <row r="22" spans="1:14" ht="9" customHeight="1">
      <c r="A22" s="34" t="s">
        <v>115</v>
      </c>
      <c r="B22" s="35">
        <v>37098.816341666636</v>
      </c>
      <c r="C22" s="35">
        <v>8278.685891666673</v>
      </c>
      <c r="D22" s="35">
        <v>39258.01946666666</v>
      </c>
      <c r="E22" s="35">
        <v>0</v>
      </c>
      <c r="F22" s="35">
        <v>2085.4343583333316</v>
      </c>
      <c r="G22" s="35">
        <v>818.833083333333</v>
      </c>
      <c r="H22" s="35">
        <v>3129.213516666663</v>
      </c>
      <c r="I22" s="35">
        <v>223.82678333333342</v>
      </c>
      <c r="J22" s="35">
        <v>1203.5500249999996</v>
      </c>
      <c r="K22" s="35">
        <v>4553.906441666662</v>
      </c>
      <c r="L22" s="35">
        <v>119.49516666666644</v>
      </c>
      <c r="M22" s="35">
        <v>5566.517283333326</v>
      </c>
      <c r="N22" s="35">
        <v>910.4741583333339</v>
      </c>
    </row>
    <row r="23" spans="1:14" ht="9" customHeight="1">
      <c r="A23" s="34" t="s">
        <v>116</v>
      </c>
      <c r="B23" s="35">
        <v>3378.5741083333337</v>
      </c>
      <c r="C23" s="35">
        <v>856.4374583333343</v>
      </c>
      <c r="D23" s="35">
        <v>7814.249366666664</v>
      </c>
      <c r="E23" s="35">
        <v>0</v>
      </c>
      <c r="F23" s="35">
        <v>245.12107500000002</v>
      </c>
      <c r="G23" s="35">
        <v>63.416633333333316</v>
      </c>
      <c r="H23" s="35">
        <v>200.03511666666648</v>
      </c>
      <c r="I23" s="35">
        <v>36.84476666666665</v>
      </c>
      <c r="J23" s="35">
        <v>72.07254166666674</v>
      </c>
      <c r="K23" s="35">
        <v>275.8989499999999</v>
      </c>
      <c r="L23" s="35">
        <v>26.58324999999999</v>
      </c>
      <c r="M23" s="35">
        <v>2766.330283333333</v>
      </c>
      <c r="N23" s="35">
        <v>104.64043333333336</v>
      </c>
    </row>
    <row r="24" spans="1:14" ht="9" customHeight="1">
      <c r="A24" s="34" t="s">
        <v>15</v>
      </c>
      <c r="B24" s="35">
        <v>7306.338416666674</v>
      </c>
      <c r="C24" s="35">
        <v>1321.9918749999997</v>
      </c>
      <c r="D24" s="35">
        <v>29157.34785000005</v>
      </c>
      <c r="E24" s="35">
        <v>0</v>
      </c>
      <c r="F24" s="35">
        <v>185.70902499999977</v>
      </c>
      <c r="G24" s="35">
        <v>344.90180833333307</v>
      </c>
      <c r="H24" s="35">
        <v>124.45979999999997</v>
      </c>
      <c r="I24" s="35">
        <v>55.20314999999999</v>
      </c>
      <c r="J24" s="35">
        <v>30.564658333333366</v>
      </c>
      <c r="K24" s="35">
        <v>702.7220916666666</v>
      </c>
      <c r="L24" s="35">
        <v>65.91526666666657</v>
      </c>
      <c r="M24" s="35">
        <v>1345.998116666666</v>
      </c>
      <c r="N24" s="35">
        <v>130.16072500000013</v>
      </c>
    </row>
    <row r="25" spans="1:14" ht="9" customHeight="1">
      <c r="A25" s="34" t="s">
        <v>16</v>
      </c>
      <c r="B25" s="35">
        <v>29110.808566666605</v>
      </c>
      <c r="C25" s="35">
        <v>4264.902091666679</v>
      </c>
      <c r="D25" s="35">
        <v>81035.76627500005</v>
      </c>
      <c r="E25" s="35">
        <v>0</v>
      </c>
      <c r="F25" s="35">
        <v>819.62255</v>
      </c>
      <c r="G25" s="35">
        <v>320.83230000000015</v>
      </c>
      <c r="H25" s="35">
        <v>734.3632916666674</v>
      </c>
      <c r="I25" s="35">
        <v>202.35481666666615</v>
      </c>
      <c r="J25" s="35">
        <v>146.37144999999995</v>
      </c>
      <c r="K25" s="35">
        <v>3741.836316666673</v>
      </c>
      <c r="L25" s="35">
        <v>90.94605833333308</v>
      </c>
      <c r="M25" s="35">
        <v>4083.4037000000076</v>
      </c>
      <c r="N25" s="35">
        <v>204.17843333333323</v>
      </c>
    </row>
    <row r="26" spans="1:14" ht="9" customHeight="1">
      <c r="A26" s="34" t="s">
        <v>17</v>
      </c>
      <c r="B26" s="35">
        <v>14815.253849999996</v>
      </c>
      <c r="C26" s="35">
        <v>4370.662641666683</v>
      </c>
      <c r="D26" s="35">
        <v>22557.060483333375</v>
      </c>
      <c r="E26" s="35">
        <v>0</v>
      </c>
      <c r="F26" s="35">
        <v>913.8232666666663</v>
      </c>
      <c r="G26" s="35">
        <v>355.4569999999998</v>
      </c>
      <c r="H26" s="35">
        <v>1040.0751333333335</v>
      </c>
      <c r="I26" s="35">
        <v>222.38737500000002</v>
      </c>
      <c r="J26" s="35">
        <v>187.88602500000013</v>
      </c>
      <c r="K26" s="35">
        <v>1533.0930999999998</v>
      </c>
      <c r="L26" s="35">
        <v>136.86411666666655</v>
      </c>
      <c r="M26" s="35">
        <v>2300.4758083333313</v>
      </c>
      <c r="N26" s="35">
        <v>137.13764166666672</v>
      </c>
    </row>
    <row r="27" spans="1:14" ht="9" customHeight="1">
      <c r="A27" s="34" t="s">
        <v>93</v>
      </c>
      <c r="B27" s="35">
        <v>10.894966666666667</v>
      </c>
      <c r="C27" s="35">
        <v>4.418466666666667</v>
      </c>
      <c r="D27" s="35">
        <v>13.836366666666665</v>
      </c>
      <c r="E27" s="35">
        <v>0</v>
      </c>
      <c r="F27" s="35">
        <v>0.17161666666666667</v>
      </c>
      <c r="G27" s="35">
        <v>0</v>
      </c>
      <c r="H27" s="35">
        <v>15.965041666666666</v>
      </c>
      <c r="I27" s="35">
        <v>0.36595833333333333</v>
      </c>
      <c r="J27" s="35">
        <v>2.202183333333333</v>
      </c>
      <c r="K27" s="35">
        <v>1.2249833333333333</v>
      </c>
      <c r="L27" s="35">
        <v>0</v>
      </c>
      <c r="M27" s="35">
        <v>4.7783999999999995</v>
      </c>
      <c r="N27" s="35">
        <v>0</v>
      </c>
    </row>
    <row r="28" spans="1:14" ht="9" customHeight="1">
      <c r="A28" s="9" t="s">
        <v>18</v>
      </c>
      <c r="B28" s="52">
        <v>592744.1890666662</v>
      </c>
      <c r="C28" s="52">
        <v>54545.08319166675</v>
      </c>
      <c r="D28" s="52">
        <v>333001.3310749999</v>
      </c>
      <c r="E28" s="52">
        <v>0</v>
      </c>
      <c r="F28" s="52">
        <v>23104.995916666645</v>
      </c>
      <c r="G28" s="52">
        <v>17202.75033333333</v>
      </c>
      <c r="H28" s="52">
        <v>71231.53438333336</v>
      </c>
      <c r="I28" s="52">
        <v>17495.633983333337</v>
      </c>
      <c r="J28" s="52">
        <v>25940.88125</v>
      </c>
      <c r="K28" s="52">
        <v>84429.60877499999</v>
      </c>
      <c r="L28" s="52">
        <v>2918.4162416666645</v>
      </c>
      <c r="M28" s="52">
        <v>248726.1339416664</v>
      </c>
      <c r="N28" s="52">
        <v>20119.661833333288</v>
      </c>
    </row>
    <row r="29" spans="1:14" ht="12" customHeight="1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" customHeight="1">
      <c r="A30" s="8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9" customHeight="1">
      <c r="A31" s="8" t="s">
        <v>19</v>
      </c>
      <c r="B31" s="35">
        <v>324339.6557083331</v>
      </c>
      <c r="C31" s="35">
        <v>17692.282433333356</v>
      </c>
      <c r="D31" s="35">
        <v>16204.780016666655</v>
      </c>
      <c r="E31" s="35">
        <v>0</v>
      </c>
      <c r="F31" s="35">
        <v>9699.447716666651</v>
      </c>
      <c r="G31" s="35">
        <v>10448.240866666667</v>
      </c>
      <c r="H31" s="35">
        <v>44172.15069166669</v>
      </c>
      <c r="I31" s="35">
        <v>12724.915100000002</v>
      </c>
      <c r="J31" s="35">
        <v>16377.003083333333</v>
      </c>
      <c r="K31" s="35">
        <v>51528.98287499999</v>
      </c>
      <c r="L31" s="35">
        <v>1324.4271666666655</v>
      </c>
      <c r="M31" s="35">
        <v>172362.00782499972</v>
      </c>
      <c r="N31" s="35">
        <v>14361.269374999954</v>
      </c>
    </row>
    <row r="32" spans="1:14" ht="9" customHeight="1">
      <c r="A32" s="8" t="s">
        <v>91</v>
      </c>
      <c r="B32" s="35">
        <v>138033.03609166644</v>
      </c>
      <c r="C32" s="35">
        <v>10276.543116666682</v>
      </c>
      <c r="D32" s="35">
        <v>40353.1791833333</v>
      </c>
      <c r="E32" s="35">
        <v>0</v>
      </c>
      <c r="F32" s="35">
        <v>5054.741816666657</v>
      </c>
      <c r="G32" s="35">
        <v>4182.401883333332</v>
      </c>
      <c r="H32" s="35">
        <v>17275.55468333334</v>
      </c>
      <c r="I32" s="35">
        <v>3554.092741666669</v>
      </c>
      <c r="J32" s="35">
        <v>6502.088883333329</v>
      </c>
      <c r="K32" s="35">
        <v>18269.194866666665</v>
      </c>
      <c r="L32" s="35">
        <v>792.3764750000005</v>
      </c>
      <c r="M32" s="35">
        <v>36452.27708333336</v>
      </c>
      <c r="N32" s="35">
        <v>3744.9884666666626</v>
      </c>
    </row>
    <row r="33" spans="1:14" ht="9" customHeight="1">
      <c r="A33" s="16" t="s">
        <v>92</v>
      </c>
      <c r="B33" s="35">
        <v>130371.4972666666</v>
      </c>
      <c r="C33" s="35">
        <v>26576.257641666718</v>
      </c>
      <c r="D33" s="35">
        <v>276443.37187499995</v>
      </c>
      <c r="E33" s="35">
        <v>0</v>
      </c>
      <c r="F33" s="35">
        <v>8350.806383333336</v>
      </c>
      <c r="G33" s="35">
        <v>2572.107583333332</v>
      </c>
      <c r="H33" s="35">
        <v>9783.829008333325</v>
      </c>
      <c r="I33" s="35">
        <v>1216.6261416666666</v>
      </c>
      <c r="J33" s="35">
        <v>3061.7892833333335</v>
      </c>
      <c r="K33" s="35">
        <v>14631.43103333334</v>
      </c>
      <c r="L33" s="35">
        <v>801.6125999999986</v>
      </c>
      <c r="M33" s="35">
        <v>39911.84903333331</v>
      </c>
      <c r="N33" s="35">
        <v>2013.4039916666682</v>
      </c>
    </row>
    <row r="34" spans="1:14" ht="9" customHeight="1">
      <c r="A34" s="16" t="s">
        <v>93</v>
      </c>
      <c r="B34" s="35">
        <v>29110.808566666605</v>
      </c>
      <c r="C34" s="35">
        <v>4264.902091666679</v>
      </c>
      <c r="D34" s="35">
        <v>81035.76627500005</v>
      </c>
      <c r="E34" s="35">
        <v>0</v>
      </c>
      <c r="F34" s="35">
        <v>819.62255</v>
      </c>
      <c r="G34" s="35">
        <v>320.83230000000015</v>
      </c>
      <c r="H34" s="35">
        <v>734.3632916666674</v>
      </c>
      <c r="I34" s="35">
        <v>202.35481666666615</v>
      </c>
      <c r="J34" s="35">
        <v>146.37144999999995</v>
      </c>
      <c r="K34" s="35">
        <v>3741.836316666673</v>
      </c>
      <c r="L34" s="35">
        <v>90.94605833333308</v>
      </c>
      <c r="M34" s="35">
        <v>4083.4037000000076</v>
      </c>
      <c r="N34" s="35">
        <v>204.17843333333323</v>
      </c>
    </row>
    <row r="35" spans="1:14" ht="9" customHeight="1">
      <c r="A35" s="9" t="s">
        <v>18</v>
      </c>
      <c r="B35" s="52">
        <v>621854.9976333327</v>
      </c>
      <c r="C35" s="52">
        <v>58809.98528333343</v>
      </c>
      <c r="D35" s="52">
        <v>414037.09734999994</v>
      </c>
      <c r="E35" s="52">
        <v>0</v>
      </c>
      <c r="F35" s="52">
        <v>23924.618466666645</v>
      </c>
      <c r="G35" s="52">
        <v>17523.58263333333</v>
      </c>
      <c r="H35" s="52">
        <v>71965.89767500003</v>
      </c>
      <c r="I35" s="52">
        <v>17697.988800000003</v>
      </c>
      <c r="J35" s="52">
        <v>26087.252699999997</v>
      </c>
      <c r="K35" s="52">
        <v>88171.44509166665</v>
      </c>
      <c r="L35" s="52">
        <v>3009.3622999999975</v>
      </c>
      <c r="M35" s="52">
        <v>252809.5376416664</v>
      </c>
      <c r="N35" s="52">
        <v>20323.840266666622</v>
      </c>
    </row>
    <row r="36" spans="1:14" ht="4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2.75">
      <c r="A37" s="11"/>
    </row>
    <row r="38" ht="12.75">
      <c r="A38" s="6" t="s">
        <v>129</v>
      </c>
    </row>
    <row r="39" ht="12.75">
      <c r="A39" s="13" t="s">
        <v>77</v>
      </c>
    </row>
  </sheetData>
  <mergeCells count="1">
    <mergeCell ref="A2:L2"/>
  </mergeCells>
  <printOptions/>
  <pageMargins left="0.75" right="0.75" top="1" bottom="1" header="0.5" footer="0.5"/>
  <pageSetup fitToHeight="1" fitToWidth="1" horizontalDpi="200" verticalDpi="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14" width="11.421875" style="0" customWidth="1"/>
    <col min="15" max="16384" width="8.8515625" style="0" customWidth="1"/>
  </cols>
  <sheetData>
    <row r="1" ht="12.75">
      <c r="A1" s="1" t="s">
        <v>138</v>
      </c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5" ht="35.25" customHeight="1">
      <c r="A3" s="44" t="s">
        <v>102</v>
      </c>
      <c r="B3" s="50" t="s">
        <v>21</v>
      </c>
      <c r="C3" s="50" t="s">
        <v>30</v>
      </c>
      <c r="D3" s="50" t="s">
        <v>22</v>
      </c>
      <c r="E3" s="50" t="s">
        <v>23</v>
      </c>
      <c r="F3" s="50" t="s">
        <v>33</v>
      </c>
      <c r="G3" s="50" t="s">
        <v>24</v>
      </c>
      <c r="H3" s="50" t="s">
        <v>34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35</v>
      </c>
      <c r="N3" s="50" t="s">
        <v>117</v>
      </c>
      <c r="O3" s="22"/>
    </row>
    <row r="4" spans="1:15" ht="12" customHeight="1">
      <c r="A4" s="4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9"/>
      <c r="O4" s="22"/>
    </row>
    <row r="5" spans="1:15" ht="9" customHeight="1">
      <c r="A5" s="34" t="s">
        <v>103</v>
      </c>
      <c r="B5" s="35">
        <v>51888.579</v>
      </c>
      <c r="C5" s="35">
        <v>2905.0805333333315</v>
      </c>
      <c r="D5" s="35">
        <v>3729.716333333336</v>
      </c>
      <c r="E5" s="35">
        <v>0</v>
      </c>
      <c r="F5" s="35">
        <v>1590.9095749999997</v>
      </c>
      <c r="G5" s="35">
        <v>2201.6104666666674</v>
      </c>
      <c r="H5" s="35">
        <v>8139.147025000003</v>
      </c>
      <c r="I5" s="35">
        <v>1841.9527166666678</v>
      </c>
      <c r="J5" s="35">
        <v>3625.7164000000043</v>
      </c>
      <c r="K5" s="35">
        <v>7351.534266666666</v>
      </c>
      <c r="L5" s="35">
        <v>38.5718083333334</v>
      </c>
      <c r="M5" s="35">
        <v>29616.167208333336</v>
      </c>
      <c r="N5" s="35">
        <v>3648.4635916666534</v>
      </c>
      <c r="O5" s="53"/>
    </row>
    <row r="6" spans="1:15" ht="9" customHeight="1">
      <c r="A6" s="34" t="s">
        <v>79</v>
      </c>
      <c r="B6" s="35">
        <v>2051.097</v>
      </c>
      <c r="C6" s="35">
        <v>54.57418333333333</v>
      </c>
      <c r="D6" s="35">
        <v>95.21245</v>
      </c>
      <c r="E6" s="35">
        <v>0</v>
      </c>
      <c r="F6" s="35">
        <v>56.74461666666665</v>
      </c>
      <c r="G6" s="35">
        <v>59.083375</v>
      </c>
      <c r="H6" s="35">
        <v>148.78711666666666</v>
      </c>
      <c r="I6" s="35">
        <v>63.128816666666694</v>
      </c>
      <c r="J6" s="35">
        <v>64.38297499999997</v>
      </c>
      <c r="K6" s="35">
        <v>250.00537499999996</v>
      </c>
      <c r="L6" s="35">
        <v>19.833374999999993</v>
      </c>
      <c r="M6" s="35">
        <v>452.96342499999986</v>
      </c>
      <c r="N6" s="35">
        <v>310.62415833333336</v>
      </c>
      <c r="O6" s="53"/>
    </row>
    <row r="7" spans="1:15" ht="9" customHeight="1">
      <c r="A7" s="34" t="s">
        <v>104</v>
      </c>
      <c r="B7" s="35">
        <v>112190.57089166669</v>
      </c>
      <c r="C7" s="35">
        <v>9510.834300000013</v>
      </c>
      <c r="D7" s="35">
        <v>3619.3349416666656</v>
      </c>
      <c r="E7" s="35">
        <v>0</v>
      </c>
      <c r="F7" s="35">
        <v>3924.773524999993</v>
      </c>
      <c r="G7" s="35">
        <v>3488.421325000008</v>
      </c>
      <c r="H7" s="35">
        <v>12163.022633333312</v>
      </c>
      <c r="I7" s="35">
        <v>4410.692700000005</v>
      </c>
      <c r="J7" s="35">
        <v>5029.5978583333335</v>
      </c>
      <c r="K7" s="35">
        <v>16994.133899999975</v>
      </c>
      <c r="L7" s="35">
        <v>107.15413333333345</v>
      </c>
      <c r="M7" s="35">
        <v>91693.40427499982</v>
      </c>
      <c r="N7" s="35">
        <v>10733.092024999982</v>
      </c>
      <c r="O7" s="53"/>
    </row>
    <row r="8" spans="1:15" ht="9" customHeight="1">
      <c r="A8" s="34" t="s">
        <v>80</v>
      </c>
      <c r="B8" s="35">
        <v>13421.68624166667</v>
      </c>
      <c r="C8" s="35">
        <v>673.1992916666665</v>
      </c>
      <c r="D8" s="35">
        <v>243.2164916666669</v>
      </c>
      <c r="E8" s="35">
        <v>0</v>
      </c>
      <c r="F8" s="35">
        <v>276.4421916666665</v>
      </c>
      <c r="G8" s="35">
        <v>360.5963750000001</v>
      </c>
      <c r="H8" s="35">
        <v>1054.763366666667</v>
      </c>
      <c r="I8" s="35">
        <v>542.9680499999998</v>
      </c>
      <c r="J8" s="35">
        <v>447.49366666666674</v>
      </c>
      <c r="K8" s="35">
        <v>2045.5476500000013</v>
      </c>
      <c r="L8" s="35">
        <v>53.67250833333332</v>
      </c>
      <c r="M8" s="35">
        <v>3144.915516666668</v>
      </c>
      <c r="N8" s="35">
        <v>1693.2153499999995</v>
      </c>
      <c r="O8" s="53"/>
    </row>
    <row r="9" spans="1:14" ht="9" customHeight="1">
      <c r="A9" s="46" t="s">
        <v>81</v>
      </c>
      <c r="B9" s="51">
        <v>4938.0667416666665</v>
      </c>
      <c r="C9" s="51">
        <v>343.6595499999999</v>
      </c>
      <c r="D9" s="51">
        <v>37.5553</v>
      </c>
      <c r="E9" s="35">
        <v>0</v>
      </c>
      <c r="F9" s="51">
        <v>116.79383333333327</v>
      </c>
      <c r="G9" s="51">
        <v>121.35542500000003</v>
      </c>
      <c r="H9" s="51">
        <v>312.62034166666643</v>
      </c>
      <c r="I9" s="51">
        <v>208.52131666666676</v>
      </c>
      <c r="J9" s="51">
        <v>81.08621666666667</v>
      </c>
      <c r="K9" s="51">
        <v>914.1754916666665</v>
      </c>
      <c r="L9" s="51">
        <v>16.558041666666654</v>
      </c>
      <c r="M9" s="51">
        <v>1098.648508333334</v>
      </c>
      <c r="N9" s="51">
        <v>830.9613666666668</v>
      </c>
    </row>
    <row r="10" spans="1:14" ht="9" customHeight="1">
      <c r="A10" s="46" t="s">
        <v>82</v>
      </c>
      <c r="B10" s="51">
        <v>8483.6195</v>
      </c>
      <c r="C10" s="51">
        <v>329.53974166666654</v>
      </c>
      <c r="D10" s="51">
        <v>205.6611916666667</v>
      </c>
      <c r="E10" s="35">
        <v>0</v>
      </c>
      <c r="F10" s="51">
        <v>159.6483583333333</v>
      </c>
      <c r="G10" s="51">
        <v>239.24094999999988</v>
      </c>
      <c r="H10" s="51">
        <v>742.1430249999997</v>
      </c>
      <c r="I10" s="51">
        <v>334.4467333333333</v>
      </c>
      <c r="J10" s="51">
        <v>366.40744999999976</v>
      </c>
      <c r="K10" s="51">
        <v>1131.3721583333331</v>
      </c>
      <c r="L10" s="51">
        <v>37.114466666666644</v>
      </c>
      <c r="M10" s="51">
        <v>2046.267008333334</v>
      </c>
      <c r="N10" s="51">
        <v>862.2539833333336</v>
      </c>
    </row>
    <row r="11" spans="1:14" ht="9" customHeight="1">
      <c r="A11" s="34" t="s">
        <v>105</v>
      </c>
      <c r="B11" s="35">
        <v>76004.62998333333</v>
      </c>
      <c r="C11" s="35">
        <v>2173.660233333331</v>
      </c>
      <c r="D11" s="35">
        <v>1852.7937333333323</v>
      </c>
      <c r="E11" s="35">
        <v>0</v>
      </c>
      <c r="F11" s="35">
        <v>1817.5605833333295</v>
      </c>
      <c r="G11" s="35">
        <v>1985.7295250000004</v>
      </c>
      <c r="H11" s="35">
        <v>8538.172700000012</v>
      </c>
      <c r="I11" s="35">
        <v>3069.2008666666698</v>
      </c>
      <c r="J11" s="35">
        <v>4093.7362083333246</v>
      </c>
      <c r="K11" s="35">
        <v>11455.601724999986</v>
      </c>
      <c r="L11" s="35">
        <v>519.1020916666681</v>
      </c>
      <c r="M11" s="35">
        <v>30917.979683333353</v>
      </c>
      <c r="N11" s="35">
        <v>13282.067674999997</v>
      </c>
    </row>
    <row r="12" spans="1:14" ht="9" customHeight="1">
      <c r="A12" s="34" t="s">
        <v>83</v>
      </c>
      <c r="B12" s="35">
        <v>13745.396291666677</v>
      </c>
      <c r="C12" s="35">
        <v>690.5080583333333</v>
      </c>
      <c r="D12" s="35">
        <v>593.0107916666666</v>
      </c>
      <c r="E12" s="35">
        <v>0</v>
      </c>
      <c r="F12" s="35">
        <v>556.723983333333</v>
      </c>
      <c r="G12" s="35">
        <v>684.8052583333329</v>
      </c>
      <c r="H12" s="35">
        <v>2702.693108333334</v>
      </c>
      <c r="I12" s="35">
        <v>712.2308666666663</v>
      </c>
      <c r="J12" s="35">
        <v>1451.487166666667</v>
      </c>
      <c r="K12" s="35">
        <v>1957.4041916666695</v>
      </c>
      <c r="L12" s="35">
        <v>5.088500000000004</v>
      </c>
      <c r="M12" s="35">
        <v>8654.29111666667</v>
      </c>
      <c r="N12" s="35">
        <v>1264.8129916666628</v>
      </c>
    </row>
    <row r="13" spans="1:14" ht="9" customHeight="1">
      <c r="A13" s="34" t="s">
        <v>106</v>
      </c>
      <c r="B13" s="35">
        <v>19855.767283333316</v>
      </c>
      <c r="C13" s="35">
        <v>785.6919166666681</v>
      </c>
      <c r="D13" s="35">
        <v>2300.754558333332</v>
      </c>
      <c r="E13" s="35">
        <v>0</v>
      </c>
      <c r="F13" s="35">
        <v>578.2427250000001</v>
      </c>
      <c r="G13" s="35">
        <v>954.1845000000017</v>
      </c>
      <c r="H13" s="35">
        <v>2868.2134833333353</v>
      </c>
      <c r="I13" s="35">
        <v>732.4904249999995</v>
      </c>
      <c r="J13" s="35">
        <v>1374.4171500000004</v>
      </c>
      <c r="K13" s="35">
        <v>2532.748475000003</v>
      </c>
      <c r="L13" s="35">
        <v>280.8365333333333</v>
      </c>
      <c r="M13" s="35">
        <v>5640.661300000008</v>
      </c>
      <c r="N13" s="35">
        <v>2065.31934166667</v>
      </c>
    </row>
    <row r="14" spans="1:14" ht="9" customHeight="1">
      <c r="A14" s="34" t="s">
        <v>107</v>
      </c>
      <c r="B14" s="35">
        <v>61074.664091666644</v>
      </c>
      <c r="C14" s="35">
        <v>3217.3319750000096</v>
      </c>
      <c r="D14" s="35">
        <v>2367.4653833333305</v>
      </c>
      <c r="E14" s="35">
        <v>0</v>
      </c>
      <c r="F14" s="35">
        <v>1620.6484083333326</v>
      </c>
      <c r="G14" s="35">
        <v>2245.922333333332</v>
      </c>
      <c r="H14" s="35">
        <v>7715.094725000004</v>
      </c>
      <c r="I14" s="35">
        <v>2402.393408333333</v>
      </c>
      <c r="J14" s="35">
        <v>3410.844950000004</v>
      </c>
      <c r="K14" s="35">
        <v>8167.935283333319</v>
      </c>
      <c r="L14" s="35">
        <v>388.0055333333326</v>
      </c>
      <c r="M14" s="35">
        <v>25677.117958333376</v>
      </c>
      <c r="N14" s="35">
        <v>9057.2495</v>
      </c>
    </row>
    <row r="15" spans="1:14" ht="9" customHeight="1">
      <c r="A15" s="34" t="s">
        <v>108</v>
      </c>
      <c r="B15" s="35">
        <v>54033.14217500005</v>
      </c>
      <c r="C15" s="35">
        <v>1736.4192166666696</v>
      </c>
      <c r="D15" s="35">
        <v>3574.6561333333416</v>
      </c>
      <c r="E15" s="35">
        <v>0</v>
      </c>
      <c r="F15" s="35">
        <v>1469.6965916666693</v>
      </c>
      <c r="G15" s="35">
        <v>1461.5833999999993</v>
      </c>
      <c r="H15" s="35">
        <v>7563.573283333334</v>
      </c>
      <c r="I15" s="35">
        <v>1741.3595750000022</v>
      </c>
      <c r="J15" s="35">
        <v>3372.091300000005</v>
      </c>
      <c r="K15" s="35">
        <v>6864.871575000015</v>
      </c>
      <c r="L15" s="35">
        <v>397.5845833333337</v>
      </c>
      <c r="M15" s="35">
        <v>12825.528316666661</v>
      </c>
      <c r="N15" s="35">
        <v>4094.9353999999944</v>
      </c>
    </row>
    <row r="16" spans="1:14" ht="9" customHeight="1">
      <c r="A16" s="34" t="s">
        <v>109</v>
      </c>
      <c r="B16" s="35">
        <v>16281.163325000009</v>
      </c>
      <c r="C16" s="35">
        <v>307.4604000000003</v>
      </c>
      <c r="D16" s="35">
        <v>2220.771308333334</v>
      </c>
      <c r="E16" s="35">
        <v>0</v>
      </c>
      <c r="F16" s="35">
        <v>229.3130749999999</v>
      </c>
      <c r="G16" s="35">
        <v>553.9318833333331</v>
      </c>
      <c r="H16" s="35">
        <v>1549.7673666666667</v>
      </c>
      <c r="I16" s="35">
        <v>284.87480000000005</v>
      </c>
      <c r="J16" s="35">
        <v>668.5539583333328</v>
      </c>
      <c r="K16" s="35">
        <v>2136.7799499999996</v>
      </c>
      <c r="L16" s="35">
        <v>51.12504999999996</v>
      </c>
      <c r="M16" s="35">
        <v>2365.195825000002</v>
      </c>
      <c r="N16" s="35">
        <v>1213.1113749999993</v>
      </c>
    </row>
    <row r="17" spans="1:14" ht="9" customHeight="1">
      <c r="A17" s="34" t="s">
        <v>110</v>
      </c>
      <c r="B17" s="35">
        <v>29291.52663333334</v>
      </c>
      <c r="C17" s="35">
        <v>780.7939666666675</v>
      </c>
      <c r="D17" s="35">
        <v>3413.7150833333385</v>
      </c>
      <c r="E17" s="35">
        <v>0</v>
      </c>
      <c r="F17" s="35">
        <v>766.9622833333333</v>
      </c>
      <c r="G17" s="35">
        <v>694.3256916666677</v>
      </c>
      <c r="H17" s="35">
        <v>4486.167050000003</v>
      </c>
      <c r="I17" s="35">
        <v>665.5677833333331</v>
      </c>
      <c r="J17" s="35">
        <v>2134.3931166666684</v>
      </c>
      <c r="K17" s="35">
        <v>3899.994750000002</v>
      </c>
      <c r="L17" s="35">
        <v>62.3956416666667</v>
      </c>
      <c r="M17" s="35">
        <v>7747.83440833334</v>
      </c>
      <c r="N17" s="35">
        <v>5870.380883333336</v>
      </c>
    </row>
    <row r="18" spans="1:14" ht="9" customHeight="1">
      <c r="A18" s="34" t="s">
        <v>111</v>
      </c>
      <c r="B18" s="35">
        <v>58105.27655833339</v>
      </c>
      <c r="C18" s="35">
        <v>9986.771516666658</v>
      </c>
      <c r="D18" s="35">
        <v>30134.600741666658</v>
      </c>
      <c r="E18" s="35">
        <v>0</v>
      </c>
      <c r="F18" s="35">
        <v>2741.3667249999985</v>
      </c>
      <c r="G18" s="35">
        <v>1981.0540499999986</v>
      </c>
      <c r="H18" s="35">
        <v>4268.4914</v>
      </c>
      <c r="I18" s="35">
        <v>1183.174250000001</v>
      </c>
      <c r="J18" s="35">
        <v>1716.7534583333356</v>
      </c>
      <c r="K18" s="35">
        <v>5364.956775000002</v>
      </c>
      <c r="L18" s="35">
        <v>248.07377500000052</v>
      </c>
      <c r="M18" s="35">
        <v>20003.69525</v>
      </c>
      <c r="N18" s="35">
        <v>2100.420641666671</v>
      </c>
    </row>
    <row r="19" spans="1:14" ht="9" customHeight="1">
      <c r="A19" s="34" t="s">
        <v>112</v>
      </c>
      <c r="B19" s="35">
        <v>14576.578925000002</v>
      </c>
      <c r="C19" s="35">
        <v>1001.8309416666679</v>
      </c>
      <c r="D19" s="35">
        <v>14776.460383333322</v>
      </c>
      <c r="E19" s="35">
        <v>0</v>
      </c>
      <c r="F19" s="35">
        <v>1526.2148166666666</v>
      </c>
      <c r="G19" s="35">
        <v>262.6463333333333</v>
      </c>
      <c r="H19" s="35">
        <v>2701.4107499999986</v>
      </c>
      <c r="I19" s="35">
        <v>260.75212500000004</v>
      </c>
      <c r="J19" s="35">
        <v>1018.3437666666656</v>
      </c>
      <c r="K19" s="35">
        <v>1706.8531750000004</v>
      </c>
      <c r="L19" s="35">
        <v>155.26390000000006</v>
      </c>
      <c r="M19" s="35">
        <v>12035.823566666666</v>
      </c>
      <c r="N19" s="35">
        <v>1351.1162500000005</v>
      </c>
    </row>
    <row r="20" spans="1:14" ht="9" customHeight="1">
      <c r="A20" s="34" t="s">
        <v>113</v>
      </c>
      <c r="B20" s="35">
        <v>2162.0803749999986</v>
      </c>
      <c r="C20" s="35">
        <v>572.034875</v>
      </c>
      <c r="D20" s="35">
        <v>4209.596216666668</v>
      </c>
      <c r="E20" s="35">
        <v>0</v>
      </c>
      <c r="F20" s="35">
        <v>978.6935833333333</v>
      </c>
      <c r="G20" s="35">
        <v>37.58340833333333</v>
      </c>
      <c r="H20" s="35">
        <v>823.5610750000005</v>
      </c>
      <c r="I20" s="35">
        <v>20.34645</v>
      </c>
      <c r="J20" s="35">
        <v>262.6205583333334</v>
      </c>
      <c r="K20" s="35">
        <v>267.6646416666667</v>
      </c>
      <c r="L20" s="35">
        <v>27.10579999999999</v>
      </c>
      <c r="M20" s="35">
        <v>1112.2137500000006</v>
      </c>
      <c r="N20" s="35">
        <v>34.163816666666655</v>
      </c>
    </row>
    <row r="21" spans="1:14" ht="9" customHeight="1">
      <c r="A21" s="34" t="s">
        <v>114</v>
      </c>
      <c r="B21" s="35">
        <v>24620.04229999999</v>
      </c>
      <c r="C21" s="35">
        <v>8366.830975000035</v>
      </c>
      <c r="D21" s="35">
        <v>82407.75317499998</v>
      </c>
      <c r="E21" s="35">
        <v>0</v>
      </c>
      <c r="F21" s="35">
        <v>1841.4798166666662</v>
      </c>
      <c r="G21" s="35">
        <v>482.4796083333338</v>
      </c>
      <c r="H21" s="35">
        <v>1601.9265833333309</v>
      </c>
      <c r="I21" s="35">
        <v>255.1386916666663</v>
      </c>
      <c r="J21" s="35">
        <v>485.62751666666776</v>
      </c>
      <c r="K21" s="35">
        <v>2457.828758333335</v>
      </c>
      <c r="L21" s="35">
        <v>239.9226749999997</v>
      </c>
      <c r="M21" s="35">
        <v>13798.492666666667</v>
      </c>
      <c r="N21" s="35">
        <v>850.4984416666679</v>
      </c>
    </row>
    <row r="22" spans="1:14" ht="9" customHeight="1">
      <c r="A22" s="34" t="s">
        <v>115</v>
      </c>
      <c r="B22" s="35">
        <v>37466.64983333334</v>
      </c>
      <c r="C22" s="35">
        <v>11154.314908333334</v>
      </c>
      <c r="D22" s="35">
        <v>44844.05774999998</v>
      </c>
      <c r="E22" s="35">
        <v>0</v>
      </c>
      <c r="F22" s="35">
        <v>2273.3026500000014</v>
      </c>
      <c r="G22" s="35">
        <v>826.436075</v>
      </c>
      <c r="H22" s="35">
        <v>3580.865033333332</v>
      </c>
      <c r="I22" s="35">
        <v>277.94923333333355</v>
      </c>
      <c r="J22" s="35">
        <v>1220.1948749999992</v>
      </c>
      <c r="K22" s="35">
        <v>5006.833258333329</v>
      </c>
      <c r="L22" s="35">
        <v>139.96802500000004</v>
      </c>
      <c r="M22" s="35">
        <v>6093.593483333341</v>
      </c>
      <c r="N22" s="35">
        <v>2820.6699916666635</v>
      </c>
    </row>
    <row r="23" spans="1:14" ht="9" customHeight="1">
      <c r="A23" s="34" t="s">
        <v>116</v>
      </c>
      <c r="B23" s="35">
        <v>3538.9066000000034</v>
      </c>
      <c r="C23" s="35">
        <v>1046.4419666666677</v>
      </c>
      <c r="D23" s="35">
        <v>8037.276533333329</v>
      </c>
      <c r="E23" s="35">
        <v>0</v>
      </c>
      <c r="F23" s="35">
        <v>239.83245833333356</v>
      </c>
      <c r="G23" s="35">
        <v>77.58334166666661</v>
      </c>
      <c r="H23" s="35">
        <v>260.04597500000006</v>
      </c>
      <c r="I23" s="35">
        <v>38.93184166666668</v>
      </c>
      <c r="J23" s="35">
        <v>87.75041666666671</v>
      </c>
      <c r="K23" s="35">
        <v>377.15739999999954</v>
      </c>
      <c r="L23" s="35">
        <v>31.670783333333322</v>
      </c>
      <c r="M23" s="35">
        <v>1791.8399833333353</v>
      </c>
      <c r="N23" s="35">
        <v>330.9781083333331</v>
      </c>
    </row>
    <row r="24" spans="1:14" ht="9" customHeight="1">
      <c r="A24" s="34" t="s">
        <v>15</v>
      </c>
      <c r="B24" s="35">
        <v>8425.98290000001</v>
      </c>
      <c r="C24" s="35">
        <v>2215.8607166666698</v>
      </c>
      <c r="D24" s="35">
        <v>29146.236899999993</v>
      </c>
      <c r="E24" s="35">
        <v>0</v>
      </c>
      <c r="F24" s="35">
        <v>227.67538333333326</v>
      </c>
      <c r="G24" s="35">
        <v>376.00784166666637</v>
      </c>
      <c r="H24" s="35">
        <v>208.3440333333334</v>
      </c>
      <c r="I24" s="35">
        <v>55.38823333333329</v>
      </c>
      <c r="J24" s="35">
        <v>48.67549999999998</v>
      </c>
      <c r="K24" s="35">
        <v>753.6899250000002</v>
      </c>
      <c r="L24" s="35">
        <v>85.03875833333336</v>
      </c>
      <c r="M24" s="35">
        <v>1458.004441666668</v>
      </c>
      <c r="N24" s="35">
        <v>361.1641166666668</v>
      </c>
    </row>
    <row r="25" spans="1:14" ht="9" customHeight="1">
      <c r="A25" s="34" t="s">
        <v>16</v>
      </c>
      <c r="B25" s="35">
        <v>30008.244525000046</v>
      </c>
      <c r="C25" s="35">
        <v>5156.052774999994</v>
      </c>
      <c r="D25" s="35">
        <v>94227.41653333331</v>
      </c>
      <c r="E25" s="35">
        <v>0</v>
      </c>
      <c r="F25" s="35">
        <v>1003.2088666666664</v>
      </c>
      <c r="G25" s="35">
        <v>355.2828249999997</v>
      </c>
      <c r="H25" s="35">
        <v>702.2522666666663</v>
      </c>
      <c r="I25" s="35">
        <v>234.30496666666684</v>
      </c>
      <c r="J25" s="35">
        <v>219.5302999999999</v>
      </c>
      <c r="K25" s="35">
        <v>3863.6499500000123</v>
      </c>
      <c r="L25" s="35">
        <v>114.70366666666673</v>
      </c>
      <c r="M25" s="35">
        <v>4720.511441666672</v>
      </c>
      <c r="N25" s="35">
        <v>770.9305583333326</v>
      </c>
    </row>
    <row r="26" spans="1:14" ht="9" customHeight="1">
      <c r="A26" s="34" t="s">
        <v>17</v>
      </c>
      <c r="B26" s="35">
        <v>14371.559616666658</v>
      </c>
      <c r="C26" s="35">
        <v>6182.640791666682</v>
      </c>
      <c r="D26" s="35">
        <v>23327.77047499998</v>
      </c>
      <c r="E26" s="35">
        <v>0</v>
      </c>
      <c r="F26" s="35">
        <v>1213.7739750000014</v>
      </c>
      <c r="G26" s="35">
        <v>339.8152833333331</v>
      </c>
      <c r="H26" s="35">
        <v>1338.038500000001</v>
      </c>
      <c r="I26" s="35">
        <v>256.06684166666656</v>
      </c>
      <c r="J26" s="35">
        <v>300.62129999999956</v>
      </c>
      <c r="K26" s="35">
        <v>1736.5546833333344</v>
      </c>
      <c r="L26" s="35">
        <v>169.63311666666664</v>
      </c>
      <c r="M26" s="35">
        <v>3262.9032750000024</v>
      </c>
      <c r="N26" s="35">
        <v>472.22775833333156</v>
      </c>
    </row>
    <row r="27" spans="1:14" ht="9" customHeight="1">
      <c r="A27" s="34" t="s">
        <v>93</v>
      </c>
      <c r="B27" s="35">
        <v>41.12198333333333</v>
      </c>
      <c r="C27" s="35">
        <v>12.165183333333337</v>
      </c>
      <c r="D27" s="35">
        <v>10.435133333333331</v>
      </c>
      <c r="E27" s="35">
        <v>0</v>
      </c>
      <c r="F27" s="35">
        <v>0.5169833333333335</v>
      </c>
      <c r="G27" s="35">
        <v>0</v>
      </c>
      <c r="H27" s="35">
        <v>24.329583333333343</v>
      </c>
      <c r="I27" s="35">
        <v>0.25333333333333335</v>
      </c>
      <c r="J27" s="35">
        <v>2.917458333333333</v>
      </c>
      <c r="K27" s="35">
        <v>6.837799999999997</v>
      </c>
      <c r="L27" s="35">
        <v>0</v>
      </c>
      <c r="M27" s="35">
        <v>7.108658333333332</v>
      </c>
      <c r="N27" s="35">
        <v>0.3080666666666667</v>
      </c>
    </row>
    <row r="28" spans="1:14" ht="9" customHeight="1">
      <c r="A28" s="9" t="s">
        <v>18</v>
      </c>
      <c r="B28" s="52">
        <v>643113.5445500001</v>
      </c>
      <c r="C28" s="52">
        <v>68518.33354166673</v>
      </c>
      <c r="D28" s="52">
        <v>355121.8159166665</v>
      </c>
      <c r="E28" s="52">
        <v>0</v>
      </c>
      <c r="F28" s="52">
        <v>24933.565833333323</v>
      </c>
      <c r="G28" s="52">
        <v>19429.08290000001</v>
      </c>
      <c r="H28" s="52">
        <v>72414.337475</v>
      </c>
      <c r="I28" s="52">
        <v>19048.912641666677</v>
      </c>
      <c r="J28" s="52">
        <v>31032.83244166668</v>
      </c>
      <c r="K28" s="52">
        <v>85191.74570833331</v>
      </c>
      <c r="L28" s="52">
        <v>3134.750258333335</v>
      </c>
      <c r="M28" s="52">
        <v>283013.13689166657</v>
      </c>
      <c r="N28" s="52">
        <v>62325.44197499996</v>
      </c>
    </row>
    <row r="29" spans="1:14" ht="12" customHeight="1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" customHeight="1">
      <c r="A30" s="8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9" customHeight="1">
      <c r="A31" s="8" t="s">
        <v>19</v>
      </c>
      <c r="B31" s="35">
        <v>350232.3907833333</v>
      </c>
      <c r="C31" s="35">
        <v>20010.88049166668</v>
      </c>
      <c r="D31" s="35">
        <v>14801.504683333329</v>
      </c>
      <c r="E31" s="35">
        <v>0</v>
      </c>
      <c r="F31" s="35">
        <v>10422.04560833332</v>
      </c>
      <c r="G31" s="35">
        <v>11980.353158333342</v>
      </c>
      <c r="H31" s="35">
        <v>43329.89415833333</v>
      </c>
      <c r="I31" s="35">
        <v>13775.057850000008</v>
      </c>
      <c r="J31" s="35">
        <v>19497.676375000003</v>
      </c>
      <c r="K31" s="35">
        <v>50754.910866666614</v>
      </c>
      <c r="L31" s="35">
        <v>1412.264483333334</v>
      </c>
      <c r="M31" s="35">
        <v>195797.50048333322</v>
      </c>
      <c r="N31" s="35">
        <v>42054.8446333333</v>
      </c>
    </row>
    <row r="32" spans="1:14" ht="9" customHeight="1">
      <c r="A32" s="8" t="s">
        <v>91</v>
      </c>
      <c r="B32" s="35">
        <v>157711.1086916668</v>
      </c>
      <c r="C32" s="35">
        <v>12811.445099999995</v>
      </c>
      <c r="D32" s="35">
        <v>39343.74326666667</v>
      </c>
      <c r="E32" s="35">
        <v>0</v>
      </c>
      <c r="F32" s="35">
        <v>5207.338675000001</v>
      </c>
      <c r="G32" s="35">
        <v>4690.895024999999</v>
      </c>
      <c r="H32" s="35">
        <v>17867.9991</v>
      </c>
      <c r="I32" s="35">
        <v>3874.976408333336</v>
      </c>
      <c r="J32" s="35">
        <v>7891.791833333342</v>
      </c>
      <c r="K32" s="35">
        <v>18266.60305000002</v>
      </c>
      <c r="L32" s="35">
        <v>759.1790500000009</v>
      </c>
      <c r="M32" s="35">
        <v>42942.253800000006</v>
      </c>
      <c r="N32" s="35">
        <v>13278.848300000001</v>
      </c>
    </row>
    <row r="33" spans="1:14" ht="9" customHeight="1">
      <c r="A33" s="16" t="s">
        <v>92</v>
      </c>
      <c r="B33" s="35">
        <v>135170.04507500006</v>
      </c>
      <c r="C33" s="35">
        <v>35696.00795000005</v>
      </c>
      <c r="D33" s="35">
        <v>300976.56796666654</v>
      </c>
      <c r="E33" s="35">
        <v>0</v>
      </c>
      <c r="F33" s="35">
        <v>9304.181550000003</v>
      </c>
      <c r="G33" s="35">
        <v>2757.8347166666663</v>
      </c>
      <c r="H33" s="35">
        <v>11216.444216666663</v>
      </c>
      <c r="I33" s="35">
        <v>1398.878383333333</v>
      </c>
      <c r="J33" s="35">
        <v>3643.364233333332</v>
      </c>
      <c r="K33" s="35">
        <v>16170.231791666678</v>
      </c>
      <c r="L33" s="35">
        <v>963.3067249999999</v>
      </c>
      <c r="M33" s="35">
        <v>44273.382608333355</v>
      </c>
      <c r="N33" s="35">
        <v>6991.749041666662</v>
      </c>
    </row>
    <row r="34" spans="1:14" ht="9" customHeight="1">
      <c r="A34" s="16" t="s">
        <v>93</v>
      </c>
      <c r="B34" s="35">
        <v>41.12198333333333</v>
      </c>
      <c r="C34" s="35">
        <v>12.165183333333337</v>
      </c>
      <c r="D34" s="35">
        <v>10.435133333333331</v>
      </c>
      <c r="E34" s="35">
        <v>0</v>
      </c>
      <c r="F34" s="35">
        <v>0.5169833333333335</v>
      </c>
      <c r="G34" s="35">
        <v>0</v>
      </c>
      <c r="H34" s="35">
        <v>24.329583333333343</v>
      </c>
      <c r="I34" s="35">
        <v>0.25333333333333335</v>
      </c>
      <c r="J34" s="35">
        <v>2.917458333333333</v>
      </c>
      <c r="K34" s="35">
        <v>6.837799999999997</v>
      </c>
      <c r="L34" s="35">
        <v>0</v>
      </c>
      <c r="M34" s="35">
        <v>7.108658333333332</v>
      </c>
      <c r="N34" s="35">
        <v>0.3080666666666667</v>
      </c>
    </row>
    <row r="35" spans="1:14" ht="9" customHeight="1">
      <c r="A35" s="9" t="s">
        <v>18</v>
      </c>
      <c r="B35" s="52">
        <f aca="true" t="shared" si="0" ref="B35:N35">B31+B32+B33+B34</f>
        <v>643154.6665333335</v>
      </c>
      <c r="C35" s="52">
        <f t="shared" si="0"/>
        <v>68530.49872500006</v>
      </c>
      <c r="D35" s="52">
        <f t="shared" si="0"/>
        <v>355132.25104999985</v>
      </c>
      <c r="E35" s="52">
        <f t="shared" si="0"/>
        <v>0</v>
      </c>
      <c r="F35" s="52">
        <f t="shared" si="0"/>
        <v>24934.082816666658</v>
      </c>
      <c r="G35" s="52">
        <f t="shared" si="0"/>
        <v>19429.08290000001</v>
      </c>
      <c r="H35" s="52">
        <f t="shared" si="0"/>
        <v>72438.66705833333</v>
      </c>
      <c r="I35" s="52">
        <f t="shared" si="0"/>
        <v>19049.16597500001</v>
      </c>
      <c r="J35" s="52">
        <f t="shared" si="0"/>
        <v>31035.749900000013</v>
      </c>
      <c r="K35" s="52">
        <f t="shared" si="0"/>
        <v>85198.58350833331</v>
      </c>
      <c r="L35" s="52">
        <f t="shared" si="0"/>
        <v>3134.750258333335</v>
      </c>
      <c r="M35" s="52">
        <f t="shared" si="0"/>
        <v>283020.2455499999</v>
      </c>
      <c r="N35" s="52">
        <f t="shared" si="0"/>
        <v>62325.75004166662</v>
      </c>
    </row>
    <row r="36" spans="1:14" ht="4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2.75">
      <c r="A37" s="11"/>
    </row>
    <row r="38" ht="12.75">
      <c r="A38" s="6" t="s">
        <v>129</v>
      </c>
    </row>
    <row r="39" ht="12.75">
      <c r="A39" s="13" t="s">
        <v>77</v>
      </c>
    </row>
  </sheetData>
  <mergeCells count="1">
    <mergeCell ref="A2:L2"/>
  </mergeCells>
  <printOptions/>
  <pageMargins left="0.75" right="0.75" top="1" bottom="1" header="0.5" footer="0.5"/>
  <pageSetup fitToHeight="1" fitToWidth="1" horizontalDpi="200" verticalDpi="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14" width="11.421875" style="0" customWidth="1"/>
    <col min="15" max="16384" width="8.8515625" style="0" customWidth="1"/>
  </cols>
  <sheetData>
    <row r="1" ht="12.75">
      <c r="A1" s="1" t="s">
        <v>139</v>
      </c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5" ht="35.25" customHeight="1">
      <c r="A3" s="44" t="s">
        <v>102</v>
      </c>
      <c r="B3" s="50" t="s">
        <v>21</v>
      </c>
      <c r="C3" s="50" t="s">
        <v>30</v>
      </c>
      <c r="D3" s="50" t="s">
        <v>22</v>
      </c>
      <c r="E3" s="50" t="s">
        <v>23</v>
      </c>
      <c r="F3" s="50" t="s">
        <v>33</v>
      </c>
      <c r="G3" s="50" t="s">
        <v>24</v>
      </c>
      <c r="H3" s="50" t="s">
        <v>34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35</v>
      </c>
      <c r="N3" s="50" t="s">
        <v>117</v>
      </c>
      <c r="O3" s="22"/>
    </row>
    <row r="4" spans="1:15" ht="12" customHeight="1">
      <c r="A4" s="4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9"/>
      <c r="O4" s="22"/>
    </row>
    <row r="5" spans="1:15" ht="9" customHeight="1">
      <c r="A5" s="34" t="s">
        <v>103</v>
      </c>
      <c r="B5" s="35">
        <v>54441.43186666662</v>
      </c>
      <c r="C5" s="35">
        <v>2826.5774333333334</v>
      </c>
      <c r="D5" s="35">
        <v>3267.897041666667</v>
      </c>
      <c r="E5" s="35">
        <v>0</v>
      </c>
      <c r="F5" s="35">
        <v>1531.3833500000026</v>
      </c>
      <c r="G5" s="35">
        <v>2297.9926083333316</v>
      </c>
      <c r="H5" s="35">
        <v>7121.334066666666</v>
      </c>
      <c r="I5" s="35">
        <v>1955.8928916666657</v>
      </c>
      <c r="J5" s="35">
        <v>3671.3164333333366</v>
      </c>
      <c r="K5" s="35">
        <v>6948.946108333338</v>
      </c>
      <c r="L5" s="35">
        <v>23.187549999999973</v>
      </c>
      <c r="M5" s="35">
        <v>30628.521124999857</v>
      </c>
      <c r="N5" s="35">
        <v>3765.2942499999936</v>
      </c>
      <c r="O5" s="53"/>
    </row>
    <row r="6" spans="1:15" ht="9" customHeight="1">
      <c r="A6" s="34" t="s">
        <v>79</v>
      </c>
      <c r="B6" s="35">
        <v>1896.9225750000005</v>
      </c>
      <c r="C6" s="35">
        <v>56.5191833333333</v>
      </c>
      <c r="D6" s="35">
        <v>94.25119166666663</v>
      </c>
      <c r="E6" s="35">
        <v>0</v>
      </c>
      <c r="F6" s="35">
        <v>51.12735833333335</v>
      </c>
      <c r="G6" s="35">
        <v>68.16677499999997</v>
      </c>
      <c r="H6" s="35">
        <v>113.1484</v>
      </c>
      <c r="I6" s="35">
        <v>82.782925</v>
      </c>
      <c r="J6" s="35">
        <v>51.186716666666655</v>
      </c>
      <c r="K6" s="35">
        <v>242.7877250000001</v>
      </c>
      <c r="L6" s="35">
        <v>22.333325</v>
      </c>
      <c r="M6" s="35">
        <v>592.0086749999999</v>
      </c>
      <c r="N6" s="35">
        <v>287.5209000000001</v>
      </c>
      <c r="O6" s="53"/>
    </row>
    <row r="7" spans="1:15" ht="9" customHeight="1">
      <c r="A7" s="34" t="s">
        <v>104</v>
      </c>
      <c r="B7" s="35">
        <v>112870.20622499997</v>
      </c>
      <c r="C7" s="35">
        <v>9671.29113333334</v>
      </c>
      <c r="D7" s="35">
        <v>3242.2403500000014</v>
      </c>
      <c r="E7" s="35">
        <v>0</v>
      </c>
      <c r="F7" s="35">
        <v>3950.4120833333254</v>
      </c>
      <c r="G7" s="35">
        <v>3798.169850000016</v>
      </c>
      <c r="H7" s="35">
        <v>10353.515049999995</v>
      </c>
      <c r="I7" s="35">
        <v>4592.420458333338</v>
      </c>
      <c r="J7" s="35">
        <v>5290.436625000007</v>
      </c>
      <c r="K7" s="35">
        <v>16441.598950000007</v>
      </c>
      <c r="L7" s="35">
        <v>95.33045833333328</v>
      </c>
      <c r="M7" s="35">
        <v>95704.9682250002</v>
      </c>
      <c r="N7" s="35">
        <v>11086.11229166667</v>
      </c>
      <c r="O7" s="53"/>
    </row>
    <row r="8" spans="1:15" ht="9" customHeight="1">
      <c r="A8" s="34" t="s">
        <v>80</v>
      </c>
      <c r="B8" s="35">
        <v>12495.61704166667</v>
      </c>
      <c r="C8" s="35">
        <v>694.9329666666667</v>
      </c>
      <c r="D8" s="35">
        <v>191.52780000000018</v>
      </c>
      <c r="E8" s="35">
        <v>0</v>
      </c>
      <c r="F8" s="35">
        <v>326.02068333333335</v>
      </c>
      <c r="G8" s="35">
        <v>378.2604416666668</v>
      </c>
      <c r="H8" s="35">
        <v>1016.3686333333338</v>
      </c>
      <c r="I8" s="35">
        <v>562.2637333333338</v>
      </c>
      <c r="J8" s="35">
        <v>408.71605833333314</v>
      </c>
      <c r="K8" s="35">
        <v>2000.8604000000012</v>
      </c>
      <c r="L8" s="35">
        <v>38.772274999999986</v>
      </c>
      <c r="M8" s="35">
        <v>3196.653600000001</v>
      </c>
      <c r="N8" s="35">
        <v>1823.844299999998</v>
      </c>
      <c r="O8" s="53"/>
    </row>
    <row r="9" spans="1:14" ht="9" customHeight="1">
      <c r="A9" s="46" t="s">
        <v>81</v>
      </c>
      <c r="B9" s="51">
        <v>4883.222458333334</v>
      </c>
      <c r="C9" s="51">
        <v>392.35927499999997</v>
      </c>
      <c r="D9" s="51">
        <v>21.348625000000002</v>
      </c>
      <c r="E9" s="35">
        <v>0</v>
      </c>
      <c r="F9" s="51">
        <v>148.71396666666666</v>
      </c>
      <c r="G9" s="51">
        <v>141.10590833333333</v>
      </c>
      <c r="H9" s="51">
        <v>317.45930833333324</v>
      </c>
      <c r="I9" s="51">
        <v>220.89363333333333</v>
      </c>
      <c r="J9" s="51">
        <v>89.31055000000003</v>
      </c>
      <c r="K9" s="51">
        <v>925.1843083333337</v>
      </c>
      <c r="L9" s="51">
        <v>1.1262999999999999</v>
      </c>
      <c r="M9" s="51">
        <v>1051.3464000000004</v>
      </c>
      <c r="N9" s="51">
        <v>970.0804166666675</v>
      </c>
    </row>
    <row r="10" spans="1:14" ht="9" customHeight="1">
      <c r="A10" s="46" t="s">
        <v>82</v>
      </c>
      <c r="B10" s="51">
        <v>7612.394583333334</v>
      </c>
      <c r="C10" s="51">
        <v>302.57369166666655</v>
      </c>
      <c r="D10" s="51">
        <v>170.17917499999996</v>
      </c>
      <c r="E10" s="35">
        <v>0</v>
      </c>
      <c r="F10" s="51">
        <v>177.30671666666672</v>
      </c>
      <c r="G10" s="51">
        <v>237.15453333333335</v>
      </c>
      <c r="H10" s="51">
        <v>698.9093250000002</v>
      </c>
      <c r="I10" s="51">
        <v>341.37010000000004</v>
      </c>
      <c r="J10" s="51">
        <v>319.4055083333334</v>
      </c>
      <c r="K10" s="51">
        <v>1075.676091666667</v>
      </c>
      <c r="L10" s="51">
        <v>37.64597499999999</v>
      </c>
      <c r="M10" s="51">
        <v>2145.307199999998</v>
      </c>
      <c r="N10" s="51">
        <v>853.7638833333335</v>
      </c>
    </row>
    <row r="11" spans="1:14" ht="9" customHeight="1">
      <c r="A11" s="34" t="s">
        <v>105</v>
      </c>
      <c r="B11" s="35">
        <v>78432.74495833335</v>
      </c>
      <c r="C11" s="35">
        <v>2185.7247333333403</v>
      </c>
      <c r="D11" s="35">
        <v>1759.5987583333356</v>
      </c>
      <c r="E11" s="35">
        <v>0</v>
      </c>
      <c r="F11" s="35">
        <v>1733.787033333335</v>
      </c>
      <c r="G11" s="35">
        <v>2145.860533333332</v>
      </c>
      <c r="H11" s="35">
        <v>7391.844966666672</v>
      </c>
      <c r="I11" s="35">
        <v>3021.434141666665</v>
      </c>
      <c r="J11" s="35">
        <v>3942.1305666666653</v>
      </c>
      <c r="K11" s="35">
        <v>10272.550349999981</v>
      </c>
      <c r="L11" s="35">
        <v>350.0815083333337</v>
      </c>
      <c r="M11" s="35">
        <v>29346.918608333293</v>
      </c>
      <c r="N11" s="35">
        <v>12991.100366666686</v>
      </c>
    </row>
    <row r="12" spans="1:14" ht="9" customHeight="1">
      <c r="A12" s="34" t="s">
        <v>83</v>
      </c>
      <c r="B12" s="35">
        <v>13572.511941666671</v>
      </c>
      <c r="C12" s="35">
        <v>829.4105500000002</v>
      </c>
      <c r="D12" s="35">
        <v>577.6329666666664</v>
      </c>
      <c r="E12" s="35">
        <v>0</v>
      </c>
      <c r="F12" s="35">
        <v>581.955658333333</v>
      </c>
      <c r="G12" s="35">
        <v>726.2718166666659</v>
      </c>
      <c r="H12" s="35">
        <v>2405.3541333333324</v>
      </c>
      <c r="I12" s="35">
        <v>744.7794750000003</v>
      </c>
      <c r="J12" s="35">
        <v>1210.8919583333327</v>
      </c>
      <c r="K12" s="35">
        <v>1909.0518249999961</v>
      </c>
      <c r="L12" s="35">
        <v>6.613374999999998</v>
      </c>
      <c r="M12" s="35">
        <v>8542.122433333343</v>
      </c>
      <c r="N12" s="35">
        <v>1226.5776833333316</v>
      </c>
    </row>
    <row r="13" spans="1:14" ht="9" customHeight="1">
      <c r="A13" s="34" t="s">
        <v>106</v>
      </c>
      <c r="B13" s="35">
        <v>20325.332024999985</v>
      </c>
      <c r="C13" s="35">
        <v>694.500708333334</v>
      </c>
      <c r="D13" s="35">
        <v>2043.888958333336</v>
      </c>
      <c r="E13" s="35">
        <v>0</v>
      </c>
      <c r="F13" s="35">
        <v>733.0838666666664</v>
      </c>
      <c r="G13" s="35">
        <v>994.1729666666675</v>
      </c>
      <c r="H13" s="35">
        <v>2668.687891666664</v>
      </c>
      <c r="I13" s="35">
        <v>790.1234000000001</v>
      </c>
      <c r="J13" s="35">
        <v>1297.0658750000005</v>
      </c>
      <c r="K13" s="35">
        <v>2398.4212833333318</v>
      </c>
      <c r="L13" s="35">
        <v>237.15869166666667</v>
      </c>
      <c r="M13" s="35">
        <v>5620.879575000006</v>
      </c>
      <c r="N13" s="35">
        <v>1945.3702083333317</v>
      </c>
    </row>
    <row r="14" spans="1:14" ht="9" customHeight="1">
      <c r="A14" s="34" t="s">
        <v>107</v>
      </c>
      <c r="B14" s="35">
        <v>61475.95417500006</v>
      </c>
      <c r="C14" s="35">
        <v>3083.560208333338</v>
      </c>
      <c r="D14" s="35">
        <v>2192.4752916666725</v>
      </c>
      <c r="E14" s="35">
        <v>0</v>
      </c>
      <c r="F14" s="35">
        <v>1523.0202999999992</v>
      </c>
      <c r="G14" s="35">
        <v>2415.2161999999967</v>
      </c>
      <c r="H14" s="35">
        <v>7117.428224999999</v>
      </c>
      <c r="I14" s="35">
        <v>2423.762400000002</v>
      </c>
      <c r="J14" s="35">
        <v>3329.549391666662</v>
      </c>
      <c r="K14" s="35">
        <v>7110.700399999979</v>
      </c>
      <c r="L14" s="35">
        <v>362.3975916666677</v>
      </c>
      <c r="M14" s="35">
        <v>25798.05776666655</v>
      </c>
      <c r="N14" s="35">
        <v>8000.17567500002</v>
      </c>
    </row>
    <row r="15" spans="1:14" ht="9" customHeight="1">
      <c r="A15" s="34" t="s">
        <v>108</v>
      </c>
      <c r="B15" s="35">
        <v>56198.52269999989</v>
      </c>
      <c r="C15" s="35">
        <v>1575.8419416666675</v>
      </c>
      <c r="D15" s="35">
        <v>3687.1321083333337</v>
      </c>
      <c r="E15" s="35">
        <v>0</v>
      </c>
      <c r="F15" s="35">
        <v>1427.815883333333</v>
      </c>
      <c r="G15" s="35">
        <v>1541.1824250000075</v>
      </c>
      <c r="H15" s="35">
        <v>6907.230974999989</v>
      </c>
      <c r="I15" s="35">
        <v>1781.2696749999998</v>
      </c>
      <c r="J15" s="35">
        <v>3398.1318000000006</v>
      </c>
      <c r="K15" s="35">
        <v>6274.9589333333315</v>
      </c>
      <c r="L15" s="35">
        <v>349.6885000000004</v>
      </c>
      <c r="M15" s="35">
        <v>13613.302266666753</v>
      </c>
      <c r="N15" s="35">
        <v>3641.562941666664</v>
      </c>
    </row>
    <row r="16" spans="1:14" ht="9" customHeight="1">
      <c r="A16" s="34" t="s">
        <v>109</v>
      </c>
      <c r="B16" s="35">
        <v>17196.415549999994</v>
      </c>
      <c r="C16" s="35">
        <v>282.2821500000001</v>
      </c>
      <c r="D16" s="35">
        <v>2012.5830500000013</v>
      </c>
      <c r="E16" s="35">
        <v>0</v>
      </c>
      <c r="F16" s="35">
        <v>311.26695833333326</v>
      </c>
      <c r="G16" s="35">
        <v>566.2718499999997</v>
      </c>
      <c r="H16" s="35">
        <v>1168.3470499999996</v>
      </c>
      <c r="I16" s="35">
        <v>287.05318333333327</v>
      </c>
      <c r="J16" s="35">
        <v>803.8097416666668</v>
      </c>
      <c r="K16" s="35">
        <v>2035.8644416666682</v>
      </c>
      <c r="L16" s="35">
        <v>42.23201666666663</v>
      </c>
      <c r="M16" s="35">
        <v>2508.445316666666</v>
      </c>
      <c r="N16" s="35">
        <v>1373.8547916666666</v>
      </c>
    </row>
    <row r="17" spans="1:14" ht="9" customHeight="1">
      <c r="A17" s="34" t="s">
        <v>110</v>
      </c>
      <c r="B17" s="35">
        <v>29623.791749999975</v>
      </c>
      <c r="C17" s="35">
        <v>664.8911999999989</v>
      </c>
      <c r="D17" s="35">
        <v>3469.969424999997</v>
      </c>
      <c r="E17" s="35">
        <v>0</v>
      </c>
      <c r="F17" s="35">
        <v>676.6288000000001</v>
      </c>
      <c r="G17" s="35">
        <v>724.6575333333336</v>
      </c>
      <c r="H17" s="35">
        <v>3956.959841666665</v>
      </c>
      <c r="I17" s="35">
        <v>730.8616333333342</v>
      </c>
      <c r="J17" s="35">
        <v>2098.713041666669</v>
      </c>
      <c r="K17" s="35">
        <v>3420.9522499999966</v>
      </c>
      <c r="L17" s="35">
        <v>63.451333333333245</v>
      </c>
      <c r="M17" s="35">
        <v>6969.03116666667</v>
      </c>
      <c r="N17" s="35">
        <v>4922.229475000001</v>
      </c>
    </row>
    <row r="18" spans="1:14" ht="9" customHeight="1">
      <c r="A18" s="34" t="s">
        <v>111</v>
      </c>
      <c r="B18" s="35">
        <v>58925.64387500001</v>
      </c>
      <c r="C18" s="35">
        <v>9607.394649999958</v>
      </c>
      <c r="D18" s="35">
        <v>27822.360183333385</v>
      </c>
      <c r="E18" s="35">
        <v>0</v>
      </c>
      <c r="F18" s="35">
        <v>2805.962308333334</v>
      </c>
      <c r="G18" s="35">
        <v>2128.5237999999986</v>
      </c>
      <c r="H18" s="35">
        <v>4452.975124999999</v>
      </c>
      <c r="I18" s="35">
        <v>1309.6132916666672</v>
      </c>
      <c r="J18" s="35">
        <v>1668.7971750000008</v>
      </c>
      <c r="K18" s="35">
        <v>6044.731166666679</v>
      </c>
      <c r="L18" s="35">
        <v>352.7723750000003</v>
      </c>
      <c r="M18" s="35">
        <v>18968.378050000025</v>
      </c>
      <c r="N18" s="35">
        <v>1932.4862666666604</v>
      </c>
    </row>
    <row r="19" spans="1:14" ht="9" customHeight="1">
      <c r="A19" s="34" t="s">
        <v>112</v>
      </c>
      <c r="B19" s="35">
        <v>13769.903975000001</v>
      </c>
      <c r="C19" s="35">
        <v>973.6648250000007</v>
      </c>
      <c r="D19" s="35">
        <v>14697.617625000014</v>
      </c>
      <c r="E19" s="35">
        <v>0</v>
      </c>
      <c r="F19" s="35">
        <v>1653.589300000004</v>
      </c>
      <c r="G19" s="35">
        <v>271.67354166666684</v>
      </c>
      <c r="H19" s="35">
        <v>2914.0418666666696</v>
      </c>
      <c r="I19" s="35">
        <v>272.375175</v>
      </c>
      <c r="J19" s="35">
        <v>862.6898500000015</v>
      </c>
      <c r="K19" s="35">
        <v>1557.3353250000018</v>
      </c>
      <c r="L19" s="35">
        <v>164.67170833333307</v>
      </c>
      <c r="M19" s="35">
        <v>12821.447541666688</v>
      </c>
      <c r="N19" s="35">
        <v>1457.2013000000004</v>
      </c>
    </row>
    <row r="20" spans="1:14" ht="9" customHeight="1">
      <c r="A20" s="34" t="s">
        <v>113</v>
      </c>
      <c r="B20" s="35">
        <v>2031.1978166666647</v>
      </c>
      <c r="C20" s="35">
        <v>549.3259499999996</v>
      </c>
      <c r="D20" s="35">
        <v>4382.605949999998</v>
      </c>
      <c r="E20" s="35">
        <v>0</v>
      </c>
      <c r="F20" s="35">
        <v>918.0082583333332</v>
      </c>
      <c r="G20" s="35">
        <v>42.9999666666667</v>
      </c>
      <c r="H20" s="35">
        <v>858.1319333333323</v>
      </c>
      <c r="I20" s="35">
        <v>22.757975000000002</v>
      </c>
      <c r="J20" s="35">
        <v>322.236325</v>
      </c>
      <c r="K20" s="35">
        <v>240.63842499999984</v>
      </c>
      <c r="L20" s="35">
        <v>18.705908333333348</v>
      </c>
      <c r="M20" s="35">
        <v>1151.2571333333328</v>
      </c>
      <c r="N20" s="35">
        <v>39.72779166666667</v>
      </c>
    </row>
    <row r="21" spans="1:14" ht="9" customHeight="1">
      <c r="A21" s="34" t="s">
        <v>114</v>
      </c>
      <c r="B21" s="35">
        <v>24627.310683333344</v>
      </c>
      <c r="C21" s="35">
        <v>8894.352149999986</v>
      </c>
      <c r="D21" s="35">
        <v>83948.81302500007</v>
      </c>
      <c r="E21" s="35">
        <v>0</v>
      </c>
      <c r="F21" s="35">
        <v>1951.0375916666624</v>
      </c>
      <c r="G21" s="35">
        <v>547.8469666666662</v>
      </c>
      <c r="H21" s="35">
        <v>1433.6722999999995</v>
      </c>
      <c r="I21" s="35">
        <v>272.27585833333325</v>
      </c>
      <c r="J21" s="35">
        <v>449.46739166666663</v>
      </c>
      <c r="K21" s="35">
        <v>2419.5049666666673</v>
      </c>
      <c r="L21" s="35">
        <v>192.05266666666645</v>
      </c>
      <c r="M21" s="35">
        <v>11013.950933333326</v>
      </c>
      <c r="N21" s="35">
        <v>866.7159083333305</v>
      </c>
    </row>
    <row r="22" spans="1:14" ht="9" customHeight="1">
      <c r="A22" s="34" t="s">
        <v>115</v>
      </c>
      <c r="B22" s="35">
        <v>34705.11544999998</v>
      </c>
      <c r="C22" s="35">
        <v>11617.23214166664</v>
      </c>
      <c r="D22" s="35">
        <v>50073.82155833336</v>
      </c>
      <c r="E22" s="35">
        <v>0</v>
      </c>
      <c r="F22" s="35">
        <v>2304.6657749999986</v>
      </c>
      <c r="G22" s="35">
        <v>842.298658333333</v>
      </c>
      <c r="H22" s="35">
        <v>3065.5462666666676</v>
      </c>
      <c r="I22" s="35">
        <v>340.46875</v>
      </c>
      <c r="J22" s="35">
        <v>1480.561983333334</v>
      </c>
      <c r="K22" s="35">
        <v>4873.551858333327</v>
      </c>
      <c r="L22" s="35">
        <v>161.0901333333334</v>
      </c>
      <c r="M22" s="35">
        <v>6534.513925</v>
      </c>
      <c r="N22" s="35">
        <v>2569.4848666666653</v>
      </c>
    </row>
    <row r="23" spans="1:14" ht="9" customHeight="1">
      <c r="A23" s="34" t="s">
        <v>116</v>
      </c>
      <c r="B23" s="35">
        <v>3301.9621583333314</v>
      </c>
      <c r="C23" s="35">
        <v>953.1202833333349</v>
      </c>
      <c r="D23" s="35">
        <v>8899.041933333332</v>
      </c>
      <c r="E23" s="35">
        <v>0</v>
      </c>
      <c r="F23" s="35">
        <v>233.71066666666664</v>
      </c>
      <c r="G23" s="35">
        <v>79.00014166666664</v>
      </c>
      <c r="H23" s="35">
        <v>249.7716916666669</v>
      </c>
      <c r="I23" s="35">
        <v>60.275741666666654</v>
      </c>
      <c r="J23" s="35">
        <v>105.45493333333333</v>
      </c>
      <c r="K23" s="35">
        <v>391.38427499999995</v>
      </c>
      <c r="L23" s="35">
        <v>35.62630833333334</v>
      </c>
      <c r="M23" s="35">
        <v>1341.4206583333332</v>
      </c>
      <c r="N23" s="35">
        <v>217.9239416666666</v>
      </c>
    </row>
    <row r="24" spans="1:14" ht="9" customHeight="1">
      <c r="A24" s="34" t="s">
        <v>15</v>
      </c>
      <c r="B24" s="35">
        <v>8734.593408333334</v>
      </c>
      <c r="C24" s="35">
        <v>2307.5580250000035</v>
      </c>
      <c r="D24" s="35">
        <v>30685.89636666667</v>
      </c>
      <c r="E24" s="35">
        <v>0</v>
      </c>
      <c r="F24" s="35">
        <v>315.7965249999998</v>
      </c>
      <c r="G24" s="35">
        <v>414.91679166666637</v>
      </c>
      <c r="H24" s="35">
        <v>174.31023333333337</v>
      </c>
      <c r="I24" s="35">
        <v>68.48409999999997</v>
      </c>
      <c r="J24" s="35">
        <v>97.1035583333334</v>
      </c>
      <c r="K24" s="35">
        <v>747.1775500000005</v>
      </c>
      <c r="L24" s="35">
        <v>92.11182499999995</v>
      </c>
      <c r="M24" s="35">
        <v>1357.3737916666657</v>
      </c>
      <c r="N24" s="35">
        <v>314.3626083333332</v>
      </c>
    </row>
    <row r="25" spans="1:14" ht="9" customHeight="1">
      <c r="A25" s="34" t="s">
        <v>16</v>
      </c>
      <c r="B25" s="35">
        <v>28729.134941666664</v>
      </c>
      <c r="C25" s="35">
        <v>5658.3037583333935</v>
      </c>
      <c r="D25" s="35">
        <v>101915.84009999999</v>
      </c>
      <c r="E25" s="35">
        <v>0</v>
      </c>
      <c r="F25" s="35">
        <v>1178.7742333333347</v>
      </c>
      <c r="G25" s="35">
        <v>327.6666083333335</v>
      </c>
      <c r="H25" s="35">
        <v>620.2242416666671</v>
      </c>
      <c r="I25" s="35">
        <v>257.33449166666674</v>
      </c>
      <c r="J25" s="35">
        <v>181.67413333333334</v>
      </c>
      <c r="K25" s="35">
        <v>3472.482150000012</v>
      </c>
      <c r="L25" s="35">
        <v>123.68360000000013</v>
      </c>
      <c r="M25" s="35">
        <v>4871.482150000003</v>
      </c>
      <c r="N25" s="35">
        <v>726.9273166666682</v>
      </c>
    </row>
    <row r="26" spans="1:14" ht="9" customHeight="1">
      <c r="A26" s="34" t="s">
        <v>17</v>
      </c>
      <c r="B26" s="35">
        <v>12669.438316666674</v>
      </c>
      <c r="C26" s="35">
        <v>6235.444783333325</v>
      </c>
      <c r="D26" s="35">
        <v>22972.49748333331</v>
      </c>
      <c r="E26" s="35">
        <v>0</v>
      </c>
      <c r="F26" s="35">
        <v>1785.080825</v>
      </c>
      <c r="G26" s="35">
        <v>501.34017500000033</v>
      </c>
      <c r="H26" s="35">
        <v>1421.7470000000003</v>
      </c>
      <c r="I26" s="35">
        <v>304.0210416666667</v>
      </c>
      <c r="J26" s="35">
        <v>545.9897583333329</v>
      </c>
      <c r="K26" s="35">
        <v>1826.786841666669</v>
      </c>
      <c r="L26" s="35">
        <v>205.14280833333365</v>
      </c>
      <c r="M26" s="35">
        <v>3613.697583333335</v>
      </c>
      <c r="N26" s="35">
        <v>442.9976916666672</v>
      </c>
    </row>
    <row r="27" spans="1:14" ht="9" customHeight="1">
      <c r="A27" s="34" t="s">
        <v>93</v>
      </c>
      <c r="B27" s="35">
        <v>94.58197499999999</v>
      </c>
      <c r="C27" s="35">
        <v>12.570050000000002</v>
      </c>
      <c r="D27" s="35">
        <v>8.642074999999997</v>
      </c>
      <c r="E27" s="35">
        <v>0</v>
      </c>
      <c r="F27" s="35">
        <v>1.7063416666666669</v>
      </c>
      <c r="G27" s="35">
        <v>0.093425</v>
      </c>
      <c r="H27" s="35">
        <v>10.60999166666667</v>
      </c>
      <c r="I27" s="35">
        <v>0</v>
      </c>
      <c r="J27" s="35">
        <v>6.076491666666666</v>
      </c>
      <c r="K27" s="35">
        <v>18.964883333333336</v>
      </c>
      <c r="L27" s="35">
        <v>0.312575</v>
      </c>
      <c r="M27" s="35">
        <v>3.8168833333333345</v>
      </c>
      <c r="N27" s="35">
        <v>0.2798833333333333</v>
      </c>
    </row>
    <row r="28" spans="1:14" ht="9" customHeight="1">
      <c r="A28" s="9" t="s">
        <v>18</v>
      </c>
      <c r="B28" s="52">
        <v>646023.7514333333</v>
      </c>
      <c r="C28" s="52">
        <v>69361.928775</v>
      </c>
      <c r="D28" s="52">
        <v>367937.6911666668</v>
      </c>
      <c r="E28" s="52">
        <v>0</v>
      </c>
      <c r="F28" s="52">
        <v>25993.127458333325</v>
      </c>
      <c r="G28" s="52">
        <v>20812.489650000014</v>
      </c>
      <c r="H28" s="52">
        <v>65410.63989166665</v>
      </c>
      <c r="I28" s="52">
        <v>19880.25034166667</v>
      </c>
      <c r="J28" s="52">
        <v>31215.923316666678</v>
      </c>
      <c r="K28" s="52">
        <v>80630.28522499999</v>
      </c>
      <c r="L28" s="52">
        <v>2937.1039583333354</v>
      </c>
      <c r="M28" s="52">
        <v>284194.43052500003</v>
      </c>
      <c r="N28" s="52">
        <v>59631.47057500002</v>
      </c>
    </row>
    <row r="29" spans="1:14" ht="12" customHeight="1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" customHeight="1">
      <c r="A30" s="8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9" customHeight="1">
      <c r="A31" s="8" t="s">
        <v>19</v>
      </c>
      <c r="B31" s="35">
        <v>355510.72080833337</v>
      </c>
      <c r="C31" s="35">
        <v>20042.516916666682</v>
      </c>
      <c r="D31" s="35">
        <v>13369.512358333346</v>
      </c>
      <c r="E31" s="35">
        <v>0</v>
      </c>
      <c r="F31" s="35">
        <v>10430.790333333327</v>
      </c>
      <c r="G31" s="35">
        <v>12824.111191666678</v>
      </c>
      <c r="H31" s="35">
        <v>38187.681366666664</v>
      </c>
      <c r="I31" s="35">
        <v>14173.459425000003</v>
      </c>
      <c r="J31" s="35">
        <v>19201.293625000006</v>
      </c>
      <c r="K31" s="35">
        <v>47324.91704166663</v>
      </c>
      <c r="L31" s="35">
        <v>1135.8747750000014</v>
      </c>
      <c r="M31" s="35">
        <v>199430.13000833325</v>
      </c>
      <c r="N31" s="35">
        <v>41125.99567500003</v>
      </c>
    </row>
    <row r="32" spans="1:14" ht="9" customHeight="1">
      <c r="A32" s="8" t="s">
        <v>91</v>
      </c>
      <c r="B32" s="35">
        <v>161944.37387499987</v>
      </c>
      <c r="C32" s="35">
        <v>12130.409941666625</v>
      </c>
      <c r="D32" s="35">
        <v>36992.04476666672</v>
      </c>
      <c r="E32" s="35">
        <v>0</v>
      </c>
      <c r="F32" s="35">
        <v>5221.67395</v>
      </c>
      <c r="G32" s="35">
        <v>4960.635608333339</v>
      </c>
      <c r="H32" s="35">
        <v>16485.512991666652</v>
      </c>
      <c r="I32" s="35">
        <v>4108.797783333334</v>
      </c>
      <c r="J32" s="35">
        <v>7969.451758333337</v>
      </c>
      <c r="K32" s="35">
        <v>17776.506791666674</v>
      </c>
      <c r="L32" s="35">
        <v>808.1442250000006</v>
      </c>
      <c r="M32" s="35">
        <v>42059.15680000011</v>
      </c>
      <c r="N32" s="35">
        <v>11870.133474999991</v>
      </c>
    </row>
    <row r="33" spans="1:14" ht="9" customHeight="1">
      <c r="A33" s="16" t="s">
        <v>92</v>
      </c>
      <c r="B33" s="35">
        <v>128568.65675000002</v>
      </c>
      <c r="C33" s="35">
        <v>37189.00191666668</v>
      </c>
      <c r="D33" s="35">
        <v>317576.13404166675</v>
      </c>
      <c r="E33" s="35">
        <v>0</v>
      </c>
      <c r="F33" s="35">
        <v>10340.663174999998</v>
      </c>
      <c r="G33" s="35">
        <v>3027.7428499999996</v>
      </c>
      <c r="H33" s="35">
        <v>10737.445533333335</v>
      </c>
      <c r="I33" s="35">
        <v>1597.9931333333334</v>
      </c>
      <c r="J33" s="35">
        <v>4045.177933333335</v>
      </c>
      <c r="K33" s="35">
        <v>15528.86139166668</v>
      </c>
      <c r="L33" s="35">
        <v>993.0849583333332</v>
      </c>
      <c r="M33" s="35">
        <v>42705.14371666669</v>
      </c>
      <c r="N33" s="35">
        <v>6635.341424999998</v>
      </c>
    </row>
    <row r="34" spans="1:14" ht="9" customHeight="1">
      <c r="A34" s="16" t="s">
        <v>93</v>
      </c>
      <c r="B34" s="35">
        <v>94.58197499999999</v>
      </c>
      <c r="C34" s="35">
        <v>12.570050000000002</v>
      </c>
      <c r="D34" s="35">
        <v>8.642074999999997</v>
      </c>
      <c r="E34" s="35">
        <v>0</v>
      </c>
      <c r="F34" s="35">
        <v>1.7063416666666669</v>
      </c>
      <c r="G34" s="35">
        <v>0.093425</v>
      </c>
      <c r="H34" s="35">
        <v>10.60999166666667</v>
      </c>
      <c r="I34" s="35">
        <v>0</v>
      </c>
      <c r="J34" s="35">
        <v>6.076491666666666</v>
      </c>
      <c r="K34" s="35">
        <v>18.964883333333336</v>
      </c>
      <c r="L34" s="35">
        <v>0.312575</v>
      </c>
      <c r="M34" s="35">
        <v>3.8168833333333345</v>
      </c>
      <c r="N34" s="35">
        <v>0.2798833333333333</v>
      </c>
    </row>
    <row r="35" spans="1:14" ht="9" customHeight="1">
      <c r="A35" s="9" t="s">
        <v>18</v>
      </c>
      <c r="B35" s="52">
        <f aca="true" t="shared" si="0" ref="B35:N35">B31+B32+B33+B34</f>
        <v>646118.3334083332</v>
      </c>
      <c r="C35" s="52">
        <f t="shared" si="0"/>
        <v>69374.49882499999</v>
      </c>
      <c r="D35" s="52">
        <f t="shared" si="0"/>
        <v>367946.3332416668</v>
      </c>
      <c r="E35" s="52">
        <f t="shared" si="0"/>
        <v>0</v>
      </c>
      <c r="F35" s="52">
        <f t="shared" si="0"/>
        <v>25994.833799999993</v>
      </c>
      <c r="G35" s="52">
        <f t="shared" si="0"/>
        <v>20812.583075000013</v>
      </c>
      <c r="H35" s="52">
        <f t="shared" si="0"/>
        <v>65421.249883333316</v>
      </c>
      <c r="I35" s="52">
        <f t="shared" si="0"/>
        <v>19880.25034166667</v>
      </c>
      <c r="J35" s="52">
        <f t="shared" si="0"/>
        <v>31221.999808333345</v>
      </c>
      <c r="K35" s="52">
        <f t="shared" si="0"/>
        <v>80649.25010833332</v>
      </c>
      <c r="L35" s="52">
        <f t="shared" si="0"/>
        <v>2937.4165333333353</v>
      </c>
      <c r="M35" s="52">
        <f t="shared" si="0"/>
        <v>284198.24740833335</v>
      </c>
      <c r="N35" s="52">
        <f t="shared" si="0"/>
        <v>59631.75045833336</v>
      </c>
    </row>
    <row r="36" spans="1:14" ht="4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2.75">
      <c r="A37" s="11"/>
    </row>
    <row r="38" ht="12.75">
      <c r="A38" s="6" t="s">
        <v>129</v>
      </c>
    </row>
    <row r="39" ht="12.75">
      <c r="A39" s="13" t="s">
        <v>77</v>
      </c>
    </row>
  </sheetData>
  <mergeCells count="1">
    <mergeCell ref="A2:L2"/>
  </mergeCells>
  <printOptions/>
  <pageMargins left="0.75" right="0.75" top="1" bottom="1" header="0.5" footer="0.5"/>
  <pageSetup fitToHeight="1" fitToWidth="1" horizontalDpi="200" verticalDpi="2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14" width="11.421875" style="0" customWidth="1"/>
    <col min="15" max="16384" width="8.8515625" style="0" customWidth="1"/>
  </cols>
  <sheetData>
    <row r="1" ht="12.75">
      <c r="A1" s="1" t="s">
        <v>140</v>
      </c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5" ht="35.25" customHeight="1">
      <c r="A3" s="44" t="s">
        <v>102</v>
      </c>
      <c r="B3" s="50" t="s">
        <v>21</v>
      </c>
      <c r="C3" s="50" t="s">
        <v>30</v>
      </c>
      <c r="D3" s="50" t="s">
        <v>22</v>
      </c>
      <c r="E3" s="50" t="s">
        <v>23</v>
      </c>
      <c r="F3" s="50" t="s">
        <v>33</v>
      </c>
      <c r="G3" s="50" t="s">
        <v>24</v>
      </c>
      <c r="H3" s="50" t="s">
        <v>34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35</v>
      </c>
      <c r="N3" s="50" t="s">
        <v>117</v>
      </c>
      <c r="O3" s="22"/>
    </row>
    <row r="4" spans="1:15" ht="12" customHeight="1">
      <c r="A4" s="4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9"/>
      <c r="O4" s="22"/>
    </row>
    <row r="5" spans="1:15" ht="9" customHeight="1">
      <c r="A5" s="34" t="s">
        <v>103</v>
      </c>
      <c r="B5" s="35">
        <v>50933.00515833336</v>
      </c>
      <c r="C5" s="35">
        <v>2421.406924999994</v>
      </c>
      <c r="D5" s="35">
        <v>2687.5879750000036</v>
      </c>
      <c r="E5" s="35">
        <v>1.0086333333333333</v>
      </c>
      <c r="F5" s="35">
        <v>1643.8306416666653</v>
      </c>
      <c r="G5" s="35">
        <v>2319.3891999999983</v>
      </c>
      <c r="H5" s="35">
        <v>6179.996508333336</v>
      </c>
      <c r="I5" s="35">
        <v>1767.0676250000024</v>
      </c>
      <c r="J5" s="35">
        <v>2827.5599416666705</v>
      </c>
      <c r="K5" s="35">
        <v>6919.503833333335</v>
      </c>
      <c r="L5" s="35">
        <v>21.33793333333333</v>
      </c>
      <c r="M5" s="35">
        <v>18571.92764166663</v>
      </c>
      <c r="N5" s="35">
        <v>6427.123566666684</v>
      </c>
      <c r="O5" s="53"/>
    </row>
    <row r="6" spans="1:15" ht="9" customHeight="1">
      <c r="A6" s="34" t="s">
        <v>79</v>
      </c>
      <c r="B6" s="35">
        <v>1824.3649083333332</v>
      </c>
      <c r="C6" s="35">
        <v>55.992408333333316</v>
      </c>
      <c r="D6" s="35">
        <v>84.25230833333333</v>
      </c>
      <c r="E6" s="35">
        <v>0</v>
      </c>
      <c r="F6" s="35">
        <v>58.17533333333333</v>
      </c>
      <c r="G6" s="35">
        <v>65.94519999999999</v>
      </c>
      <c r="H6" s="35">
        <v>130.4607083333334</v>
      </c>
      <c r="I6" s="35">
        <v>77.09069166666669</v>
      </c>
      <c r="J6" s="35">
        <v>42.03746666666666</v>
      </c>
      <c r="K6" s="35">
        <v>217.1908750000001</v>
      </c>
      <c r="L6" s="35">
        <v>15.271074999999998</v>
      </c>
      <c r="M6" s="35">
        <v>689.7339833333331</v>
      </c>
      <c r="N6" s="35">
        <v>520.1424083333329</v>
      </c>
      <c r="O6" s="53"/>
    </row>
    <row r="7" spans="1:15" ht="9" customHeight="1">
      <c r="A7" s="34" t="s">
        <v>104</v>
      </c>
      <c r="B7" s="35">
        <v>102321.88510833314</v>
      </c>
      <c r="C7" s="35">
        <v>7190.125125000013</v>
      </c>
      <c r="D7" s="35">
        <v>2710.0730083333315</v>
      </c>
      <c r="E7" s="35">
        <v>19.70411666666666</v>
      </c>
      <c r="F7" s="35">
        <v>3361.0910916666635</v>
      </c>
      <c r="G7" s="35">
        <v>3900.5468750000073</v>
      </c>
      <c r="H7" s="35">
        <v>10053.149874999981</v>
      </c>
      <c r="I7" s="35">
        <v>4225.010574999996</v>
      </c>
      <c r="J7" s="35">
        <v>4058.546683333337</v>
      </c>
      <c r="K7" s="35">
        <v>16438.837991666664</v>
      </c>
      <c r="L7" s="35">
        <v>84.7597249999999</v>
      </c>
      <c r="M7" s="35">
        <v>62290.954808333256</v>
      </c>
      <c r="N7" s="35">
        <v>17948.716049999915</v>
      </c>
      <c r="O7" s="53"/>
    </row>
    <row r="8" spans="1:15" ht="9" customHeight="1">
      <c r="A8" s="34" t="s">
        <v>80</v>
      </c>
      <c r="B8" s="35">
        <v>11350.754916666656</v>
      </c>
      <c r="C8" s="35">
        <v>562.2561916666663</v>
      </c>
      <c r="D8" s="35">
        <v>139.37640833333336</v>
      </c>
      <c r="E8" s="35">
        <v>0</v>
      </c>
      <c r="F8" s="35">
        <v>332.87971666666664</v>
      </c>
      <c r="G8" s="35">
        <v>429.50424166666676</v>
      </c>
      <c r="H8" s="35">
        <v>1289.9583999999998</v>
      </c>
      <c r="I8" s="35">
        <v>550.7610916666667</v>
      </c>
      <c r="J8" s="35">
        <v>396.52563333333325</v>
      </c>
      <c r="K8" s="35">
        <v>1965.115683333335</v>
      </c>
      <c r="L8" s="35">
        <v>25.416674999999998</v>
      </c>
      <c r="M8" s="35">
        <v>2469.724099999999</v>
      </c>
      <c r="N8" s="35">
        <v>3695.5338750000024</v>
      </c>
      <c r="O8" s="53"/>
    </row>
    <row r="9" spans="1:14" ht="9" customHeight="1">
      <c r="A9" s="46" t="s">
        <v>81</v>
      </c>
      <c r="B9" s="51">
        <v>4503.919483333332</v>
      </c>
      <c r="C9" s="51">
        <v>344.52422499999994</v>
      </c>
      <c r="D9" s="51">
        <v>8.286483333333333</v>
      </c>
      <c r="E9" s="35">
        <v>0</v>
      </c>
      <c r="F9" s="51">
        <v>142.60909166666661</v>
      </c>
      <c r="G9" s="51">
        <v>163.92797500000006</v>
      </c>
      <c r="H9" s="51">
        <v>466.1978416666666</v>
      </c>
      <c r="I9" s="51">
        <v>231.79658333333327</v>
      </c>
      <c r="J9" s="51">
        <v>100.70091666666661</v>
      </c>
      <c r="K9" s="51">
        <v>950.1021499999997</v>
      </c>
      <c r="L9" s="51">
        <v>1.3333333333333333</v>
      </c>
      <c r="M9" s="51">
        <v>719.4409000000004</v>
      </c>
      <c r="N9" s="51">
        <v>1755.15</v>
      </c>
    </row>
    <row r="10" spans="1:14" ht="9" customHeight="1">
      <c r="A10" s="46" t="s">
        <v>82</v>
      </c>
      <c r="B10" s="51">
        <v>6846.835433333333</v>
      </c>
      <c r="C10" s="51">
        <v>217.73196666666664</v>
      </c>
      <c r="D10" s="51">
        <v>131.0899249999999</v>
      </c>
      <c r="E10" s="35">
        <v>0</v>
      </c>
      <c r="F10" s="51">
        <v>190.270625</v>
      </c>
      <c r="G10" s="51">
        <v>265.5762666666667</v>
      </c>
      <c r="H10" s="51">
        <v>823.760558333333</v>
      </c>
      <c r="I10" s="51">
        <v>318.9645083333333</v>
      </c>
      <c r="J10" s="51">
        <v>295.8247166666666</v>
      </c>
      <c r="K10" s="51">
        <v>1015.0135333333327</v>
      </c>
      <c r="L10" s="51">
        <v>24.083341666666666</v>
      </c>
      <c r="M10" s="51">
        <v>1750.283199999999</v>
      </c>
      <c r="N10" s="51">
        <v>1940.3838749999998</v>
      </c>
    </row>
    <row r="11" spans="1:14" ht="9" customHeight="1">
      <c r="A11" s="34" t="s">
        <v>105</v>
      </c>
      <c r="B11" s="35">
        <v>72450.45476666662</v>
      </c>
      <c r="C11" s="35">
        <v>1677.324899999998</v>
      </c>
      <c r="D11" s="35">
        <v>1353.4225166666668</v>
      </c>
      <c r="E11" s="35">
        <v>0</v>
      </c>
      <c r="F11" s="35">
        <v>1789.0636500000012</v>
      </c>
      <c r="G11" s="35">
        <v>2151.7293500000023</v>
      </c>
      <c r="H11" s="35">
        <v>7797.998916666657</v>
      </c>
      <c r="I11" s="35">
        <v>2692.256041666668</v>
      </c>
      <c r="J11" s="35">
        <v>3161.9790833333323</v>
      </c>
      <c r="K11" s="35">
        <v>10262.891916666658</v>
      </c>
      <c r="L11" s="35">
        <v>218.18597499999984</v>
      </c>
      <c r="M11" s="35">
        <v>19366.174616666605</v>
      </c>
      <c r="N11" s="35">
        <v>20798.093741666686</v>
      </c>
    </row>
    <row r="12" spans="1:14" ht="9" customHeight="1">
      <c r="A12" s="34" t="s">
        <v>83</v>
      </c>
      <c r="B12" s="35">
        <v>12240.613300000006</v>
      </c>
      <c r="C12" s="35">
        <v>567.3222750000001</v>
      </c>
      <c r="D12" s="35">
        <v>498.6326916666673</v>
      </c>
      <c r="E12" s="35">
        <v>0</v>
      </c>
      <c r="F12" s="35">
        <v>480.230658333334</v>
      </c>
      <c r="G12" s="35">
        <v>712.1972000000002</v>
      </c>
      <c r="H12" s="35">
        <v>2314.225283333335</v>
      </c>
      <c r="I12" s="35">
        <v>712.5227666666669</v>
      </c>
      <c r="J12" s="35">
        <v>1092.7960750000002</v>
      </c>
      <c r="K12" s="35">
        <v>1884.0828999999983</v>
      </c>
      <c r="L12" s="35">
        <v>5.548716666666668</v>
      </c>
      <c r="M12" s="35">
        <v>5616.963958333323</v>
      </c>
      <c r="N12" s="35">
        <v>2952.9361583333284</v>
      </c>
    </row>
    <row r="13" spans="1:14" ht="9" customHeight="1">
      <c r="A13" s="34" t="s">
        <v>106</v>
      </c>
      <c r="B13" s="35">
        <v>19217.70940833334</v>
      </c>
      <c r="C13" s="35">
        <v>628.703075</v>
      </c>
      <c r="D13" s="35">
        <v>1645.717883333333</v>
      </c>
      <c r="E13" s="35">
        <v>0.5875666666666667</v>
      </c>
      <c r="F13" s="35">
        <v>603.6879833333335</v>
      </c>
      <c r="G13" s="35">
        <v>1022.5282416666652</v>
      </c>
      <c r="H13" s="35">
        <v>2803.754558333332</v>
      </c>
      <c r="I13" s="35">
        <v>758.2348916666666</v>
      </c>
      <c r="J13" s="35">
        <v>1110.5990583333332</v>
      </c>
      <c r="K13" s="35">
        <v>2365.799583333335</v>
      </c>
      <c r="L13" s="35">
        <v>193.055125</v>
      </c>
      <c r="M13" s="35">
        <v>4718.465774999996</v>
      </c>
      <c r="N13" s="35">
        <v>4157.288216666671</v>
      </c>
    </row>
    <row r="14" spans="1:14" ht="9" customHeight="1">
      <c r="A14" s="34" t="s">
        <v>107</v>
      </c>
      <c r="B14" s="35">
        <v>56652.9623500001</v>
      </c>
      <c r="C14" s="35">
        <v>2236.8754249999965</v>
      </c>
      <c r="D14" s="35">
        <v>1826.903091666666</v>
      </c>
      <c r="E14" s="35">
        <v>0</v>
      </c>
      <c r="F14" s="35">
        <v>1397.198608333332</v>
      </c>
      <c r="G14" s="35">
        <v>2443.658783333329</v>
      </c>
      <c r="H14" s="35">
        <v>7647.353949999994</v>
      </c>
      <c r="I14" s="35">
        <v>2153.2929916666694</v>
      </c>
      <c r="J14" s="35">
        <v>2951.0514916666666</v>
      </c>
      <c r="K14" s="35">
        <v>6822.700800000013</v>
      </c>
      <c r="L14" s="35">
        <v>265.65321666666824</v>
      </c>
      <c r="M14" s="35">
        <v>16515.88998333333</v>
      </c>
      <c r="N14" s="35">
        <v>16744.298733333344</v>
      </c>
    </row>
    <row r="15" spans="1:14" ht="9" customHeight="1">
      <c r="A15" s="34" t="s">
        <v>108</v>
      </c>
      <c r="B15" s="35">
        <v>51666.81420000005</v>
      </c>
      <c r="C15" s="35">
        <v>1062.4534916666673</v>
      </c>
      <c r="D15" s="35">
        <v>3137.145208333339</v>
      </c>
      <c r="E15" s="35">
        <v>1.6226833333333337</v>
      </c>
      <c r="F15" s="35">
        <v>1493.3176499999988</v>
      </c>
      <c r="G15" s="35">
        <v>1539.6038499999975</v>
      </c>
      <c r="H15" s="35">
        <v>7569.689924999987</v>
      </c>
      <c r="I15" s="35">
        <v>1602.9031333333348</v>
      </c>
      <c r="J15" s="35">
        <v>3029.628233333342</v>
      </c>
      <c r="K15" s="35">
        <v>6381.816333333329</v>
      </c>
      <c r="L15" s="35">
        <v>238.82590833333288</v>
      </c>
      <c r="M15" s="35">
        <v>10963.960566666647</v>
      </c>
      <c r="N15" s="35">
        <v>8198.902300000002</v>
      </c>
    </row>
    <row r="16" spans="1:14" ht="9" customHeight="1">
      <c r="A16" s="34" t="s">
        <v>109</v>
      </c>
      <c r="B16" s="35">
        <v>16058.923574999992</v>
      </c>
      <c r="C16" s="35">
        <v>234.0961333333331</v>
      </c>
      <c r="D16" s="35">
        <v>1690.0809249999977</v>
      </c>
      <c r="E16" s="35">
        <v>0</v>
      </c>
      <c r="F16" s="35">
        <v>293.85138333333356</v>
      </c>
      <c r="G16" s="35">
        <v>576.7651916666663</v>
      </c>
      <c r="H16" s="35">
        <v>1293.5634333333335</v>
      </c>
      <c r="I16" s="35">
        <v>260.46197500000017</v>
      </c>
      <c r="J16" s="35">
        <v>539.5639666666667</v>
      </c>
      <c r="K16" s="35">
        <v>1968.1514249999982</v>
      </c>
      <c r="L16" s="35">
        <v>46.9508666666666</v>
      </c>
      <c r="M16" s="35">
        <v>1778.633408333334</v>
      </c>
      <c r="N16" s="35">
        <v>2421.5182083333334</v>
      </c>
    </row>
    <row r="17" spans="1:14" ht="9" customHeight="1">
      <c r="A17" s="34" t="s">
        <v>110</v>
      </c>
      <c r="B17" s="35">
        <v>26519.966824999992</v>
      </c>
      <c r="C17" s="35">
        <v>510.1784833333349</v>
      </c>
      <c r="D17" s="35">
        <v>3090.059041666662</v>
      </c>
      <c r="E17" s="35">
        <v>0.18321666666666667</v>
      </c>
      <c r="F17" s="35">
        <v>569.9459333333328</v>
      </c>
      <c r="G17" s="35">
        <v>751.0957249999998</v>
      </c>
      <c r="H17" s="35">
        <v>4333.141808333325</v>
      </c>
      <c r="I17" s="35">
        <v>600.6427083333336</v>
      </c>
      <c r="J17" s="35">
        <v>1726.2258916666663</v>
      </c>
      <c r="K17" s="35">
        <v>3364.7928916666638</v>
      </c>
      <c r="L17" s="35">
        <v>46.904833333333364</v>
      </c>
      <c r="M17" s="35">
        <v>4678.649033333337</v>
      </c>
      <c r="N17" s="35">
        <v>9385.823625000003</v>
      </c>
    </row>
    <row r="18" spans="1:14" ht="9" customHeight="1">
      <c r="A18" s="34" t="s">
        <v>111</v>
      </c>
      <c r="B18" s="35">
        <v>56974.962158333336</v>
      </c>
      <c r="C18" s="35">
        <v>6982.247666666699</v>
      </c>
      <c r="D18" s="35">
        <v>24300.863775000016</v>
      </c>
      <c r="E18" s="35">
        <v>8209.291624999996</v>
      </c>
      <c r="F18" s="35">
        <v>2866.76398333333</v>
      </c>
      <c r="G18" s="35">
        <v>2179.793516666667</v>
      </c>
      <c r="H18" s="35">
        <v>4816.682466666664</v>
      </c>
      <c r="I18" s="35">
        <v>1379.518624999999</v>
      </c>
      <c r="J18" s="35">
        <v>1867.2630833333326</v>
      </c>
      <c r="K18" s="35">
        <v>6836.332941666665</v>
      </c>
      <c r="L18" s="35">
        <v>420.7581833333339</v>
      </c>
      <c r="M18" s="35">
        <v>23217.12776666666</v>
      </c>
      <c r="N18" s="35">
        <v>3854.255225000002</v>
      </c>
    </row>
    <row r="19" spans="1:14" ht="9" customHeight="1">
      <c r="A19" s="34" t="s">
        <v>112</v>
      </c>
      <c r="B19" s="35">
        <v>11352.098041666664</v>
      </c>
      <c r="C19" s="35">
        <v>684.9995833333329</v>
      </c>
      <c r="D19" s="35">
        <v>13040.27859999999</v>
      </c>
      <c r="E19" s="35">
        <v>0</v>
      </c>
      <c r="F19" s="35">
        <v>1672.7060499999995</v>
      </c>
      <c r="G19" s="35">
        <v>293.57591666666684</v>
      </c>
      <c r="H19" s="35">
        <v>2877.2426666666665</v>
      </c>
      <c r="I19" s="35">
        <v>279.1167416666668</v>
      </c>
      <c r="J19" s="35">
        <v>992.5818666666665</v>
      </c>
      <c r="K19" s="35">
        <v>1624.7269999999996</v>
      </c>
      <c r="L19" s="35">
        <v>132.58939166666667</v>
      </c>
      <c r="M19" s="35">
        <v>7580.453141666676</v>
      </c>
      <c r="N19" s="35">
        <v>2759.40520833333</v>
      </c>
    </row>
    <row r="20" spans="1:14" ht="9" customHeight="1">
      <c r="A20" s="34" t="s">
        <v>113</v>
      </c>
      <c r="B20" s="35">
        <v>1827.2199666666672</v>
      </c>
      <c r="C20" s="35">
        <v>384.89345</v>
      </c>
      <c r="D20" s="35">
        <v>4014.382874999999</v>
      </c>
      <c r="E20" s="35">
        <v>0</v>
      </c>
      <c r="F20" s="35">
        <v>946.2753083333341</v>
      </c>
      <c r="G20" s="35">
        <v>43.25005000000001</v>
      </c>
      <c r="H20" s="35">
        <v>973.4311916666665</v>
      </c>
      <c r="I20" s="35">
        <v>35.16230833333331</v>
      </c>
      <c r="J20" s="35">
        <v>314.7930833333335</v>
      </c>
      <c r="K20" s="35">
        <v>216.14025833333304</v>
      </c>
      <c r="L20" s="35">
        <v>13.982333333333337</v>
      </c>
      <c r="M20" s="35">
        <v>682.2987333333333</v>
      </c>
      <c r="N20" s="35">
        <v>115.98090833333332</v>
      </c>
    </row>
    <row r="21" spans="1:14" ht="9" customHeight="1">
      <c r="A21" s="34" t="s">
        <v>114</v>
      </c>
      <c r="B21" s="35">
        <v>22500.619883333315</v>
      </c>
      <c r="C21" s="35">
        <v>7664.870900000039</v>
      </c>
      <c r="D21" s="35">
        <v>77052.94229166664</v>
      </c>
      <c r="E21" s="35">
        <v>1.0675500000000002</v>
      </c>
      <c r="F21" s="35">
        <v>1901.4805166666647</v>
      </c>
      <c r="G21" s="35">
        <v>552.2227000000003</v>
      </c>
      <c r="H21" s="35">
        <v>1223.8283750000014</v>
      </c>
      <c r="I21" s="35">
        <v>325.2776999999997</v>
      </c>
      <c r="J21" s="35">
        <v>450.71466666666623</v>
      </c>
      <c r="K21" s="35">
        <v>2553.7540750000007</v>
      </c>
      <c r="L21" s="35">
        <v>166.29926666666663</v>
      </c>
      <c r="M21" s="35">
        <v>9509.68470000001</v>
      </c>
      <c r="N21" s="35">
        <v>1403.5449916666685</v>
      </c>
    </row>
    <row r="22" spans="1:14" ht="9" customHeight="1">
      <c r="A22" s="34" t="s">
        <v>115</v>
      </c>
      <c r="B22" s="35">
        <v>29968.73655833333</v>
      </c>
      <c r="C22" s="35">
        <v>10506.932541666696</v>
      </c>
      <c r="D22" s="35">
        <v>49109.43920833344</v>
      </c>
      <c r="E22" s="35">
        <v>0.060950000000000004</v>
      </c>
      <c r="F22" s="35">
        <v>2180.5517000000004</v>
      </c>
      <c r="G22" s="35">
        <v>833.5707166666665</v>
      </c>
      <c r="H22" s="35">
        <v>2459.869749999999</v>
      </c>
      <c r="I22" s="35">
        <v>404.5305416666672</v>
      </c>
      <c r="J22" s="35">
        <v>1337.3858000000007</v>
      </c>
      <c r="K22" s="35">
        <v>4266.751066666669</v>
      </c>
      <c r="L22" s="35">
        <v>133.92035833333316</v>
      </c>
      <c r="M22" s="35">
        <v>6007.059941666652</v>
      </c>
      <c r="N22" s="35">
        <v>5136.727491666662</v>
      </c>
    </row>
    <row r="23" spans="1:14" ht="9" customHeight="1">
      <c r="A23" s="34" t="s">
        <v>116</v>
      </c>
      <c r="B23" s="35">
        <v>2994.3724916666683</v>
      </c>
      <c r="C23" s="35">
        <v>837.417150000001</v>
      </c>
      <c r="D23" s="35">
        <v>8259.540458333335</v>
      </c>
      <c r="E23" s="35">
        <v>0</v>
      </c>
      <c r="F23" s="35">
        <v>243.29649166666675</v>
      </c>
      <c r="G23" s="35">
        <v>68.52556666666669</v>
      </c>
      <c r="H23" s="35">
        <v>231.93215833333315</v>
      </c>
      <c r="I23" s="35">
        <v>53.413091666666624</v>
      </c>
      <c r="J23" s="35">
        <v>88.34233333333329</v>
      </c>
      <c r="K23" s="35">
        <v>454.1880833333333</v>
      </c>
      <c r="L23" s="35">
        <v>32.663333333333334</v>
      </c>
      <c r="M23" s="35">
        <v>1269.7769333333345</v>
      </c>
      <c r="N23" s="35">
        <v>467.48765833333294</v>
      </c>
    </row>
    <row r="24" spans="1:14" ht="9" customHeight="1">
      <c r="A24" s="34" t="s">
        <v>15</v>
      </c>
      <c r="B24" s="35">
        <v>8201.884549999995</v>
      </c>
      <c r="C24" s="35">
        <v>1671.7974916666735</v>
      </c>
      <c r="D24" s="35">
        <v>30675.925700000003</v>
      </c>
      <c r="E24" s="35">
        <v>0</v>
      </c>
      <c r="F24" s="35">
        <v>253.48781666666653</v>
      </c>
      <c r="G24" s="35">
        <v>415.33315833333245</v>
      </c>
      <c r="H24" s="35">
        <v>131.29408333333336</v>
      </c>
      <c r="I24" s="35">
        <v>90.23836666666672</v>
      </c>
      <c r="J24" s="35">
        <v>63.644941666666675</v>
      </c>
      <c r="K24" s="35">
        <v>789.6545000000002</v>
      </c>
      <c r="L24" s="35">
        <v>92.14976666666666</v>
      </c>
      <c r="M24" s="35">
        <v>1171.1182083333329</v>
      </c>
      <c r="N24" s="35">
        <v>531.0170333333336</v>
      </c>
    </row>
    <row r="25" spans="1:14" ht="9" customHeight="1">
      <c r="A25" s="34" t="s">
        <v>16</v>
      </c>
      <c r="B25" s="35">
        <v>26616.253116666674</v>
      </c>
      <c r="C25" s="35">
        <v>5444.373708333322</v>
      </c>
      <c r="D25" s="35">
        <v>96805.67685833311</v>
      </c>
      <c r="E25" s="35">
        <v>1.3515750000000002</v>
      </c>
      <c r="F25" s="35">
        <v>1274.0439083333363</v>
      </c>
      <c r="G25" s="35">
        <v>363.644491666668</v>
      </c>
      <c r="H25" s="35">
        <v>639.6107999999999</v>
      </c>
      <c r="I25" s="35">
        <v>289.79584999999935</v>
      </c>
      <c r="J25" s="35">
        <v>137.72162500000002</v>
      </c>
      <c r="K25" s="35">
        <v>3354.213850000004</v>
      </c>
      <c r="L25" s="35">
        <v>134.02368333333308</v>
      </c>
      <c r="M25" s="35">
        <v>4632.1571333333295</v>
      </c>
      <c r="N25" s="35">
        <v>1563.9731166666588</v>
      </c>
    </row>
    <row r="26" spans="1:14" ht="9" customHeight="1">
      <c r="A26" s="34" t="s">
        <v>17</v>
      </c>
      <c r="B26" s="35">
        <v>10355.30994166667</v>
      </c>
      <c r="C26" s="35">
        <v>4951.284016666673</v>
      </c>
      <c r="D26" s="35">
        <v>20684.455466666666</v>
      </c>
      <c r="E26" s="35">
        <v>0.6220249999999999</v>
      </c>
      <c r="F26" s="35">
        <v>1798.6277833333345</v>
      </c>
      <c r="G26" s="35">
        <v>607.5365999999993</v>
      </c>
      <c r="H26" s="35">
        <v>1627.7574666666658</v>
      </c>
      <c r="I26" s="35">
        <v>353.36872500000004</v>
      </c>
      <c r="J26" s="35">
        <v>488.68718333333305</v>
      </c>
      <c r="K26" s="35">
        <v>1825.0216166666662</v>
      </c>
      <c r="L26" s="35">
        <v>181.4467333333332</v>
      </c>
      <c r="M26" s="35">
        <v>3371.242808333334</v>
      </c>
      <c r="N26" s="35">
        <v>1013.7989750000019</v>
      </c>
    </row>
    <row r="27" spans="1:14" ht="9" customHeight="1">
      <c r="A27" s="34" t="s">
        <v>93</v>
      </c>
      <c r="B27" s="35">
        <v>164.25523333333334</v>
      </c>
      <c r="C27" s="35">
        <v>10.364866666666666</v>
      </c>
      <c r="D27" s="35">
        <v>5.577533333333334</v>
      </c>
      <c r="E27" s="35">
        <v>0</v>
      </c>
      <c r="F27" s="35">
        <v>2.8274250000000003</v>
      </c>
      <c r="G27" s="35">
        <v>0</v>
      </c>
      <c r="H27" s="35">
        <v>2.64095</v>
      </c>
      <c r="I27" s="35">
        <v>0</v>
      </c>
      <c r="J27" s="35">
        <v>2.435441666666667</v>
      </c>
      <c r="K27" s="35">
        <v>43.08282499999999</v>
      </c>
      <c r="L27" s="35">
        <v>0.5062166666666666</v>
      </c>
      <c r="M27" s="35">
        <v>1.3364833333333335</v>
      </c>
      <c r="N27" s="35">
        <v>0.8471666666666667</v>
      </c>
    </row>
    <row r="28" spans="1:14" ht="9" customHeight="1">
      <c r="A28" s="9" t="s">
        <v>18</v>
      </c>
      <c r="B28" s="52">
        <v>592028.9112249999</v>
      </c>
      <c r="C28" s="52">
        <v>56275.55094166678</v>
      </c>
      <c r="D28" s="52">
        <v>342806.75629166653</v>
      </c>
      <c r="E28" s="52">
        <v>8235.499941666661</v>
      </c>
      <c r="F28" s="52">
        <v>25160.50620833333</v>
      </c>
      <c r="G28" s="52">
        <v>21270.416575000003</v>
      </c>
      <c r="H28" s="52">
        <v>66394.94232499995</v>
      </c>
      <c r="I28" s="52">
        <v>18610.666441666668</v>
      </c>
      <c r="J28" s="52">
        <v>26677.64810833335</v>
      </c>
      <c r="K28" s="52">
        <v>80511.667625</v>
      </c>
      <c r="L28" s="52">
        <v>2469.7431000000006</v>
      </c>
      <c r="M28" s="52">
        <v>205101.99724166642</v>
      </c>
      <c r="N28" s="52">
        <v>110096.56749166662</v>
      </c>
    </row>
    <row r="29" spans="1:14" ht="12" customHeight="1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" customHeight="1">
      <c r="A30" s="8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9" customHeight="1">
      <c r="A31" s="8" t="s">
        <v>19</v>
      </c>
      <c r="B31" s="35">
        <v>326991.74991666654</v>
      </c>
      <c r="C31" s="35">
        <v>15340.006325</v>
      </c>
      <c r="D31" s="35">
        <v>10945.965883333334</v>
      </c>
      <c r="E31" s="35">
        <v>21.30031666666666</v>
      </c>
      <c r="F31" s="35">
        <v>9666.15768333333</v>
      </c>
      <c r="G31" s="35">
        <v>13045.499091666668</v>
      </c>
      <c r="H31" s="35">
        <v>38216.898199999974</v>
      </c>
      <c r="I31" s="35">
        <v>12936.236675000002</v>
      </c>
      <c r="J31" s="35">
        <v>15641.095433333341</v>
      </c>
      <c r="K31" s="35">
        <v>46876.12358333334</v>
      </c>
      <c r="L31" s="35">
        <v>829.228441666668</v>
      </c>
      <c r="M31" s="35">
        <v>130239.83486666645</v>
      </c>
      <c r="N31" s="35">
        <v>73244.13274999996</v>
      </c>
    </row>
    <row r="32" spans="1:14" ht="9" customHeight="1">
      <c r="A32" s="8" t="s">
        <v>91</v>
      </c>
      <c r="B32" s="35">
        <v>151220.6667583334</v>
      </c>
      <c r="C32" s="35">
        <v>8788.975775000035</v>
      </c>
      <c r="D32" s="35">
        <v>32218.148950000013</v>
      </c>
      <c r="E32" s="35">
        <v>8211.097524999996</v>
      </c>
      <c r="F32" s="35">
        <v>5223.878949999995</v>
      </c>
      <c r="G32" s="35">
        <v>5047.258283333331</v>
      </c>
      <c r="H32" s="35">
        <v>18013.07763333331</v>
      </c>
      <c r="I32" s="35">
        <v>3843.526441666668</v>
      </c>
      <c r="J32" s="35">
        <v>7162.681175000007</v>
      </c>
      <c r="K32" s="35">
        <v>18551.093591666657</v>
      </c>
      <c r="L32" s="35">
        <v>753.4397916666667</v>
      </c>
      <c r="M32" s="35">
        <v>40638.370774999974</v>
      </c>
      <c r="N32" s="35">
        <v>23860.499358333338</v>
      </c>
    </row>
    <row r="33" spans="1:14" ht="9" customHeight="1">
      <c r="A33" s="16" t="s">
        <v>92</v>
      </c>
      <c r="B33" s="35">
        <v>113816.49454999999</v>
      </c>
      <c r="C33" s="35">
        <v>32146.568841666736</v>
      </c>
      <c r="D33" s="35">
        <v>299642.6414583332</v>
      </c>
      <c r="E33" s="35">
        <v>3.1021</v>
      </c>
      <c r="F33" s="35">
        <v>10270.469575000005</v>
      </c>
      <c r="G33" s="35">
        <v>3177.6592</v>
      </c>
      <c r="H33" s="35">
        <v>10164.966491666666</v>
      </c>
      <c r="I33" s="35">
        <v>1830.9033249999998</v>
      </c>
      <c r="J33" s="35">
        <v>3873.8715</v>
      </c>
      <c r="K33" s="35">
        <v>15084.450450000008</v>
      </c>
      <c r="L33" s="35">
        <v>887.0748666666661</v>
      </c>
      <c r="M33" s="35">
        <v>34223.791600000004</v>
      </c>
      <c r="N33" s="35">
        <v>12991.935383333323</v>
      </c>
    </row>
    <row r="34" spans="1:14" ht="9" customHeight="1">
      <c r="A34" s="16" t="s">
        <v>93</v>
      </c>
      <c r="B34" s="35">
        <v>164.25523333333334</v>
      </c>
      <c r="C34" s="35">
        <v>10.364866666666666</v>
      </c>
      <c r="D34" s="35">
        <v>5.577533333333334</v>
      </c>
      <c r="E34" s="35">
        <v>0</v>
      </c>
      <c r="F34" s="35">
        <v>2.8274250000000003</v>
      </c>
      <c r="G34" s="35">
        <v>0</v>
      </c>
      <c r="H34" s="35">
        <v>2.64095</v>
      </c>
      <c r="I34" s="35">
        <v>0</v>
      </c>
      <c r="J34" s="35">
        <v>2.435441666666667</v>
      </c>
      <c r="K34" s="35">
        <v>43.08282499999999</v>
      </c>
      <c r="L34" s="35">
        <v>0.5062166666666666</v>
      </c>
      <c r="M34" s="35">
        <v>1.3364833333333335</v>
      </c>
      <c r="N34" s="35">
        <v>0.8471666666666667</v>
      </c>
    </row>
    <row r="35" spans="1:14" ht="9" customHeight="1">
      <c r="A35" s="9" t="s">
        <v>18</v>
      </c>
      <c r="B35" s="52">
        <f aca="true" t="shared" si="0" ref="B35:N35">B31+B32+B33+B34</f>
        <v>592193.1664583333</v>
      </c>
      <c r="C35" s="52">
        <f t="shared" si="0"/>
        <v>56285.91580833344</v>
      </c>
      <c r="D35" s="52">
        <f t="shared" si="0"/>
        <v>342812.33382499986</v>
      </c>
      <c r="E35" s="52">
        <f t="shared" si="0"/>
        <v>8235.499941666661</v>
      </c>
      <c r="F35" s="52">
        <f t="shared" si="0"/>
        <v>25163.333633333328</v>
      </c>
      <c r="G35" s="52">
        <f t="shared" si="0"/>
        <v>21270.416575000003</v>
      </c>
      <c r="H35" s="52">
        <f t="shared" si="0"/>
        <v>66397.58327499995</v>
      </c>
      <c r="I35" s="52">
        <f t="shared" si="0"/>
        <v>18610.666441666668</v>
      </c>
      <c r="J35" s="52">
        <f t="shared" si="0"/>
        <v>26680.083550000018</v>
      </c>
      <c r="K35" s="52">
        <f t="shared" si="0"/>
        <v>80554.75045</v>
      </c>
      <c r="L35" s="52">
        <f t="shared" si="0"/>
        <v>2470.2493166666673</v>
      </c>
      <c r="M35" s="52">
        <f t="shared" si="0"/>
        <v>205103.33372499977</v>
      </c>
      <c r="N35" s="52">
        <f t="shared" si="0"/>
        <v>110097.41465833329</v>
      </c>
    </row>
    <row r="36" spans="1:14" ht="4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2.75">
      <c r="A37" s="11"/>
    </row>
    <row r="38" ht="12.75">
      <c r="A38" s="6" t="s">
        <v>129</v>
      </c>
    </row>
    <row r="39" ht="12.75">
      <c r="A39" s="13" t="s">
        <v>77</v>
      </c>
    </row>
  </sheetData>
  <mergeCells count="1">
    <mergeCell ref="A2:L2"/>
  </mergeCells>
  <printOptions/>
  <pageMargins left="0.75" right="0.75" top="1" bottom="1" header="0.5" footer="0.5"/>
  <pageSetup fitToHeight="1" fitToWidth="1" horizontalDpi="200" verticalDpi="2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14" width="11.421875" style="0" customWidth="1"/>
    <col min="15" max="16384" width="8.8515625" style="0" customWidth="1"/>
  </cols>
  <sheetData>
    <row r="1" ht="12.75">
      <c r="A1" s="1" t="s">
        <v>141</v>
      </c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5" ht="50.25" customHeight="1">
      <c r="A3" s="44" t="s">
        <v>102</v>
      </c>
      <c r="B3" s="50" t="s">
        <v>21</v>
      </c>
      <c r="C3" s="50" t="s">
        <v>30</v>
      </c>
      <c r="D3" s="50" t="s">
        <v>22</v>
      </c>
      <c r="E3" s="50" t="s">
        <v>23</v>
      </c>
      <c r="F3" s="50" t="s">
        <v>33</v>
      </c>
      <c r="G3" s="50" t="s">
        <v>24</v>
      </c>
      <c r="H3" s="50" t="s">
        <v>34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35</v>
      </c>
      <c r="N3" s="50" t="s">
        <v>117</v>
      </c>
      <c r="O3" s="22"/>
    </row>
    <row r="4" spans="1:15" ht="12" customHeight="1">
      <c r="A4" s="4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9"/>
      <c r="O4" s="22"/>
    </row>
    <row r="5" spans="1:15" ht="9" customHeight="1">
      <c r="A5" s="34" t="s">
        <v>103</v>
      </c>
      <c r="B5" s="35">
        <v>46063.666666666664</v>
      </c>
      <c r="C5" s="35">
        <v>1786.8333333333333</v>
      </c>
      <c r="D5" s="35">
        <v>2227.8333333333335</v>
      </c>
      <c r="E5" s="35">
        <v>16.333333333333332</v>
      </c>
      <c r="F5" s="35">
        <v>1709</v>
      </c>
      <c r="G5" s="35">
        <v>2222.8333333333335</v>
      </c>
      <c r="H5" s="35">
        <v>7184</v>
      </c>
      <c r="I5" s="35">
        <v>1474.5</v>
      </c>
      <c r="J5" s="35">
        <v>2590.8333333333335</v>
      </c>
      <c r="K5" s="35">
        <v>7144.333333333333</v>
      </c>
      <c r="L5" s="35">
        <v>16.666666666666668</v>
      </c>
      <c r="M5" s="35">
        <v>17734.833333333332</v>
      </c>
      <c r="N5" s="35">
        <v>8203.5</v>
      </c>
      <c r="O5" s="53"/>
    </row>
    <row r="6" spans="1:15" ht="9" customHeight="1">
      <c r="A6" s="34" t="s">
        <v>79</v>
      </c>
      <c r="B6" s="35">
        <v>1647.8333333333333</v>
      </c>
      <c r="C6" s="35">
        <v>55.333333333333336</v>
      </c>
      <c r="D6" s="35">
        <v>72.83333333333333</v>
      </c>
      <c r="E6" s="35">
        <v>0</v>
      </c>
      <c r="F6" s="35">
        <v>86.33333333333333</v>
      </c>
      <c r="G6" s="35">
        <v>46</v>
      </c>
      <c r="H6" s="35">
        <v>169.83333333333334</v>
      </c>
      <c r="I6" s="35">
        <v>51.666666666666664</v>
      </c>
      <c r="J6" s="35">
        <v>52.333333333333336</v>
      </c>
      <c r="K6" s="35">
        <v>196.83333333333334</v>
      </c>
      <c r="L6" s="35">
        <v>12.833333333333334</v>
      </c>
      <c r="M6" s="35">
        <v>633</v>
      </c>
      <c r="N6" s="35">
        <v>757.3333333333333</v>
      </c>
      <c r="O6" s="53"/>
    </row>
    <row r="7" spans="1:15" ht="9" customHeight="1">
      <c r="A7" s="34" t="s">
        <v>104</v>
      </c>
      <c r="B7" s="35">
        <v>89939.66666666667</v>
      </c>
      <c r="C7" s="35">
        <v>5751.666666666667</v>
      </c>
      <c r="D7" s="35">
        <v>2286.6666666666665</v>
      </c>
      <c r="E7" s="35">
        <v>254.66666666666666</v>
      </c>
      <c r="F7" s="35">
        <v>3693</v>
      </c>
      <c r="G7" s="35">
        <v>4030.3333333333335</v>
      </c>
      <c r="H7" s="35">
        <v>13224.333333333334</v>
      </c>
      <c r="I7" s="35">
        <v>4157.5</v>
      </c>
      <c r="J7" s="35">
        <v>4011.3333333333335</v>
      </c>
      <c r="K7" s="35">
        <v>17092.666666666668</v>
      </c>
      <c r="L7" s="35">
        <v>63</v>
      </c>
      <c r="M7" s="35">
        <v>52670.833333333336</v>
      </c>
      <c r="N7" s="35">
        <v>22574.333333333336</v>
      </c>
      <c r="O7" s="53"/>
    </row>
    <row r="8" spans="1:15" ht="9" customHeight="1">
      <c r="A8" s="34" t="s">
        <v>80</v>
      </c>
      <c r="B8" s="35">
        <v>10247.666666666666</v>
      </c>
      <c r="C8" s="35">
        <v>500</v>
      </c>
      <c r="D8" s="35">
        <v>115.5</v>
      </c>
      <c r="E8" s="35">
        <v>0</v>
      </c>
      <c r="F8" s="35">
        <v>293</v>
      </c>
      <c r="G8" s="35">
        <v>459.5</v>
      </c>
      <c r="H8" s="35">
        <v>1426.8333333333333</v>
      </c>
      <c r="I8" s="35">
        <v>555.3333333333334</v>
      </c>
      <c r="J8" s="35">
        <v>552</v>
      </c>
      <c r="K8" s="35">
        <v>1891.8333333333333</v>
      </c>
      <c r="L8" s="35">
        <v>0.16666666666666666</v>
      </c>
      <c r="M8" s="35">
        <v>2238.8333333333335</v>
      </c>
      <c r="N8" s="35">
        <v>5112.666666666666</v>
      </c>
      <c r="O8" s="53"/>
    </row>
    <row r="9" spans="1:14" ht="9" customHeight="1">
      <c r="A9" s="46" t="s">
        <v>81</v>
      </c>
      <c r="B9" s="51">
        <v>4199.666666666667</v>
      </c>
      <c r="C9" s="51">
        <v>309.1666666666667</v>
      </c>
      <c r="D9" s="51">
        <v>12.166666666666666</v>
      </c>
      <c r="E9" s="35">
        <v>0</v>
      </c>
      <c r="F9" s="51">
        <v>149.16666666666666</v>
      </c>
      <c r="G9" s="51">
        <v>174.5</v>
      </c>
      <c r="H9" s="51">
        <v>548.1666666666666</v>
      </c>
      <c r="I9" s="51">
        <v>224.16666666666666</v>
      </c>
      <c r="J9" s="51">
        <v>150.66666666666666</v>
      </c>
      <c r="K9" s="51">
        <v>885.5</v>
      </c>
      <c r="L9" s="51">
        <v>0.16666666666666666</v>
      </c>
      <c r="M9" s="51">
        <v>682</v>
      </c>
      <c r="N9" s="51">
        <v>2382.8333333333335</v>
      </c>
    </row>
    <row r="10" spans="1:14" ht="9" customHeight="1">
      <c r="A10" s="46" t="s">
        <v>82</v>
      </c>
      <c r="B10" s="51">
        <v>6048</v>
      </c>
      <c r="C10" s="51">
        <v>190.83333333333334</v>
      </c>
      <c r="D10" s="51">
        <v>103.33333333333333</v>
      </c>
      <c r="E10" s="35">
        <v>0</v>
      </c>
      <c r="F10" s="51">
        <v>143.83333333333334</v>
      </c>
      <c r="G10" s="51">
        <v>285</v>
      </c>
      <c r="H10" s="51">
        <v>878.6666666666666</v>
      </c>
      <c r="I10" s="51">
        <v>331.1666666666667</v>
      </c>
      <c r="J10" s="51">
        <v>401.3333333333333</v>
      </c>
      <c r="K10" s="51">
        <v>1006.3333333333334</v>
      </c>
      <c r="L10" s="51">
        <v>0</v>
      </c>
      <c r="M10" s="51">
        <v>1556.8333333333333</v>
      </c>
      <c r="N10" s="51">
        <v>2729.8333333333335</v>
      </c>
    </row>
    <row r="11" spans="1:14" ht="9" customHeight="1">
      <c r="A11" s="34" t="s">
        <v>105</v>
      </c>
      <c r="B11" s="35">
        <v>65497.833333333336</v>
      </c>
      <c r="C11" s="35">
        <v>1350.8333333333333</v>
      </c>
      <c r="D11" s="35">
        <v>1109.1666666666667</v>
      </c>
      <c r="E11" s="35">
        <v>26.166666666666668</v>
      </c>
      <c r="F11" s="35">
        <v>2033.8333333333333</v>
      </c>
      <c r="G11" s="35">
        <v>2100.5</v>
      </c>
      <c r="H11" s="35">
        <v>10529.833333333334</v>
      </c>
      <c r="I11" s="35">
        <v>2663</v>
      </c>
      <c r="J11" s="35">
        <v>3230.5</v>
      </c>
      <c r="K11" s="35">
        <v>11379</v>
      </c>
      <c r="L11" s="35">
        <v>128</v>
      </c>
      <c r="M11" s="35">
        <v>17757.5</v>
      </c>
      <c r="N11" s="35">
        <v>26168.833333333332</v>
      </c>
    </row>
    <row r="12" spans="1:14" ht="9" customHeight="1">
      <c r="A12" s="34" t="s">
        <v>83</v>
      </c>
      <c r="B12" s="35">
        <v>10854.333333333334</v>
      </c>
      <c r="C12" s="35">
        <v>345</v>
      </c>
      <c r="D12" s="35">
        <v>444.5</v>
      </c>
      <c r="E12" s="35">
        <v>0.16666666666666666</v>
      </c>
      <c r="F12" s="35">
        <v>513</v>
      </c>
      <c r="G12" s="35">
        <v>643</v>
      </c>
      <c r="H12" s="35">
        <v>2682.1666666666665</v>
      </c>
      <c r="I12" s="35">
        <v>722.3333333333334</v>
      </c>
      <c r="J12" s="35">
        <v>991.1666666666666</v>
      </c>
      <c r="K12" s="35">
        <v>1932.1666666666667</v>
      </c>
      <c r="L12" s="35">
        <v>11.333333333333334</v>
      </c>
      <c r="M12" s="35">
        <v>4971.166666666667</v>
      </c>
      <c r="N12" s="35">
        <v>4024.5</v>
      </c>
    </row>
    <row r="13" spans="1:14" ht="9" customHeight="1">
      <c r="A13" s="34" t="s">
        <v>106</v>
      </c>
      <c r="B13" s="35">
        <v>17806.333333333332</v>
      </c>
      <c r="C13" s="35">
        <v>467.1666666666667</v>
      </c>
      <c r="D13" s="35">
        <v>1328.3333333333333</v>
      </c>
      <c r="E13" s="35">
        <v>2.1666666666666665</v>
      </c>
      <c r="F13" s="35">
        <v>785.8333333333334</v>
      </c>
      <c r="G13" s="35">
        <v>1058</v>
      </c>
      <c r="H13" s="35">
        <v>3139.6666666666665</v>
      </c>
      <c r="I13" s="35">
        <v>683.5</v>
      </c>
      <c r="J13" s="35">
        <v>1087.6666666666667</v>
      </c>
      <c r="K13" s="35">
        <v>2544</v>
      </c>
      <c r="L13" s="35">
        <v>155.5</v>
      </c>
      <c r="M13" s="35">
        <v>3760.8333333333335</v>
      </c>
      <c r="N13" s="35">
        <v>5376.166666666666</v>
      </c>
    </row>
    <row r="14" spans="1:14" ht="9" customHeight="1">
      <c r="A14" s="34" t="s">
        <v>107</v>
      </c>
      <c r="B14" s="35">
        <v>51004</v>
      </c>
      <c r="C14" s="35">
        <v>1471.3333333333333</v>
      </c>
      <c r="D14" s="35">
        <v>1561.3333333333333</v>
      </c>
      <c r="E14" s="35">
        <v>3.8333333333333335</v>
      </c>
      <c r="F14" s="35">
        <v>1587</v>
      </c>
      <c r="G14" s="35">
        <v>2556.5</v>
      </c>
      <c r="H14" s="35">
        <v>9852.166666666666</v>
      </c>
      <c r="I14" s="35">
        <v>2058</v>
      </c>
      <c r="J14" s="35">
        <v>2841.1666666666665</v>
      </c>
      <c r="K14" s="35">
        <v>7628.166666666667</v>
      </c>
      <c r="L14" s="35">
        <v>130.33333333333334</v>
      </c>
      <c r="M14" s="35">
        <v>14425.666666666666</v>
      </c>
      <c r="N14" s="35">
        <v>21734.166666666668</v>
      </c>
    </row>
    <row r="15" spans="1:14" ht="9" customHeight="1">
      <c r="A15" s="34" t="s">
        <v>108</v>
      </c>
      <c r="B15" s="35">
        <v>46813.666666666664</v>
      </c>
      <c r="C15" s="35">
        <v>723</v>
      </c>
      <c r="D15" s="35">
        <v>2792.3333333333335</v>
      </c>
      <c r="E15" s="35">
        <v>2.1666666666666665</v>
      </c>
      <c r="F15" s="35">
        <v>1954.8333333333333</v>
      </c>
      <c r="G15" s="35">
        <v>1548.8333333333333</v>
      </c>
      <c r="H15" s="35">
        <v>8811.666666666666</v>
      </c>
      <c r="I15" s="35">
        <v>1578.3333333333333</v>
      </c>
      <c r="J15" s="35">
        <v>3097.1666666666665</v>
      </c>
      <c r="K15" s="35">
        <v>7038.833333333333</v>
      </c>
      <c r="L15" s="35">
        <v>153.16666666666666</v>
      </c>
      <c r="M15" s="35">
        <v>8944.333333333334</v>
      </c>
      <c r="N15" s="35">
        <v>10372.166666666668</v>
      </c>
    </row>
    <row r="16" spans="1:14" ht="9" customHeight="1">
      <c r="A16" s="34" t="s">
        <v>109</v>
      </c>
      <c r="B16" s="35">
        <v>14496.333333333334</v>
      </c>
      <c r="C16" s="35">
        <v>218</v>
      </c>
      <c r="D16" s="35">
        <v>1384.5</v>
      </c>
      <c r="E16" s="35">
        <v>0</v>
      </c>
      <c r="F16" s="35">
        <v>586.5</v>
      </c>
      <c r="G16" s="35">
        <v>576.5</v>
      </c>
      <c r="H16" s="35">
        <v>1570.5</v>
      </c>
      <c r="I16" s="35">
        <v>245</v>
      </c>
      <c r="J16" s="35">
        <v>541.1666666666666</v>
      </c>
      <c r="K16" s="35">
        <v>2182.6666666666665</v>
      </c>
      <c r="L16" s="35">
        <v>29.5</v>
      </c>
      <c r="M16" s="35">
        <v>1577.6666666666667</v>
      </c>
      <c r="N16" s="35">
        <v>3189.5</v>
      </c>
    </row>
    <row r="17" spans="1:14" ht="9" customHeight="1">
      <c r="A17" s="34" t="s">
        <v>110</v>
      </c>
      <c r="B17" s="35">
        <v>23567.166666666668</v>
      </c>
      <c r="C17" s="35">
        <v>306.6666666666667</v>
      </c>
      <c r="D17" s="35">
        <v>2797.6666666666665</v>
      </c>
      <c r="E17" s="35">
        <v>2.3333333333333335</v>
      </c>
      <c r="F17" s="35">
        <v>582</v>
      </c>
      <c r="G17" s="35">
        <v>783.5</v>
      </c>
      <c r="H17" s="35">
        <v>5221.833333333333</v>
      </c>
      <c r="I17" s="35">
        <v>560.8333333333334</v>
      </c>
      <c r="J17" s="35">
        <v>1806.6666666666667</v>
      </c>
      <c r="K17" s="35">
        <v>3733.8333333333335</v>
      </c>
      <c r="L17" s="35">
        <v>40.333333333333336</v>
      </c>
      <c r="M17" s="35">
        <v>4303.5</v>
      </c>
      <c r="N17" s="35">
        <v>11179</v>
      </c>
    </row>
    <row r="18" spans="1:14" ht="9" customHeight="1">
      <c r="A18" s="34" t="s">
        <v>111</v>
      </c>
      <c r="B18" s="35">
        <v>52190.166666666664</v>
      </c>
      <c r="C18" s="35">
        <v>5054.5</v>
      </c>
      <c r="D18" s="35">
        <v>21254.666666666668</v>
      </c>
      <c r="E18" s="35">
        <v>8631.833333333334</v>
      </c>
      <c r="F18" s="35">
        <v>3418.6666666666665</v>
      </c>
      <c r="G18" s="35">
        <v>2287.6666666666665</v>
      </c>
      <c r="H18" s="35">
        <v>5030.166666666667</v>
      </c>
      <c r="I18" s="35">
        <v>1291.1666666666667</v>
      </c>
      <c r="J18" s="35">
        <v>1969.1666666666667</v>
      </c>
      <c r="K18" s="35">
        <v>7985.166666666667</v>
      </c>
      <c r="L18" s="35">
        <v>377.3333333333333</v>
      </c>
      <c r="M18" s="35">
        <v>16782.5</v>
      </c>
      <c r="N18" s="35">
        <v>5093.166666666667</v>
      </c>
    </row>
    <row r="19" spans="1:14" ht="9" customHeight="1">
      <c r="A19" s="34" t="s">
        <v>112</v>
      </c>
      <c r="B19" s="35">
        <v>9541.833333333334</v>
      </c>
      <c r="C19" s="35">
        <v>507.6666666666667</v>
      </c>
      <c r="D19" s="35">
        <v>11780.5</v>
      </c>
      <c r="E19" s="35">
        <v>25.666666666666668</v>
      </c>
      <c r="F19" s="35">
        <v>1621.6666666666667</v>
      </c>
      <c r="G19" s="35">
        <v>325.1666666666667</v>
      </c>
      <c r="H19" s="35">
        <v>3279.8333333333335</v>
      </c>
      <c r="I19" s="35">
        <v>253.66666666666666</v>
      </c>
      <c r="J19" s="35">
        <v>954.6666666666666</v>
      </c>
      <c r="K19" s="35">
        <v>1678.8333333333333</v>
      </c>
      <c r="L19" s="35">
        <v>108.5</v>
      </c>
      <c r="M19" s="35">
        <v>5344.166666666667</v>
      </c>
      <c r="N19" s="35">
        <v>3416.6666666666665</v>
      </c>
    </row>
    <row r="20" spans="1:14" ht="9" customHeight="1">
      <c r="A20" s="34" t="s">
        <v>113</v>
      </c>
      <c r="B20" s="35">
        <v>1572.1666666666667</v>
      </c>
      <c r="C20" s="35">
        <v>307.6666666666667</v>
      </c>
      <c r="D20" s="35">
        <v>3592.1666666666665</v>
      </c>
      <c r="E20" s="35">
        <v>0</v>
      </c>
      <c r="F20" s="35">
        <v>868.1666666666666</v>
      </c>
      <c r="G20" s="35">
        <v>54.166666666666664</v>
      </c>
      <c r="H20" s="35">
        <v>954.6666666666666</v>
      </c>
      <c r="I20" s="35">
        <v>41.666666666666664</v>
      </c>
      <c r="J20" s="35">
        <v>375.8333333333333</v>
      </c>
      <c r="K20" s="35">
        <v>203.66666666666666</v>
      </c>
      <c r="L20" s="35">
        <v>13</v>
      </c>
      <c r="M20" s="35">
        <v>482.1666666666667</v>
      </c>
      <c r="N20" s="35">
        <v>162</v>
      </c>
    </row>
    <row r="21" spans="1:14" ht="9" customHeight="1">
      <c r="A21" s="34" t="s">
        <v>114</v>
      </c>
      <c r="B21" s="35">
        <v>19704.166666666668</v>
      </c>
      <c r="C21" s="35">
        <v>6683.333333333333</v>
      </c>
      <c r="D21" s="35">
        <v>69919.33333333333</v>
      </c>
      <c r="E21" s="35">
        <v>11.833333333333334</v>
      </c>
      <c r="F21" s="35">
        <v>1589.5</v>
      </c>
      <c r="G21" s="35">
        <v>605.1666666666666</v>
      </c>
      <c r="H21" s="35">
        <v>1606.1666666666667</v>
      </c>
      <c r="I21" s="35">
        <v>319.8333333333333</v>
      </c>
      <c r="J21" s="35">
        <v>333.3333333333333</v>
      </c>
      <c r="K21" s="35">
        <v>3099.6666666666665</v>
      </c>
      <c r="L21" s="35">
        <v>123</v>
      </c>
      <c r="M21" s="35">
        <v>7068.833333333333</v>
      </c>
      <c r="N21" s="35">
        <v>1736</v>
      </c>
    </row>
    <row r="22" spans="1:14" ht="9" customHeight="1">
      <c r="A22" s="34" t="s">
        <v>115</v>
      </c>
      <c r="B22" s="35">
        <v>26303.333333333332</v>
      </c>
      <c r="C22" s="35">
        <v>9362.666666666666</v>
      </c>
      <c r="D22" s="35">
        <v>45751.833333333336</v>
      </c>
      <c r="E22" s="35">
        <v>37.166666666666664</v>
      </c>
      <c r="F22" s="35">
        <v>1724.5</v>
      </c>
      <c r="G22" s="35">
        <v>842.3333333333334</v>
      </c>
      <c r="H22" s="35">
        <v>2472.6666666666665</v>
      </c>
      <c r="I22" s="35">
        <v>394.6666666666667</v>
      </c>
      <c r="J22" s="35">
        <v>1080.6666666666667</v>
      </c>
      <c r="K22" s="35">
        <v>3963.5</v>
      </c>
      <c r="L22" s="35">
        <v>104.16666666666667</v>
      </c>
      <c r="M22" s="35">
        <v>4442.666666666667</v>
      </c>
      <c r="N22" s="35">
        <v>5801.333333333334</v>
      </c>
    </row>
    <row r="23" spans="1:14" ht="9" customHeight="1">
      <c r="A23" s="34" t="s">
        <v>116</v>
      </c>
      <c r="B23" s="35">
        <v>2751.6666666666665</v>
      </c>
      <c r="C23" s="35">
        <v>731.3333333333334</v>
      </c>
      <c r="D23" s="35">
        <v>7266.333333333333</v>
      </c>
      <c r="E23" s="35">
        <v>0</v>
      </c>
      <c r="F23" s="35">
        <v>268.1666666666667</v>
      </c>
      <c r="G23" s="35">
        <v>77.16666666666667</v>
      </c>
      <c r="H23" s="35">
        <v>241.66666666666666</v>
      </c>
      <c r="I23" s="35">
        <v>58.666666666666664</v>
      </c>
      <c r="J23" s="35">
        <v>58.333333333333336</v>
      </c>
      <c r="K23" s="35">
        <v>389.8333333333333</v>
      </c>
      <c r="L23" s="35">
        <v>27</v>
      </c>
      <c r="M23" s="35">
        <v>959.6666666666666</v>
      </c>
      <c r="N23" s="35">
        <v>593.1666666666666</v>
      </c>
    </row>
    <row r="24" spans="1:14" ht="9" customHeight="1">
      <c r="A24" s="34" t="s">
        <v>15</v>
      </c>
      <c r="B24" s="35">
        <v>7400.333333333333</v>
      </c>
      <c r="C24" s="35">
        <v>1082.5</v>
      </c>
      <c r="D24" s="35">
        <v>27440</v>
      </c>
      <c r="E24" s="35">
        <v>15.5</v>
      </c>
      <c r="F24" s="35">
        <v>329.3333333333333</v>
      </c>
      <c r="G24" s="35">
        <v>415.6666666666667</v>
      </c>
      <c r="H24" s="35">
        <v>122.83333333333333</v>
      </c>
      <c r="I24" s="35">
        <v>70.33333333333333</v>
      </c>
      <c r="J24" s="35">
        <v>69</v>
      </c>
      <c r="K24" s="35">
        <v>867.3333333333334</v>
      </c>
      <c r="L24" s="35">
        <v>77.33333333333333</v>
      </c>
      <c r="M24" s="35">
        <v>891.5</v>
      </c>
      <c r="N24" s="35">
        <v>480.5</v>
      </c>
    </row>
    <row r="25" spans="1:14" ht="9" customHeight="1">
      <c r="A25" s="34" t="s">
        <v>16</v>
      </c>
      <c r="B25" s="35">
        <v>24175.5</v>
      </c>
      <c r="C25" s="35">
        <v>4948.833333333333</v>
      </c>
      <c r="D25" s="35">
        <v>86867.16666666667</v>
      </c>
      <c r="E25" s="35">
        <v>130.83333333333334</v>
      </c>
      <c r="F25" s="35">
        <v>1347.1666666666667</v>
      </c>
      <c r="G25" s="35">
        <v>360.5</v>
      </c>
      <c r="H25" s="35">
        <v>677.1666666666666</v>
      </c>
      <c r="I25" s="35">
        <v>290</v>
      </c>
      <c r="J25" s="35">
        <v>184.66666666666666</v>
      </c>
      <c r="K25" s="35">
        <v>3346.3333333333335</v>
      </c>
      <c r="L25" s="35">
        <v>98.33333333333333</v>
      </c>
      <c r="M25" s="35">
        <v>3356.3333333333335</v>
      </c>
      <c r="N25" s="35">
        <v>1735.3333333333335</v>
      </c>
    </row>
    <row r="26" spans="1:14" ht="9" customHeight="1">
      <c r="A26" s="34" t="s">
        <v>17</v>
      </c>
      <c r="B26" s="35">
        <v>8667.333333333334</v>
      </c>
      <c r="C26" s="35">
        <v>3608</v>
      </c>
      <c r="D26" s="35">
        <v>18665.666666666668</v>
      </c>
      <c r="E26" s="35">
        <v>0.3333333333333333</v>
      </c>
      <c r="F26" s="35">
        <v>1232.6666666666667</v>
      </c>
      <c r="G26" s="35">
        <v>618.5</v>
      </c>
      <c r="H26" s="35">
        <v>1978.3333333333333</v>
      </c>
      <c r="I26" s="35">
        <v>344.3333333333333</v>
      </c>
      <c r="J26" s="35">
        <v>552.6666666666666</v>
      </c>
      <c r="K26" s="35">
        <v>1660.5</v>
      </c>
      <c r="L26" s="35">
        <v>120.33333333333333</v>
      </c>
      <c r="M26" s="35">
        <v>2769.8333333333335</v>
      </c>
      <c r="N26" s="35">
        <v>1188</v>
      </c>
    </row>
    <row r="27" spans="1:14" ht="9" customHeight="1">
      <c r="A27" s="34" t="s">
        <v>93</v>
      </c>
      <c r="B27" s="35">
        <v>122.83333333333333</v>
      </c>
      <c r="C27" s="35">
        <v>11</v>
      </c>
      <c r="D27" s="35">
        <v>5.666666666666667</v>
      </c>
      <c r="E27" s="35">
        <v>0</v>
      </c>
      <c r="F27" s="35">
        <v>0</v>
      </c>
      <c r="G27" s="35">
        <v>0</v>
      </c>
      <c r="H27" s="35">
        <v>1.8333333333333333</v>
      </c>
      <c r="I27" s="35">
        <v>0.3333333333333333</v>
      </c>
      <c r="J27" s="35">
        <v>2.5</v>
      </c>
      <c r="K27" s="35">
        <v>85.33333333333333</v>
      </c>
      <c r="L27" s="35">
        <v>0</v>
      </c>
      <c r="M27" s="35">
        <v>2.5</v>
      </c>
      <c r="N27" s="35">
        <v>1.6666666666666667</v>
      </c>
    </row>
    <row r="28" spans="1:14" ht="9" customHeight="1">
      <c r="A28" s="9" t="s">
        <v>18</v>
      </c>
      <c r="B28" s="52">
        <v>530245</v>
      </c>
      <c r="C28" s="52">
        <v>45262.33333333333</v>
      </c>
      <c r="D28" s="52">
        <v>308658.3333333334</v>
      </c>
      <c r="E28" s="52">
        <v>9161</v>
      </c>
      <c r="F28" s="52">
        <v>26224.166666666668</v>
      </c>
      <c r="G28" s="52">
        <v>21611.833333333336</v>
      </c>
      <c r="H28" s="52">
        <v>80176.33333333333</v>
      </c>
      <c r="I28" s="52">
        <v>17814.333333333336</v>
      </c>
      <c r="J28" s="52">
        <v>26380.333333333332</v>
      </c>
      <c r="K28" s="52">
        <v>85959.16666666667</v>
      </c>
      <c r="L28" s="52">
        <v>1789.8333333333333</v>
      </c>
      <c r="M28" s="52">
        <v>171115.83333333334</v>
      </c>
      <c r="N28" s="52">
        <v>138898.33333333334</v>
      </c>
    </row>
    <row r="29" spans="1:14" ht="12" customHeight="1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" customHeight="1">
      <c r="A30" s="8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9" customHeight="1">
      <c r="A31" s="8" t="s">
        <v>19</v>
      </c>
      <c r="B31" s="35">
        <v>293061.3333333334</v>
      </c>
      <c r="C31" s="35">
        <v>11728.166666666668</v>
      </c>
      <c r="D31" s="35">
        <v>9146.166666666668</v>
      </c>
      <c r="E31" s="35">
        <v>303.33333333333337</v>
      </c>
      <c r="F31" s="35">
        <v>10701</v>
      </c>
      <c r="G31" s="35">
        <v>13116.666666666668</v>
      </c>
      <c r="H31" s="35">
        <v>48208.83333333333</v>
      </c>
      <c r="I31" s="35">
        <v>12365.833333333334</v>
      </c>
      <c r="J31" s="35">
        <v>15357</v>
      </c>
      <c r="K31" s="35">
        <v>49809</v>
      </c>
      <c r="L31" s="35">
        <v>517.8333333333334</v>
      </c>
      <c r="M31" s="35">
        <v>114192.66666666667</v>
      </c>
      <c r="N31" s="35">
        <v>93951.5</v>
      </c>
    </row>
    <row r="32" spans="1:14" ht="9" customHeight="1">
      <c r="A32" s="8" t="s">
        <v>91</v>
      </c>
      <c r="B32" s="35">
        <v>137067.33333333334</v>
      </c>
      <c r="C32" s="35">
        <v>6302.166666666667</v>
      </c>
      <c r="D32" s="35">
        <v>28229.166666666668</v>
      </c>
      <c r="E32" s="35">
        <v>8636.333333333334</v>
      </c>
      <c r="F32" s="35">
        <v>6542</v>
      </c>
      <c r="G32" s="35">
        <v>5196.5</v>
      </c>
      <c r="H32" s="35">
        <v>20634.166666666668</v>
      </c>
      <c r="I32" s="35">
        <v>3675.333333333333</v>
      </c>
      <c r="J32" s="35">
        <v>7414.166666666667</v>
      </c>
      <c r="K32" s="35">
        <v>20940.5</v>
      </c>
      <c r="L32" s="35">
        <v>600.3333333333333</v>
      </c>
      <c r="M32" s="35">
        <v>31608</v>
      </c>
      <c r="N32" s="35">
        <v>29833.833333333336</v>
      </c>
    </row>
    <row r="33" spans="1:14" ht="9" customHeight="1">
      <c r="A33" s="16" t="s">
        <v>92</v>
      </c>
      <c r="B33" s="35">
        <v>100116.33333333333</v>
      </c>
      <c r="C33" s="35">
        <v>27232</v>
      </c>
      <c r="D33" s="35">
        <v>271283</v>
      </c>
      <c r="E33" s="35">
        <v>221.33333333333334</v>
      </c>
      <c r="F33" s="35">
        <v>8981.166666666668</v>
      </c>
      <c r="G33" s="35">
        <v>3298.666666666667</v>
      </c>
      <c r="H33" s="35">
        <v>11333.333333333334</v>
      </c>
      <c r="I33" s="35">
        <v>1773.1666666666665</v>
      </c>
      <c r="J33" s="35">
        <v>3609.1666666666665</v>
      </c>
      <c r="K33" s="35">
        <v>15209.666666666668</v>
      </c>
      <c r="L33" s="35">
        <v>671.6666666666667</v>
      </c>
      <c r="M33" s="35">
        <v>25315.166666666668</v>
      </c>
      <c r="N33" s="35">
        <v>15113</v>
      </c>
    </row>
    <row r="34" spans="1:14" ht="9" customHeight="1">
      <c r="A34" s="16" t="s">
        <v>93</v>
      </c>
      <c r="B34" s="35">
        <v>122.83333333333333</v>
      </c>
      <c r="C34" s="35">
        <v>11</v>
      </c>
      <c r="D34" s="35">
        <v>5.666666666666667</v>
      </c>
      <c r="E34" s="35">
        <v>0</v>
      </c>
      <c r="F34" s="35">
        <v>0</v>
      </c>
      <c r="G34" s="35">
        <v>0</v>
      </c>
      <c r="H34" s="35">
        <v>1.8333333333333333</v>
      </c>
      <c r="I34" s="35">
        <v>0.3333333333333333</v>
      </c>
      <c r="J34" s="35">
        <v>2.5</v>
      </c>
      <c r="K34" s="35">
        <v>85.33333333333333</v>
      </c>
      <c r="L34" s="35">
        <v>0</v>
      </c>
      <c r="M34" s="35">
        <v>2.5</v>
      </c>
      <c r="N34" s="35">
        <v>1.6666666666666667</v>
      </c>
    </row>
    <row r="35" spans="1:14" ht="9" customHeight="1">
      <c r="A35" s="9" t="s">
        <v>18</v>
      </c>
      <c r="B35" s="52">
        <f aca="true" t="shared" si="0" ref="B35:N35">B31+B32+B33+B34</f>
        <v>530367.8333333335</v>
      </c>
      <c r="C35" s="52">
        <f t="shared" si="0"/>
        <v>45273.333333333336</v>
      </c>
      <c r="D35" s="52">
        <f t="shared" si="0"/>
        <v>308664</v>
      </c>
      <c r="E35" s="52">
        <f t="shared" si="0"/>
        <v>9161.000000000002</v>
      </c>
      <c r="F35" s="52">
        <f t="shared" si="0"/>
        <v>26224.166666666668</v>
      </c>
      <c r="G35" s="52">
        <f t="shared" si="0"/>
        <v>21611.833333333336</v>
      </c>
      <c r="H35" s="52">
        <f t="shared" si="0"/>
        <v>80178.16666666666</v>
      </c>
      <c r="I35" s="52">
        <f t="shared" si="0"/>
        <v>17814.666666666668</v>
      </c>
      <c r="J35" s="52">
        <f t="shared" si="0"/>
        <v>26382.833333333336</v>
      </c>
      <c r="K35" s="52">
        <f t="shared" si="0"/>
        <v>86044.5</v>
      </c>
      <c r="L35" s="52">
        <f t="shared" si="0"/>
        <v>1789.8333333333333</v>
      </c>
      <c r="M35" s="52">
        <f t="shared" si="0"/>
        <v>171118.33333333334</v>
      </c>
      <c r="N35" s="52">
        <f t="shared" si="0"/>
        <v>138900</v>
      </c>
    </row>
    <row r="36" spans="1:14" ht="4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2.75">
      <c r="A37" s="11"/>
    </row>
    <row r="38" ht="12.75">
      <c r="A38" s="6" t="s">
        <v>130</v>
      </c>
    </row>
    <row r="39" ht="12.75">
      <c r="A39" s="13" t="s">
        <v>77</v>
      </c>
    </row>
  </sheetData>
  <mergeCells count="1">
    <mergeCell ref="A2:L2"/>
  </mergeCells>
  <printOptions/>
  <pageMargins left="0.75" right="0.75" top="1" bottom="1" header="0.5" footer="0.5"/>
  <pageSetup fitToHeight="1" fitToWidth="1" horizontalDpi="200" verticalDpi="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template</cp:lastModifiedBy>
  <cp:lastPrinted>2010-12-14T10:12:59Z</cp:lastPrinted>
  <dcterms:created xsi:type="dcterms:W3CDTF">2010-10-21T09:22:54Z</dcterms:created>
  <dcterms:modified xsi:type="dcterms:W3CDTF">2010-12-17T11:46:20Z</dcterms:modified>
  <cp:category/>
  <cp:version/>
  <cp:contentType/>
  <cp:contentStatus/>
</cp:coreProperties>
</file>