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firstSheet="0" activeTab="0"/>
  </bookViews>
  <sheets>
    <sheet name="Tav2_6 " sheetId="1" r:id="rId1"/>
    <sheet name="Tav2_6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<sst xmlns="http://schemas.openxmlformats.org/spreadsheetml/2006/main" count="211" uniqueCount="26">
  <si>
    <t>-</t>
  </si>
  <si>
    <t>Totale</t>
  </si>
  <si>
    <t>ATTIVITA' ECON. E POSIZ. NELLA PROFESSIONE DELLE SPOSE</t>
  </si>
  <si>
    <t>AGRICOLTURA</t>
  </si>
  <si>
    <t>INDUSTRIA</t>
  </si>
  <si>
    <t>Totale agricoltura</t>
  </si>
  <si>
    <t>Totale industria</t>
  </si>
  <si>
    <t>Totale altre attività</t>
  </si>
  <si>
    <t>Totale attività economiche</t>
  </si>
  <si>
    <t>Condizione non professionale</t>
  </si>
  <si>
    <t>ALTRE ATTIVITA'</t>
  </si>
  <si>
    <t>Lavoratori autonomi:</t>
  </si>
  <si>
    <t>Altro</t>
  </si>
  <si>
    <t>Lavoratori dipendenti:</t>
  </si>
  <si>
    <t>LAVORATORI DIPENDENTI</t>
  </si>
  <si>
    <t>LAVORATORI AUTONOMI</t>
  </si>
  <si>
    <t xml:space="preserve">   libero professionista</t>
  </si>
  <si>
    <t xml:space="preserve">   o coadiuvante</t>
  </si>
  <si>
    <t xml:space="preserve">- Imprenditore o </t>
  </si>
  <si>
    <t xml:space="preserve">- Lavoratore in proprio  </t>
  </si>
  <si>
    <t>- Altro</t>
  </si>
  <si>
    <t>- Dirigente o direttivo</t>
  </si>
  <si>
    <t>- Impiegato o intermedio</t>
  </si>
  <si>
    <t>- Operaio o assimilato</t>
  </si>
  <si>
    <r>
      <t xml:space="preserve">Tavola 2.6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</t>
    </r>
  </si>
  <si>
    <r>
      <t xml:space="preserve">Tavola 2.6 </t>
    </r>
    <r>
      <rPr>
        <sz val="9"/>
        <rFont val="Arial"/>
        <family val="2"/>
      </rPr>
      <t>segue</t>
    </r>
    <r>
      <rPr>
        <b/>
        <sz val="9"/>
        <rFont val="Arial"/>
        <family val="0"/>
      </rPr>
      <t xml:space="preserve"> - 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</si>
</sst>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top"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8" fillId="0" borderId="1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1" xfId="0" applyNumberFormat="1" applyFont="1" applyBorder="1" applyAlignment="1">
      <alignment vertical="top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0</xdr:col>
      <xdr:colOff>1162050</xdr:colOff>
      <xdr:row>5</xdr:row>
      <xdr:rowOff>371475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790575"/>
          <a:ext cx="11620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ATTIVITA' ECON.
E POSIZ. NELLA PROFESSIONE
DEGLI SPOSI</a:t>
          </a:r>
        </a:p>
      </xdr:txBody>
    </xdr:sp>
    <xdr:clientData/>
  </xdr:twoCellAnchor>
  <xdr:twoCellAnchor>
    <xdr:from>
      <xdr:col>1</xdr:col>
      <xdr:colOff>0</xdr:colOff>
      <xdr:row>5</xdr:row>
      <xdr:rowOff>133350</xdr:rowOff>
    </xdr:from>
    <xdr:to>
      <xdr:col>2</xdr:col>
      <xdr:colOff>0</xdr:colOff>
      <xdr:row>5</xdr:row>
      <xdr:rowOff>609600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209675" y="1104900"/>
          <a:ext cx="5715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Imprenditore o libero profes-sionista</a:t>
          </a:r>
        </a:p>
      </xdr:txBody>
    </xdr:sp>
    <xdr:clientData/>
  </xdr:twoCellAnchor>
  <xdr:twoCellAnchor>
    <xdr:from>
      <xdr:col>4</xdr:col>
      <xdr:colOff>161925</xdr:colOff>
      <xdr:row>5</xdr:row>
      <xdr:rowOff>161925</xdr:rowOff>
    </xdr:from>
    <xdr:to>
      <xdr:col>4</xdr:col>
      <xdr:colOff>571500</xdr:colOff>
      <xdr:row>5</xdr:row>
      <xdr:rowOff>514350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038475" y="1133475"/>
          <a:ext cx="4095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Dirigente
o direttivo </a:t>
          </a:r>
        </a:p>
      </xdr:txBody>
    </xdr:sp>
    <xdr:clientData/>
  </xdr:twoCellAnchor>
  <xdr:twoCellAnchor>
    <xdr:from>
      <xdr:col>2</xdr:col>
      <xdr:colOff>95250</xdr:colOff>
      <xdr:row>5</xdr:row>
      <xdr:rowOff>38100</xdr:rowOff>
    </xdr:from>
    <xdr:to>
      <xdr:col>3</xdr:col>
      <xdr:colOff>0</xdr:colOff>
      <xdr:row>5</xdr:row>
      <xdr:rowOff>619125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876425" y="1009650"/>
          <a:ext cx="4762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Lavorato-
re in pro-
prio e
coadiu-
vante</a:t>
          </a:r>
        </a:p>
      </xdr:txBody>
    </xdr:sp>
    <xdr:clientData/>
  </xdr:twoCellAnchor>
  <xdr:twoCellAnchor>
    <xdr:from>
      <xdr:col>5</xdr:col>
      <xdr:colOff>66675</xdr:colOff>
      <xdr:row>5</xdr:row>
      <xdr:rowOff>161925</xdr:rowOff>
    </xdr:from>
    <xdr:to>
      <xdr:col>6</xdr:col>
      <xdr:colOff>0</xdr:colOff>
      <xdr:row>5</xdr:row>
      <xdr:rowOff>514350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514725" y="1133475"/>
          <a:ext cx="5048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Impiegato o intermedio</a:t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0</xdr:colOff>
      <xdr:row>8</xdr:row>
      <xdr:rowOff>114300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5734050" y="201930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Dirigente
e impie-
gato</a:t>
          </a:r>
        </a:p>
      </xdr:txBody>
    </xdr:sp>
    <xdr:clientData/>
  </xdr:twoCellAnchor>
  <xdr:twoCellAnchor>
    <xdr:from>
      <xdr:col>9</xdr:col>
      <xdr:colOff>0</xdr:colOff>
      <xdr:row>5</xdr:row>
      <xdr:rowOff>38100</xdr:rowOff>
    </xdr:from>
    <xdr:to>
      <xdr:col>9</xdr:col>
      <xdr:colOff>0</xdr:colOff>
      <xdr:row>5</xdr:row>
      <xdr:rowOff>647700</xdr:rowOff>
    </xdr:to>
    <xdr:sp>
      <xdr:nvSpPr>
        <xdr:cNvPr id="7" name="Testo 8"/>
        <xdr:cNvSpPr txBox="1">
          <a:spLocks noChangeArrowheads="1"/>
        </xdr:cNvSpPr>
      </xdr:nvSpPr>
      <xdr:spPr>
        <a:xfrm>
          <a:off x="5734050" y="100965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Lavorato-
re in pro-
prio e
coadiu-
vante</a:t>
          </a:r>
        </a:p>
      </xdr:txBody>
    </xdr:sp>
    <xdr:clientData/>
  </xdr:twoCellAnchor>
  <xdr:twoCellAnchor>
    <xdr:from>
      <xdr:col>9</xdr:col>
      <xdr:colOff>0</xdr:colOff>
      <xdr:row>5</xdr:row>
      <xdr:rowOff>161925</xdr:rowOff>
    </xdr:from>
    <xdr:to>
      <xdr:col>9</xdr:col>
      <xdr:colOff>0</xdr:colOff>
      <xdr:row>5</xdr:row>
      <xdr:rowOff>514350</xdr:rowOff>
    </xdr:to>
    <xdr:sp>
      <xdr:nvSpPr>
        <xdr:cNvPr id="8" name="Testo 9"/>
        <xdr:cNvSpPr txBox="1">
          <a:spLocks noChangeArrowheads="1"/>
        </xdr:cNvSpPr>
      </xdr:nvSpPr>
      <xdr:spPr>
        <a:xfrm>
          <a:off x="5734050" y="113347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Lavorato-
re dipen-
dente</a:t>
          </a:r>
        </a:p>
      </xdr:txBody>
    </xdr:sp>
    <xdr:clientData/>
  </xdr:twoCellAnchor>
  <xdr:twoCellAnchor>
    <xdr:from>
      <xdr:col>6</xdr:col>
      <xdr:colOff>95250</xdr:colOff>
      <xdr:row>5</xdr:row>
      <xdr:rowOff>133350</xdr:rowOff>
    </xdr:from>
    <xdr:to>
      <xdr:col>6</xdr:col>
      <xdr:colOff>561975</xdr:colOff>
      <xdr:row>5</xdr:row>
      <xdr:rowOff>561975</xdr:rowOff>
    </xdr:to>
    <xdr:sp>
      <xdr:nvSpPr>
        <xdr:cNvPr id="9" name="Testo 10"/>
        <xdr:cNvSpPr txBox="1">
          <a:spLocks noChangeArrowheads="1"/>
        </xdr:cNvSpPr>
      </xdr:nvSpPr>
      <xdr:spPr>
        <a:xfrm>
          <a:off x="4114800" y="1104900"/>
          <a:ext cx="46672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Operaio 
o assimilato</a:t>
          </a:r>
        </a:p>
      </xdr:txBody>
    </xdr:sp>
    <xdr:clientData/>
  </xdr:twoCellAnchor>
  <xdr:twoCellAnchor>
    <xdr:from>
      <xdr:col>3</xdr:col>
      <xdr:colOff>523875</xdr:colOff>
      <xdr:row>4</xdr:row>
      <xdr:rowOff>114300</xdr:rowOff>
    </xdr:from>
    <xdr:to>
      <xdr:col>4</xdr:col>
      <xdr:colOff>47625</xdr:colOff>
      <xdr:row>5</xdr:row>
      <xdr:rowOff>47625</xdr:rowOff>
    </xdr:to>
    <xdr:sp>
      <xdr:nvSpPr>
        <xdr:cNvPr id="10" name="Testo 3"/>
        <xdr:cNvSpPr txBox="1">
          <a:spLocks noChangeArrowheads="1"/>
        </xdr:cNvSpPr>
      </xdr:nvSpPr>
      <xdr:spPr>
        <a:xfrm>
          <a:off x="2876550" y="9239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19050</xdr:rowOff>
    </xdr:from>
    <xdr:to>
      <xdr:col>0</xdr:col>
      <xdr:colOff>1076325</xdr:colOff>
      <xdr:row>51</xdr:row>
      <xdr:rowOff>314325</xdr:rowOff>
    </xdr:to>
    <xdr:sp>
      <xdr:nvSpPr>
        <xdr:cNvPr id="11" name="Testo 1"/>
        <xdr:cNvSpPr txBox="1">
          <a:spLocks noChangeArrowheads="1"/>
        </xdr:cNvSpPr>
      </xdr:nvSpPr>
      <xdr:spPr>
        <a:xfrm>
          <a:off x="0" y="7305675"/>
          <a:ext cx="10763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ATTIVITA' ECON.
E POSIZ. NELLA PROFESSIONE 
DEGLI SPOSI</a:t>
          </a:r>
        </a:p>
      </xdr:txBody>
    </xdr:sp>
    <xdr:clientData/>
  </xdr:twoCellAnchor>
  <xdr:twoCellAnchor>
    <xdr:from>
      <xdr:col>1</xdr:col>
      <xdr:colOff>0</xdr:colOff>
      <xdr:row>51</xdr:row>
      <xdr:rowOff>133350</xdr:rowOff>
    </xdr:from>
    <xdr:to>
      <xdr:col>2</xdr:col>
      <xdr:colOff>0</xdr:colOff>
      <xdr:row>51</xdr:row>
      <xdr:rowOff>609600</xdr:rowOff>
    </xdr:to>
    <xdr:sp>
      <xdr:nvSpPr>
        <xdr:cNvPr id="12" name="Testo 2"/>
        <xdr:cNvSpPr txBox="1">
          <a:spLocks noChangeArrowheads="1"/>
        </xdr:cNvSpPr>
      </xdr:nvSpPr>
      <xdr:spPr>
        <a:xfrm>
          <a:off x="1209675" y="7581900"/>
          <a:ext cx="5715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Imprenditore o libero profes-sionista</a:t>
          </a:r>
        </a:p>
      </xdr:txBody>
    </xdr:sp>
    <xdr:clientData/>
  </xdr:twoCellAnchor>
  <xdr:twoCellAnchor>
    <xdr:from>
      <xdr:col>4</xdr:col>
      <xdr:colOff>161925</xdr:colOff>
      <xdr:row>51</xdr:row>
      <xdr:rowOff>161925</xdr:rowOff>
    </xdr:from>
    <xdr:to>
      <xdr:col>4</xdr:col>
      <xdr:colOff>571500</xdr:colOff>
      <xdr:row>51</xdr:row>
      <xdr:rowOff>514350</xdr:rowOff>
    </xdr:to>
    <xdr:sp>
      <xdr:nvSpPr>
        <xdr:cNvPr id="13" name="Testo 3"/>
        <xdr:cNvSpPr txBox="1">
          <a:spLocks noChangeArrowheads="1"/>
        </xdr:cNvSpPr>
      </xdr:nvSpPr>
      <xdr:spPr>
        <a:xfrm>
          <a:off x="3038475" y="7610475"/>
          <a:ext cx="4095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Dirigente
o direttivo </a:t>
          </a:r>
        </a:p>
      </xdr:txBody>
    </xdr:sp>
    <xdr:clientData/>
  </xdr:twoCellAnchor>
  <xdr:twoCellAnchor>
    <xdr:from>
      <xdr:col>2</xdr:col>
      <xdr:colOff>95250</xdr:colOff>
      <xdr:row>51</xdr:row>
      <xdr:rowOff>38100</xdr:rowOff>
    </xdr:from>
    <xdr:to>
      <xdr:col>3</xdr:col>
      <xdr:colOff>0</xdr:colOff>
      <xdr:row>51</xdr:row>
      <xdr:rowOff>619125</xdr:rowOff>
    </xdr:to>
    <xdr:sp>
      <xdr:nvSpPr>
        <xdr:cNvPr id="14" name="Testo 4"/>
        <xdr:cNvSpPr txBox="1">
          <a:spLocks noChangeArrowheads="1"/>
        </xdr:cNvSpPr>
      </xdr:nvSpPr>
      <xdr:spPr>
        <a:xfrm>
          <a:off x="1876425" y="7486650"/>
          <a:ext cx="4762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Lavorato-
re in pro-
prio e
coadiu-
vante</a:t>
          </a:r>
        </a:p>
      </xdr:txBody>
    </xdr:sp>
    <xdr:clientData/>
  </xdr:twoCellAnchor>
  <xdr:twoCellAnchor>
    <xdr:from>
      <xdr:col>5</xdr:col>
      <xdr:colOff>66675</xdr:colOff>
      <xdr:row>51</xdr:row>
      <xdr:rowOff>161925</xdr:rowOff>
    </xdr:from>
    <xdr:to>
      <xdr:col>6</xdr:col>
      <xdr:colOff>0</xdr:colOff>
      <xdr:row>51</xdr:row>
      <xdr:rowOff>514350</xdr:rowOff>
    </xdr:to>
    <xdr:sp>
      <xdr:nvSpPr>
        <xdr:cNvPr id="15" name="Testo 5"/>
        <xdr:cNvSpPr txBox="1">
          <a:spLocks noChangeArrowheads="1"/>
        </xdr:cNvSpPr>
      </xdr:nvSpPr>
      <xdr:spPr>
        <a:xfrm>
          <a:off x="3514725" y="7610475"/>
          <a:ext cx="5048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Impiegato o intermedio</a:t>
          </a:r>
        </a:p>
      </xdr:txBody>
    </xdr:sp>
    <xdr:clientData/>
  </xdr:twoCellAnchor>
  <xdr:twoCellAnchor>
    <xdr:from>
      <xdr:col>6</xdr:col>
      <xdr:colOff>95250</xdr:colOff>
      <xdr:row>51</xdr:row>
      <xdr:rowOff>133350</xdr:rowOff>
    </xdr:from>
    <xdr:to>
      <xdr:col>7</xdr:col>
      <xdr:colOff>9525</xdr:colOff>
      <xdr:row>51</xdr:row>
      <xdr:rowOff>561975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4114800" y="7581900"/>
          <a:ext cx="485775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Operaio 
o assimilato</a:t>
          </a:r>
        </a:p>
      </xdr:txBody>
    </xdr:sp>
    <xdr:clientData/>
  </xdr:twoCellAnchor>
  <xdr:twoCellAnchor>
    <xdr:from>
      <xdr:col>3</xdr:col>
      <xdr:colOff>523875</xdr:colOff>
      <xdr:row>50</xdr:row>
      <xdr:rowOff>114300</xdr:rowOff>
    </xdr:from>
    <xdr:to>
      <xdr:col>4</xdr:col>
      <xdr:colOff>47625</xdr:colOff>
      <xdr:row>51</xdr:row>
      <xdr:rowOff>47625</xdr:rowOff>
    </xdr:to>
    <xdr:sp>
      <xdr:nvSpPr>
        <xdr:cNvPr id="17" name="Testo 3"/>
        <xdr:cNvSpPr txBox="1">
          <a:spLocks noChangeArrowheads="1"/>
        </xdr:cNvSpPr>
      </xdr:nvSpPr>
      <xdr:spPr>
        <a:xfrm>
          <a:off x="2876550" y="74009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1028700</xdr:colOff>
      <xdr:row>46</xdr:row>
      <xdr:rowOff>9525</xdr:rowOff>
    </xdr:from>
    <xdr:ext cx="4695825" cy="352425"/>
    <xdr:sp>
      <xdr:nvSpPr>
        <xdr:cNvPr id="18" name="Testo 10"/>
        <xdr:cNvSpPr txBox="1">
          <a:spLocks noChangeArrowheads="1"/>
        </xdr:cNvSpPr>
      </xdr:nvSpPr>
      <xdr:spPr>
        <a:xfrm>
          <a:off x="1028700" y="6486525"/>
          <a:ext cx="46958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per settore di attività economica e posizione nella professione della sposa, settore di attività economica e posizione nella professione dello sposo - Anno 1998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0</xdr:col>
      <xdr:colOff>923925</xdr:colOff>
      <xdr:row>5</xdr:row>
      <xdr:rowOff>323850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809625"/>
          <a:ext cx="9239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ATTIVITA' ECON. 
E POSIZ. NELLA PROFESSIONE           DEGLI SPOSI</a:t>
          </a:r>
        </a:p>
      </xdr:txBody>
    </xdr:sp>
    <xdr:clientData/>
  </xdr:twoCellAnchor>
  <xdr:twoCellAnchor>
    <xdr:from>
      <xdr:col>1</xdr:col>
      <xdr:colOff>28575</xdr:colOff>
      <xdr:row>5</xdr:row>
      <xdr:rowOff>38100</xdr:rowOff>
    </xdr:from>
    <xdr:to>
      <xdr:col>2</xdr:col>
      <xdr:colOff>19050</xdr:colOff>
      <xdr:row>5</xdr:row>
      <xdr:rowOff>609600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190625" y="1028700"/>
          <a:ext cx="45720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Imprendi-tore o libero profes-sionista</a:t>
          </a:r>
        </a:p>
      </xdr:txBody>
    </xdr:sp>
    <xdr:clientData/>
  </xdr:twoCellAnchor>
  <xdr:twoCellAnchor>
    <xdr:from>
      <xdr:col>4</xdr:col>
      <xdr:colOff>19050</xdr:colOff>
      <xdr:row>5</xdr:row>
      <xdr:rowOff>161925</xdr:rowOff>
    </xdr:from>
    <xdr:to>
      <xdr:col>5</xdr:col>
      <xdr:colOff>0</xdr:colOff>
      <xdr:row>5</xdr:row>
      <xdr:rowOff>514350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428875" y="1152525"/>
          <a:ext cx="4191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Dirigente
o direttivo </a:t>
          </a:r>
        </a:p>
      </xdr:txBody>
    </xdr:sp>
    <xdr:clientData/>
  </xdr:twoCellAnchor>
  <xdr:twoCellAnchor>
    <xdr:from>
      <xdr:col>2</xdr:col>
      <xdr:colOff>19050</xdr:colOff>
      <xdr:row>5</xdr:row>
      <xdr:rowOff>38100</xdr:rowOff>
    </xdr:from>
    <xdr:to>
      <xdr:col>3</xdr:col>
      <xdr:colOff>0</xdr:colOff>
      <xdr:row>5</xdr:row>
      <xdr:rowOff>619125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647825" y="1028700"/>
          <a:ext cx="4286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Lavorato-
re in pro-
prio e
coadiu-
vante</a:t>
          </a:r>
        </a:p>
      </xdr:txBody>
    </xdr:sp>
    <xdr:clientData/>
  </xdr:twoCellAnchor>
  <xdr:twoCellAnchor>
    <xdr:from>
      <xdr:col>4</xdr:col>
      <xdr:colOff>438150</xdr:colOff>
      <xdr:row>5</xdr:row>
      <xdr:rowOff>123825</xdr:rowOff>
    </xdr:from>
    <xdr:to>
      <xdr:col>6</xdr:col>
      <xdr:colOff>19050</xdr:colOff>
      <xdr:row>5</xdr:row>
      <xdr:rowOff>514350</xdr:rowOff>
    </xdr:to>
    <xdr:sp>
      <xdr:nvSpPr>
        <xdr:cNvPr id="5" name="Testo 5"/>
        <xdr:cNvSpPr txBox="1">
          <a:spLocks noChangeArrowheads="1"/>
        </xdr:cNvSpPr>
      </xdr:nvSpPr>
      <xdr:spPr>
        <a:xfrm>
          <a:off x="2847975" y="1114425"/>
          <a:ext cx="4667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Impiegato o intermedio</a:t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12</xdr:col>
      <xdr:colOff>0</xdr:colOff>
      <xdr:row>8</xdr:row>
      <xdr:rowOff>114300</xdr:rowOff>
    </xdr:to>
    <xdr:sp>
      <xdr:nvSpPr>
        <xdr:cNvPr id="6" name="Testo 7"/>
        <xdr:cNvSpPr txBox="1">
          <a:spLocks noChangeArrowheads="1"/>
        </xdr:cNvSpPr>
      </xdr:nvSpPr>
      <xdr:spPr>
        <a:xfrm>
          <a:off x="5762625" y="2038350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Dirigente
e impie-
gato</a:t>
          </a:r>
        </a:p>
      </xdr:txBody>
    </xdr:sp>
    <xdr:clientData/>
  </xdr:twoCellAnchor>
  <xdr:twoCellAnchor>
    <xdr:from>
      <xdr:col>12</xdr:col>
      <xdr:colOff>0</xdr:colOff>
      <xdr:row>5</xdr:row>
      <xdr:rowOff>38100</xdr:rowOff>
    </xdr:from>
    <xdr:to>
      <xdr:col>12</xdr:col>
      <xdr:colOff>0</xdr:colOff>
      <xdr:row>5</xdr:row>
      <xdr:rowOff>647700</xdr:rowOff>
    </xdr:to>
    <xdr:sp>
      <xdr:nvSpPr>
        <xdr:cNvPr id="7" name="Testo 8"/>
        <xdr:cNvSpPr txBox="1">
          <a:spLocks noChangeArrowheads="1"/>
        </xdr:cNvSpPr>
      </xdr:nvSpPr>
      <xdr:spPr>
        <a:xfrm>
          <a:off x="5762625" y="1028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Lavorato-
re in pro-
prio e
coadiu-
vante</a:t>
          </a:r>
        </a:p>
      </xdr:txBody>
    </xdr:sp>
    <xdr:clientData/>
  </xdr:twoCellAnchor>
  <xdr:twoCellAnchor>
    <xdr:from>
      <xdr:col>12</xdr:col>
      <xdr:colOff>0</xdr:colOff>
      <xdr:row>5</xdr:row>
      <xdr:rowOff>161925</xdr:rowOff>
    </xdr:from>
    <xdr:to>
      <xdr:col>12</xdr:col>
      <xdr:colOff>0</xdr:colOff>
      <xdr:row>5</xdr:row>
      <xdr:rowOff>514350</xdr:rowOff>
    </xdr:to>
    <xdr:sp>
      <xdr:nvSpPr>
        <xdr:cNvPr id="8" name="Testo 9"/>
        <xdr:cNvSpPr txBox="1">
          <a:spLocks noChangeArrowheads="1"/>
        </xdr:cNvSpPr>
      </xdr:nvSpPr>
      <xdr:spPr>
        <a:xfrm>
          <a:off x="5762625" y="1152525"/>
          <a:ext cx="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Lavorato-
re dipen-
dente</a:t>
          </a:r>
        </a:p>
      </xdr:txBody>
    </xdr:sp>
    <xdr:clientData/>
  </xdr:twoCellAnchor>
  <xdr:twoCellAnchor>
    <xdr:from>
      <xdr:col>6</xdr:col>
      <xdr:colOff>47625</xdr:colOff>
      <xdr:row>5</xdr:row>
      <xdr:rowOff>133350</xdr:rowOff>
    </xdr:from>
    <xdr:to>
      <xdr:col>7</xdr:col>
      <xdr:colOff>9525</xdr:colOff>
      <xdr:row>5</xdr:row>
      <xdr:rowOff>619125</xdr:rowOff>
    </xdr:to>
    <xdr:sp>
      <xdr:nvSpPr>
        <xdr:cNvPr id="9" name="Testo 10"/>
        <xdr:cNvSpPr txBox="1">
          <a:spLocks noChangeArrowheads="1"/>
        </xdr:cNvSpPr>
      </xdr:nvSpPr>
      <xdr:spPr>
        <a:xfrm>
          <a:off x="3343275" y="1123950"/>
          <a:ext cx="3810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Operaio 
o 
assimi-lato</a:t>
          </a:r>
        </a:p>
      </xdr:txBody>
    </xdr:sp>
    <xdr:clientData/>
  </xdr:twoCellAnchor>
  <xdr:twoCellAnchor>
    <xdr:from>
      <xdr:col>3</xdr:col>
      <xdr:colOff>333375</xdr:colOff>
      <xdr:row>4</xdr:row>
      <xdr:rowOff>114300</xdr:rowOff>
    </xdr:from>
    <xdr:to>
      <xdr:col>4</xdr:col>
      <xdr:colOff>47625</xdr:colOff>
      <xdr:row>5</xdr:row>
      <xdr:rowOff>47625</xdr:rowOff>
    </xdr:to>
    <xdr:sp>
      <xdr:nvSpPr>
        <xdr:cNvPr id="10" name="Testo 3"/>
        <xdr:cNvSpPr txBox="1">
          <a:spLocks noChangeArrowheads="1"/>
        </xdr:cNvSpPr>
      </xdr:nvSpPr>
      <xdr:spPr>
        <a:xfrm>
          <a:off x="2409825" y="94297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</xdr:row>
      <xdr:rowOff>123825</xdr:rowOff>
    </xdr:from>
    <xdr:to>
      <xdr:col>10</xdr:col>
      <xdr:colOff>438150</xdr:colOff>
      <xdr:row>5</xdr:row>
      <xdr:rowOff>361950</xdr:rowOff>
    </xdr:to>
    <xdr:sp>
      <xdr:nvSpPr>
        <xdr:cNvPr id="11" name="Testo 10"/>
        <xdr:cNvSpPr txBox="1">
          <a:spLocks noChangeArrowheads="1"/>
        </xdr:cNvSpPr>
      </xdr:nvSpPr>
      <xdr:spPr>
        <a:xfrm>
          <a:off x="4943475" y="781050"/>
          <a:ext cx="37147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Condi-
zione
non
profes-
sionale</a:t>
          </a:r>
        </a:p>
      </xdr:txBody>
    </xdr:sp>
    <xdr:clientData/>
  </xdr:twoCellAnchor>
  <xdr:twoCellAnchor>
    <xdr:from>
      <xdr:col>9</xdr:col>
      <xdr:colOff>76200</xdr:colOff>
      <xdr:row>5</xdr:row>
      <xdr:rowOff>9525</xdr:rowOff>
    </xdr:from>
    <xdr:to>
      <xdr:col>9</xdr:col>
      <xdr:colOff>428625</xdr:colOff>
      <xdr:row>5</xdr:row>
      <xdr:rowOff>495300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4524375" y="1000125"/>
          <a:ext cx="35242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attività
econo-
miche</a:t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1</xdr:col>
      <xdr:colOff>0</xdr:colOff>
      <xdr:row>46</xdr:row>
      <xdr:rowOff>0</xdr:rowOff>
    </xdr:to>
    <xdr:sp>
      <xdr:nvSpPr>
        <xdr:cNvPr id="13" name="Testo 1"/>
        <xdr:cNvSpPr txBox="1">
          <a:spLocks noChangeArrowheads="1"/>
        </xdr:cNvSpPr>
      </xdr:nvSpPr>
      <xdr:spPr>
        <a:xfrm>
          <a:off x="19050" y="64960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ATTIVITA' ECON. E POSIZ.
NELLA PROFESSIONE DEGLI SPOSI</a:t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19050</xdr:colOff>
      <xdr:row>46</xdr:row>
      <xdr:rowOff>0</xdr:rowOff>
    </xdr:to>
    <xdr:sp>
      <xdr:nvSpPr>
        <xdr:cNvPr id="14" name="Testo 2"/>
        <xdr:cNvSpPr txBox="1">
          <a:spLocks noChangeArrowheads="1"/>
        </xdr:cNvSpPr>
      </xdr:nvSpPr>
      <xdr:spPr>
        <a:xfrm>
          <a:off x="1190625" y="64960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Imprendi-tore o libero profes-sionista</a:t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5" name="Testo 3"/>
        <xdr:cNvSpPr txBox="1">
          <a:spLocks noChangeArrowheads="1"/>
        </xdr:cNvSpPr>
      </xdr:nvSpPr>
      <xdr:spPr>
        <a:xfrm>
          <a:off x="2428875" y="6496050"/>
          <a:ext cx="41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Dirigente
o direttivo </a:t>
          </a:r>
        </a:p>
      </xdr:txBody>
    </xdr:sp>
    <xdr:clientData/>
  </xdr:twoCellAnchor>
  <xdr:twoCellAnchor>
    <xdr:from>
      <xdr:col>2</xdr:col>
      <xdr:colOff>19050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6" name="Testo 4"/>
        <xdr:cNvSpPr txBox="1">
          <a:spLocks noChangeArrowheads="1"/>
        </xdr:cNvSpPr>
      </xdr:nvSpPr>
      <xdr:spPr>
        <a:xfrm>
          <a:off x="1647825" y="64960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Lavorato-
re in pro-
prio e
coadiu-
vante</a:t>
          </a:r>
        </a:p>
      </xdr:txBody>
    </xdr:sp>
    <xdr:clientData/>
  </xdr:twoCellAnchor>
  <xdr:twoCellAnchor>
    <xdr:from>
      <xdr:col>4</xdr:col>
      <xdr:colOff>438150</xdr:colOff>
      <xdr:row>46</xdr:row>
      <xdr:rowOff>0</xdr:rowOff>
    </xdr:from>
    <xdr:to>
      <xdr:col>6</xdr:col>
      <xdr:colOff>19050</xdr:colOff>
      <xdr:row>46</xdr:row>
      <xdr:rowOff>0</xdr:rowOff>
    </xdr:to>
    <xdr:sp>
      <xdr:nvSpPr>
        <xdr:cNvPr id="17" name="Testo 5"/>
        <xdr:cNvSpPr txBox="1">
          <a:spLocks noChangeArrowheads="1"/>
        </xdr:cNvSpPr>
      </xdr:nvSpPr>
      <xdr:spPr>
        <a:xfrm>
          <a:off x="2847975" y="6496050"/>
          <a:ext cx="46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Impiegato o intermedio</a:t>
          </a:r>
        </a:p>
      </xdr:txBody>
    </xdr:sp>
    <xdr:clientData/>
  </xdr:twoCellAnchor>
  <xdr:twoCellAnchor>
    <xdr:from>
      <xdr:col>6</xdr:col>
      <xdr:colOff>47625</xdr:colOff>
      <xdr:row>46</xdr:row>
      <xdr:rowOff>0</xdr:rowOff>
    </xdr:from>
    <xdr:to>
      <xdr:col>7</xdr:col>
      <xdr:colOff>9525</xdr:colOff>
      <xdr:row>46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3343275" y="649605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Operaio 
o 
assimi-lato</a:t>
          </a:r>
        </a:p>
      </xdr:txBody>
    </xdr:sp>
    <xdr:clientData/>
  </xdr:twoCellAnchor>
  <xdr:twoCellAnchor>
    <xdr:from>
      <xdr:col>3</xdr:col>
      <xdr:colOff>333375</xdr:colOff>
      <xdr:row>46</xdr:row>
      <xdr:rowOff>0</xdr:rowOff>
    </xdr:from>
    <xdr:to>
      <xdr:col>4</xdr:col>
      <xdr:colOff>47625</xdr:colOff>
      <xdr:row>46</xdr:row>
      <xdr:rowOff>0</xdr:rowOff>
    </xdr:to>
    <xdr:sp>
      <xdr:nvSpPr>
        <xdr:cNvPr id="19" name="Testo 3"/>
        <xdr:cNvSpPr txBox="1">
          <a:spLocks noChangeArrowheads="1"/>
        </xdr:cNvSpPr>
      </xdr:nvSpPr>
      <xdr:spPr>
        <a:xfrm>
          <a:off x="2409825" y="649605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46</xdr:row>
      <xdr:rowOff>0</xdr:rowOff>
    </xdr:from>
    <xdr:to>
      <xdr:col>10</xdr:col>
      <xdr:colOff>428625</xdr:colOff>
      <xdr:row>46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4933950" y="6496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Condi-
zione
non
profes-
sionale</a:t>
          </a:r>
        </a:p>
      </xdr:txBody>
    </xdr:sp>
    <xdr:clientData/>
  </xdr:twoCellAnchor>
  <xdr:twoCellAnchor>
    <xdr:from>
      <xdr:col>9</xdr:col>
      <xdr:colOff>76200</xdr:colOff>
      <xdr:row>46</xdr:row>
      <xdr:rowOff>0</xdr:rowOff>
    </xdr:from>
    <xdr:to>
      <xdr:col>9</xdr:col>
      <xdr:colOff>428625</xdr:colOff>
      <xdr:row>46</xdr:row>
      <xdr:rowOff>0</xdr:rowOff>
    </xdr:to>
    <xdr:sp>
      <xdr:nvSpPr>
        <xdr:cNvPr id="21" name="Testo 10"/>
        <xdr:cNvSpPr txBox="1">
          <a:spLocks noChangeArrowheads="1"/>
        </xdr:cNvSpPr>
      </xdr:nvSpPr>
      <xdr:spPr>
        <a:xfrm>
          <a:off x="4524375" y="64960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
attività
econo-
miche</a:t>
          </a:r>
        </a:p>
      </xdr:txBody>
    </xdr:sp>
    <xdr:clientData/>
  </xdr:twoCellAnchor>
  <xdr:oneCellAnchor>
    <xdr:from>
      <xdr:col>0</xdr:col>
      <xdr:colOff>1038225</xdr:colOff>
      <xdr:row>0</xdr:row>
      <xdr:rowOff>9525</xdr:rowOff>
    </xdr:from>
    <xdr:ext cx="4695825" cy="352425"/>
    <xdr:sp>
      <xdr:nvSpPr>
        <xdr:cNvPr id="22" name="Testo 10"/>
        <xdr:cNvSpPr txBox="1">
          <a:spLocks noChangeArrowheads="1"/>
        </xdr:cNvSpPr>
      </xdr:nvSpPr>
      <xdr:spPr>
        <a:xfrm>
          <a:off x="1038225" y="9525"/>
          <a:ext cx="46958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Matrimoni per settore di attività economica e posizione nella professione della sposa, settore di attività economica e posizione nella professione dello sposo - Anno 1998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2">
          <cell r="A2" t="str">
            <v>                        </v>
          </cell>
        </row>
        <row r="15">
          <cell r="B15" t="str">
            <v>Tavola 2.6  -  Matrimoni  per  settore  di  attività  economica  e  posizione   nella  professione  della  sposa,</v>
          </cell>
        </row>
        <row r="16">
          <cell r="B16" t="str">
            <v>settore  di  attività  economica  e  posizione  nella  professione dello sposo - Anno 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11"/>
  <dimension ref="A1:I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1" customWidth="1"/>
    <col min="2" max="3" width="8.57421875" style="1" customWidth="1"/>
    <col min="4" max="4" width="7.8515625" style="1" customWidth="1"/>
    <col min="5" max="9" width="8.57421875" style="1" customWidth="1"/>
  </cols>
  <sheetData>
    <row r="1" spans="1:9" ht="12.75">
      <c r="A1" s="13" t="str">
        <f>'[1]Titoli'!$B$15</f>
        <v>Tavola 2.6  -  Matrimoni  per  settore  di  attività  economica  e  posizione   nella  professione  della  sposa,</v>
      </c>
      <c r="B1" s="14"/>
      <c r="C1" s="14"/>
      <c r="D1" s="14"/>
      <c r="E1" s="14"/>
      <c r="F1" s="14"/>
      <c r="G1" s="2"/>
      <c r="H1" s="2"/>
      <c r="I1" s="2"/>
    </row>
    <row r="2" spans="1:9" ht="24" customHeight="1">
      <c r="A2" s="11" t="str">
        <f>CONCATENATE('[1]Titoli'!$A$2,'[1]Titoli'!$B$16,'[1]Titoli'!$A$1,'[1]anno'!$D$5)</f>
        <v>                        settore  di  attività  economica  e  posizione  nella  professione dello sposo - Anno  1998</v>
      </c>
      <c r="B2" s="11"/>
      <c r="C2" s="11"/>
      <c r="D2" s="11"/>
      <c r="E2" s="11"/>
      <c r="F2" s="11"/>
      <c r="G2" s="3"/>
      <c r="H2" s="3"/>
      <c r="I2" s="3"/>
    </row>
    <row r="3" spans="1:9" ht="13.5" customHeight="1">
      <c r="A3" s="13"/>
      <c r="B3" s="33" t="s">
        <v>2</v>
      </c>
      <c r="C3" s="34"/>
      <c r="D3" s="34"/>
      <c r="E3" s="34"/>
      <c r="F3" s="34"/>
      <c r="G3" s="34"/>
      <c r="H3" s="34"/>
      <c r="I3" s="34"/>
    </row>
    <row r="4" spans="2:9" s="30" customFormat="1" ht="13.5" customHeight="1">
      <c r="B4" s="32" t="s">
        <v>3</v>
      </c>
      <c r="C4" s="32"/>
      <c r="D4" s="32"/>
      <c r="E4" s="32"/>
      <c r="F4" s="32"/>
      <c r="G4" s="32"/>
      <c r="H4" s="32"/>
      <c r="I4" s="32"/>
    </row>
    <row r="5" spans="1:9" ht="12.75">
      <c r="A5" s="4"/>
      <c r="B5" s="32" t="s">
        <v>15</v>
      </c>
      <c r="C5" s="33"/>
      <c r="D5" s="33"/>
      <c r="E5" s="32" t="s">
        <v>14</v>
      </c>
      <c r="F5" s="32"/>
      <c r="G5" s="32"/>
      <c r="H5" s="32"/>
      <c r="I5" s="35" t="s">
        <v>1</v>
      </c>
    </row>
    <row r="6" spans="1:9" ht="54" customHeight="1">
      <c r="A6" s="5"/>
      <c r="B6" s="5"/>
      <c r="C6" s="5"/>
      <c r="D6" s="21" t="s">
        <v>12</v>
      </c>
      <c r="E6" s="5"/>
      <c r="F6" s="8"/>
      <c r="G6" s="5"/>
      <c r="H6" s="21" t="s">
        <v>12</v>
      </c>
      <c r="I6" s="36"/>
    </row>
    <row r="7" spans="1:9" ht="19.5" customHeight="1">
      <c r="A7" s="31"/>
      <c r="B7" s="31"/>
      <c r="C7" s="31"/>
      <c r="D7" s="31"/>
      <c r="E7" s="31"/>
      <c r="F7" s="31"/>
      <c r="G7" s="31"/>
      <c r="H7" s="31"/>
      <c r="I7" s="31"/>
    </row>
    <row r="8" spans="1:9" ht="9" customHeight="1">
      <c r="A8" s="24" t="s">
        <v>11</v>
      </c>
      <c r="B8" s="22"/>
      <c r="C8" s="22"/>
      <c r="D8" s="22"/>
      <c r="E8" s="22"/>
      <c r="F8" s="23"/>
      <c r="G8" s="22"/>
      <c r="H8" s="22"/>
      <c r="I8" s="22"/>
    </row>
    <row r="9" spans="1:9" ht="9" customHeight="1">
      <c r="A9" s="25" t="s">
        <v>18</v>
      </c>
      <c r="B9" s="9"/>
      <c r="C9" s="9"/>
      <c r="D9" s="9"/>
      <c r="E9" s="9"/>
      <c r="F9" s="12"/>
      <c r="G9" s="9"/>
      <c r="H9" s="9"/>
      <c r="I9" s="9"/>
    </row>
    <row r="10" spans="1:9" ht="9" customHeight="1">
      <c r="A10" s="25" t="s">
        <v>16</v>
      </c>
      <c r="B10" s="15">
        <v>52</v>
      </c>
      <c r="C10" s="15">
        <v>8</v>
      </c>
      <c r="D10" s="15">
        <v>1</v>
      </c>
      <c r="E10" s="15">
        <v>4</v>
      </c>
      <c r="F10" s="20">
        <v>8</v>
      </c>
      <c r="G10" s="15">
        <v>23</v>
      </c>
      <c r="H10" s="15" t="s">
        <v>0</v>
      </c>
      <c r="I10" s="15">
        <f>SUM(B10:H10)</f>
        <v>96</v>
      </c>
    </row>
    <row r="11" spans="1:9" ht="9" customHeight="1">
      <c r="A11" s="25" t="s">
        <v>19</v>
      </c>
      <c r="B11" s="15"/>
      <c r="C11" s="15"/>
      <c r="D11" s="15"/>
      <c r="E11" s="15"/>
      <c r="F11" s="15"/>
      <c r="G11" s="15"/>
      <c r="H11" s="15"/>
      <c r="I11" s="15"/>
    </row>
    <row r="12" spans="1:9" ht="9" customHeight="1">
      <c r="A12" s="25" t="s">
        <v>17</v>
      </c>
      <c r="B12" s="15">
        <v>14</v>
      </c>
      <c r="C12" s="15">
        <v>152</v>
      </c>
      <c r="D12" s="15">
        <v>1</v>
      </c>
      <c r="E12" s="15" t="s">
        <v>0</v>
      </c>
      <c r="F12" s="20">
        <v>13</v>
      </c>
      <c r="G12" s="15">
        <v>115</v>
      </c>
      <c r="H12" s="15">
        <v>1</v>
      </c>
      <c r="I12" s="15">
        <f aca="true" t="shared" si="0" ref="I12:I18">SUM(B12:H12)</f>
        <v>296</v>
      </c>
    </row>
    <row r="13" spans="1:9" ht="9" customHeight="1">
      <c r="A13" s="25" t="s">
        <v>20</v>
      </c>
      <c r="B13" s="15" t="s">
        <v>0</v>
      </c>
      <c r="C13" s="15">
        <v>3</v>
      </c>
      <c r="D13" s="15">
        <v>13</v>
      </c>
      <c r="E13" s="15" t="s">
        <v>0</v>
      </c>
      <c r="F13" s="20">
        <v>1</v>
      </c>
      <c r="G13" s="15">
        <v>6</v>
      </c>
      <c r="H13" s="15">
        <v>1</v>
      </c>
      <c r="I13" s="15">
        <f t="shared" si="0"/>
        <v>24</v>
      </c>
    </row>
    <row r="14" spans="1:9" ht="9" customHeight="1">
      <c r="A14" s="25" t="s">
        <v>13</v>
      </c>
      <c r="B14" s="15"/>
      <c r="C14" s="15"/>
      <c r="D14" s="15"/>
      <c r="E14" s="15"/>
      <c r="F14" s="15"/>
      <c r="G14" s="15"/>
      <c r="H14" s="15"/>
      <c r="I14" s="15"/>
    </row>
    <row r="15" spans="1:9" ht="9" customHeight="1">
      <c r="A15" s="25" t="s">
        <v>21</v>
      </c>
      <c r="B15" s="15">
        <v>1</v>
      </c>
      <c r="C15" s="15">
        <v>1</v>
      </c>
      <c r="D15" s="15" t="s">
        <v>0</v>
      </c>
      <c r="E15" s="15">
        <v>5</v>
      </c>
      <c r="F15" s="20">
        <v>6</v>
      </c>
      <c r="G15" s="15">
        <v>2</v>
      </c>
      <c r="H15" s="15" t="s">
        <v>0</v>
      </c>
      <c r="I15" s="15">
        <f t="shared" si="0"/>
        <v>15</v>
      </c>
    </row>
    <row r="16" spans="1:9" ht="9" customHeight="1">
      <c r="A16" s="25" t="s">
        <v>22</v>
      </c>
      <c r="B16" s="15">
        <v>7</v>
      </c>
      <c r="C16" s="15">
        <v>4</v>
      </c>
      <c r="D16" s="15">
        <v>1</v>
      </c>
      <c r="E16" s="15" t="s">
        <v>0</v>
      </c>
      <c r="F16" s="20">
        <v>47</v>
      </c>
      <c r="G16" s="15">
        <v>12</v>
      </c>
      <c r="H16" s="15" t="s">
        <v>0</v>
      </c>
      <c r="I16" s="15">
        <f t="shared" si="0"/>
        <v>71</v>
      </c>
    </row>
    <row r="17" spans="1:9" ht="9" customHeight="1">
      <c r="A17" s="25" t="s">
        <v>23</v>
      </c>
      <c r="B17" s="15">
        <v>39</v>
      </c>
      <c r="C17" s="15">
        <v>21</v>
      </c>
      <c r="D17" s="15">
        <v>3</v>
      </c>
      <c r="E17" s="15" t="s">
        <v>0</v>
      </c>
      <c r="F17" s="20">
        <v>39</v>
      </c>
      <c r="G17" s="15">
        <v>756</v>
      </c>
      <c r="H17" s="15">
        <v>3</v>
      </c>
      <c r="I17" s="15">
        <f t="shared" si="0"/>
        <v>861</v>
      </c>
    </row>
    <row r="18" spans="1:9" ht="9" customHeight="1">
      <c r="A18" s="25" t="s">
        <v>20</v>
      </c>
      <c r="B18" s="15">
        <v>2</v>
      </c>
      <c r="C18" s="15" t="s">
        <v>0</v>
      </c>
      <c r="D18" s="15" t="s">
        <v>0</v>
      </c>
      <c r="E18" s="15" t="s">
        <v>0</v>
      </c>
      <c r="F18" s="20" t="s">
        <v>0</v>
      </c>
      <c r="G18" s="15" t="s">
        <v>0</v>
      </c>
      <c r="H18" s="15">
        <v>9</v>
      </c>
      <c r="I18" s="15">
        <f t="shared" si="0"/>
        <v>11</v>
      </c>
    </row>
    <row r="19" spans="1:9" ht="9" customHeight="1">
      <c r="A19" s="26" t="s">
        <v>5</v>
      </c>
      <c r="B19" s="16">
        <f>SUM(B10:B18)</f>
        <v>115</v>
      </c>
      <c r="C19" s="16">
        <f aca="true" t="shared" si="1" ref="C19:I19">SUM(C10:C18)</f>
        <v>189</v>
      </c>
      <c r="D19" s="16">
        <f t="shared" si="1"/>
        <v>19</v>
      </c>
      <c r="E19" s="16">
        <f t="shared" si="1"/>
        <v>9</v>
      </c>
      <c r="F19" s="16">
        <f t="shared" si="1"/>
        <v>114</v>
      </c>
      <c r="G19" s="16">
        <f t="shared" si="1"/>
        <v>914</v>
      </c>
      <c r="H19" s="16">
        <f t="shared" si="1"/>
        <v>14</v>
      </c>
      <c r="I19" s="16">
        <f t="shared" si="1"/>
        <v>1374</v>
      </c>
    </row>
    <row r="20" spans="1:9" ht="9" customHeight="1">
      <c r="A20" s="24" t="s">
        <v>11</v>
      </c>
      <c r="B20" s="15"/>
      <c r="C20" s="15"/>
      <c r="D20" s="15"/>
      <c r="E20" s="15"/>
      <c r="F20" s="20"/>
      <c r="G20" s="15"/>
      <c r="H20" s="15"/>
      <c r="I20" s="15"/>
    </row>
    <row r="21" spans="1:9" ht="9" customHeight="1">
      <c r="A21" s="25" t="s">
        <v>18</v>
      </c>
      <c r="B21" s="15"/>
      <c r="C21" s="15"/>
      <c r="D21" s="15"/>
      <c r="E21" s="15"/>
      <c r="F21" s="20"/>
      <c r="G21" s="15"/>
      <c r="H21" s="15"/>
      <c r="I21" s="15"/>
    </row>
    <row r="22" spans="1:9" ht="9" customHeight="1">
      <c r="A22" s="25" t="s">
        <v>16</v>
      </c>
      <c r="B22" s="15">
        <v>14</v>
      </c>
      <c r="C22" s="15">
        <v>6</v>
      </c>
      <c r="D22" s="15" t="s">
        <v>0</v>
      </c>
      <c r="E22" s="15" t="s">
        <v>0</v>
      </c>
      <c r="F22" s="20">
        <v>4</v>
      </c>
      <c r="G22" s="15">
        <v>19</v>
      </c>
      <c r="H22" s="15" t="s">
        <v>0</v>
      </c>
      <c r="I22" s="15">
        <f>SUM(B22:H22)</f>
        <v>43</v>
      </c>
    </row>
    <row r="23" spans="1:9" ht="9" customHeight="1">
      <c r="A23" s="25" t="s">
        <v>19</v>
      </c>
      <c r="B23" s="15"/>
      <c r="C23" s="15"/>
      <c r="D23" s="15"/>
      <c r="E23" s="15"/>
      <c r="F23" s="15"/>
      <c r="G23" s="15"/>
      <c r="H23" s="15"/>
      <c r="I23" s="15"/>
    </row>
    <row r="24" spans="1:9" ht="9" customHeight="1">
      <c r="A24" s="25" t="s">
        <v>17</v>
      </c>
      <c r="B24" s="15" t="s">
        <v>0</v>
      </c>
      <c r="C24" s="15">
        <v>16</v>
      </c>
      <c r="D24" s="15" t="s">
        <v>0</v>
      </c>
      <c r="E24" s="15">
        <v>2</v>
      </c>
      <c r="F24" s="20">
        <v>4</v>
      </c>
      <c r="G24" s="15">
        <v>44</v>
      </c>
      <c r="H24" s="15" t="s">
        <v>0</v>
      </c>
      <c r="I24" s="15">
        <f aca="true" t="shared" si="2" ref="I24:I30">SUM(B24:H24)</f>
        <v>66</v>
      </c>
    </row>
    <row r="25" spans="1:9" ht="9" customHeight="1">
      <c r="A25" s="25" t="s">
        <v>20</v>
      </c>
      <c r="B25" s="15" t="s">
        <v>0</v>
      </c>
      <c r="C25" s="15" t="s">
        <v>0</v>
      </c>
      <c r="D25" s="15">
        <v>1</v>
      </c>
      <c r="E25" s="15" t="s">
        <v>0</v>
      </c>
      <c r="F25" s="20" t="s">
        <v>0</v>
      </c>
      <c r="G25" s="15">
        <v>1</v>
      </c>
      <c r="H25" s="15" t="s">
        <v>0</v>
      </c>
      <c r="I25" s="15">
        <f t="shared" si="2"/>
        <v>2</v>
      </c>
    </row>
    <row r="26" spans="1:9" ht="9" customHeight="1">
      <c r="A26" s="25" t="s">
        <v>13</v>
      </c>
      <c r="B26" s="15"/>
      <c r="C26" s="15"/>
      <c r="D26" s="15"/>
      <c r="E26" s="15"/>
      <c r="F26" s="15"/>
      <c r="G26" s="15"/>
      <c r="H26" s="15"/>
      <c r="I26" s="15"/>
    </row>
    <row r="27" spans="1:9" ht="9" customHeight="1">
      <c r="A27" s="25" t="s">
        <v>21</v>
      </c>
      <c r="B27" s="15">
        <v>4</v>
      </c>
      <c r="C27" s="15">
        <v>4</v>
      </c>
      <c r="D27" s="15">
        <v>1</v>
      </c>
      <c r="E27" s="15">
        <v>4</v>
      </c>
      <c r="F27" s="20">
        <v>1</v>
      </c>
      <c r="G27" s="15" t="s">
        <v>0</v>
      </c>
      <c r="H27" s="15" t="s">
        <v>0</v>
      </c>
      <c r="I27" s="15">
        <f t="shared" si="2"/>
        <v>14</v>
      </c>
    </row>
    <row r="28" spans="1:9" ht="9" customHeight="1">
      <c r="A28" s="25" t="s">
        <v>22</v>
      </c>
      <c r="B28" s="15">
        <v>6</v>
      </c>
      <c r="C28" s="15">
        <v>13</v>
      </c>
      <c r="D28" s="15">
        <v>1</v>
      </c>
      <c r="E28" s="15">
        <v>3</v>
      </c>
      <c r="F28" s="15">
        <v>33</v>
      </c>
      <c r="G28" s="15">
        <v>26</v>
      </c>
      <c r="H28" s="15">
        <v>1</v>
      </c>
      <c r="I28" s="15">
        <f t="shared" si="2"/>
        <v>83</v>
      </c>
    </row>
    <row r="29" spans="1:9" ht="9" customHeight="1">
      <c r="A29" s="25" t="s">
        <v>23</v>
      </c>
      <c r="B29" s="15">
        <v>5</v>
      </c>
      <c r="C29" s="15">
        <v>75</v>
      </c>
      <c r="D29" s="15">
        <v>3</v>
      </c>
      <c r="E29" s="15">
        <v>2</v>
      </c>
      <c r="F29" s="20">
        <v>45</v>
      </c>
      <c r="G29" s="15">
        <v>480</v>
      </c>
      <c r="H29" s="15">
        <v>4</v>
      </c>
      <c r="I29" s="15">
        <f t="shared" si="2"/>
        <v>614</v>
      </c>
    </row>
    <row r="30" spans="1:9" ht="9" customHeight="1">
      <c r="A30" s="25" t="s">
        <v>20</v>
      </c>
      <c r="B30" s="15">
        <v>1</v>
      </c>
      <c r="C30" s="15" t="s">
        <v>0</v>
      </c>
      <c r="D30" s="15" t="s">
        <v>0</v>
      </c>
      <c r="E30" s="15" t="s">
        <v>0</v>
      </c>
      <c r="F30" s="20" t="s">
        <v>0</v>
      </c>
      <c r="G30" s="15">
        <v>1</v>
      </c>
      <c r="H30" s="15" t="s">
        <v>0</v>
      </c>
      <c r="I30" s="15">
        <f t="shared" si="2"/>
        <v>2</v>
      </c>
    </row>
    <row r="31" spans="1:9" ht="9" customHeight="1">
      <c r="A31" s="26" t="s">
        <v>6</v>
      </c>
      <c r="B31" s="29">
        <f>SUM(B22:B30)</f>
        <v>30</v>
      </c>
      <c r="C31" s="29">
        <f aca="true" t="shared" si="3" ref="C31:H31">SUM(C22:C30)</f>
        <v>114</v>
      </c>
      <c r="D31" s="29">
        <f t="shared" si="3"/>
        <v>6</v>
      </c>
      <c r="E31" s="29">
        <f t="shared" si="3"/>
        <v>11</v>
      </c>
      <c r="F31" s="29">
        <f t="shared" si="3"/>
        <v>87</v>
      </c>
      <c r="G31" s="29">
        <f t="shared" si="3"/>
        <v>571</v>
      </c>
      <c r="H31" s="29">
        <f t="shared" si="3"/>
        <v>5</v>
      </c>
      <c r="I31" s="29">
        <f>SUM(I22:I30)</f>
        <v>824</v>
      </c>
    </row>
    <row r="32" spans="1:9" ht="9" customHeight="1">
      <c r="A32" s="24" t="s">
        <v>11</v>
      </c>
      <c r="B32" s="15"/>
      <c r="C32" s="15"/>
      <c r="D32" s="15"/>
      <c r="E32" s="15"/>
      <c r="F32" s="20"/>
      <c r="G32" s="15"/>
      <c r="H32" s="15"/>
      <c r="I32" s="15"/>
    </row>
    <row r="33" spans="1:9" ht="9" customHeight="1">
      <c r="A33" s="25" t="s">
        <v>18</v>
      </c>
      <c r="B33" s="15"/>
      <c r="C33" s="15"/>
      <c r="D33" s="15"/>
      <c r="E33" s="15"/>
      <c r="F33" s="20"/>
      <c r="G33" s="15"/>
      <c r="H33" s="15"/>
      <c r="I33" s="15"/>
    </row>
    <row r="34" spans="1:9" ht="9" customHeight="1">
      <c r="A34" s="25" t="s">
        <v>16</v>
      </c>
      <c r="B34" s="15">
        <v>35</v>
      </c>
      <c r="C34" s="15">
        <v>18</v>
      </c>
      <c r="D34" s="15">
        <v>1</v>
      </c>
      <c r="E34" s="15">
        <v>2</v>
      </c>
      <c r="F34" s="20">
        <v>31</v>
      </c>
      <c r="G34" s="15">
        <v>49</v>
      </c>
      <c r="H34" s="15" t="s">
        <v>0</v>
      </c>
      <c r="I34" s="15">
        <f>SUM(B34:H34)</f>
        <v>136</v>
      </c>
    </row>
    <row r="35" spans="1:9" ht="9" customHeight="1">
      <c r="A35" s="25" t="s">
        <v>19</v>
      </c>
      <c r="B35" s="15"/>
      <c r="C35" s="15"/>
      <c r="D35" s="15"/>
      <c r="E35" s="15"/>
      <c r="F35" s="15"/>
      <c r="G35" s="15"/>
      <c r="H35" s="15"/>
      <c r="I35" s="15"/>
    </row>
    <row r="36" spans="1:9" ht="9" customHeight="1">
      <c r="A36" s="25" t="s">
        <v>17</v>
      </c>
      <c r="B36" s="15">
        <v>15</v>
      </c>
      <c r="C36" s="15">
        <v>64</v>
      </c>
      <c r="D36" s="15">
        <v>5</v>
      </c>
      <c r="E36" s="15">
        <v>4</v>
      </c>
      <c r="F36" s="20">
        <v>26</v>
      </c>
      <c r="G36" s="15">
        <v>212</v>
      </c>
      <c r="H36" s="15">
        <v>6</v>
      </c>
      <c r="I36" s="15">
        <f aca="true" t="shared" si="4" ref="I36:I42">SUM(B36:H36)</f>
        <v>332</v>
      </c>
    </row>
    <row r="37" spans="1:9" ht="9" customHeight="1">
      <c r="A37" s="25" t="s">
        <v>20</v>
      </c>
      <c r="B37" s="15">
        <v>2</v>
      </c>
      <c r="C37" s="15">
        <v>2</v>
      </c>
      <c r="D37" s="15">
        <v>5</v>
      </c>
      <c r="E37" s="15">
        <v>1</v>
      </c>
      <c r="F37" s="20">
        <v>6</v>
      </c>
      <c r="G37" s="15">
        <v>17</v>
      </c>
      <c r="H37" s="15">
        <v>1</v>
      </c>
      <c r="I37" s="15">
        <f t="shared" si="4"/>
        <v>34</v>
      </c>
    </row>
    <row r="38" spans="1:9" ht="9" customHeight="1">
      <c r="A38" s="25" t="s">
        <v>13</v>
      </c>
      <c r="B38" s="15"/>
      <c r="C38" s="15"/>
      <c r="D38" s="15"/>
      <c r="E38" s="15"/>
      <c r="F38" s="15"/>
      <c r="G38" s="15"/>
      <c r="H38" s="15"/>
      <c r="I38" s="15"/>
    </row>
    <row r="39" spans="1:9" ht="9" customHeight="1">
      <c r="A39" s="25" t="s">
        <v>21</v>
      </c>
      <c r="B39" s="15">
        <v>7</v>
      </c>
      <c r="C39" s="15">
        <v>3</v>
      </c>
      <c r="D39" s="15" t="s">
        <v>0</v>
      </c>
      <c r="E39" s="15">
        <v>8</v>
      </c>
      <c r="F39" s="20">
        <v>9</v>
      </c>
      <c r="G39" s="15">
        <v>3</v>
      </c>
      <c r="H39" s="15" t="s">
        <v>0</v>
      </c>
      <c r="I39" s="15">
        <f t="shared" si="4"/>
        <v>30</v>
      </c>
    </row>
    <row r="40" spans="1:9" ht="9" customHeight="1">
      <c r="A40" s="25" t="s">
        <v>22</v>
      </c>
      <c r="B40" s="15">
        <v>24</v>
      </c>
      <c r="C40" s="15">
        <v>45</v>
      </c>
      <c r="D40" s="15">
        <v>9</v>
      </c>
      <c r="E40" s="15">
        <v>5</v>
      </c>
      <c r="F40" s="20">
        <v>80</v>
      </c>
      <c r="G40" s="15">
        <v>144</v>
      </c>
      <c r="H40" s="15">
        <v>1</v>
      </c>
      <c r="I40" s="15">
        <f t="shared" si="4"/>
        <v>308</v>
      </c>
    </row>
    <row r="41" spans="1:9" ht="9" customHeight="1">
      <c r="A41" s="25" t="s">
        <v>23</v>
      </c>
      <c r="B41" s="15">
        <v>8</v>
      </c>
      <c r="C41" s="15">
        <v>45</v>
      </c>
      <c r="D41" s="15">
        <v>10</v>
      </c>
      <c r="E41" s="15" t="s">
        <v>0</v>
      </c>
      <c r="F41" s="20">
        <v>29</v>
      </c>
      <c r="G41" s="15">
        <v>445</v>
      </c>
      <c r="H41" s="15">
        <v>13</v>
      </c>
      <c r="I41" s="15">
        <f t="shared" si="4"/>
        <v>550</v>
      </c>
    </row>
    <row r="42" spans="1:9" ht="9" customHeight="1">
      <c r="A42" s="25" t="s">
        <v>20</v>
      </c>
      <c r="B42" s="15" t="s">
        <v>0</v>
      </c>
      <c r="C42" s="15" t="s">
        <v>0</v>
      </c>
      <c r="D42" s="15">
        <v>1</v>
      </c>
      <c r="E42" s="15">
        <v>1</v>
      </c>
      <c r="F42" s="20" t="s">
        <v>0</v>
      </c>
      <c r="G42" s="15">
        <v>7</v>
      </c>
      <c r="H42" s="15">
        <v>3</v>
      </c>
      <c r="I42" s="15">
        <f t="shared" si="4"/>
        <v>12</v>
      </c>
    </row>
    <row r="43" spans="1:9" ht="9" customHeight="1">
      <c r="A43" s="26" t="s">
        <v>7</v>
      </c>
      <c r="B43" s="16">
        <f>SUM(B34:B42)</f>
        <v>91</v>
      </c>
      <c r="C43" s="16">
        <f aca="true" t="shared" si="5" ref="C43:I43">SUM(C34:C42)</f>
        <v>177</v>
      </c>
      <c r="D43" s="16">
        <f t="shared" si="5"/>
        <v>31</v>
      </c>
      <c r="E43" s="16">
        <f t="shared" si="5"/>
        <v>21</v>
      </c>
      <c r="F43" s="16">
        <f t="shared" si="5"/>
        <v>181</v>
      </c>
      <c r="G43" s="16">
        <f t="shared" si="5"/>
        <v>877</v>
      </c>
      <c r="H43" s="16">
        <f t="shared" si="5"/>
        <v>24</v>
      </c>
      <c r="I43" s="16">
        <f t="shared" si="5"/>
        <v>1402</v>
      </c>
    </row>
    <row r="44" spans="1:9" ht="9" customHeight="1">
      <c r="A44" s="27" t="s">
        <v>8</v>
      </c>
      <c r="B44" s="16">
        <f>B19+B31+B43</f>
        <v>236</v>
      </c>
      <c r="C44" s="16">
        <f aca="true" t="shared" si="6" ref="C44:I44">C19+C31+C43</f>
        <v>480</v>
      </c>
      <c r="D44" s="16">
        <f t="shared" si="6"/>
        <v>56</v>
      </c>
      <c r="E44" s="16">
        <f t="shared" si="6"/>
        <v>41</v>
      </c>
      <c r="F44" s="16">
        <f t="shared" si="6"/>
        <v>382</v>
      </c>
      <c r="G44" s="16">
        <f t="shared" si="6"/>
        <v>2362</v>
      </c>
      <c r="H44" s="16">
        <f t="shared" si="6"/>
        <v>43</v>
      </c>
      <c r="I44" s="16">
        <f t="shared" si="6"/>
        <v>3600</v>
      </c>
    </row>
    <row r="45" spans="1:9" ht="9" customHeight="1">
      <c r="A45" s="25" t="s">
        <v>9</v>
      </c>
      <c r="B45" s="15">
        <v>7</v>
      </c>
      <c r="C45" s="15">
        <v>15</v>
      </c>
      <c r="D45" s="15">
        <v>4</v>
      </c>
      <c r="E45" s="15">
        <v>3</v>
      </c>
      <c r="F45" s="20">
        <v>15</v>
      </c>
      <c r="G45" s="15">
        <v>129</v>
      </c>
      <c r="H45" s="15">
        <v>2</v>
      </c>
      <c r="I45" s="15">
        <f>SUM(B45:H45)</f>
        <v>175</v>
      </c>
    </row>
    <row r="46" spans="1:9" ht="18" customHeight="1">
      <c r="A46" s="28" t="s">
        <v>1</v>
      </c>
      <c r="B46" s="17">
        <f>B44+B45</f>
        <v>243</v>
      </c>
      <c r="C46" s="17">
        <f aca="true" t="shared" si="7" ref="C46:I46">C44+C45</f>
        <v>495</v>
      </c>
      <c r="D46" s="17">
        <f t="shared" si="7"/>
        <v>60</v>
      </c>
      <c r="E46" s="17">
        <f t="shared" si="7"/>
        <v>44</v>
      </c>
      <c r="F46" s="17">
        <f t="shared" si="7"/>
        <v>397</v>
      </c>
      <c r="G46" s="17">
        <f t="shared" si="7"/>
        <v>2491</v>
      </c>
      <c r="H46" s="17">
        <f t="shared" si="7"/>
        <v>45</v>
      </c>
      <c r="I46" s="17">
        <f t="shared" si="7"/>
        <v>3775</v>
      </c>
    </row>
    <row r="47" spans="1:9" ht="12.75">
      <c r="A47" s="13" t="s">
        <v>25</v>
      </c>
      <c r="B47" s="14"/>
      <c r="C47" s="14"/>
      <c r="D47" s="14"/>
      <c r="E47" s="14"/>
      <c r="F47" s="14"/>
      <c r="G47" s="2"/>
      <c r="H47" s="2"/>
      <c r="I47" s="2"/>
    </row>
    <row r="48" spans="1:9" ht="24" customHeight="1">
      <c r="A48" s="11"/>
      <c r="B48" s="11"/>
      <c r="C48" s="11"/>
      <c r="D48" s="11"/>
      <c r="E48" s="11"/>
      <c r="F48" s="11"/>
      <c r="G48" s="3"/>
      <c r="H48" s="3"/>
      <c r="I48" s="3"/>
    </row>
    <row r="49" spans="1:9" ht="13.5" customHeight="1">
      <c r="A49" s="13"/>
      <c r="B49" s="33" t="s">
        <v>2</v>
      </c>
      <c r="C49" s="34"/>
      <c r="D49" s="34"/>
      <c r="E49" s="34"/>
      <c r="F49" s="34"/>
      <c r="G49" s="34"/>
      <c r="H49" s="34"/>
      <c r="I49" s="37"/>
    </row>
    <row r="50" spans="1:9" ht="13.5" customHeight="1">
      <c r="A50" s="4"/>
      <c r="B50" s="32" t="s">
        <v>4</v>
      </c>
      <c r="C50" s="32"/>
      <c r="D50" s="32"/>
      <c r="E50" s="32"/>
      <c r="F50" s="32"/>
      <c r="G50" s="32"/>
      <c r="H50" s="32"/>
      <c r="I50" s="32"/>
    </row>
    <row r="51" spans="1:9" ht="12.75">
      <c r="A51" s="4"/>
      <c r="B51" s="32" t="s">
        <v>15</v>
      </c>
      <c r="C51" s="33"/>
      <c r="D51" s="33"/>
      <c r="E51" s="32" t="s">
        <v>14</v>
      </c>
      <c r="F51" s="32"/>
      <c r="G51" s="32"/>
      <c r="H51" s="32"/>
      <c r="I51" s="35" t="s">
        <v>1</v>
      </c>
    </row>
    <row r="52" spans="1:9" ht="54" customHeight="1">
      <c r="A52" s="5"/>
      <c r="B52" s="5"/>
      <c r="C52" s="5"/>
      <c r="D52" s="21" t="s">
        <v>12</v>
      </c>
      <c r="E52" s="5"/>
      <c r="F52" s="8"/>
      <c r="G52" s="5"/>
      <c r="H52" s="21" t="s">
        <v>12</v>
      </c>
      <c r="I52" s="36"/>
    </row>
    <row r="53" spans="1:9" ht="19.5" customHeight="1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9" customHeight="1">
      <c r="A54" s="24" t="s">
        <v>11</v>
      </c>
      <c r="B54" s="22"/>
      <c r="C54" s="22"/>
      <c r="D54" s="22"/>
      <c r="E54" s="22"/>
      <c r="F54" s="23"/>
      <c r="G54" s="22"/>
      <c r="H54" s="22"/>
      <c r="I54" s="22"/>
    </row>
    <row r="55" spans="1:9" ht="9" customHeight="1">
      <c r="A55" s="25" t="s">
        <v>18</v>
      </c>
      <c r="B55" s="9"/>
      <c r="C55" s="9"/>
      <c r="D55" s="9"/>
      <c r="E55" s="9"/>
      <c r="F55" s="12"/>
      <c r="G55" s="9"/>
      <c r="H55" s="9"/>
      <c r="I55" s="9"/>
    </row>
    <row r="56" spans="1:9" ht="9" customHeight="1">
      <c r="A56" s="25" t="s">
        <v>16</v>
      </c>
      <c r="B56" s="15">
        <v>11</v>
      </c>
      <c r="C56" s="15">
        <v>2</v>
      </c>
      <c r="D56" s="15">
        <v>2</v>
      </c>
      <c r="E56" s="15">
        <v>4</v>
      </c>
      <c r="F56" s="20">
        <v>62</v>
      </c>
      <c r="G56" s="15">
        <v>73</v>
      </c>
      <c r="H56" s="15" t="s">
        <v>0</v>
      </c>
      <c r="I56" s="15">
        <f>SUM(B56:H56)</f>
        <v>154</v>
      </c>
    </row>
    <row r="57" spans="1:9" ht="9" customHeight="1">
      <c r="A57" s="25" t="s">
        <v>19</v>
      </c>
      <c r="B57" s="15"/>
      <c r="C57" s="15"/>
      <c r="D57" s="15"/>
      <c r="E57" s="15"/>
      <c r="F57" s="15"/>
      <c r="G57" s="15"/>
      <c r="H57" s="15"/>
      <c r="I57" s="15"/>
    </row>
    <row r="58" spans="1:9" ht="9" customHeight="1">
      <c r="A58" s="25" t="s">
        <v>17</v>
      </c>
      <c r="B58" s="15">
        <v>10</v>
      </c>
      <c r="C58" s="15">
        <v>18</v>
      </c>
      <c r="D58" s="15">
        <v>4</v>
      </c>
      <c r="E58" s="15" t="s">
        <v>0</v>
      </c>
      <c r="F58" s="20">
        <v>122</v>
      </c>
      <c r="G58" s="15">
        <v>393</v>
      </c>
      <c r="H58" s="15">
        <v>4</v>
      </c>
      <c r="I58" s="15">
        <f>SUM(B58:H58)</f>
        <v>551</v>
      </c>
    </row>
    <row r="59" spans="1:9" ht="9" customHeight="1">
      <c r="A59" s="25" t="s">
        <v>20</v>
      </c>
      <c r="B59" s="15" t="s">
        <v>0</v>
      </c>
      <c r="C59" s="15" t="s">
        <v>0</v>
      </c>
      <c r="D59" s="15">
        <v>2</v>
      </c>
      <c r="E59" s="15" t="s">
        <v>0</v>
      </c>
      <c r="F59" s="20">
        <v>7</v>
      </c>
      <c r="G59" s="15">
        <v>22</v>
      </c>
      <c r="H59" s="15" t="s">
        <v>0</v>
      </c>
      <c r="I59" s="15">
        <f>SUM(B59:H59)</f>
        <v>31</v>
      </c>
    </row>
    <row r="60" spans="1:9" ht="9" customHeight="1">
      <c r="A60" s="25" t="s">
        <v>13</v>
      </c>
      <c r="B60" s="15"/>
      <c r="C60" s="15"/>
      <c r="D60" s="15"/>
      <c r="E60" s="15"/>
      <c r="F60" s="15"/>
      <c r="G60" s="15"/>
      <c r="H60" s="15"/>
      <c r="I60" s="15"/>
    </row>
    <row r="61" spans="1:9" ht="9" customHeight="1">
      <c r="A61" s="25" t="s">
        <v>21</v>
      </c>
      <c r="B61" s="15">
        <v>1</v>
      </c>
      <c r="C61" s="15" t="s">
        <v>0</v>
      </c>
      <c r="D61" s="15" t="s">
        <v>0</v>
      </c>
      <c r="E61" s="15" t="s">
        <v>0</v>
      </c>
      <c r="F61" s="20">
        <v>6</v>
      </c>
      <c r="G61" s="15">
        <v>3</v>
      </c>
      <c r="H61" s="15" t="s">
        <v>0</v>
      </c>
      <c r="I61" s="15">
        <f>SUM(B61:H61)</f>
        <v>10</v>
      </c>
    </row>
    <row r="62" spans="1:9" ht="9" customHeight="1">
      <c r="A62" s="25" t="s">
        <v>22</v>
      </c>
      <c r="B62" s="15">
        <v>10</v>
      </c>
      <c r="C62" s="15" t="s">
        <v>0</v>
      </c>
      <c r="D62" s="15">
        <v>4</v>
      </c>
      <c r="E62" s="15">
        <v>1</v>
      </c>
      <c r="F62" s="20">
        <v>42</v>
      </c>
      <c r="G62" s="15">
        <v>28</v>
      </c>
      <c r="H62" s="15" t="s">
        <v>0</v>
      </c>
      <c r="I62" s="15">
        <f>SUM(B62:H62)</f>
        <v>85</v>
      </c>
    </row>
    <row r="63" spans="1:9" ht="9" customHeight="1">
      <c r="A63" s="25" t="s">
        <v>23</v>
      </c>
      <c r="B63" s="15">
        <v>34</v>
      </c>
      <c r="C63" s="15">
        <v>10</v>
      </c>
      <c r="D63" s="15">
        <v>5</v>
      </c>
      <c r="E63" s="15" t="s">
        <v>0</v>
      </c>
      <c r="F63" s="20">
        <v>64</v>
      </c>
      <c r="G63" s="15">
        <v>303</v>
      </c>
      <c r="H63" s="15">
        <v>5</v>
      </c>
      <c r="I63" s="15">
        <f>SUM(B63:H63)</f>
        <v>421</v>
      </c>
    </row>
    <row r="64" spans="1:9" ht="9" customHeight="1">
      <c r="A64" s="25" t="s">
        <v>20</v>
      </c>
      <c r="B64" s="15" t="s">
        <v>0</v>
      </c>
      <c r="C64" s="15" t="s">
        <v>0</v>
      </c>
      <c r="D64" s="15" t="s">
        <v>0</v>
      </c>
      <c r="E64" s="15" t="s">
        <v>0</v>
      </c>
      <c r="F64" s="20">
        <v>2</v>
      </c>
      <c r="G64" s="15">
        <v>6</v>
      </c>
      <c r="H64" s="15" t="s">
        <v>0</v>
      </c>
      <c r="I64" s="15">
        <f>SUM(B64:H64)</f>
        <v>8</v>
      </c>
    </row>
    <row r="65" spans="1:9" ht="9" customHeight="1">
      <c r="A65" s="26" t="s">
        <v>5</v>
      </c>
      <c r="B65" s="16">
        <f aca="true" t="shared" si="8" ref="B65:I65">SUM(B56:B64)</f>
        <v>66</v>
      </c>
      <c r="C65" s="16">
        <f t="shared" si="8"/>
        <v>30</v>
      </c>
      <c r="D65" s="16">
        <f t="shared" si="8"/>
        <v>17</v>
      </c>
      <c r="E65" s="16">
        <f t="shared" si="8"/>
        <v>5</v>
      </c>
      <c r="F65" s="16">
        <f t="shared" si="8"/>
        <v>305</v>
      </c>
      <c r="G65" s="16">
        <f t="shared" si="8"/>
        <v>828</v>
      </c>
      <c r="H65" s="16">
        <f t="shared" si="8"/>
        <v>9</v>
      </c>
      <c r="I65" s="16">
        <f t="shared" si="8"/>
        <v>1260</v>
      </c>
    </row>
    <row r="66" spans="1:9" ht="9" customHeight="1">
      <c r="A66" s="24" t="s">
        <v>11</v>
      </c>
      <c r="B66" s="15"/>
      <c r="C66" s="15"/>
      <c r="D66" s="15"/>
      <c r="E66" s="15"/>
      <c r="F66" s="20"/>
      <c r="G66" s="15"/>
      <c r="H66" s="15"/>
      <c r="I66" s="15"/>
    </row>
    <row r="67" spans="1:9" ht="9" customHeight="1">
      <c r="A67" s="25" t="s">
        <v>18</v>
      </c>
      <c r="B67" s="15"/>
      <c r="C67" s="15"/>
      <c r="D67" s="15"/>
      <c r="E67" s="15"/>
      <c r="F67" s="20"/>
      <c r="G67" s="15"/>
      <c r="H67" s="15"/>
      <c r="I67" s="15"/>
    </row>
    <row r="68" spans="1:9" ht="9" customHeight="1">
      <c r="A68" s="25" t="s">
        <v>16</v>
      </c>
      <c r="B68" s="15">
        <v>255</v>
      </c>
      <c r="C68" s="15">
        <v>34</v>
      </c>
      <c r="D68" s="15">
        <v>3</v>
      </c>
      <c r="E68" s="15">
        <v>36</v>
      </c>
      <c r="F68" s="20">
        <v>571</v>
      </c>
      <c r="G68" s="15">
        <v>241</v>
      </c>
      <c r="H68" s="15">
        <v>2</v>
      </c>
      <c r="I68" s="15">
        <f>SUM(B68:H68)</f>
        <v>1142</v>
      </c>
    </row>
    <row r="69" spans="1:9" ht="9" customHeight="1">
      <c r="A69" s="25" t="s">
        <v>19</v>
      </c>
      <c r="B69" s="15"/>
      <c r="C69" s="15"/>
      <c r="D69" s="15"/>
      <c r="E69" s="15"/>
      <c r="F69" s="15"/>
      <c r="G69" s="15"/>
      <c r="H69" s="15"/>
      <c r="I69" s="15"/>
    </row>
    <row r="70" spans="1:9" ht="9" customHeight="1">
      <c r="A70" s="25" t="s">
        <v>17</v>
      </c>
      <c r="B70" s="15">
        <v>18</v>
      </c>
      <c r="C70" s="15">
        <v>164</v>
      </c>
      <c r="D70" s="15">
        <v>2</v>
      </c>
      <c r="E70" s="15">
        <v>3</v>
      </c>
      <c r="F70" s="20">
        <v>511</v>
      </c>
      <c r="G70" s="15">
        <v>758</v>
      </c>
      <c r="H70" s="15">
        <v>4</v>
      </c>
      <c r="I70" s="15">
        <f>SUM(B70:H70)</f>
        <v>1460</v>
      </c>
    </row>
    <row r="71" spans="1:9" ht="9" customHeight="1">
      <c r="A71" s="25" t="s">
        <v>20</v>
      </c>
      <c r="B71" s="15" t="s">
        <v>0</v>
      </c>
      <c r="C71" s="15">
        <v>1</v>
      </c>
      <c r="D71" s="15">
        <v>16</v>
      </c>
      <c r="E71" s="15">
        <v>2</v>
      </c>
      <c r="F71" s="20">
        <v>21</v>
      </c>
      <c r="G71" s="15">
        <v>27</v>
      </c>
      <c r="H71" s="15" t="s">
        <v>0</v>
      </c>
      <c r="I71" s="15">
        <f>SUM(B71:H71)</f>
        <v>67</v>
      </c>
    </row>
    <row r="72" spans="1:9" ht="9" customHeight="1">
      <c r="A72" s="25" t="s">
        <v>13</v>
      </c>
      <c r="B72" s="15"/>
      <c r="C72" s="15"/>
      <c r="D72" s="15"/>
      <c r="E72" s="15"/>
      <c r="F72" s="15"/>
      <c r="G72" s="15"/>
      <c r="H72" s="15"/>
      <c r="I72" s="15"/>
    </row>
    <row r="73" spans="1:9" ht="9" customHeight="1">
      <c r="A73" s="25" t="s">
        <v>21</v>
      </c>
      <c r="B73" s="15">
        <v>22</v>
      </c>
      <c r="C73" s="15">
        <v>8</v>
      </c>
      <c r="D73" s="15">
        <v>1</v>
      </c>
      <c r="E73" s="15">
        <v>113</v>
      </c>
      <c r="F73" s="20">
        <v>294</v>
      </c>
      <c r="G73" s="15">
        <v>41</v>
      </c>
      <c r="H73" s="15">
        <v>2</v>
      </c>
      <c r="I73" s="15">
        <f>SUM(B73:H73)</f>
        <v>481</v>
      </c>
    </row>
    <row r="74" spans="1:9" ht="9" customHeight="1">
      <c r="A74" s="25" t="s">
        <v>22</v>
      </c>
      <c r="B74" s="15">
        <v>58</v>
      </c>
      <c r="C74" s="15">
        <v>56</v>
      </c>
      <c r="D74" s="15">
        <v>3</v>
      </c>
      <c r="E74" s="15">
        <v>42</v>
      </c>
      <c r="F74" s="15">
        <v>4347</v>
      </c>
      <c r="G74" s="15">
        <v>1111</v>
      </c>
      <c r="H74" s="15">
        <v>10</v>
      </c>
      <c r="I74" s="15">
        <f>SUM(B74:H74)</f>
        <v>5627</v>
      </c>
    </row>
    <row r="75" spans="1:9" ht="9" customHeight="1">
      <c r="A75" s="25" t="s">
        <v>23</v>
      </c>
      <c r="B75" s="15">
        <v>60</v>
      </c>
      <c r="C75" s="15">
        <v>162</v>
      </c>
      <c r="D75" s="15">
        <v>9</v>
      </c>
      <c r="E75" s="15">
        <v>24</v>
      </c>
      <c r="F75" s="20">
        <v>3546</v>
      </c>
      <c r="G75" s="15">
        <v>11972</v>
      </c>
      <c r="H75" s="15">
        <v>49</v>
      </c>
      <c r="I75" s="15">
        <f>SUM(B75:H75)</f>
        <v>15822</v>
      </c>
    </row>
    <row r="76" spans="1:9" ht="9" customHeight="1">
      <c r="A76" s="25" t="s">
        <v>20</v>
      </c>
      <c r="B76" s="15">
        <v>1</v>
      </c>
      <c r="C76" s="15">
        <v>1</v>
      </c>
      <c r="D76" s="15" t="s">
        <v>0</v>
      </c>
      <c r="E76" s="15" t="s">
        <v>0</v>
      </c>
      <c r="F76" s="20">
        <v>9</v>
      </c>
      <c r="G76" s="15">
        <v>8</v>
      </c>
      <c r="H76" s="15">
        <v>11</v>
      </c>
      <c r="I76" s="15">
        <f>SUM(B76:H76)</f>
        <v>30</v>
      </c>
    </row>
    <row r="77" spans="1:9" ht="9" customHeight="1">
      <c r="A77" s="26" t="s">
        <v>6</v>
      </c>
      <c r="B77" s="29">
        <f aca="true" t="shared" si="9" ref="B77:I77">SUM(B68:B76)</f>
        <v>414</v>
      </c>
      <c r="C77" s="29">
        <f t="shared" si="9"/>
        <v>426</v>
      </c>
      <c r="D77" s="29">
        <f t="shared" si="9"/>
        <v>34</v>
      </c>
      <c r="E77" s="29">
        <f t="shared" si="9"/>
        <v>220</v>
      </c>
      <c r="F77" s="29">
        <f t="shared" si="9"/>
        <v>9299</v>
      </c>
      <c r="G77" s="29">
        <f t="shared" si="9"/>
        <v>14158</v>
      </c>
      <c r="H77" s="29">
        <f t="shared" si="9"/>
        <v>78</v>
      </c>
      <c r="I77" s="29">
        <f t="shared" si="9"/>
        <v>24629</v>
      </c>
    </row>
    <row r="78" spans="1:9" ht="9" customHeight="1">
      <c r="A78" s="24" t="s">
        <v>11</v>
      </c>
      <c r="B78" s="15"/>
      <c r="C78" s="15"/>
      <c r="D78" s="15"/>
      <c r="E78" s="15"/>
      <c r="F78" s="20"/>
      <c r="G78" s="15"/>
      <c r="H78" s="15"/>
      <c r="I78" s="15"/>
    </row>
    <row r="79" spans="1:9" ht="9" customHeight="1">
      <c r="A79" s="25" t="s">
        <v>18</v>
      </c>
      <c r="B79" s="15"/>
      <c r="C79" s="15"/>
      <c r="D79" s="15"/>
      <c r="E79" s="15"/>
      <c r="F79" s="20"/>
      <c r="G79" s="15"/>
      <c r="H79" s="15"/>
      <c r="I79" s="15"/>
    </row>
    <row r="80" spans="1:9" ht="9" customHeight="1">
      <c r="A80" s="25" t="s">
        <v>16</v>
      </c>
      <c r="B80" s="15">
        <v>91</v>
      </c>
      <c r="C80" s="15">
        <v>30</v>
      </c>
      <c r="D80" s="15">
        <v>3</v>
      </c>
      <c r="E80" s="15">
        <v>36</v>
      </c>
      <c r="F80" s="20">
        <v>1123</v>
      </c>
      <c r="G80" s="15">
        <v>504</v>
      </c>
      <c r="H80" s="15">
        <v>1</v>
      </c>
      <c r="I80" s="15">
        <f>SUM(B80:H80)</f>
        <v>1788</v>
      </c>
    </row>
    <row r="81" spans="1:9" ht="9" customHeight="1">
      <c r="A81" s="25" t="s">
        <v>19</v>
      </c>
      <c r="B81" s="15"/>
      <c r="C81" s="15"/>
      <c r="D81" s="15"/>
      <c r="E81" s="15"/>
      <c r="F81" s="15"/>
      <c r="G81" s="15"/>
      <c r="H81" s="15"/>
      <c r="I81" s="15"/>
    </row>
    <row r="82" spans="1:9" ht="9" customHeight="1">
      <c r="A82" s="25" t="s">
        <v>17</v>
      </c>
      <c r="B82" s="15">
        <v>44</v>
      </c>
      <c r="C82" s="15">
        <v>94</v>
      </c>
      <c r="D82" s="15">
        <v>1</v>
      </c>
      <c r="E82" s="15">
        <v>18</v>
      </c>
      <c r="F82" s="15">
        <v>1641</v>
      </c>
      <c r="G82" s="15">
        <v>2061</v>
      </c>
      <c r="H82" s="15">
        <v>9</v>
      </c>
      <c r="I82" s="15">
        <f>SUM(B82:H82)</f>
        <v>3868</v>
      </c>
    </row>
    <row r="83" spans="1:9" ht="9" customHeight="1">
      <c r="A83" s="25" t="s">
        <v>20</v>
      </c>
      <c r="B83" s="15">
        <v>7</v>
      </c>
      <c r="C83" s="15">
        <v>3</v>
      </c>
      <c r="D83" s="15">
        <v>7</v>
      </c>
      <c r="E83" s="15">
        <v>4</v>
      </c>
      <c r="F83" s="20">
        <v>93</v>
      </c>
      <c r="G83" s="15">
        <v>105</v>
      </c>
      <c r="H83" s="15">
        <v>2</v>
      </c>
      <c r="I83" s="15">
        <f>SUM(B83:H83)</f>
        <v>221</v>
      </c>
    </row>
    <row r="84" spans="1:9" ht="9" customHeight="1">
      <c r="A84" s="25" t="s">
        <v>13</v>
      </c>
      <c r="B84" s="15"/>
      <c r="C84" s="15"/>
      <c r="D84" s="15"/>
      <c r="E84" s="15"/>
      <c r="F84" s="15"/>
      <c r="G84" s="15"/>
      <c r="H84" s="15"/>
      <c r="I84" s="15"/>
    </row>
    <row r="85" spans="1:9" ht="9" customHeight="1">
      <c r="A85" s="25" t="s">
        <v>21</v>
      </c>
      <c r="B85" s="15">
        <v>23</v>
      </c>
      <c r="C85" s="15">
        <v>5</v>
      </c>
      <c r="D85" s="15">
        <v>1</v>
      </c>
      <c r="E85" s="15">
        <v>21</v>
      </c>
      <c r="F85" s="20">
        <v>168</v>
      </c>
      <c r="G85" s="15">
        <v>55</v>
      </c>
      <c r="H85" s="15" t="s">
        <v>0</v>
      </c>
      <c r="I85" s="15">
        <f>SUM(B85:H85)</f>
        <v>273</v>
      </c>
    </row>
    <row r="86" spans="1:9" ht="9" customHeight="1">
      <c r="A86" s="25" t="s">
        <v>22</v>
      </c>
      <c r="B86" s="15">
        <v>91</v>
      </c>
      <c r="C86" s="15">
        <v>61</v>
      </c>
      <c r="D86" s="15">
        <v>5</v>
      </c>
      <c r="E86" s="15">
        <v>39</v>
      </c>
      <c r="F86" s="15">
        <v>1859</v>
      </c>
      <c r="G86" s="15">
        <v>1426</v>
      </c>
      <c r="H86" s="15">
        <v>9</v>
      </c>
      <c r="I86" s="15">
        <f>SUM(B86:H86)</f>
        <v>3490</v>
      </c>
    </row>
    <row r="87" spans="1:9" ht="9" customHeight="1">
      <c r="A87" s="25" t="s">
        <v>23</v>
      </c>
      <c r="B87" s="15">
        <v>17</v>
      </c>
      <c r="C87" s="15">
        <v>47</v>
      </c>
      <c r="D87" s="15">
        <v>1</v>
      </c>
      <c r="E87" s="15">
        <v>10</v>
      </c>
      <c r="F87" s="20">
        <v>934</v>
      </c>
      <c r="G87" s="15">
        <v>2554</v>
      </c>
      <c r="H87" s="15">
        <v>18</v>
      </c>
      <c r="I87" s="15">
        <f>SUM(B87:H87)</f>
        <v>3581</v>
      </c>
    </row>
    <row r="88" spans="1:9" ht="9" customHeight="1">
      <c r="A88" s="25" t="s">
        <v>20</v>
      </c>
      <c r="B88" s="15" t="s">
        <v>0</v>
      </c>
      <c r="C88" s="15">
        <v>2</v>
      </c>
      <c r="D88" s="15">
        <v>1</v>
      </c>
      <c r="E88" s="15" t="s">
        <v>0</v>
      </c>
      <c r="F88" s="20">
        <v>58</v>
      </c>
      <c r="G88" s="15">
        <v>86</v>
      </c>
      <c r="H88" s="15">
        <v>1</v>
      </c>
      <c r="I88" s="15">
        <f>SUM(B88:H88)</f>
        <v>148</v>
      </c>
    </row>
    <row r="89" spans="1:9" ht="9" customHeight="1">
      <c r="A89" s="26" t="s">
        <v>7</v>
      </c>
      <c r="B89" s="16">
        <f aca="true" t="shared" si="10" ref="B89:I89">SUM(B80:B88)</f>
        <v>273</v>
      </c>
      <c r="C89" s="16">
        <f t="shared" si="10"/>
        <v>242</v>
      </c>
      <c r="D89" s="16">
        <f t="shared" si="10"/>
        <v>19</v>
      </c>
      <c r="E89" s="16">
        <f t="shared" si="10"/>
        <v>128</v>
      </c>
      <c r="F89" s="16">
        <f t="shared" si="10"/>
        <v>5876</v>
      </c>
      <c r="G89" s="16">
        <f t="shared" si="10"/>
        <v>6791</v>
      </c>
      <c r="H89" s="16">
        <f t="shared" si="10"/>
        <v>40</v>
      </c>
      <c r="I89" s="16">
        <f t="shared" si="10"/>
        <v>13369</v>
      </c>
    </row>
    <row r="90" spans="1:9" ht="9" customHeight="1">
      <c r="A90" s="27" t="s">
        <v>8</v>
      </c>
      <c r="B90" s="16">
        <f aca="true" t="shared" si="11" ref="B90:I90">B65+B77+B89</f>
        <v>753</v>
      </c>
      <c r="C90" s="16">
        <f t="shared" si="11"/>
        <v>698</v>
      </c>
      <c r="D90" s="16">
        <f t="shared" si="11"/>
        <v>70</v>
      </c>
      <c r="E90" s="16">
        <f t="shared" si="11"/>
        <v>353</v>
      </c>
      <c r="F90" s="16">
        <f t="shared" si="11"/>
        <v>15480</v>
      </c>
      <c r="G90" s="16">
        <f t="shared" si="11"/>
        <v>21777</v>
      </c>
      <c r="H90" s="16">
        <f t="shared" si="11"/>
        <v>127</v>
      </c>
      <c r="I90" s="16">
        <f t="shared" si="11"/>
        <v>39258</v>
      </c>
    </row>
    <row r="91" spans="1:9" ht="9" customHeight="1">
      <c r="A91" s="25" t="s">
        <v>9</v>
      </c>
      <c r="B91" s="15">
        <v>14</v>
      </c>
      <c r="C91" s="15">
        <v>26</v>
      </c>
      <c r="D91" s="15">
        <v>3</v>
      </c>
      <c r="E91" s="15">
        <v>9</v>
      </c>
      <c r="F91" s="20">
        <v>212</v>
      </c>
      <c r="G91" s="15">
        <v>431</v>
      </c>
      <c r="H91" s="15">
        <v>6</v>
      </c>
      <c r="I91" s="15">
        <f>SUM(B91:H91)</f>
        <v>701</v>
      </c>
    </row>
    <row r="92" spans="1:9" ht="18" customHeight="1">
      <c r="A92" s="28" t="s">
        <v>1</v>
      </c>
      <c r="B92" s="10">
        <f>B90+B91</f>
        <v>767</v>
      </c>
      <c r="C92" s="10">
        <f aca="true" t="shared" si="12" ref="C92:I92">C90+C91</f>
        <v>724</v>
      </c>
      <c r="D92" s="10">
        <f t="shared" si="12"/>
        <v>73</v>
      </c>
      <c r="E92" s="10">
        <f t="shared" si="12"/>
        <v>362</v>
      </c>
      <c r="F92" s="10">
        <f t="shared" si="12"/>
        <v>15692</v>
      </c>
      <c r="G92" s="10">
        <f t="shared" si="12"/>
        <v>22208</v>
      </c>
      <c r="H92" s="10">
        <f t="shared" si="12"/>
        <v>133</v>
      </c>
      <c r="I92" s="10">
        <f t="shared" si="12"/>
        <v>39959</v>
      </c>
    </row>
  </sheetData>
  <mergeCells count="10">
    <mergeCell ref="B49:I49"/>
    <mergeCell ref="B51:D51"/>
    <mergeCell ref="E51:H51"/>
    <mergeCell ref="I51:I52"/>
    <mergeCell ref="B50:I50"/>
    <mergeCell ref="B4:I4"/>
    <mergeCell ref="B3:I3"/>
    <mergeCell ref="B5:D5"/>
    <mergeCell ref="E5:H5"/>
    <mergeCell ref="I5:I6"/>
  </mergeCells>
  <printOptions horizontalCentered="1"/>
  <pageMargins left="1.141732283464567" right="1.141732283464567" top="0.7086614173228347" bottom="2.1653543307086616" header="0.4724409448818898" footer="1.7716535433070868"/>
  <pageSetup firstPageNumber="42" useFirstPageNumber="1" horizontalDpi="600" verticalDpi="600" orientation="portrait" paperSize="9" scale="90" r:id="rId2"/>
  <headerFooter alignWithMargins="0">
    <oddFooter>&amp;C&amp;P</oddFooter>
  </headerFooter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111"/>
  <dimension ref="A1:M46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1" customWidth="1"/>
    <col min="2" max="2" width="7.00390625" style="1" customWidth="1"/>
    <col min="3" max="3" width="6.7109375" style="1" customWidth="1"/>
    <col min="4" max="4" width="5.00390625" style="1" customWidth="1"/>
    <col min="5" max="5" width="6.57421875" style="1" customWidth="1"/>
    <col min="6" max="6" width="6.7109375" style="1" customWidth="1"/>
    <col min="7" max="7" width="6.28125" style="1" customWidth="1"/>
    <col min="8" max="8" width="4.8515625" style="1" customWidth="1"/>
    <col min="9" max="9" width="6.140625" style="1" customWidth="1"/>
    <col min="10" max="10" width="6.421875" style="1" customWidth="1"/>
    <col min="11" max="11" width="6.7109375" style="1" customWidth="1"/>
    <col min="12" max="12" width="6.57421875" style="1" customWidth="1"/>
    <col min="13" max="15" width="7.7109375" style="0" customWidth="1"/>
  </cols>
  <sheetData>
    <row r="1" spans="1:12" ht="12.75">
      <c r="A1" s="13" t="s">
        <v>24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</row>
    <row r="2" spans="1:12" ht="25.5" customHeight="1">
      <c r="A2" s="11"/>
      <c r="B2" s="11"/>
      <c r="C2" s="11"/>
      <c r="D2" s="11"/>
      <c r="E2" s="11"/>
      <c r="F2" s="11"/>
      <c r="G2" s="3"/>
      <c r="H2" s="3"/>
      <c r="I2" s="3"/>
      <c r="J2" s="3"/>
      <c r="K2" s="3"/>
      <c r="L2" s="3"/>
    </row>
    <row r="3" spans="1:12" ht="13.5" customHeight="1">
      <c r="A3" s="13"/>
      <c r="B3" s="33" t="s">
        <v>2</v>
      </c>
      <c r="C3" s="34"/>
      <c r="D3" s="34"/>
      <c r="E3" s="34"/>
      <c r="F3" s="34"/>
      <c r="G3" s="34"/>
      <c r="H3" s="34"/>
      <c r="I3" s="34"/>
      <c r="J3" s="34"/>
      <c r="K3" s="38"/>
      <c r="L3" s="35" t="s">
        <v>1</v>
      </c>
    </row>
    <row r="4" spans="1:12" ht="13.5" customHeight="1">
      <c r="A4" s="4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9"/>
      <c r="L4" s="41"/>
    </row>
    <row r="5" spans="1:12" ht="12.75">
      <c r="A5" s="4"/>
      <c r="B5" s="32" t="s">
        <v>15</v>
      </c>
      <c r="C5" s="33"/>
      <c r="D5" s="33"/>
      <c r="E5" s="32" t="s">
        <v>14</v>
      </c>
      <c r="F5" s="32"/>
      <c r="G5" s="32"/>
      <c r="H5" s="32"/>
      <c r="I5" s="35" t="s">
        <v>1</v>
      </c>
      <c r="J5" s="43"/>
      <c r="K5" s="39"/>
      <c r="L5" s="41"/>
    </row>
    <row r="6" spans="1:12" ht="54" customHeight="1">
      <c r="A6" s="5"/>
      <c r="B6" s="5"/>
      <c r="C6" s="5"/>
      <c r="D6" s="21" t="s">
        <v>12</v>
      </c>
      <c r="E6" s="5"/>
      <c r="F6" s="8"/>
      <c r="G6" s="5"/>
      <c r="H6" s="21" t="s">
        <v>12</v>
      </c>
      <c r="I6" s="42"/>
      <c r="J6" s="40"/>
      <c r="K6" s="40"/>
      <c r="L6" s="42"/>
    </row>
    <row r="7" spans="2:12" s="30" customFormat="1" ht="19.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9" customHeight="1">
      <c r="A8" s="24" t="s">
        <v>11</v>
      </c>
      <c r="B8" s="22"/>
      <c r="C8" s="22"/>
      <c r="D8" s="22"/>
      <c r="E8" s="22"/>
      <c r="F8" s="23"/>
      <c r="G8" s="22"/>
      <c r="H8" s="22"/>
      <c r="I8" s="22"/>
      <c r="J8" s="22"/>
      <c r="K8" s="22"/>
      <c r="L8" s="22"/>
    </row>
    <row r="9" spans="1:12" ht="9" customHeight="1">
      <c r="A9" s="25" t="s">
        <v>18</v>
      </c>
      <c r="B9" s="9"/>
      <c r="C9" s="9"/>
      <c r="D9" s="9"/>
      <c r="E9" s="9"/>
      <c r="F9" s="12"/>
      <c r="G9" s="9"/>
      <c r="H9" s="9"/>
      <c r="I9" s="9"/>
      <c r="J9" s="9"/>
      <c r="K9" s="9"/>
      <c r="L9" s="9"/>
    </row>
    <row r="10" spans="1:12" ht="9" customHeight="1">
      <c r="A10" s="25" t="s">
        <v>16</v>
      </c>
      <c r="B10" s="15">
        <v>222</v>
      </c>
      <c r="C10" s="15">
        <v>31</v>
      </c>
      <c r="D10" s="15">
        <v>15</v>
      </c>
      <c r="E10" s="15">
        <v>17</v>
      </c>
      <c r="F10" s="20">
        <v>296</v>
      </c>
      <c r="G10" s="15">
        <v>66</v>
      </c>
      <c r="H10" s="15">
        <v>7</v>
      </c>
      <c r="I10" s="15">
        <f>SUM(B10:H10)</f>
        <v>654</v>
      </c>
      <c r="J10" s="15">
        <f>SUM('Tav2_6 '!I10,'Tav2_6 '!I56,Tav2_6a!I10)</f>
        <v>904</v>
      </c>
      <c r="K10" s="15">
        <v>393</v>
      </c>
      <c r="L10" s="15">
        <f>SUM(J10:K10)</f>
        <v>1297</v>
      </c>
    </row>
    <row r="11" spans="1:12" ht="9" customHeight="1">
      <c r="A11" s="25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ht="9" customHeight="1">
      <c r="A12" s="25" t="s">
        <v>17</v>
      </c>
      <c r="B12" s="15">
        <v>223</v>
      </c>
      <c r="C12" s="15">
        <v>175</v>
      </c>
      <c r="D12" s="15">
        <v>17</v>
      </c>
      <c r="E12" s="15">
        <v>13</v>
      </c>
      <c r="F12" s="15">
        <v>639</v>
      </c>
      <c r="G12" s="15">
        <v>406</v>
      </c>
      <c r="H12" s="15">
        <v>41</v>
      </c>
      <c r="I12" s="15">
        <f aca="true" t="shared" si="0" ref="I12:I18">SUM(B12:H12)</f>
        <v>1514</v>
      </c>
      <c r="J12" s="15">
        <f>SUM('Tav2_6 '!I12,'Tav2_6 '!I58,Tav2_6a!I12)</f>
        <v>2361</v>
      </c>
      <c r="K12" s="15">
        <v>1812</v>
      </c>
      <c r="L12" s="15">
        <f>SUM(J12:K12)</f>
        <v>4173</v>
      </c>
    </row>
    <row r="13" spans="1:12" ht="9" customHeight="1">
      <c r="A13" s="25" t="s">
        <v>20</v>
      </c>
      <c r="B13" s="15">
        <v>21</v>
      </c>
      <c r="C13" s="15">
        <v>8</v>
      </c>
      <c r="D13" s="15">
        <v>12</v>
      </c>
      <c r="E13" s="15" t="s">
        <v>0</v>
      </c>
      <c r="F13" s="20">
        <v>44</v>
      </c>
      <c r="G13" s="15">
        <v>14</v>
      </c>
      <c r="H13" s="15">
        <v>5</v>
      </c>
      <c r="I13" s="15">
        <f t="shared" si="0"/>
        <v>104</v>
      </c>
      <c r="J13" s="15">
        <f>SUM('Tav2_6 '!I13,'Tav2_6 '!I59,Tav2_6a!I13)</f>
        <v>159</v>
      </c>
      <c r="K13" s="15">
        <v>173</v>
      </c>
      <c r="L13" s="15">
        <f>SUM(J13:K13)</f>
        <v>332</v>
      </c>
    </row>
    <row r="14" spans="1:12" ht="9" customHeight="1">
      <c r="A14" s="25" t="s">
        <v>13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9" customHeight="1">
      <c r="A15" s="25" t="s">
        <v>21</v>
      </c>
      <c r="B15" s="15">
        <v>41</v>
      </c>
      <c r="C15" s="15">
        <v>2</v>
      </c>
      <c r="D15" s="15">
        <v>3</v>
      </c>
      <c r="E15" s="15">
        <v>6</v>
      </c>
      <c r="F15" s="20">
        <v>24</v>
      </c>
      <c r="G15" s="15" t="s">
        <v>0</v>
      </c>
      <c r="H15" s="15" t="s">
        <v>0</v>
      </c>
      <c r="I15" s="15">
        <f t="shared" si="0"/>
        <v>76</v>
      </c>
      <c r="J15" s="15">
        <f>SUM('Tav2_6 '!I15,'Tav2_6 '!I61,Tav2_6a!I15)</f>
        <v>101</v>
      </c>
      <c r="K15" s="15">
        <v>32</v>
      </c>
      <c r="L15" s="15">
        <f>SUM(J15:K15)</f>
        <v>133</v>
      </c>
    </row>
    <row r="16" spans="1:12" ht="9" customHeight="1">
      <c r="A16" s="25" t="s">
        <v>22</v>
      </c>
      <c r="B16" s="15">
        <v>460</v>
      </c>
      <c r="C16" s="15">
        <v>13</v>
      </c>
      <c r="D16" s="15">
        <v>15</v>
      </c>
      <c r="E16" s="15">
        <v>6</v>
      </c>
      <c r="F16" s="15">
        <v>173</v>
      </c>
      <c r="G16" s="15">
        <v>42</v>
      </c>
      <c r="H16" s="15">
        <v>5</v>
      </c>
      <c r="I16" s="15">
        <f t="shared" si="0"/>
        <v>714</v>
      </c>
      <c r="J16" s="15">
        <f>SUM('Tav2_6 '!I16,'Tav2_6 '!I62,Tav2_6a!I16)</f>
        <v>870</v>
      </c>
      <c r="K16" s="15">
        <v>229</v>
      </c>
      <c r="L16" s="15">
        <f>SUM(J16:K16)</f>
        <v>1099</v>
      </c>
    </row>
    <row r="17" spans="1:12" ht="9" customHeight="1">
      <c r="A17" s="25" t="s">
        <v>23</v>
      </c>
      <c r="B17" s="15">
        <v>220</v>
      </c>
      <c r="C17" s="15">
        <v>102</v>
      </c>
      <c r="D17" s="15">
        <v>32</v>
      </c>
      <c r="E17" s="15">
        <v>2</v>
      </c>
      <c r="F17" s="20">
        <v>382</v>
      </c>
      <c r="G17" s="15">
        <v>332</v>
      </c>
      <c r="H17" s="15">
        <v>31</v>
      </c>
      <c r="I17" s="15">
        <f t="shared" si="0"/>
        <v>1101</v>
      </c>
      <c r="J17" s="15">
        <f>SUM('Tav2_6 '!I17,'Tav2_6 '!I63,Tav2_6a!I17)</f>
        <v>2383</v>
      </c>
      <c r="K17" s="15">
        <v>3196</v>
      </c>
      <c r="L17" s="15">
        <f>SUM(J17:K17)</f>
        <v>5579</v>
      </c>
    </row>
    <row r="18" spans="1:12" ht="9" customHeight="1">
      <c r="A18" s="25" t="s">
        <v>20</v>
      </c>
      <c r="B18" s="15">
        <v>4</v>
      </c>
      <c r="C18" s="15">
        <v>1</v>
      </c>
      <c r="D18" s="15">
        <v>1</v>
      </c>
      <c r="E18" s="15">
        <v>1</v>
      </c>
      <c r="F18" s="20">
        <v>12</v>
      </c>
      <c r="G18" s="15">
        <v>5</v>
      </c>
      <c r="H18" s="15" t="s">
        <v>0</v>
      </c>
      <c r="I18" s="15">
        <f t="shared" si="0"/>
        <v>24</v>
      </c>
      <c r="J18" s="15">
        <f>SUM('Tav2_6 '!I18,'Tav2_6 '!I64,Tav2_6a!I18)</f>
        <v>43</v>
      </c>
      <c r="K18" s="15">
        <v>55</v>
      </c>
      <c r="L18" s="15">
        <f>SUM(J18:K18)</f>
        <v>98</v>
      </c>
    </row>
    <row r="19" spans="1:13" ht="9" customHeight="1">
      <c r="A19" s="6" t="s">
        <v>5</v>
      </c>
      <c r="B19" s="16">
        <f aca="true" t="shared" si="1" ref="B19:H19">SUM(B10:B18)</f>
        <v>1191</v>
      </c>
      <c r="C19" s="16">
        <f t="shared" si="1"/>
        <v>332</v>
      </c>
      <c r="D19" s="16">
        <f t="shared" si="1"/>
        <v>95</v>
      </c>
      <c r="E19" s="16">
        <f t="shared" si="1"/>
        <v>45</v>
      </c>
      <c r="F19" s="16">
        <f t="shared" si="1"/>
        <v>1570</v>
      </c>
      <c r="G19" s="16">
        <f t="shared" si="1"/>
        <v>865</v>
      </c>
      <c r="H19" s="16">
        <f t="shared" si="1"/>
        <v>89</v>
      </c>
      <c r="I19" s="29">
        <f>SUM(B19:H19)</f>
        <v>4187</v>
      </c>
      <c r="J19" s="29">
        <f>SUM(J10:J18)</f>
        <v>6821</v>
      </c>
      <c r="K19" s="29">
        <f>SUM(K10:K18)</f>
        <v>5890</v>
      </c>
      <c r="L19" s="29">
        <f>SUM(L10:L18)</f>
        <v>12711</v>
      </c>
      <c r="M19" s="9"/>
    </row>
    <row r="20" spans="1:12" ht="9" customHeight="1">
      <c r="A20" s="24" t="s">
        <v>11</v>
      </c>
      <c r="B20" s="15"/>
      <c r="C20" s="15"/>
      <c r="D20" s="15"/>
      <c r="E20" s="15"/>
      <c r="F20" s="20"/>
      <c r="G20" s="15"/>
      <c r="H20" s="15"/>
      <c r="I20" s="15"/>
      <c r="J20" s="15"/>
      <c r="K20" s="15"/>
      <c r="L20" s="15"/>
    </row>
    <row r="21" spans="1:12" ht="9" customHeight="1">
      <c r="A21" s="25" t="s">
        <v>18</v>
      </c>
      <c r="B21" s="15"/>
      <c r="C21" s="15"/>
      <c r="D21" s="15"/>
      <c r="E21" s="15"/>
      <c r="F21" s="20"/>
      <c r="G21" s="15"/>
      <c r="H21" s="15"/>
      <c r="I21" s="15"/>
      <c r="J21" s="15"/>
      <c r="K21" s="15"/>
      <c r="L21" s="15"/>
    </row>
    <row r="22" spans="1:12" ht="9" customHeight="1">
      <c r="A22" s="25" t="s">
        <v>16</v>
      </c>
      <c r="B22" s="15">
        <v>341</v>
      </c>
      <c r="C22" s="15">
        <v>203</v>
      </c>
      <c r="D22" s="15">
        <v>21</v>
      </c>
      <c r="E22" s="15">
        <v>90</v>
      </c>
      <c r="F22" s="20">
        <v>1130</v>
      </c>
      <c r="G22" s="15">
        <v>172</v>
      </c>
      <c r="H22" s="15">
        <v>33</v>
      </c>
      <c r="I22" s="15">
        <f>SUM(B22:H22)</f>
        <v>1990</v>
      </c>
      <c r="J22" s="15">
        <f>SUM('Tav2_6 '!I22,'Tav2_6 '!I68,Tav2_6a!I22)</f>
        <v>3175</v>
      </c>
      <c r="K22" s="15">
        <v>1197</v>
      </c>
      <c r="L22" s="15">
        <f>SUM(J22:K22)</f>
        <v>4372</v>
      </c>
    </row>
    <row r="23" spans="1:12" ht="9" customHeight="1">
      <c r="A23" s="25" t="s">
        <v>19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9" customHeight="1">
      <c r="A24" s="25" t="s">
        <v>17</v>
      </c>
      <c r="B24" s="15">
        <v>77</v>
      </c>
      <c r="C24" s="15">
        <v>316</v>
      </c>
      <c r="D24" s="15">
        <v>16</v>
      </c>
      <c r="E24" s="15">
        <v>28</v>
      </c>
      <c r="F24" s="15">
        <v>1016</v>
      </c>
      <c r="G24" s="15">
        <v>431</v>
      </c>
      <c r="H24" s="15">
        <v>49</v>
      </c>
      <c r="I24" s="15">
        <f aca="true" t="shared" si="2" ref="I24:I31">SUM(B24:H24)</f>
        <v>1933</v>
      </c>
      <c r="J24" s="15">
        <f>SUM('Tav2_6 '!I24,'Tav2_6 '!I70,Tav2_6a!I24)</f>
        <v>3459</v>
      </c>
      <c r="K24" s="15">
        <v>1819</v>
      </c>
      <c r="L24" s="15">
        <f>SUM(J24:K24)</f>
        <v>5278</v>
      </c>
    </row>
    <row r="25" spans="1:12" ht="9" customHeight="1">
      <c r="A25" s="25" t="s">
        <v>20</v>
      </c>
      <c r="B25" s="15">
        <v>2</v>
      </c>
      <c r="C25" s="15">
        <v>11</v>
      </c>
      <c r="D25" s="15">
        <v>21</v>
      </c>
      <c r="E25" s="15">
        <v>2</v>
      </c>
      <c r="F25" s="20">
        <v>63</v>
      </c>
      <c r="G25" s="15">
        <v>18</v>
      </c>
      <c r="H25" s="15">
        <v>6</v>
      </c>
      <c r="I25" s="15">
        <f t="shared" si="2"/>
        <v>123</v>
      </c>
      <c r="J25" s="15">
        <f>SUM('Tav2_6 '!I25,'Tav2_6 '!I71,Tav2_6a!I25)</f>
        <v>192</v>
      </c>
      <c r="K25" s="15">
        <v>121</v>
      </c>
      <c r="L25" s="15">
        <f>SUM(J25:K25)</f>
        <v>313</v>
      </c>
    </row>
    <row r="26" spans="1:12" ht="9" customHeight="1">
      <c r="A26" s="25" t="s">
        <v>13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9" customHeight="1">
      <c r="A27" s="25" t="s">
        <v>21</v>
      </c>
      <c r="B27" s="15">
        <v>142</v>
      </c>
      <c r="C27" s="15">
        <v>49</v>
      </c>
      <c r="D27" s="15">
        <v>6</v>
      </c>
      <c r="E27" s="15">
        <v>134</v>
      </c>
      <c r="F27" s="20">
        <v>383</v>
      </c>
      <c r="G27" s="15">
        <v>33</v>
      </c>
      <c r="H27" s="15">
        <v>5</v>
      </c>
      <c r="I27" s="15">
        <f t="shared" si="2"/>
        <v>752</v>
      </c>
      <c r="J27" s="15">
        <f>SUM('Tav2_6 '!I27,'Tav2_6 '!I73,Tav2_6a!I27)</f>
        <v>1247</v>
      </c>
      <c r="K27" s="15">
        <v>279</v>
      </c>
      <c r="L27" s="15">
        <f>SUM(J27:K27)</f>
        <v>1526</v>
      </c>
    </row>
    <row r="28" spans="1:12" ht="9" customHeight="1">
      <c r="A28" s="25" t="s">
        <v>22</v>
      </c>
      <c r="B28" s="15">
        <v>463</v>
      </c>
      <c r="C28" s="15">
        <v>565</v>
      </c>
      <c r="D28" s="15">
        <v>44</v>
      </c>
      <c r="E28" s="15">
        <v>146</v>
      </c>
      <c r="F28" s="15">
        <v>4706</v>
      </c>
      <c r="G28" s="15">
        <v>909</v>
      </c>
      <c r="H28" s="15">
        <v>156</v>
      </c>
      <c r="I28" s="15">
        <f t="shared" si="2"/>
        <v>6989</v>
      </c>
      <c r="J28" s="15">
        <f>SUM('Tav2_6 '!I28,'Tav2_6 '!I74,Tav2_6a!I28)</f>
        <v>12699</v>
      </c>
      <c r="K28" s="15">
        <v>2559</v>
      </c>
      <c r="L28" s="15">
        <f>SUM(J28:K28)</f>
        <v>15258</v>
      </c>
    </row>
    <row r="29" spans="1:12" ht="9" customHeight="1">
      <c r="A29" s="25" t="s">
        <v>23</v>
      </c>
      <c r="B29" s="15">
        <v>395</v>
      </c>
      <c r="C29" s="15">
        <v>1771</v>
      </c>
      <c r="D29" s="15">
        <v>129</v>
      </c>
      <c r="E29" s="15">
        <v>83</v>
      </c>
      <c r="F29" s="20">
        <v>7569</v>
      </c>
      <c r="G29" s="15">
        <v>5632</v>
      </c>
      <c r="H29" s="15">
        <v>621</v>
      </c>
      <c r="I29" s="15">
        <f t="shared" si="2"/>
        <v>16200</v>
      </c>
      <c r="J29" s="15">
        <f>SUM('Tav2_6 '!I29,'Tav2_6 '!I75,Tav2_6a!I29)</f>
        <v>32636</v>
      </c>
      <c r="K29" s="15">
        <v>16335</v>
      </c>
      <c r="L29" s="15">
        <f>SUM(J29:K29)</f>
        <v>48971</v>
      </c>
    </row>
    <row r="30" spans="1:12" ht="9" customHeight="1">
      <c r="A30" s="25" t="s">
        <v>20</v>
      </c>
      <c r="B30" s="15">
        <v>1</v>
      </c>
      <c r="C30" s="15">
        <v>4</v>
      </c>
      <c r="D30" s="15" t="s">
        <v>0</v>
      </c>
      <c r="E30" s="15" t="s">
        <v>0</v>
      </c>
      <c r="F30" s="15">
        <v>15</v>
      </c>
      <c r="G30" s="15">
        <v>9</v>
      </c>
      <c r="H30" s="15">
        <v>15</v>
      </c>
      <c r="I30" s="15">
        <f t="shared" si="2"/>
        <v>44</v>
      </c>
      <c r="J30" s="15">
        <f>SUM('Tav2_6 '!I30,'Tav2_6 '!I76,Tav2_6a!I30)</f>
        <v>76</v>
      </c>
      <c r="K30" s="15">
        <v>81</v>
      </c>
      <c r="L30" s="15">
        <f>SUM(J30:K30)</f>
        <v>157</v>
      </c>
    </row>
    <row r="31" spans="1:13" ht="9" customHeight="1">
      <c r="A31" s="6" t="s">
        <v>6</v>
      </c>
      <c r="B31" s="29">
        <f aca="true" t="shared" si="3" ref="B31:H31">SUM(B22:B30)</f>
        <v>1421</v>
      </c>
      <c r="C31" s="29">
        <f t="shared" si="3"/>
        <v>2919</v>
      </c>
      <c r="D31" s="29">
        <f t="shared" si="3"/>
        <v>237</v>
      </c>
      <c r="E31" s="29">
        <f t="shared" si="3"/>
        <v>483</v>
      </c>
      <c r="F31" s="29">
        <f t="shared" si="3"/>
        <v>14882</v>
      </c>
      <c r="G31" s="29">
        <f t="shared" si="3"/>
        <v>7204</v>
      </c>
      <c r="H31" s="29">
        <f t="shared" si="3"/>
        <v>885</v>
      </c>
      <c r="I31" s="29">
        <f t="shared" si="2"/>
        <v>28031</v>
      </c>
      <c r="J31" s="29">
        <f>SUM(J22:J30)</f>
        <v>53484</v>
      </c>
      <c r="K31" s="29">
        <f>SUM(K22:K30)</f>
        <v>22391</v>
      </c>
      <c r="L31" s="29">
        <f>SUM(L22:L30)</f>
        <v>75875</v>
      </c>
      <c r="M31" s="9"/>
    </row>
    <row r="32" spans="1:12" ht="9" customHeight="1">
      <c r="A32" s="24" t="s">
        <v>11</v>
      </c>
      <c r="B32" s="15"/>
      <c r="C32" s="15"/>
      <c r="D32" s="15"/>
      <c r="E32" s="15"/>
      <c r="F32" s="20"/>
      <c r="G32" s="15"/>
      <c r="H32" s="15"/>
      <c r="I32" s="15"/>
      <c r="J32" s="15"/>
      <c r="K32" s="15"/>
      <c r="L32" s="15"/>
    </row>
    <row r="33" spans="1:12" ht="9" customHeight="1">
      <c r="A33" s="25" t="s">
        <v>18</v>
      </c>
      <c r="B33" s="15"/>
      <c r="C33" s="15"/>
      <c r="D33" s="15"/>
      <c r="E33" s="15"/>
      <c r="F33" s="20"/>
      <c r="G33" s="15"/>
      <c r="H33" s="15"/>
      <c r="I33" s="15"/>
      <c r="J33" s="15"/>
      <c r="K33" s="15"/>
      <c r="L33" s="15"/>
    </row>
    <row r="34" spans="1:12" ht="9" customHeight="1">
      <c r="A34" s="25" t="s">
        <v>16</v>
      </c>
      <c r="B34" s="15">
        <v>5634</v>
      </c>
      <c r="C34" s="15">
        <v>1097</v>
      </c>
      <c r="D34" s="15">
        <v>150</v>
      </c>
      <c r="E34" s="15">
        <v>778</v>
      </c>
      <c r="F34" s="20">
        <v>8512</v>
      </c>
      <c r="G34" s="15">
        <v>1001</v>
      </c>
      <c r="H34" s="15">
        <v>174</v>
      </c>
      <c r="I34" s="15">
        <f>SUM(B34:H34)</f>
        <v>17346</v>
      </c>
      <c r="J34" s="15">
        <f>SUM('Tav2_6 '!I34,'Tav2_6 '!I80,Tav2_6a!I34)</f>
        <v>19270</v>
      </c>
      <c r="K34" s="15">
        <v>5956</v>
      </c>
      <c r="L34" s="15">
        <f>SUM(J34:K34)</f>
        <v>25226</v>
      </c>
    </row>
    <row r="35" spans="1:12" ht="9" customHeight="1">
      <c r="A35" s="25" t="s">
        <v>19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9" customHeight="1">
      <c r="A36" s="25" t="s">
        <v>17</v>
      </c>
      <c r="B36" s="15">
        <v>787</v>
      </c>
      <c r="C36" s="15">
        <v>4705</v>
      </c>
      <c r="D36" s="15">
        <v>146</v>
      </c>
      <c r="E36" s="15">
        <v>214</v>
      </c>
      <c r="F36" s="15">
        <v>8539</v>
      </c>
      <c r="G36" s="15">
        <v>3293</v>
      </c>
      <c r="H36" s="15">
        <v>372</v>
      </c>
      <c r="I36" s="15">
        <f aca="true" t="shared" si="4" ref="I36:I43">SUM(B36:H36)</f>
        <v>18056</v>
      </c>
      <c r="J36" s="15">
        <f>SUM('Tav2_6 '!I36,'Tav2_6 '!I82,Tav2_6a!I36)</f>
        <v>22256</v>
      </c>
      <c r="K36" s="15">
        <v>12719</v>
      </c>
      <c r="L36" s="15">
        <f>SUM(J36:K36)</f>
        <v>34975</v>
      </c>
    </row>
    <row r="37" spans="1:12" ht="9" customHeight="1">
      <c r="A37" s="25" t="s">
        <v>20</v>
      </c>
      <c r="B37" s="15">
        <v>68</v>
      </c>
      <c r="C37" s="15">
        <v>122</v>
      </c>
      <c r="D37" s="15">
        <v>429</v>
      </c>
      <c r="E37" s="15">
        <v>22</v>
      </c>
      <c r="F37" s="20">
        <v>616</v>
      </c>
      <c r="G37" s="15">
        <v>198</v>
      </c>
      <c r="H37" s="15">
        <v>50</v>
      </c>
      <c r="I37" s="15">
        <f t="shared" si="4"/>
        <v>1505</v>
      </c>
      <c r="J37" s="15">
        <f>SUM('Tav2_6 '!I37,'Tav2_6 '!I83,Tav2_6a!I37)</f>
        <v>1760</v>
      </c>
      <c r="K37" s="15">
        <v>1250</v>
      </c>
      <c r="L37" s="15">
        <f>SUM(J37:K37)</f>
        <v>3010</v>
      </c>
    </row>
    <row r="38" spans="1:12" ht="9" customHeight="1">
      <c r="A38" s="25" t="s">
        <v>13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9" customHeight="1">
      <c r="A39" s="25" t="s">
        <v>21</v>
      </c>
      <c r="B39" s="15">
        <v>569</v>
      </c>
      <c r="C39" s="15">
        <v>185</v>
      </c>
      <c r="D39" s="15">
        <v>23</v>
      </c>
      <c r="E39" s="15">
        <v>1139</v>
      </c>
      <c r="F39" s="20">
        <v>1926</v>
      </c>
      <c r="G39" s="15">
        <v>140</v>
      </c>
      <c r="H39" s="15">
        <v>29</v>
      </c>
      <c r="I39" s="15">
        <f t="shared" si="4"/>
        <v>4011</v>
      </c>
      <c r="J39" s="15">
        <f>SUM('Tav2_6 '!I39,'Tav2_6 '!I85,Tav2_6a!I39)</f>
        <v>4314</v>
      </c>
      <c r="K39" s="15">
        <v>1175</v>
      </c>
      <c r="L39" s="15">
        <f>SUM(J39:K39)</f>
        <v>5489</v>
      </c>
    </row>
    <row r="40" spans="1:12" ht="9" customHeight="1">
      <c r="A40" s="25" t="s">
        <v>22</v>
      </c>
      <c r="B40" s="15">
        <v>2219</v>
      </c>
      <c r="C40" s="15">
        <v>2067</v>
      </c>
      <c r="D40" s="15">
        <v>244</v>
      </c>
      <c r="E40" s="15">
        <v>678</v>
      </c>
      <c r="F40" s="15">
        <v>27935</v>
      </c>
      <c r="G40" s="15">
        <v>3480</v>
      </c>
      <c r="H40" s="15">
        <v>429</v>
      </c>
      <c r="I40" s="15">
        <f t="shared" si="4"/>
        <v>37052</v>
      </c>
      <c r="J40" s="15">
        <f>SUM('Tav2_6 '!I40,'Tav2_6 '!I86,Tav2_6a!I40)</f>
        <v>40850</v>
      </c>
      <c r="K40" s="15">
        <v>17763</v>
      </c>
      <c r="L40" s="15">
        <f>SUM(J40:K40)</f>
        <v>58613</v>
      </c>
    </row>
    <row r="41" spans="1:12" ht="9" customHeight="1">
      <c r="A41" s="25" t="s">
        <v>23</v>
      </c>
      <c r="B41" s="15">
        <v>432</v>
      </c>
      <c r="C41" s="15">
        <v>1528</v>
      </c>
      <c r="D41" s="15">
        <v>125</v>
      </c>
      <c r="E41" s="15">
        <v>96</v>
      </c>
      <c r="F41" s="20">
        <v>7963</v>
      </c>
      <c r="G41" s="15">
        <v>9937</v>
      </c>
      <c r="H41" s="15">
        <v>770</v>
      </c>
      <c r="I41" s="15">
        <f t="shared" si="4"/>
        <v>20851</v>
      </c>
      <c r="J41" s="15">
        <f>SUM('Tav2_6 '!I41,'Tav2_6 '!I87,Tav2_6a!I41)</f>
        <v>24982</v>
      </c>
      <c r="K41" s="15">
        <v>20152</v>
      </c>
      <c r="L41" s="15">
        <f>SUM(J41:K41)</f>
        <v>45134</v>
      </c>
    </row>
    <row r="42" spans="1:12" ht="9" customHeight="1">
      <c r="A42" s="25" t="s">
        <v>20</v>
      </c>
      <c r="B42" s="15">
        <v>34</v>
      </c>
      <c r="C42" s="15">
        <v>58</v>
      </c>
      <c r="D42" s="15">
        <v>10</v>
      </c>
      <c r="E42" s="15">
        <v>11</v>
      </c>
      <c r="F42" s="20">
        <v>331</v>
      </c>
      <c r="G42" s="15">
        <v>118</v>
      </c>
      <c r="H42" s="15">
        <v>475</v>
      </c>
      <c r="I42" s="15">
        <f t="shared" si="4"/>
        <v>1037</v>
      </c>
      <c r="J42" s="15">
        <f>SUM('Tav2_6 '!I42,'Tav2_6 '!I88,Tav2_6a!I42)</f>
        <v>1197</v>
      </c>
      <c r="K42" s="15">
        <v>857</v>
      </c>
      <c r="L42" s="15">
        <f>SUM(J42:K42)</f>
        <v>2054</v>
      </c>
    </row>
    <row r="43" spans="1:13" ht="9" customHeight="1">
      <c r="A43" s="6" t="s">
        <v>7</v>
      </c>
      <c r="B43" s="16">
        <f aca="true" t="shared" si="5" ref="B43:H43">SUM(B34:B42)</f>
        <v>9743</v>
      </c>
      <c r="C43" s="16">
        <f t="shared" si="5"/>
        <v>9762</v>
      </c>
      <c r="D43" s="16">
        <f t="shared" si="5"/>
        <v>1127</v>
      </c>
      <c r="E43" s="16">
        <f t="shared" si="5"/>
        <v>2938</v>
      </c>
      <c r="F43" s="16">
        <f t="shared" si="5"/>
        <v>55822</v>
      </c>
      <c r="G43" s="16">
        <f t="shared" si="5"/>
        <v>18167</v>
      </c>
      <c r="H43" s="16">
        <f t="shared" si="5"/>
        <v>2299</v>
      </c>
      <c r="I43" s="29">
        <f t="shared" si="4"/>
        <v>99858</v>
      </c>
      <c r="J43" s="29">
        <f>SUM(J34:J42)</f>
        <v>114629</v>
      </c>
      <c r="K43" s="29">
        <f>SUM(K34:K42)</f>
        <v>59872</v>
      </c>
      <c r="L43" s="29">
        <f>SUM(L34:L42)</f>
        <v>174501</v>
      </c>
      <c r="M43" s="9"/>
    </row>
    <row r="44" spans="1:13" ht="9" customHeight="1">
      <c r="A44" s="18" t="s">
        <v>8</v>
      </c>
      <c r="B44" s="16">
        <f aca="true" t="shared" si="6" ref="B44:J44">B19+B31+B43</f>
        <v>12355</v>
      </c>
      <c r="C44" s="16">
        <f t="shared" si="6"/>
        <v>13013</v>
      </c>
      <c r="D44" s="16">
        <f t="shared" si="6"/>
        <v>1459</v>
      </c>
      <c r="E44" s="16">
        <f t="shared" si="6"/>
        <v>3466</v>
      </c>
      <c r="F44" s="16">
        <f t="shared" si="6"/>
        <v>72274</v>
      </c>
      <c r="G44" s="16">
        <f t="shared" si="6"/>
        <v>26236</v>
      </c>
      <c r="H44" s="16">
        <f t="shared" si="6"/>
        <v>3273</v>
      </c>
      <c r="I44" s="16">
        <f t="shared" si="6"/>
        <v>132076</v>
      </c>
      <c r="J44" s="16">
        <f t="shared" si="6"/>
        <v>174934</v>
      </c>
      <c r="K44" s="16">
        <f>K19+K31+K43</f>
        <v>88153</v>
      </c>
      <c r="L44" s="16">
        <f>L19+L31+L43</f>
        <v>263087</v>
      </c>
      <c r="M44" s="9"/>
    </row>
    <row r="45" spans="1:12" ht="9" customHeight="1">
      <c r="A45" s="1" t="s">
        <v>9</v>
      </c>
      <c r="B45" s="15">
        <v>246</v>
      </c>
      <c r="C45" s="15">
        <v>473</v>
      </c>
      <c r="D45" s="15">
        <v>69</v>
      </c>
      <c r="E45" s="15">
        <v>89</v>
      </c>
      <c r="F45" s="20">
        <v>1837</v>
      </c>
      <c r="G45" s="15">
        <v>788</v>
      </c>
      <c r="H45" s="15">
        <v>168</v>
      </c>
      <c r="I45" s="15">
        <f>SUM(B45:H45)</f>
        <v>3670</v>
      </c>
      <c r="J45" s="15">
        <f>SUM('Tav2_6 '!I45,'Tav2_6 '!I91,Tav2_6a!I45)</f>
        <v>4546</v>
      </c>
      <c r="K45" s="15">
        <v>12401</v>
      </c>
      <c r="L45" s="15">
        <f>SUM(J45:K45)</f>
        <v>16947</v>
      </c>
    </row>
    <row r="46" spans="1:13" ht="18" customHeight="1">
      <c r="A46" s="7" t="s">
        <v>1</v>
      </c>
      <c r="B46" s="10">
        <f aca="true" t="shared" si="7" ref="B46:L46">B44+B45</f>
        <v>12601</v>
      </c>
      <c r="C46" s="10">
        <f t="shared" si="7"/>
        <v>13486</v>
      </c>
      <c r="D46" s="10">
        <f t="shared" si="7"/>
        <v>1528</v>
      </c>
      <c r="E46" s="10">
        <f t="shared" si="7"/>
        <v>3555</v>
      </c>
      <c r="F46" s="10">
        <f t="shared" si="7"/>
        <v>74111</v>
      </c>
      <c r="G46" s="10">
        <f t="shared" si="7"/>
        <v>27024</v>
      </c>
      <c r="H46" s="10">
        <f t="shared" si="7"/>
        <v>3441</v>
      </c>
      <c r="I46" s="10">
        <f t="shared" si="7"/>
        <v>135746</v>
      </c>
      <c r="J46" s="10">
        <f t="shared" si="7"/>
        <v>179480</v>
      </c>
      <c r="K46" s="10">
        <f t="shared" si="7"/>
        <v>100554</v>
      </c>
      <c r="L46" s="10">
        <f t="shared" si="7"/>
        <v>280034</v>
      </c>
      <c r="M46" s="19"/>
    </row>
  </sheetData>
  <mergeCells count="8">
    <mergeCell ref="B4:J4"/>
    <mergeCell ref="K3:K6"/>
    <mergeCell ref="L3:L6"/>
    <mergeCell ref="B5:D5"/>
    <mergeCell ref="E5:H5"/>
    <mergeCell ref="I5:I6"/>
    <mergeCell ref="B3:J3"/>
    <mergeCell ref="J5:J6"/>
  </mergeCells>
  <printOptions horizontalCentered="1"/>
  <pageMargins left="1.141732283464567" right="1.141732283464567" top="0.7086614173228347" bottom="2.1653543307086616" header="0.4724409448818898" footer="1.7716535433070868"/>
  <pageSetup firstPageNumber="44" useFirstPageNumber="1" horizontalDpi="600" verticalDpi="600" orientation="portrait" paperSize="9" scale="90" r:id="rId2"/>
  <headerFooter alignWithMargins="0">
    <oddFooter>&amp;C44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2001-12-14T10:59:50Z</cp:lastPrinted>
  <dcterms:created xsi:type="dcterms:W3CDTF">2001-12-03T09:42:39Z</dcterms:created>
  <dcterms:modified xsi:type="dcterms:W3CDTF">2002-05-13T09:07:11Z</dcterms:modified>
  <cp:category/>
  <cp:version/>
  <cp:contentType/>
  <cp:contentStatus/>
</cp:coreProperties>
</file>