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030" firstSheet="27" activeTab="30"/>
  </bookViews>
  <sheets>
    <sheet name="Tavola 3.1" sheetId="1" r:id="rId1"/>
    <sheet name="Tavola3.1a" sheetId="2" r:id="rId2"/>
    <sheet name="Tavola 3.2" sheetId="3" r:id="rId3"/>
    <sheet name="Tavola 3.3 " sheetId="4" r:id="rId4"/>
    <sheet name="Tavola 3.3a  " sheetId="5" r:id="rId5"/>
    <sheet name="tavola 3.4" sheetId="6" r:id="rId6"/>
    <sheet name="tavola3.4a" sheetId="7" r:id="rId7"/>
    <sheet name="tavola3.5" sheetId="8" r:id="rId8"/>
    <sheet name="tavola3.5a" sheetId="9" r:id="rId9"/>
    <sheet name="Tavola 3.6" sheetId="10" r:id="rId10"/>
    <sheet name="tavola 3.6a" sheetId="11" r:id="rId11"/>
    <sheet name="tavola 3.6b" sheetId="12" r:id="rId12"/>
    <sheet name="Tavola 3.7" sheetId="13" r:id="rId13"/>
    <sheet name="Tavola 3.8" sheetId="14" r:id="rId14"/>
    <sheet name="Tavola 3.9" sheetId="15" r:id="rId15"/>
    <sheet name="tavola 3.10" sheetId="16" r:id="rId16"/>
    <sheet name="tavola3.11" sheetId="17" r:id="rId17"/>
    <sheet name="tavola 3.11a" sheetId="18" r:id="rId18"/>
    <sheet name="tav3.12" sheetId="19" r:id="rId19"/>
    <sheet name="tav3.12a" sheetId="20" r:id="rId20"/>
    <sheet name="Tavola 3.13" sheetId="21" r:id="rId21"/>
    <sheet name="Tavola 3.14" sheetId="22" r:id="rId22"/>
    <sheet name="tav3.15" sheetId="23" r:id="rId23"/>
    <sheet name="tav3.16" sheetId="24" r:id="rId24"/>
    <sheet name="tav3.17" sheetId="25" r:id="rId25"/>
    <sheet name="tav3.17b" sheetId="26" r:id="rId26"/>
    <sheet name="Tavola 3.18" sheetId="27" r:id="rId27"/>
    <sheet name="Tavola 3.19" sheetId="28" r:id="rId28"/>
    <sheet name="Tavola 3.20" sheetId="29" r:id="rId29"/>
    <sheet name="Tavola 3.21" sheetId="30" r:id="rId30"/>
    <sheet name="Tavola 3.22" sheetId="31" r:id="rId31"/>
    <sheet name="Tavola 3.23" sheetId="32" r:id="rId32"/>
    <sheet name="Tavola 3.24" sheetId="33" r:id="rId33"/>
    <sheet name="Tavola 3.25" sheetId="34" r:id="rId34"/>
    <sheet name="Tavola 3.26" sheetId="35" r:id="rId35"/>
    <sheet name="tavola 3.27" sheetId="36" r:id="rId36"/>
  </sheets>
  <definedNames/>
  <calcPr fullCalcOnLoad="1"/>
</workbook>
</file>

<file path=xl/sharedStrings.xml><?xml version="1.0" encoding="utf-8"?>
<sst xmlns="http://schemas.openxmlformats.org/spreadsheetml/2006/main" count="2500" uniqueCount="397">
  <si>
    <t>Tribunali</t>
  </si>
  <si>
    <t>Rigetto</t>
  </si>
  <si>
    <t>Accoglimento</t>
  </si>
  <si>
    <t>Totale</t>
  </si>
  <si>
    <t>Torino</t>
  </si>
  <si>
    <t>Milano</t>
  </si>
  <si>
    <t>Brescia</t>
  </si>
  <si>
    <t>Trento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</si>
  <si>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</si>
  <si>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</si>
  <si>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</si>
  <si>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</si>
  <si>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</si>
  <si>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</si>
  <si>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</si>
  <si>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</si>
  <si>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</si>
  <si>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</si>
  <si>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</si>
  <si>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</si>
  <si>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</si>
  <si>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</si>
  <si>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</si>
  <si>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</si>
  <si>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</si>
  <si>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</si>
  <si>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</si>
  <si>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</si>
  <si>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</si>
  <si>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</si>
  <si>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</si>
  <si>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</si>
  <si>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</si>
  <si>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>ITALIA</t>
  </si>
  <si>
    <t>Corti di appello</t>
  </si>
  <si>
    <t>-</t>
  </si>
  <si>
    <t>Sezioni distaccate</t>
  </si>
  <si>
    <t xml:space="preserve">                                 Accoglimento</t>
  </si>
  <si>
    <t xml:space="preserve">            Rigetto</t>
  </si>
  <si>
    <t>MATERIA DELLA CONTROVERSIA</t>
  </si>
  <si>
    <t>Corti di</t>
  </si>
  <si>
    <t>appello</t>
  </si>
  <si>
    <t>PRIMO GRADO</t>
  </si>
  <si>
    <t>Persone e famiglia</t>
  </si>
  <si>
    <t>Filiazione legittima e naturale</t>
  </si>
  <si>
    <t>Interdizione e inabilitazione</t>
  </si>
  <si>
    <t>Prestazione di alimenti</t>
  </si>
  <si>
    <t>Altre relative a persone e famiglia</t>
  </si>
  <si>
    <t>Successioni</t>
  </si>
  <si>
    <t>Successione legittima</t>
  </si>
  <si>
    <t>Successione testamentaria</t>
  </si>
  <si>
    <t>Divisione di eredità</t>
  </si>
  <si>
    <t>Altre relative alle successioni</t>
  </si>
  <si>
    <t>Proprietà</t>
  </si>
  <si>
    <t xml:space="preserve">Proprietà di beni immobili  </t>
  </si>
  <si>
    <t>Proprietà di beni  mobili, autoveicoli,
frutti pendenti e altri diritti</t>
  </si>
  <si>
    <t>Servitù</t>
  </si>
  <si>
    <t>Comunione</t>
  </si>
  <si>
    <t>Condominio</t>
  </si>
  <si>
    <t>Possesso</t>
  </si>
  <si>
    <t>Denuncia di nuova opera o danno temuto</t>
  </si>
  <si>
    <t>Altre relative alle proprietà</t>
  </si>
  <si>
    <t>Obbligazioni</t>
  </si>
  <si>
    <t>Vendita di immobili</t>
  </si>
  <si>
    <t>Vendita di mobili, autoveicoli, frutti pen-
denti e altri diritti</t>
  </si>
  <si>
    <t>Locazione di immobili urbani</t>
  </si>
  <si>
    <t>Affitto di fondi rustici</t>
  </si>
  <si>
    <t>Appalto</t>
  </si>
  <si>
    <t>Trasporto (contratto)</t>
  </si>
  <si>
    <t>Mutuo</t>
  </si>
  <si>
    <t>Assicurazione e riassicurazione</t>
  </si>
  <si>
    <t>Titoli di credito</t>
  </si>
  <si>
    <t>Risarcimento per fatto illecito</t>
  </si>
  <si>
    <t>Altre relative alle obbligazioni</t>
  </si>
  <si>
    <t>Lavoro</t>
  </si>
  <si>
    <t>Tutela dei diritti</t>
  </si>
  <si>
    <t>Altre  materie</t>
  </si>
  <si>
    <t>Giurisdizione e competenza e procedura</t>
  </si>
  <si>
    <t>Delibazione di  sentenze straniere</t>
  </si>
  <si>
    <t>Istituti concorsuali (fallimento, 
concordato preventivo, ecc.)</t>
  </si>
  <si>
    <t>Elezioni politiche e amministrative</t>
  </si>
  <si>
    <t>Imposte e tasse</t>
  </si>
  <si>
    <t>Altre</t>
  </si>
  <si>
    <t>Non indicato</t>
  </si>
  <si>
    <t>TOTALE</t>
  </si>
  <si>
    <t>GRADO DI APPELLO</t>
  </si>
  <si>
    <t xml:space="preserve"> </t>
  </si>
  <si>
    <t>Procedimenti con somma liquidata</t>
  </si>
  <si>
    <t>N.</t>
  </si>
  <si>
    <t>Numero dei procedimenti per classi di durata</t>
  </si>
  <si>
    <t>Fino a 6 mesi</t>
  </si>
  <si>
    <t>6-12 mesi</t>
  </si>
  <si>
    <t>1-2 anni</t>
  </si>
  <si>
    <t>2-3 anni</t>
  </si>
  <si>
    <t>3-4 anni</t>
  </si>
  <si>
    <t>oltre 4 anni</t>
  </si>
  <si>
    <t>Istituti concorsuali (fallimento,
concordato preventivo ecc.)</t>
  </si>
  <si>
    <t xml:space="preserve">Istituti concorsuali (fallimento,
concordato preventivo, ecc.) </t>
  </si>
  <si>
    <t>DISTRETTI DI</t>
  </si>
  <si>
    <t>Primo grado</t>
  </si>
  <si>
    <t>Grado di appello</t>
  </si>
  <si>
    <t>CORTE DI APPELLO</t>
  </si>
  <si>
    <t>Accolti</t>
  </si>
  <si>
    <t>Rigettati</t>
  </si>
  <si>
    <t>generale</t>
  </si>
  <si>
    <t>PERSONE E FAMIGLIA</t>
  </si>
  <si>
    <t>SUCCESSIONI</t>
  </si>
  <si>
    <t>PROPRIETA'</t>
  </si>
  <si>
    <t>OBBLIGAZIONI</t>
  </si>
  <si>
    <t>ALTRE MATERIE</t>
  </si>
  <si>
    <t>Procedimenti con valore indeterminabile o non indicato</t>
  </si>
  <si>
    <t xml:space="preserve">                                 Totale dei procedimenti</t>
  </si>
  <si>
    <t>Durata media</t>
  </si>
  <si>
    <t>in giorni</t>
  </si>
  <si>
    <t xml:space="preserve">                                                                                                                                                                Convenuto o appellato</t>
  </si>
  <si>
    <t>Ente o asso-</t>
  </si>
  <si>
    <t>ciazione rico-</t>
  </si>
  <si>
    <t>Impresa</t>
  </si>
  <si>
    <t>Combinazione</t>
  </si>
  <si>
    <t xml:space="preserve">Persona </t>
  </si>
  <si>
    <t xml:space="preserve"> nosciuta o priva  </t>
  </si>
  <si>
    <t xml:space="preserve">individuale o </t>
  </si>
  <si>
    <t>Istituzione</t>
  </si>
  <si>
    <t xml:space="preserve">dei  casi </t>
  </si>
  <si>
    <t>fisica</t>
  </si>
  <si>
    <t xml:space="preserve">di personalità </t>
  </si>
  <si>
    <t>società</t>
  </si>
  <si>
    <t>pubblica</t>
  </si>
  <si>
    <t>precedenti</t>
  </si>
  <si>
    <t>giuridica</t>
  </si>
  <si>
    <t>Persona fisica</t>
  </si>
  <si>
    <t>Ente o associazione riconosciuta
o priva di personalità giuridica</t>
  </si>
  <si>
    <t>Impresa individuale o società</t>
  </si>
  <si>
    <t>Istituzione pubblica</t>
  </si>
  <si>
    <t>Combinazione dei casi precedenti</t>
  </si>
  <si>
    <t>Rimessione</t>
  </si>
  <si>
    <t>Parziale</t>
  </si>
  <si>
    <t>Nel merito</t>
  </si>
  <si>
    <t>Per altri motivi</t>
  </si>
  <si>
    <t>ad altra</t>
  </si>
  <si>
    <t>autorità</t>
  </si>
  <si>
    <t xml:space="preserve">PRIMO GRADO </t>
  </si>
  <si>
    <t xml:space="preserve"> Accoglimento</t>
  </si>
  <si>
    <t>Lavoro subordinato</t>
  </si>
  <si>
    <t>Corresponsione di retribuzione e di altre
indennità di natura retributiva ecc.</t>
  </si>
  <si>
    <t>Determinazione delle mansioni e riconoscimento
di una qualifica o grado superiore</t>
  </si>
  <si>
    <t>Impugnazione di trasferimento o di
provvedimento disciplinare</t>
  </si>
  <si>
    <t>Estinzione del rapporto</t>
  </si>
  <si>
    <t>Tutela della libertà (di opinione ecc.) e della dignità
(es.visita personale, accertamenti sanitari, ecc.)
del lavoratore</t>
  </si>
  <si>
    <t>Tutela della salute e della integrità
 fisica del lavoratore</t>
  </si>
  <si>
    <t>Tutela della libertà e della attività sindacale</t>
  </si>
  <si>
    <t>Permessi e congedi per cariche pubbliche,
elettive, anche sindacali e motivi di studio</t>
  </si>
  <si>
    <t>Risarcimento danni</t>
  </si>
  <si>
    <t>Altri oggetti</t>
  </si>
  <si>
    <t>Lavoro autonomo</t>
  </si>
  <si>
    <t>Adempimento di altri obblighi contrattuali</t>
  </si>
  <si>
    <t>Risarcimento dei danni</t>
  </si>
  <si>
    <t>Previdenza e assistenza obbligatorie</t>
  </si>
  <si>
    <t>Corresponsione di pensione di vecchiaia</t>
  </si>
  <si>
    <t>Corresponsione di pensione di invalidità</t>
  </si>
  <si>
    <t>Corresponsione di pensione ai superstiti</t>
  </si>
  <si>
    <t>Corresponsione di altre prestazioni previdenziali</t>
  </si>
  <si>
    <t>Pagamento contributi previdenziali</t>
  </si>
  <si>
    <t>6-9 mesi</t>
  </si>
  <si>
    <t>9-12 mesi</t>
  </si>
  <si>
    <t>oltre 2 anni</t>
  </si>
  <si>
    <t xml:space="preserve">GRADO DI APPELLO </t>
  </si>
  <si>
    <t>Convenuto o appellato</t>
  </si>
  <si>
    <t>ATTORE O APPELLANTE</t>
  </si>
  <si>
    <t>Persona</t>
  </si>
  <si>
    <t>Socie-</t>
  </si>
  <si>
    <t>tà di</t>
  </si>
  <si>
    <t>persone</t>
  </si>
  <si>
    <t>capitali</t>
  </si>
  <si>
    <t>Associazione sindacale</t>
  </si>
  <si>
    <t>Società di persone</t>
  </si>
  <si>
    <t>Società di capitali</t>
  </si>
  <si>
    <t>Amministrazione dello Stato</t>
  </si>
  <si>
    <t>Altre combinazioni di casi
precedenti</t>
  </si>
  <si>
    <t xml:space="preserve">                     </t>
  </si>
  <si>
    <t>Vendite giudiziarie</t>
  </si>
  <si>
    <t>Assegnazione</t>
  </si>
  <si>
    <t>Consegna</t>
  </si>
  <si>
    <t>di beni</t>
  </si>
  <si>
    <t>Beni mobili</t>
  </si>
  <si>
    <t>Beni immobili</t>
  </si>
  <si>
    <t>Creditore procedente</t>
  </si>
  <si>
    <t>DEBITORE PRINCIPALE</t>
  </si>
  <si>
    <t>Combinazione di</t>
  </si>
  <si>
    <t>casi precedenti</t>
  </si>
  <si>
    <t>BENI MOBILI</t>
  </si>
  <si>
    <t>Persona fisica n.</t>
  </si>
  <si>
    <t>debito</t>
  </si>
  <si>
    <t>ricavato</t>
  </si>
  <si>
    <t>Persona giuridica n.</t>
  </si>
  <si>
    <t>Impresa n.</t>
  </si>
  <si>
    <t>Amministrazione o
Ente pubblico n.</t>
  </si>
  <si>
    <t>Combinazione di casi
precedenti n.</t>
  </si>
  <si>
    <t>Totale n.</t>
  </si>
  <si>
    <t>BENI IMMOBILI</t>
  </si>
  <si>
    <t xml:space="preserve">di debito </t>
  </si>
  <si>
    <t>di debito</t>
  </si>
  <si>
    <t>REGIONI</t>
  </si>
  <si>
    <t>Ammontare</t>
  </si>
  <si>
    <t>Somma</t>
  </si>
  <si>
    <t>ricavata</t>
  </si>
  <si>
    <t>Piemonte</t>
  </si>
  <si>
    <t>Valle d'Aosta</t>
  </si>
  <si>
    <t>Lombardia</t>
  </si>
  <si>
    <t>Trentino-Alto Adige</t>
  </si>
  <si>
    <t>Bolzano-Bozen</t>
  </si>
  <si>
    <t xml:space="preserve">Trento </t>
  </si>
  <si>
    <t xml:space="preserve">Veneto 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</si>
  <si>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</si>
  <si>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</si>
  <si>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</si>
  <si>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</si>
  <si>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</si>
  <si>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</si>
  <si>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</si>
  <si>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</si>
  <si>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</si>
  <si>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</si>
  <si>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</si>
  <si>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</si>
  <si>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</si>
  <si>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</si>
  <si>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</si>
  <si>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 xml:space="preserve">Totale </t>
  </si>
  <si>
    <t>Durata del procedimento esecutivo</t>
  </si>
  <si>
    <t xml:space="preserve">                                     Mesi</t>
  </si>
  <si>
    <t xml:space="preserve">     Anni</t>
  </si>
  <si>
    <t>Fino ad 1</t>
  </si>
  <si>
    <t>1-3</t>
  </si>
  <si>
    <t>3-5</t>
  </si>
  <si>
    <t>5-12</t>
  </si>
  <si>
    <t>1-2</t>
  </si>
  <si>
    <t>2-3</t>
  </si>
  <si>
    <t>oltre 3</t>
  </si>
  <si>
    <t>SENTENZA</t>
  </si>
  <si>
    <t>DECRETO</t>
  </si>
  <si>
    <t>ORDINANZA</t>
  </si>
  <si>
    <t>CAMBIALI, TRATTE, ASSEGNI</t>
  </si>
  <si>
    <t>ALTRI TITOLI</t>
  </si>
  <si>
    <t xml:space="preserve">                    </t>
  </si>
  <si>
    <t>Durata del procedimento</t>
  </si>
  <si>
    <t>CLASSI DI VALORE</t>
  </si>
  <si>
    <t>meno</t>
  </si>
  <si>
    <t>da 1</t>
  </si>
  <si>
    <t>da 2</t>
  </si>
  <si>
    <t>da 3</t>
  </si>
  <si>
    <t>da 4</t>
  </si>
  <si>
    <t>da 5</t>
  </si>
  <si>
    <t>da 6</t>
  </si>
  <si>
    <t>da 7</t>
  </si>
  <si>
    <t>da 8</t>
  </si>
  <si>
    <t>da 9</t>
  </si>
  <si>
    <t>oltre</t>
  </si>
  <si>
    <t>DEL DEBITO</t>
  </si>
  <si>
    <t>di 1</t>
  </si>
  <si>
    <t xml:space="preserve"> a 2</t>
  </si>
  <si>
    <t>a 3</t>
  </si>
  <si>
    <t>a 4</t>
  </si>
  <si>
    <t>a 5</t>
  </si>
  <si>
    <t>a 6</t>
  </si>
  <si>
    <t>a 7</t>
  </si>
  <si>
    <t>a 8</t>
  </si>
  <si>
    <t>a 9</t>
  </si>
  <si>
    <t>a 10</t>
  </si>
  <si>
    <t>vendite</t>
  </si>
  <si>
    <t>anno</t>
  </si>
  <si>
    <t>anni</t>
  </si>
  <si>
    <t xml:space="preserve">CAMBIALI, TRATTE, ASSEGNI </t>
  </si>
  <si>
    <t xml:space="preserve">ALTRI TITOLI </t>
  </si>
  <si>
    <t>Percentuale del ricavato rispetto al debito</t>
  </si>
  <si>
    <t>Meno di</t>
  </si>
  <si>
    <t>10 - 19</t>
  </si>
  <si>
    <t>20 - 29</t>
  </si>
  <si>
    <t>30 - 39</t>
  </si>
  <si>
    <t>40 - 49</t>
  </si>
  <si>
    <t>50 - 59</t>
  </si>
  <si>
    <t>60 - 69</t>
  </si>
  <si>
    <t>70 - 79</t>
  </si>
  <si>
    <t>80 % e</t>
  </si>
  <si>
    <t>(a) Sono escluse le vendite successive</t>
  </si>
  <si>
    <t>Tavola 3.2 -</t>
  </si>
  <si>
    <t>Provvedimenti esecutivi di di sfratto emessi</t>
  </si>
  <si>
    <t>Necessità del locatore</t>
  </si>
  <si>
    <t>Finita locazione</t>
  </si>
  <si>
    <t>Altra causa</t>
  </si>
  <si>
    <t>di cui:</t>
  </si>
  <si>
    <t>Richiesta</t>
  </si>
  <si>
    <t xml:space="preserve">di cui: nei </t>
  </si>
  <si>
    <t>nei co-</t>
  </si>
  <si>
    <t>di ese-</t>
  </si>
  <si>
    <t>Sfratti</t>
  </si>
  <si>
    <t>totale</t>
  </si>
  <si>
    <t>comuni</t>
  </si>
  <si>
    <t>dei prov-</t>
  </si>
  <si>
    <t>muni ca-</t>
  </si>
  <si>
    <t>cuzione</t>
  </si>
  <si>
    <t>eseguiti</t>
  </si>
  <si>
    <t>capoluogo</t>
  </si>
  <si>
    <t>vedimenti</t>
  </si>
  <si>
    <t>poluogo</t>
  </si>
  <si>
    <t>di provincia</t>
  </si>
  <si>
    <t>Bolzano - Bozen</t>
  </si>
  <si>
    <t xml:space="preserve">Toscana </t>
  </si>
  <si>
    <t xml:space="preserve"> Fonte dei dati: Ministero degli Interni</t>
  </si>
  <si>
    <t>Amministrazione</t>
  </si>
  <si>
    <t>o Ente pubblico</t>
  </si>
  <si>
    <t>Tavola 3.1 -</t>
  </si>
  <si>
    <t xml:space="preserve">Tavola 3.3 - </t>
  </si>
  <si>
    <t xml:space="preserve">Tavola 3.4 - </t>
  </si>
  <si>
    <t xml:space="preserve">Tavola 3.6 - </t>
  </si>
  <si>
    <r>
      <t xml:space="preserve">Tavola 3.6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0"/>
      </rPr>
      <t>-</t>
    </r>
  </si>
  <si>
    <r>
      <t xml:space="preserve">Tavola 3.6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0"/>
      </rPr>
      <t xml:space="preserve">- </t>
    </r>
  </si>
  <si>
    <t xml:space="preserve">Tavola 3.7 - </t>
  </si>
  <si>
    <t xml:space="preserve">Tavola 3.8 - </t>
  </si>
  <si>
    <t xml:space="preserve">Tavola 3.9 - </t>
  </si>
  <si>
    <t xml:space="preserve">Tavola 3.10 - </t>
  </si>
  <si>
    <t>Corresponsione di prestazioni assistenziali</t>
  </si>
  <si>
    <t>Corresponsione di indennità o rendita per infortunio</t>
  </si>
  <si>
    <t>Corresponsione di indennità o rendita per malattie professionali</t>
  </si>
  <si>
    <t>Tutela della maternità</t>
  </si>
  <si>
    <t>Corresponsione di provvigioni, onorari e
 di altro corrispettivo</t>
  </si>
  <si>
    <t xml:space="preserve">Tavola 3.11 - </t>
  </si>
  <si>
    <r>
      <t xml:space="preserve">Tavola 3.11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2"/>
      </rPr>
      <t>-</t>
    </r>
  </si>
  <si>
    <t xml:space="preserve">Tavola 3.12 - </t>
  </si>
  <si>
    <t>Altra persona fisica</t>
  </si>
  <si>
    <t>Dipendente di pubblica 
amministrazione</t>
  </si>
  <si>
    <t>Ente o associazione riconosciuta o priva di personalità giuridica</t>
  </si>
  <si>
    <t>Altra amministrazione o
 Ente pubblico</t>
  </si>
  <si>
    <t>Combinazione di persona 
fisica e associazione
 sindacale</t>
  </si>
  <si>
    <r>
      <t xml:space="preserve">Tavola 3.12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2"/>
      </rPr>
      <t>-</t>
    </r>
  </si>
  <si>
    <t xml:space="preserve">Tavola 3.13 - </t>
  </si>
  <si>
    <t>Tavola 3.14 -</t>
  </si>
  <si>
    <t xml:space="preserve">Tavola 3.15 - </t>
  </si>
  <si>
    <t>Nord-ovest</t>
  </si>
  <si>
    <t>Nord-est</t>
  </si>
  <si>
    <t>Centro</t>
  </si>
  <si>
    <t>Sud</t>
  </si>
  <si>
    <t>Isole</t>
  </si>
  <si>
    <t>Previdenza e assistenza</t>
  </si>
  <si>
    <t>VALORI ASSOLUTI</t>
  </si>
  <si>
    <r>
      <t>Tavola 3.4</t>
    </r>
    <r>
      <rPr>
        <sz val="9"/>
        <rFont val="Arial"/>
        <family val="0"/>
      </rPr>
      <t xml:space="preserve"> segue </t>
    </r>
    <r>
      <rPr>
        <b/>
        <sz val="9"/>
        <rFont val="Arial"/>
        <family val="2"/>
      </rPr>
      <t xml:space="preserve">- </t>
    </r>
  </si>
  <si>
    <t xml:space="preserve">Tavola 3.5  - </t>
  </si>
  <si>
    <r>
      <t xml:space="preserve">Tavola 3.5 </t>
    </r>
    <r>
      <rPr>
        <sz val="9"/>
        <rFont val="Arial"/>
        <family val="0"/>
      </rPr>
      <t xml:space="preserve"> segue </t>
    </r>
    <r>
      <rPr>
        <b/>
        <sz val="9"/>
        <rFont val="Arial"/>
        <family val="2"/>
      </rPr>
      <t xml:space="preserve">- </t>
    </r>
  </si>
  <si>
    <t xml:space="preserve">Tavola 3.17  - </t>
  </si>
  <si>
    <r>
      <t xml:space="preserve">Tavola 3.17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</si>
  <si>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Urbani</t>
  </si>
  <si>
    <t>Rustici</t>
  </si>
  <si>
    <t>Misti</t>
  </si>
  <si>
    <t xml:space="preserve">Tavola 3.18 - </t>
  </si>
  <si>
    <t>Tavola 3.19 -</t>
  </si>
  <si>
    <t xml:space="preserve">Tavola 3.20 - </t>
  </si>
  <si>
    <t xml:space="preserve">Tavola 3.21 - </t>
  </si>
  <si>
    <t xml:space="preserve">Tavola 3.22 - </t>
  </si>
  <si>
    <t xml:space="preserve">Tavola 3.23 - </t>
  </si>
  <si>
    <t>Tavola 3.24 -</t>
  </si>
  <si>
    <t>Tavola 3.26 -</t>
  </si>
  <si>
    <t>.</t>
  </si>
  <si>
    <t xml:space="preserve">Tavola 3.25 - </t>
  </si>
  <si>
    <t>Ordinario</t>
  </si>
  <si>
    <t>..</t>
  </si>
  <si>
    <t xml:space="preserve">Fino a 50.000 </t>
  </si>
  <si>
    <t>oltre 200.000</t>
  </si>
  <si>
    <t xml:space="preserve">Tavola 3.27 - </t>
  </si>
  <si>
    <t xml:space="preserve">da 50.000,01 a 100.000 </t>
  </si>
  <si>
    <t xml:space="preserve">da 100.000,01 a 150.000 </t>
  </si>
  <si>
    <t>da 150.000,01 a 200.000</t>
  </si>
  <si>
    <t>Fino a  500 euro</t>
  </si>
  <si>
    <t>Da 500,01 a 2.500 euro</t>
  </si>
  <si>
    <t>Da 2.500,01 a 5.000 euro</t>
  </si>
  <si>
    <t>Da 5.000,01 a 10.000 euro</t>
  </si>
  <si>
    <t xml:space="preserve"> Da 10.000,01 a 25.000 euro di debito</t>
  </si>
  <si>
    <t>Oltre 25.000 euro di debito</t>
  </si>
  <si>
    <t>Fino a 500 euro</t>
  </si>
  <si>
    <t>500,01-2.500 euro</t>
  </si>
  <si>
    <t>2.500,01-5.000 euro</t>
  </si>
  <si>
    <t>5.000,01-10.000 euro</t>
  </si>
  <si>
    <t>10.000,01-25.000 euro</t>
  </si>
  <si>
    <t>oltre 25.000 euro</t>
  </si>
  <si>
    <t>Fino a 50.000 euro</t>
  </si>
  <si>
    <t>Da 50.000,01 a 100.000  euro</t>
  </si>
  <si>
    <t>Da 100.000,01 a 150.000 euro</t>
  </si>
  <si>
    <t>Da 150.000,01 a 200.000  euro</t>
  </si>
  <si>
    <t>Oltre 200.000 di euro</t>
  </si>
  <si>
    <t>Tavola 3.16 -</t>
  </si>
  <si>
    <t>QUOZIENTI PER 100.000 ABITANTI SOPRA I 14 ANNI</t>
  </si>
  <si>
    <t>CAPITOLO 3 - LITIGIOSITA'</t>
  </si>
  <si>
    <r>
      <t xml:space="preserve">Tavola 3.3 </t>
    </r>
    <r>
      <rPr>
        <sz val="9"/>
        <rFont val="Arial"/>
        <family val="2"/>
      </rPr>
      <t>segue -</t>
    </r>
  </si>
  <si>
    <r>
      <t xml:space="preserve">Tavola 3.1 </t>
    </r>
    <r>
      <rPr>
        <sz val="9"/>
        <rFont val="Arial"/>
        <family val="2"/>
      </rPr>
      <t>segue -</t>
    </r>
  </si>
  <si>
    <t>REGIONI E RIPARTIZIONI GEOGRAFICHE</t>
  </si>
  <si>
    <t>Rigetto della domanda attrice</t>
  </si>
  <si>
    <t>Rigetto per incompetenza, improcedibilità, ecc.</t>
  </si>
  <si>
    <t>REGIONI E 
RIPARTIZIONI 
GEOGRAFICHE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</si>
</sst>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.0_-;\-* #,##0.0_-;_-* &quot;-&quot;_-;_-@_-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#,##0;[Red]#,##0"/>
    <numFmt numFmtId="180" formatCode="0.00000000"/>
    <numFmt numFmtId="181" formatCode="0.00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i/>
      <sz val="9"/>
      <name val="Arial"/>
      <family val="0"/>
    </font>
    <font>
      <i/>
      <sz val="7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3" fontId="6" fillId="0" borderId="0" xfId="0" applyNumberFormat="1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top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 quotePrefix="1">
      <alignment horizontal="right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 wrapText="1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top" wrapText="1"/>
    </xf>
    <xf numFmtId="0" fontId="6" fillId="0" borderId="0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top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/>
    </xf>
    <xf numFmtId="0" fontId="0" fillId="0" borderId="1" xfId="0" applyBorder="1" applyAlignment="1">
      <alignment horizontal="centerContinuous" vertical="center"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Continuous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Alignment="1" quotePrefix="1">
      <alignment horizontal="left" wrapText="1"/>
    </xf>
    <xf numFmtId="3" fontId="6" fillId="0" borderId="0" xfId="0" applyNumberFormat="1" applyFont="1" applyAlignment="1">
      <alignment horizontal="centerContinuous" vertical="center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/>
    </xf>
    <xf numFmtId="16" fontId="6" fillId="0" borderId="1" xfId="0" applyNumberFormat="1" applyFont="1" applyBorder="1" applyAlignment="1" quotePrefix="1">
      <alignment horizontal="right"/>
    </xf>
    <xf numFmtId="0" fontId="6" fillId="0" borderId="1" xfId="0" applyFont="1" applyBorder="1" applyAlignment="1" quotePrefix="1">
      <alignment horizontal="right"/>
    </xf>
    <xf numFmtId="16" fontId="6" fillId="0" borderId="0" xfId="0" applyNumberFormat="1" applyFont="1" applyBorder="1" applyAlignment="1" quotePrefix="1">
      <alignment horizontal="centerContinuous" vertical="center"/>
    </xf>
    <xf numFmtId="0" fontId="6" fillId="0" borderId="0" xfId="0" applyFont="1" applyBorder="1" applyAlignment="1" quotePrefix="1">
      <alignment horizontal="centerContinuous" vertical="center"/>
    </xf>
    <xf numFmtId="3" fontId="1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centerContinuous" vertical="center"/>
    </xf>
    <xf numFmtId="3" fontId="0" fillId="0" borderId="0" xfId="0" applyNumberFormat="1" applyAlignment="1">
      <alignment vertical="center"/>
    </xf>
    <xf numFmtId="3" fontId="6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6" fillId="0" borderId="1" xfId="0" applyNumberFormat="1" applyFont="1" applyBorder="1" applyAlignment="1">
      <alignment horizontal="right" vertical="top"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 quotePrefix="1">
      <alignment/>
    </xf>
    <xf numFmtId="0" fontId="6" fillId="0" borderId="0" xfId="0" applyFont="1" applyAlignment="1">
      <alignment horizontal="left"/>
    </xf>
    <xf numFmtId="0" fontId="4" fillId="0" borderId="0" xfId="0" applyFont="1" applyAlignment="1" quotePrefix="1">
      <alignment/>
    </xf>
    <xf numFmtId="9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left" wrapText="1"/>
    </xf>
    <xf numFmtId="3" fontId="7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174" fontId="6" fillId="0" borderId="0" xfId="0" applyNumberFormat="1" applyFont="1" applyAlignment="1">
      <alignment horizontal="right"/>
    </xf>
    <xf numFmtId="174" fontId="9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 quotePrefix="1">
      <alignment horizontal="left" vertical="top"/>
    </xf>
    <xf numFmtId="0" fontId="9" fillId="0" borderId="1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 horizontal="left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174" fontId="6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/>
    </xf>
    <xf numFmtId="179" fontId="6" fillId="0" borderId="0" xfId="0" applyNumberFormat="1" applyFont="1" applyBorder="1" applyAlignment="1" quotePrefix="1">
      <alignment horizontal="right"/>
    </xf>
    <xf numFmtId="179" fontId="9" fillId="0" borderId="0" xfId="0" applyNumberFormat="1" applyFont="1" applyBorder="1" applyAlignment="1" quotePrefix="1">
      <alignment horizontal="right"/>
    </xf>
    <xf numFmtId="3" fontId="6" fillId="0" borderId="0" xfId="0" applyNumberFormat="1" applyFont="1" applyAlignment="1" quotePrefix="1">
      <alignment horizontal="right"/>
    </xf>
    <xf numFmtId="172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172" fontId="7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6" fontId="6" fillId="0" borderId="1" xfId="0" applyNumberFormat="1" applyFont="1" applyBorder="1" applyAlignment="1" quotePrefix="1">
      <alignment horizontal="right" vertical="center"/>
    </xf>
    <xf numFmtId="0" fontId="6" fillId="0" borderId="1" xfId="0" applyFont="1" applyBorder="1" applyAlignment="1" quotePrefix="1">
      <alignment horizontal="right" vertical="center"/>
    </xf>
    <xf numFmtId="172" fontId="6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17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top"/>
    </xf>
    <xf numFmtId="0" fontId="6" fillId="0" borderId="3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 quotePrefix="1">
      <alignment horizontal="center" vertical="center"/>
    </xf>
    <xf numFmtId="0" fontId="6" fillId="0" borderId="3" xfId="0" applyFont="1" applyBorder="1" applyAlignment="1" quotePrefix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41</xdr:row>
      <xdr:rowOff>0</xdr:rowOff>
    </xdr:from>
    <xdr:to>
      <xdr:col>5</xdr:col>
      <xdr:colOff>19050</xdr:colOff>
      <xdr:row>41</xdr:row>
      <xdr:rowOff>0</xdr:rowOff>
    </xdr:to>
    <xdr:sp>
      <xdr:nvSpPr>
        <xdr:cNvPr id="1" name="Testo 3"/>
        <xdr:cNvSpPr txBox="1">
          <a:spLocks noChangeArrowheads="1"/>
        </xdr:cNvSpPr>
      </xdr:nvSpPr>
      <xdr:spPr>
        <a:xfrm>
          <a:off x="3419475" y="53625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47625</xdr:rowOff>
    </xdr:from>
    <xdr:to>
      <xdr:col>1</xdr:col>
      <xdr:colOff>0</xdr:colOff>
      <xdr:row>7</xdr:row>
      <xdr:rowOff>114300</xdr:rowOff>
    </xdr:to>
    <xdr:sp>
      <xdr:nvSpPr>
        <xdr:cNvPr id="2" name="Testo 4"/>
        <xdr:cNvSpPr txBox="1">
          <a:spLocks noChangeArrowheads="1"/>
        </xdr:cNvSpPr>
      </xdr:nvSpPr>
      <xdr:spPr>
        <a:xfrm>
          <a:off x="28575" y="1247775"/>
          <a:ext cx="10382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9525" y="536257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0</xdr:col>
      <xdr:colOff>657225</xdr:colOff>
      <xdr:row>1</xdr:row>
      <xdr:rowOff>0</xdr:rowOff>
    </xdr:from>
    <xdr:to>
      <xdr:col>8</xdr:col>
      <xdr:colOff>428625</xdr:colOff>
      <xdr:row>3</xdr:row>
      <xdr:rowOff>57150</xdr:rowOff>
    </xdr:to>
    <xdr:sp>
      <xdr:nvSpPr>
        <xdr:cNvPr id="4" name="Testo 7"/>
        <xdr:cNvSpPr txBox="1">
          <a:spLocks noChangeArrowheads="1"/>
        </xdr:cNvSpPr>
      </xdr:nvSpPr>
      <xdr:spPr>
        <a:xfrm>
          <a:off x="657225" y="609600"/>
          <a:ext cx="50482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Ufficio giudiziario, esito della domanda e distretto di Corte di appello - Primo grado - Anno 2000
 </a:t>
          </a:r>
        </a:p>
      </xdr:txBody>
    </xdr:sp>
    <xdr:clientData/>
  </xdr:twoCellAnchor>
  <xdr:twoCellAnchor>
    <xdr:from>
      <xdr:col>4</xdr:col>
      <xdr:colOff>523875</xdr:colOff>
      <xdr:row>4</xdr:row>
      <xdr:rowOff>114300</xdr:rowOff>
    </xdr:from>
    <xdr:to>
      <xdr:col>5</xdr:col>
      <xdr:colOff>57150</xdr:colOff>
      <xdr:row>5</xdr:row>
      <xdr:rowOff>38100</xdr:rowOff>
    </xdr:to>
    <xdr:sp>
      <xdr:nvSpPr>
        <xdr:cNvPr id="5" name="Testo 8"/>
        <xdr:cNvSpPr txBox="1">
          <a:spLocks noChangeArrowheads="1"/>
        </xdr:cNvSpPr>
      </xdr:nvSpPr>
      <xdr:spPr>
        <a:xfrm>
          <a:off x="3429000" y="1104900"/>
          <a:ext cx="76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</xdr:row>
      <xdr:rowOff>104775</xdr:rowOff>
    </xdr:from>
    <xdr:to>
      <xdr:col>4</xdr:col>
      <xdr:colOff>200025</xdr:colOff>
      <xdr:row>4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143250" y="523875"/>
          <a:ext cx="1047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7</xdr:col>
      <xdr:colOff>609600</xdr:colOff>
      <xdr:row>2</xdr:row>
      <xdr:rowOff>47625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657225" y="0"/>
          <a:ext cx="50292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grado di giudizio, esito della domanda, materia della controversia e distretto di Corte di appello -  Anno 2000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</xdr:row>
      <xdr:rowOff>123825</xdr:rowOff>
    </xdr:from>
    <xdr:to>
      <xdr:col>4</xdr:col>
      <xdr:colOff>238125</xdr:colOff>
      <xdr:row>4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190875" y="561975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0</xdr:row>
      <xdr:rowOff>0</xdr:rowOff>
    </xdr:from>
    <xdr:to>
      <xdr:col>7</xdr:col>
      <xdr:colOff>676275</xdr:colOff>
      <xdr:row>2</xdr:row>
      <xdr:rowOff>28575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09650" y="0"/>
          <a:ext cx="46672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grado di giudizio, esito della domanda, materia della controversia e distretto di Corte di appello - Anno 2000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123825</xdr:rowOff>
    </xdr:from>
    <xdr:to>
      <xdr:col>4</xdr:col>
      <xdr:colOff>180975</xdr:colOff>
      <xdr:row>4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3219450" y="552450"/>
          <a:ext cx="5715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1019175</xdr:colOff>
      <xdr:row>0</xdr:row>
      <xdr:rowOff>9525</xdr:rowOff>
    </xdr:from>
    <xdr:to>
      <xdr:col>7</xdr:col>
      <xdr:colOff>647700</xdr:colOff>
      <xdr:row>2</xdr:row>
      <xdr:rowOff>76200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19175" y="9525"/>
          <a:ext cx="46958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grado di giudizio, esito della domanda, materia della controversia e distretto di Corte di appello - Anno 2000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285750</xdr:rowOff>
    </xdr:from>
    <xdr:to>
      <xdr:col>3</xdr:col>
      <xdr:colOff>85725</xdr:colOff>
      <xdr:row>4</xdr:row>
      <xdr:rowOff>47625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838450" y="857250"/>
          <a:ext cx="85725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295275</xdr:rowOff>
    </xdr:from>
    <xdr:to>
      <xdr:col>5</xdr:col>
      <xdr:colOff>47625</xdr:colOff>
      <xdr:row>4</xdr:row>
      <xdr:rowOff>66675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4295775" y="866775"/>
          <a:ext cx="381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285750</xdr:rowOff>
    </xdr:from>
    <xdr:to>
      <xdr:col>5</xdr:col>
      <xdr:colOff>47625</xdr:colOff>
      <xdr:row>4</xdr:row>
      <xdr:rowOff>47625</xdr:rowOff>
    </xdr:to>
    <xdr:sp>
      <xdr:nvSpPr>
        <xdr:cNvPr id="3" name="Testo 3"/>
        <xdr:cNvSpPr txBox="1">
          <a:spLocks noChangeArrowheads="1"/>
        </xdr:cNvSpPr>
      </xdr:nvSpPr>
      <xdr:spPr>
        <a:xfrm>
          <a:off x="4286250" y="857250"/>
          <a:ext cx="47625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0</xdr:row>
      <xdr:rowOff>28575</xdr:rowOff>
    </xdr:from>
    <xdr:to>
      <xdr:col>6</xdr:col>
      <xdr:colOff>714375</xdr:colOff>
      <xdr:row>2</xdr:row>
      <xdr:rowOff>152400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647700" y="28575"/>
          <a:ext cx="50673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secondo la somma liquidata, la durata del periodo intercorso tra l'iscrizione a ruolo e la definizione della sentenza, il grado di giudizio e il distretto di Corte di appello - Anno 2000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0</xdr:col>
      <xdr:colOff>1400175</xdr:colOff>
      <xdr:row>6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8575" y="762000"/>
          <a:ext cx="13716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ATTORE O APPELLANTE</a:t>
          </a:r>
        </a:p>
      </xdr:txBody>
    </xdr:sp>
    <xdr:clientData/>
  </xdr:twoCellAnchor>
  <xdr:twoCellAnchor>
    <xdr:from>
      <xdr:col>0</xdr:col>
      <xdr:colOff>733425</xdr:colOff>
      <xdr:row>0</xdr:row>
      <xdr:rowOff>9525</xdr:rowOff>
    </xdr:from>
    <xdr:to>
      <xdr:col>7</xdr:col>
      <xdr:colOff>581025</xdr:colOff>
      <xdr:row>2</xdr:row>
      <xdr:rowOff>57150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733425" y="9525"/>
          <a:ext cx="49339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qualità delle parti e grado di giudizio - Anno 2000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3</xdr:col>
      <xdr:colOff>66675</xdr:colOff>
      <xdr:row>4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924175" y="609600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0</xdr:row>
      <xdr:rowOff>0</xdr:rowOff>
    </xdr:from>
    <xdr:to>
      <xdr:col>6</xdr:col>
      <xdr:colOff>752475</xdr:colOff>
      <xdr:row>2</xdr:row>
      <xdr:rowOff>133350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676275" y="0"/>
          <a:ext cx="50101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previdenza e assistenza obbligatorie esauriti con sentenza per esito della domanda, grado di giudizio e distretto di Corte di appello - Anno 2000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3</xdr:row>
      <xdr:rowOff>104775</xdr:rowOff>
    </xdr:from>
    <xdr:to>
      <xdr:col>4</xdr:col>
      <xdr:colOff>19050</xdr:colOff>
      <xdr:row>4</xdr:row>
      <xdr:rowOff>47625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4010025" y="628650"/>
          <a:ext cx="285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1971675</xdr:colOff>
      <xdr:row>4</xdr:row>
      <xdr:rowOff>104775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561975"/>
          <a:ext cx="19716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0</xdr:col>
      <xdr:colOff>714375</xdr:colOff>
      <xdr:row>0</xdr:row>
      <xdr:rowOff>19050</xdr:rowOff>
    </xdr:from>
    <xdr:to>
      <xdr:col>6</xdr:col>
      <xdr:colOff>400050</xdr:colOff>
      <xdr:row>2</xdr:row>
      <xdr:rowOff>161925</xdr:rowOff>
    </xdr:to>
    <xdr:sp>
      <xdr:nvSpPr>
        <xdr:cNvPr id="3" name="Testo 3"/>
        <xdr:cNvSpPr txBox="1">
          <a:spLocks noChangeArrowheads="1"/>
        </xdr:cNvSpPr>
      </xdr:nvSpPr>
      <xdr:spPr>
        <a:xfrm>
          <a:off x="714375" y="19050"/>
          <a:ext cx="49053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previdenza e assistenza obbligatorie esauriti con sentenza per grado di giudizio, esito della domanda e materia della controversia - Anno 2000
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</xdr:row>
      <xdr:rowOff>104775</xdr:rowOff>
    </xdr:from>
    <xdr:to>
      <xdr:col>7</xdr:col>
      <xdr:colOff>438150</xdr:colOff>
      <xdr:row>4</xdr:row>
      <xdr:rowOff>409575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5276850" y="628650"/>
          <a:ext cx="3905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
media in giorni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7</xdr:col>
      <xdr:colOff>466725</xdr:colOff>
      <xdr:row>2</xdr:row>
      <xdr:rowOff>142875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733425" y="0"/>
          <a:ext cx="496252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previdenza e assistenza obbligatorie esauriti con sentenza, per classi di durata del periodo intercorso tra l'iscrizione a ruolo e la definizione del procedimento, il grado di giudizio e la materia della controversia  -  Anno 2000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3</xdr:row>
      <xdr:rowOff>114300</xdr:rowOff>
    </xdr:from>
    <xdr:to>
      <xdr:col>7</xdr:col>
      <xdr:colOff>504825</xdr:colOff>
      <xdr:row>4</xdr:row>
      <xdr:rowOff>466725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314950" y="752475"/>
          <a:ext cx="390525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
media in giorni</a:t>
          </a:r>
        </a:p>
      </xdr:txBody>
    </xdr:sp>
    <xdr:clientData/>
  </xdr:twoCellAnchor>
  <xdr:twoCellAnchor>
    <xdr:from>
      <xdr:col>0</xdr:col>
      <xdr:colOff>1057275</xdr:colOff>
      <xdr:row>0</xdr:row>
      <xdr:rowOff>0</xdr:rowOff>
    </xdr:from>
    <xdr:to>
      <xdr:col>7</xdr:col>
      <xdr:colOff>485775</xdr:colOff>
      <xdr:row>2</xdr:row>
      <xdr:rowOff>285750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57275" y="0"/>
          <a:ext cx="462915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previdenza e assistenza obbligatorie esauriti con sentenza, per classi di durata del periodo intercorso tra l'iscrizione a ruolo e la definizione del procedimento, il grado di giudizio e la materia della controversia - Anno 2000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</xdr:row>
      <xdr:rowOff>104775</xdr:rowOff>
    </xdr:from>
    <xdr:to>
      <xdr:col>8</xdr:col>
      <xdr:colOff>0</xdr:colOff>
      <xdr:row>4</xdr:row>
      <xdr:rowOff>381000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5257800" y="666750"/>
          <a:ext cx="4667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
media in giorni</a:t>
          </a:r>
        </a:p>
      </xdr:txBody>
    </xdr:sp>
    <xdr:clientData/>
  </xdr:twoCellAnchor>
  <xdr:twoCellAnchor>
    <xdr:from>
      <xdr:col>0</xdr:col>
      <xdr:colOff>676275</xdr:colOff>
      <xdr:row>0</xdr:row>
      <xdr:rowOff>0</xdr:rowOff>
    </xdr:from>
    <xdr:to>
      <xdr:col>7</xdr:col>
      <xdr:colOff>514350</xdr:colOff>
      <xdr:row>2</xdr:row>
      <xdr:rowOff>161925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676275" y="0"/>
          <a:ext cx="503872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previdenza e assistenza obbligatorie esauriti con sentenza, per classi di durata del periodo intercorso tra l'iscrizione a ruolo e la pubblicazione della sentenza, il grado di giudizio e la materia della controversia  -  Anno 2000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8</xdr:col>
      <xdr:colOff>581025</xdr:colOff>
      <xdr:row>2</xdr:row>
      <xdr:rowOff>76200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028700" y="0"/>
          <a:ext cx="46482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Ufficio giudiziario, esito della domanda e distretto di Corte di appello - Primo grado - Anno 2000
 </a:t>
          </a:r>
        </a:p>
      </xdr:txBody>
    </xdr:sp>
    <xdr:clientData/>
  </xdr:twoCellAnchor>
  <xdr:twoCellAnchor>
    <xdr:from>
      <xdr:col>4</xdr:col>
      <xdr:colOff>514350</xdr:colOff>
      <xdr:row>3</xdr:row>
      <xdr:rowOff>114300</xdr:rowOff>
    </xdr:from>
    <xdr:to>
      <xdr:col>5</xdr:col>
      <xdr:colOff>19050</xdr:colOff>
      <xdr:row>4</xdr:row>
      <xdr:rowOff>66675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3190875" y="542925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7</xdr:row>
      <xdr:rowOff>95250</xdr:rowOff>
    </xdr:to>
    <xdr:sp>
      <xdr:nvSpPr>
        <xdr:cNvPr id="3" name="Testo 5"/>
        <xdr:cNvSpPr txBox="1">
          <a:spLocks noChangeArrowheads="1"/>
        </xdr:cNvSpPr>
      </xdr:nvSpPr>
      <xdr:spPr>
        <a:xfrm>
          <a:off x="9525" y="609600"/>
          <a:ext cx="85725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</xdr:row>
      <xdr:rowOff>114300</xdr:rowOff>
    </xdr:from>
    <xdr:to>
      <xdr:col>8</xdr:col>
      <xdr:colOff>0</xdr:colOff>
      <xdr:row>4</xdr:row>
      <xdr:rowOff>466725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219700" y="790575"/>
          <a:ext cx="49530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
media   in giorni</a:t>
          </a:r>
        </a:p>
      </xdr:txBody>
    </xdr:sp>
    <xdr:clientData/>
  </xdr:twoCellAnchor>
  <xdr:twoCellAnchor>
    <xdr:from>
      <xdr:col>0</xdr:col>
      <xdr:colOff>1057275</xdr:colOff>
      <xdr:row>0</xdr:row>
      <xdr:rowOff>0</xdr:rowOff>
    </xdr:from>
    <xdr:to>
      <xdr:col>7</xdr:col>
      <xdr:colOff>571500</xdr:colOff>
      <xdr:row>2</xdr:row>
      <xdr:rowOff>295275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57275" y="0"/>
          <a:ext cx="464820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previdenza e assistenza obbligatorie esauriti con sentenza, per classi di durata del periodo intercorso tra l'iscrizione a ruolo e la pubblicazione della sentenza, il grado di giudizio e la materia della controversia - Anno 2000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85725</xdr:rowOff>
    </xdr:from>
    <xdr:to>
      <xdr:col>0</xdr:col>
      <xdr:colOff>1057275</xdr:colOff>
      <xdr:row>5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657225"/>
          <a:ext cx="10477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1</xdr:col>
      <xdr:colOff>47625</xdr:colOff>
      <xdr:row>4</xdr:row>
      <xdr:rowOff>19050</xdr:rowOff>
    </xdr:from>
    <xdr:to>
      <xdr:col>2</xdr:col>
      <xdr:colOff>0</xdr:colOff>
      <xdr:row>5</xdr:row>
      <xdr:rowOff>123825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247775" y="723900"/>
          <a:ext cx="600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Fino a 6
mesi</a:t>
          </a:r>
        </a:p>
      </xdr:txBody>
    </xdr:sp>
    <xdr:clientData/>
  </xdr:twoCellAnchor>
  <xdr:twoCellAnchor>
    <xdr:from>
      <xdr:col>2</xdr:col>
      <xdr:colOff>133350</xdr:colOff>
      <xdr:row>4</xdr:row>
      <xdr:rowOff>38100</xdr:rowOff>
    </xdr:from>
    <xdr:to>
      <xdr:col>2</xdr:col>
      <xdr:colOff>561975</xdr:colOff>
      <xdr:row>5</xdr:row>
      <xdr:rowOff>76200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1981200" y="742950"/>
          <a:ext cx="4286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6 - 9 mesi</a:t>
          </a:r>
        </a:p>
      </xdr:txBody>
    </xdr:sp>
    <xdr:clientData/>
  </xdr:twoCellAnchor>
  <xdr:twoCellAnchor>
    <xdr:from>
      <xdr:col>3</xdr:col>
      <xdr:colOff>57150</xdr:colOff>
      <xdr:row>4</xdr:row>
      <xdr:rowOff>57150</xdr:rowOff>
    </xdr:from>
    <xdr:to>
      <xdr:col>3</xdr:col>
      <xdr:colOff>552450</xdr:colOff>
      <xdr:row>5</xdr:row>
      <xdr:rowOff>76200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552700" y="762000"/>
          <a:ext cx="4953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9 - 12 mesi</a:t>
          </a:r>
        </a:p>
      </xdr:txBody>
    </xdr:sp>
    <xdr:clientData/>
  </xdr:twoCellAnchor>
  <xdr:twoCellAnchor>
    <xdr:from>
      <xdr:col>4</xdr:col>
      <xdr:colOff>104775</xdr:colOff>
      <xdr:row>4</xdr:row>
      <xdr:rowOff>57150</xdr:rowOff>
    </xdr:from>
    <xdr:to>
      <xdr:col>4</xdr:col>
      <xdr:colOff>561975</xdr:colOff>
      <xdr:row>5</xdr:row>
      <xdr:rowOff>66675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3248025" y="762000"/>
          <a:ext cx="457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1 - 2 anni</a:t>
          </a:r>
        </a:p>
      </xdr:txBody>
    </xdr:sp>
    <xdr:clientData/>
  </xdr:twoCellAnchor>
  <xdr:twoCellAnchor>
    <xdr:from>
      <xdr:col>5</xdr:col>
      <xdr:colOff>66675</xdr:colOff>
      <xdr:row>4</xdr:row>
      <xdr:rowOff>57150</xdr:rowOff>
    </xdr:from>
    <xdr:to>
      <xdr:col>5</xdr:col>
      <xdr:colOff>571500</xdr:colOff>
      <xdr:row>5</xdr:row>
      <xdr:rowOff>76200</xdr:rowOff>
    </xdr:to>
    <xdr:sp>
      <xdr:nvSpPr>
        <xdr:cNvPr id="6" name="Testo 6"/>
        <xdr:cNvSpPr txBox="1">
          <a:spLocks noChangeArrowheads="1"/>
        </xdr:cNvSpPr>
      </xdr:nvSpPr>
      <xdr:spPr>
        <a:xfrm>
          <a:off x="3857625" y="76200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oltre 2 anni</a:t>
          </a:r>
        </a:p>
      </xdr:txBody>
    </xdr:sp>
    <xdr:clientData/>
  </xdr:twoCellAnchor>
  <xdr:twoCellAnchor>
    <xdr:from>
      <xdr:col>6</xdr:col>
      <xdr:colOff>85725</xdr:colOff>
      <xdr:row>4</xdr:row>
      <xdr:rowOff>38100</xdr:rowOff>
    </xdr:from>
    <xdr:to>
      <xdr:col>6</xdr:col>
      <xdr:colOff>523875</xdr:colOff>
      <xdr:row>5</xdr:row>
      <xdr:rowOff>76200</xdr:rowOff>
    </xdr:to>
    <xdr:sp>
      <xdr:nvSpPr>
        <xdr:cNvPr id="7" name="Testo 7"/>
        <xdr:cNvSpPr txBox="1">
          <a:spLocks noChangeArrowheads="1"/>
        </xdr:cNvSpPr>
      </xdr:nvSpPr>
      <xdr:spPr>
        <a:xfrm>
          <a:off x="4524375" y="742950"/>
          <a:ext cx="4381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742950</xdr:colOff>
      <xdr:row>0</xdr:row>
      <xdr:rowOff>9525</xdr:rowOff>
    </xdr:from>
    <xdr:to>
      <xdr:col>7</xdr:col>
      <xdr:colOff>638175</xdr:colOff>
      <xdr:row>2</xdr:row>
      <xdr:rowOff>152400</xdr:rowOff>
    </xdr:to>
    <xdr:sp>
      <xdr:nvSpPr>
        <xdr:cNvPr id="8" name="Testo 8"/>
        <xdr:cNvSpPr txBox="1">
          <a:spLocks noChangeArrowheads="1"/>
        </xdr:cNvSpPr>
      </xdr:nvSpPr>
      <xdr:spPr>
        <a:xfrm>
          <a:off x="742950" y="9525"/>
          <a:ext cx="498157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previdenza e assistenza obbligatorie esauriti con sentenza per classi di durata del periodo intercorso tra l'iscrizione a ruolo e la definizione del procedimento, il grado di giudizio e il distretto di Corte di appello  -  Anno 2000</a:t>
          </a:r>
        </a:p>
      </xdr:txBody>
    </xdr:sp>
    <xdr:clientData/>
  </xdr:twoCellAnchor>
  <xdr:twoCellAnchor>
    <xdr:from>
      <xdr:col>7</xdr:col>
      <xdr:colOff>219075</xdr:colOff>
      <xdr:row>3</xdr:row>
      <xdr:rowOff>19050</xdr:rowOff>
    </xdr:from>
    <xdr:to>
      <xdr:col>8</xdr:col>
      <xdr:colOff>0</xdr:colOff>
      <xdr:row>5</xdr:row>
      <xdr:rowOff>123825</xdr:rowOff>
    </xdr:to>
    <xdr:sp>
      <xdr:nvSpPr>
        <xdr:cNvPr id="9" name="Testo 1"/>
        <xdr:cNvSpPr txBox="1">
          <a:spLocks noChangeArrowheads="1"/>
        </xdr:cNvSpPr>
      </xdr:nvSpPr>
      <xdr:spPr>
        <a:xfrm>
          <a:off x="5305425" y="590550"/>
          <a:ext cx="4286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
media   in giorni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</xdr:row>
      <xdr:rowOff>19050</xdr:rowOff>
    </xdr:from>
    <xdr:to>
      <xdr:col>10</xdr:col>
      <xdr:colOff>0</xdr:colOff>
      <xdr:row>12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4438650" y="571500"/>
          <a:ext cx="36195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Combi-nazione di per-sona   fisica e asso-ciazio-ne sinda-cale  </a:t>
          </a:r>
        </a:p>
      </xdr:txBody>
    </xdr:sp>
    <xdr:clientData/>
  </xdr:twoCellAnchor>
  <xdr:twoCellAnchor>
    <xdr:from>
      <xdr:col>10</xdr:col>
      <xdr:colOff>47625</xdr:colOff>
      <xdr:row>4</xdr:row>
      <xdr:rowOff>9525</xdr:rowOff>
    </xdr:from>
    <xdr:to>
      <xdr:col>11</xdr:col>
      <xdr:colOff>0</xdr:colOff>
      <xdr:row>12</xdr:row>
      <xdr:rowOff>114300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4848225" y="561975"/>
          <a:ext cx="352425" cy="117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combi-nazioni  di   casi pre- cedenti
</a:t>
          </a:r>
        </a:p>
      </xdr:txBody>
    </xdr:sp>
    <xdr:clientData/>
  </xdr:twoCellAnchor>
  <xdr:twoCellAnchor>
    <xdr:from>
      <xdr:col>8</xdr:col>
      <xdr:colOff>28575</xdr:colOff>
      <xdr:row>4</xdr:row>
      <xdr:rowOff>76200</xdr:rowOff>
    </xdr:from>
    <xdr:to>
      <xdr:col>9</xdr:col>
      <xdr:colOff>47625</xdr:colOff>
      <xdr:row>12</xdr:row>
      <xdr:rowOff>104775</xdr:rowOff>
    </xdr:to>
    <xdr:sp>
      <xdr:nvSpPr>
        <xdr:cNvPr id="3" name="Testo 3"/>
        <xdr:cNvSpPr txBox="1">
          <a:spLocks noChangeArrowheads="1"/>
        </xdr:cNvSpPr>
      </xdr:nvSpPr>
      <xdr:spPr>
        <a:xfrm>
          <a:off x="4010025" y="628650"/>
          <a:ext cx="45720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Altra Ammini- strazio-ne o Ente pubblico</a:t>
          </a:r>
        </a:p>
      </xdr:txBody>
    </xdr:sp>
    <xdr:clientData/>
  </xdr:twoCellAnchor>
  <xdr:twoCellAnchor>
    <xdr:from>
      <xdr:col>4</xdr:col>
      <xdr:colOff>38100</xdr:colOff>
      <xdr:row>4</xdr:row>
      <xdr:rowOff>76200</xdr:rowOff>
    </xdr:from>
    <xdr:to>
      <xdr:col>5</xdr:col>
      <xdr:colOff>0</xdr:colOff>
      <xdr:row>12</xdr:row>
      <xdr:rowOff>104775</xdr:rowOff>
    </xdr:to>
    <xdr:sp>
      <xdr:nvSpPr>
        <xdr:cNvPr id="4" name="Testo 5"/>
        <xdr:cNvSpPr txBox="1">
          <a:spLocks noChangeArrowheads="1"/>
        </xdr:cNvSpPr>
      </xdr:nvSpPr>
      <xdr:spPr>
        <a:xfrm>
          <a:off x="2514600" y="628650"/>
          <a:ext cx="34290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Associazione     sinda- cale</a:t>
          </a:r>
        </a:p>
      </xdr:txBody>
    </xdr:sp>
    <xdr:clientData/>
  </xdr:twoCellAnchor>
  <xdr:twoCellAnchor>
    <xdr:from>
      <xdr:col>7</xdr:col>
      <xdr:colOff>9525</xdr:colOff>
      <xdr:row>4</xdr:row>
      <xdr:rowOff>28575</xdr:rowOff>
    </xdr:from>
    <xdr:to>
      <xdr:col>8</xdr:col>
      <xdr:colOff>9525</xdr:colOff>
      <xdr:row>12</xdr:row>
      <xdr:rowOff>104775</xdr:rowOff>
    </xdr:to>
    <xdr:sp>
      <xdr:nvSpPr>
        <xdr:cNvPr id="5" name="Testo 6"/>
        <xdr:cNvSpPr txBox="1">
          <a:spLocks noChangeArrowheads="1"/>
        </xdr:cNvSpPr>
      </xdr:nvSpPr>
      <xdr:spPr>
        <a:xfrm>
          <a:off x="3609975" y="581025"/>
          <a:ext cx="38100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Ammini-strazio-ne dello Stato</a:t>
          </a:r>
        </a:p>
      </xdr:txBody>
    </xdr:sp>
    <xdr:clientData/>
  </xdr:twoCellAnchor>
  <xdr:twoCellAnchor>
    <xdr:from>
      <xdr:col>3</xdr:col>
      <xdr:colOff>38100</xdr:colOff>
      <xdr:row>4</xdr:row>
      <xdr:rowOff>19050</xdr:rowOff>
    </xdr:from>
    <xdr:to>
      <xdr:col>4</xdr:col>
      <xdr:colOff>57150</xdr:colOff>
      <xdr:row>12</xdr:row>
      <xdr:rowOff>142875</xdr:rowOff>
    </xdr:to>
    <xdr:sp>
      <xdr:nvSpPr>
        <xdr:cNvPr id="6" name="Testo 7"/>
        <xdr:cNvSpPr txBox="1">
          <a:spLocks noChangeArrowheads="1"/>
        </xdr:cNvSpPr>
      </xdr:nvSpPr>
      <xdr:spPr>
        <a:xfrm>
          <a:off x="2133600" y="571500"/>
          <a:ext cx="400050" cy="1190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Ente o asso-ciazio-
ne rico-
nosciu-
ta o priva di perso-nalità giuridica</a:t>
          </a:r>
        </a:p>
      </xdr:txBody>
    </xdr:sp>
    <xdr:clientData/>
  </xdr:twoCellAnchor>
  <xdr:twoCellAnchor>
    <xdr:from>
      <xdr:col>11</xdr:col>
      <xdr:colOff>0</xdr:colOff>
      <xdr:row>4</xdr:row>
      <xdr:rowOff>38100</xdr:rowOff>
    </xdr:from>
    <xdr:to>
      <xdr:col>11</xdr:col>
      <xdr:colOff>66675</xdr:colOff>
      <xdr:row>12</xdr:row>
      <xdr:rowOff>104775</xdr:rowOff>
    </xdr:to>
    <xdr:sp>
      <xdr:nvSpPr>
        <xdr:cNvPr id="7" name="Testo 9"/>
        <xdr:cNvSpPr txBox="1">
          <a:spLocks noChangeArrowheads="1"/>
        </xdr:cNvSpPr>
      </xdr:nvSpPr>
      <xdr:spPr>
        <a:xfrm>
          <a:off x="5200650" y="590550"/>
          <a:ext cx="66675" cy="1133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
indicato</a:t>
          </a:r>
        </a:p>
      </xdr:txBody>
    </xdr:sp>
    <xdr:clientData/>
  </xdr:twoCellAnchor>
  <xdr:twoCellAnchor>
    <xdr:from>
      <xdr:col>0</xdr:col>
      <xdr:colOff>704850</xdr:colOff>
      <xdr:row>0</xdr:row>
      <xdr:rowOff>9525</xdr:rowOff>
    </xdr:from>
    <xdr:to>
      <xdr:col>11</xdr:col>
      <xdr:colOff>485775</xdr:colOff>
      <xdr:row>2</xdr:row>
      <xdr:rowOff>19050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704850" y="9525"/>
          <a:ext cx="49815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previdenza e assistenza obbligatorie esauriti con sentenza per qualità delle parti e grado di giudizio - Anno 2000</a:t>
          </a:r>
        </a:p>
      </xdr:txBody>
    </xdr:sp>
    <xdr:clientData/>
  </xdr:twoCellAnchor>
  <xdr:twoCellAnchor>
    <xdr:from>
      <xdr:col>1</xdr:col>
      <xdr:colOff>28575</xdr:colOff>
      <xdr:row>4</xdr:row>
      <xdr:rowOff>47625</xdr:rowOff>
    </xdr:from>
    <xdr:to>
      <xdr:col>1</xdr:col>
      <xdr:colOff>342900</xdr:colOff>
      <xdr:row>12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295400" y="600075"/>
          <a:ext cx="3143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Dipendente di pubblica amministrazione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1057275</xdr:colOff>
      <xdr:row>4</xdr:row>
      <xdr:rowOff>342900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647700"/>
          <a:ext cx="10477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1</xdr:col>
      <xdr:colOff>371475</xdr:colOff>
      <xdr:row>4</xdr:row>
      <xdr:rowOff>95250</xdr:rowOff>
    </xdr:from>
    <xdr:to>
      <xdr:col>1</xdr:col>
      <xdr:colOff>847725</xdr:colOff>
      <xdr:row>4</xdr:row>
      <xdr:rowOff>390525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743075" y="733425"/>
          <a:ext cx="4762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2</xdr:col>
      <xdr:colOff>38100</xdr:colOff>
      <xdr:row>4</xdr:row>
      <xdr:rowOff>38100</xdr:rowOff>
    </xdr:from>
    <xdr:to>
      <xdr:col>2</xdr:col>
      <xdr:colOff>628650</xdr:colOff>
      <xdr:row>5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257425" y="676275"/>
          <a:ext cx="59055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 cui:
opposizione a decreto ingiuntivo</a:t>
          </a:r>
        </a:p>
      </xdr:txBody>
    </xdr:sp>
    <xdr:clientData/>
  </xdr:twoCellAnchor>
  <xdr:twoCellAnchor>
    <xdr:from>
      <xdr:col>3</xdr:col>
      <xdr:colOff>57150</xdr:colOff>
      <xdr:row>4</xdr:row>
      <xdr:rowOff>114300</xdr:rowOff>
    </xdr:from>
    <xdr:to>
      <xdr:col>3</xdr:col>
      <xdr:colOff>552450</xdr:colOff>
      <xdr:row>4</xdr:row>
      <xdr:rowOff>523875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2943225" y="752475"/>
          <a:ext cx="4953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Urgente (art 700 c.p.c.)</a:t>
          </a:r>
        </a:p>
      </xdr:txBody>
    </xdr:sp>
    <xdr:clientData/>
  </xdr:twoCellAnchor>
  <xdr:twoCellAnchor>
    <xdr:from>
      <xdr:col>4</xdr:col>
      <xdr:colOff>38100</xdr:colOff>
      <xdr:row>4</xdr:row>
      <xdr:rowOff>38100</xdr:rowOff>
    </xdr:from>
    <xdr:to>
      <xdr:col>4</xdr:col>
      <xdr:colOff>561975</xdr:colOff>
      <xdr:row>4</xdr:row>
      <xdr:rowOff>542925</xdr:rowOff>
    </xdr:to>
    <xdr:sp>
      <xdr:nvSpPr>
        <xdr:cNvPr id="5" name="Testo 5"/>
        <xdr:cNvSpPr txBox="1">
          <a:spLocks noChangeArrowheads="1"/>
        </xdr:cNvSpPr>
      </xdr:nvSpPr>
      <xdr:spPr>
        <a:xfrm>
          <a:off x="3609975" y="676275"/>
          <a:ext cx="5238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Speciale (art. 28        L. n. 300 del 1977)</a:t>
          </a:r>
        </a:p>
      </xdr:txBody>
    </xdr:sp>
    <xdr:clientData/>
  </xdr:twoCellAnchor>
  <xdr:twoCellAnchor>
    <xdr:from>
      <xdr:col>5</xdr:col>
      <xdr:colOff>66675</xdr:colOff>
      <xdr:row>4</xdr:row>
      <xdr:rowOff>57150</xdr:rowOff>
    </xdr:from>
    <xdr:to>
      <xdr:col>5</xdr:col>
      <xdr:colOff>571500</xdr:colOff>
      <xdr:row>4</xdr:row>
      <xdr:rowOff>533400</xdr:rowOff>
    </xdr:to>
    <xdr:sp>
      <xdr:nvSpPr>
        <xdr:cNvPr id="6" name="Testo 6"/>
        <xdr:cNvSpPr txBox="1">
          <a:spLocks noChangeArrowheads="1"/>
        </xdr:cNvSpPr>
      </xdr:nvSpPr>
      <xdr:spPr>
        <a:xfrm>
          <a:off x="4229100" y="695325"/>
          <a:ext cx="50482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Speciale (art. 15        L. n. 903 del 1997)</a:t>
          </a:r>
        </a:p>
      </xdr:txBody>
    </xdr:sp>
    <xdr:clientData/>
  </xdr:twoCellAnchor>
  <xdr:twoCellAnchor>
    <xdr:from>
      <xdr:col>6</xdr:col>
      <xdr:colOff>161925</xdr:colOff>
      <xdr:row>3</xdr:row>
      <xdr:rowOff>85725</xdr:rowOff>
    </xdr:from>
    <xdr:to>
      <xdr:col>6</xdr:col>
      <xdr:colOff>752475</xdr:colOff>
      <xdr:row>4</xdr:row>
      <xdr:rowOff>466725</xdr:rowOff>
    </xdr:to>
    <xdr:sp>
      <xdr:nvSpPr>
        <xdr:cNvPr id="7" name="Testo 7"/>
        <xdr:cNvSpPr txBox="1">
          <a:spLocks noChangeArrowheads="1"/>
        </xdr:cNvSpPr>
      </xdr:nvSpPr>
      <xdr:spPr>
        <a:xfrm>
          <a:off x="4991100" y="571500"/>
          <a:ext cx="5905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dei procedimenti</a:t>
          </a:r>
        </a:p>
      </xdr:txBody>
    </xdr:sp>
    <xdr:clientData/>
  </xdr:twoCellAnchor>
  <xdr:twoCellAnchor>
    <xdr:from>
      <xdr:col>0</xdr:col>
      <xdr:colOff>742950</xdr:colOff>
      <xdr:row>0</xdr:row>
      <xdr:rowOff>9525</xdr:rowOff>
    </xdr:from>
    <xdr:to>
      <xdr:col>7</xdr:col>
      <xdr:colOff>0</xdr:colOff>
      <xdr:row>2</xdr:row>
      <xdr:rowOff>104775</xdr:rowOff>
    </xdr:to>
    <xdr:sp>
      <xdr:nvSpPr>
        <xdr:cNvPr id="8" name="Testo 8"/>
        <xdr:cNvSpPr txBox="1">
          <a:spLocks noChangeArrowheads="1"/>
        </xdr:cNvSpPr>
      </xdr:nvSpPr>
      <xdr:spPr>
        <a:xfrm>
          <a:off x="742950" y="9525"/>
          <a:ext cx="490537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previdenza e assistenza obbligatorie esauriti con sentenza secondo il rito di definizione del procedimento  e il distretto di Corte di appello  -  Anno 2000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342900</xdr:rowOff>
    </xdr:to>
    <xdr:sp>
      <xdr:nvSpPr>
        <xdr:cNvPr id="9" name="Testo 1"/>
        <xdr:cNvSpPr txBox="1">
          <a:spLocks noChangeArrowheads="1"/>
        </xdr:cNvSpPr>
      </xdr:nvSpPr>
      <xdr:spPr>
        <a:xfrm>
          <a:off x="5648325" y="63817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
media   in giorni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76200</xdr:rowOff>
    </xdr:from>
    <xdr:to>
      <xdr:col>0</xdr:col>
      <xdr:colOff>1038225</xdr:colOff>
      <xdr:row>4</xdr:row>
      <xdr:rowOff>466725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695325"/>
          <a:ext cx="102870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0</xdr:col>
      <xdr:colOff>1038225</xdr:colOff>
      <xdr:row>4</xdr:row>
      <xdr:rowOff>57150</xdr:rowOff>
    </xdr:from>
    <xdr:to>
      <xdr:col>1</xdr:col>
      <xdr:colOff>590550</xdr:colOff>
      <xdr:row>4</xdr:row>
      <xdr:rowOff>657225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38225" y="857250"/>
          <a:ext cx="590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media in giorni tra l'iscrizione a ruolo e la prima udienza</a:t>
          </a:r>
        </a:p>
      </xdr:txBody>
    </xdr:sp>
    <xdr:clientData/>
  </xdr:twoCellAnchor>
  <xdr:twoCellAnchor>
    <xdr:from>
      <xdr:col>1</xdr:col>
      <xdr:colOff>838200</xdr:colOff>
      <xdr:row>4</xdr:row>
      <xdr:rowOff>57150</xdr:rowOff>
    </xdr:from>
    <xdr:to>
      <xdr:col>2</xdr:col>
      <xdr:colOff>628650</xdr:colOff>
      <xdr:row>4</xdr:row>
      <xdr:rowOff>742950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1876425" y="857250"/>
          <a:ext cx="6667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media in giorni tra la prima udienza e la definizione del procedimento</a:t>
          </a:r>
        </a:p>
      </xdr:txBody>
    </xdr:sp>
    <xdr:clientData/>
  </xdr:twoCellAnchor>
  <xdr:twoCellAnchor>
    <xdr:from>
      <xdr:col>2</xdr:col>
      <xdr:colOff>733425</xdr:colOff>
      <xdr:row>4</xdr:row>
      <xdr:rowOff>57150</xdr:rowOff>
    </xdr:from>
    <xdr:to>
      <xdr:col>3</xdr:col>
      <xdr:colOff>657225</xdr:colOff>
      <xdr:row>4</xdr:row>
      <xdr:rowOff>771525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2647950" y="857250"/>
          <a:ext cx="657225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media in giorni tra la definizione del procedimento e la pubblicazione della sentenza</a:t>
          </a:r>
        </a:p>
      </xdr:txBody>
    </xdr:sp>
    <xdr:clientData/>
  </xdr:twoCellAnchor>
  <xdr:twoCellAnchor>
    <xdr:from>
      <xdr:col>4</xdr:col>
      <xdr:colOff>38100</xdr:colOff>
      <xdr:row>4</xdr:row>
      <xdr:rowOff>38100</xdr:rowOff>
    </xdr:from>
    <xdr:to>
      <xdr:col>4</xdr:col>
      <xdr:colOff>695325</xdr:colOff>
      <xdr:row>4</xdr:row>
      <xdr:rowOff>723900</xdr:rowOff>
    </xdr:to>
    <xdr:sp>
      <xdr:nvSpPr>
        <xdr:cNvPr id="5" name="Testo 5"/>
        <xdr:cNvSpPr txBox="1">
          <a:spLocks noChangeArrowheads="1"/>
        </xdr:cNvSpPr>
      </xdr:nvSpPr>
      <xdr:spPr>
        <a:xfrm>
          <a:off x="3343275" y="838200"/>
          <a:ext cx="657225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media in giorni tra l'iscrizione a ruolo e la prima udienza</a:t>
          </a:r>
        </a:p>
      </xdr:txBody>
    </xdr:sp>
    <xdr:clientData/>
  </xdr:twoCellAnchor>
  <xdr:twoCellAnchor>
    <xdr:from>
      <xdr:col>5</xdr:col>
      <xdr:colOff>66675</xdr:colOff>
      <xdr:row>4</xdr:row>
      <xdr:rowOff>57150</xdr:rowOff>
    </xdr:from>
    <xdr:to>
      <xdr:col>6</xdr:col>
      <xdr:colOff>19050</xdr:colOff>
      <xdr:row>4</xdr:row>
      <xdr:rowOff>762000</xdr:rowOff>
    </xdr:to>
    <xdr:sp>
      <xdr:nvSpPr>
        <xdr:cNvPr id="6" name="Testo 6"/>
        <xdr:cNvSpPr txBox="1">
          <a:spLocks noChangeArrowheads="1"/>
        </xdr:cNvSpPr>
      </xdr:nvSpPr>
      <xdr:spPr>
        <a:xfrm>
          <a:off x="4152900" y="857250"/>
          <a:ext cx="73342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media in giorni tra la prima udienza e la definizione del procedimento</a:t>
          </a:r>
        </a:p>
      </xdr:txBody>
    </xdr:sp>
    <xdr:clientData/>
  </xdr:twoCellAnchor>
  <xdr:twoCellAnchor>
    <xdr:from>
      <xdr:col>6</xdr:col>
      <xdr:colOff>85725</xdr:colOff>
      <xdr:row>4</xdr:row>
      <xdr:rowOff>28575</xdr:rowOff>
    </xdr:from>
    <xdr:to>
      <xdr:col>6</xdr:col>
      <xdr:colOff>781050</xdr:colOff>
      <xdr:row>4</xdr:row>
      <xdr:rowOff>790575</xdr:rowOff>
    </xdr:to>
    <xdr:sp>
      <xdr:nvSpPr>
        <xdr:cNvPr id="7" name="Testo 7"/>
        <xdr:cNvSpPr txBox="1">
          <a:spLocks noChangeArrowheads="1"/>
        </xdr:cNvSpPr>
      </xdr:nvSpPr>
      <xdr:spPr>
        <a:xfrm>
          <a:off x="4953000" y="828675"/>
          <a:ext cx="69532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media in giorni tra la definizione del procedimento e la pubblicazione della sentenza</a:t>
          </a:r>
        </a:p>
      </xdr:txBody>
    </xdr:sp>
    <xdr:clientData/>
  </xdr:twoCellAnchor>
  <xdr:twoCellAnchor>
    <xdr:from>
      <xdr:col>0</xdr:col>
      <xdr:colOff>762000</xdr:colOff>
      <xdr:row>0</xdr:row>
      <xdr:rowOff>9525</xdr:rowOff>
    </xdr:from>
    <xdr:to>
      <xdr:col>7</xdr:col>
      <xdr:colOff>0</xdr:colOff>
      <xdr:row>3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762000" y="9525"/>
          <a:ext cx="492442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previdenza e assistenza obbligatorie esauriti con sentenza secondo il grado di giudizio,  la durata media dei periodi intercorsi tra data di iscrizione a ruolo, prima udienza, definizione e pubblicazione della sentenza  e il distretto di Corte di appello  -  Anno 2000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342900</xdr:rowOff>
    </xdr:to>
    <xdr:sp>
      <xdr:nvSpPr>
        <xdr:cNvPr id="9" name="Testo 1"/>
        <xdr:cNvSpPr txBox="1">
          <a:spLocks noChangeArrowheads="1"/>
        </xdr:cNvSpPr>
      </xdr:nvSpPr>
      <xdr:spPr>
        <a:xfrm>
          <a:off x="5686425" y="8001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
media   in giorni</a:t>
          </a:r>
        </a:p>
      </xdr:txBody>
    </xdr:sp>
    <xdr:clientData/>
  </xdr:twoCellAnchor>
  <xdr:oneCellAnchor>
    <xdr:from>
      <xdr:col>3</xdr:col>
      <xdr:colOff>657225</xdr:colOff>
      <xdr:row>3</xdr:row>
      <xdr:rowOff>142875</xdr:rowOff>
    </xdr:from>
    <xdr:ext cx="66675" cy="85725"/>
    <xdr:sp>
      <xdr:nvSpPr>
        <xdr:cNvPr id="10" name="TextBox 10"/>
        <xdr:cNvSpPr txBox="1">
          <a:spLocks noChangeArrowheads="1"/>
        </xdr:cNvSpPr>
      </xdr:nvSpPr>
      <xdr:spPr>
        <a:xfrm>
          <a:off x="3305175" y="762000"/>
          <a:ext cx="6667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9525</xdr:rowOff>
    </xdr:from>
    <xdr:to>
      <xdr:col>6</xdr:col>
      <xdr:colOff>819150</xdr:colOff>
      <xdr:row>2</xdr:row>
      <xdr:rowOff>171450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781050" y="9525"/>
          <a:ext cx="490537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previdenza e assistenza obbligatorie esauriti con sentenza secondo le principali materie della controversia,  regione e ripartizione geografica  - 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quozienti per 100.000 abitanti sopra i 14 anni)</a:t>
          </a:r>
        </a:p>
      </xdr:txBody>
    </xdr:sp>
    <xdr:clientData/>
  </xdr:twoCellAnchor>
  <xdr:oneCellAnchor>
    <xdr:from>
      <xdr:col>1</xdr:col>
      <xdr:colOff>28575</xdr:colOff>
      <xdr:row>4</xdr:row>
      <xdr:rowOff>9525</xdr:rowOff>
    </xdr:from>
    <xdr:ext cx="838200" cy="647700"/>
    <xdr:sp>
      <xdr:nvSpPr>
        <xdr:cNvPr id="2" name="TextBox 12"/>
        <xdr:cNvSpPr txBox="1">
          <a:spLocks noChangeArrowheads="1"/>
        </xdr:cNvSpPr>
      </xdr:nvSpPr>
      <xdr:spPr>
        <a:xfrm>
          <a:off x="1190625" y="714375"/>
          <a:ext cx="838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Corresponsione di retribuzione ed altre indennità retributive, onorari, provvigioni ecc.</a:t>
          </a:r>
        </a:p>
      </xdr:txBody>
    </xdr:sp>
    <xdr:clientData/>
  </xdr:oneCellAnchor>
  <xdr:oneCellAnchor>
    <xdr:from>
      <xdr:col>2</xdr:col>
      <xdr:colOff>76200</xdr:colOff>
      <xdr:row>4</xdr:row>
      <xdr:rowOff>9525</xdr:rowOff>
    </xdr:from>
    <xdr:ext cx="723900" cy="619125"/>
    <xdr:sp>
      <xdr:nvSpPr>
        <xdr:cNvPr id="3" name="TextBox 13"/>
        <xdr:cNvSpPr txBox="1">
          <a:spLocks noChangeArrowheads="1"/>
        </xdr:cNvSpPr>
      </xdr:nvSpPr>
      <xdr:spPr>
        <a:xfrm>
          <a:off x="2066925" y="714375"/>
          <a:ext cx="7239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Determinazione delle mansioni e riconoscimento di una qualifica o grado superiore</a:t>
          </a:r>
        </a:p>
      </xdr:txBody>
    </xdr:sp>
    <xdr:clientData/>
  </xdr:oneCellAnchor>
  <xdr:twoCellAnchor>
    <xdr:from>
      <xdr:col>3</xdr:col>
      <xdr:colOff>9525</xdr:colOff>
      <xdr:row>4</xdr:row>
      <xdr:rowOff>19050</xdr:rowOff>
    </xdr:from>
    <xdr:to>
      <xdr:col>4</xdr:col>
      <xdr:colOff>38100</xdr:colOff>
      <xdr:row>6</xdr:row>
      <xdr:rowOff>295275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2800350" y="723900"/>
          <a:ext cx="7143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Impugnazione di trasferimento o di provvedimento disciplinare</a:t>
          </a:r>
        </a:p>
      </xdr:txBody>
    </xdr:sp>
    <xdr:clientData/>
  </xdr:twoCellAnchor>
  <xdr:oneCellAnchor>
    <xdr:from>
      <xdr:col>4</xdr:col>
      <xdr:colOff>161925</xdr:colOff>
      <xdr:row>4</xdr:row>
      <xdr:rowOff>123825</xdr:rowOff>
    </xdr:from>
    <xdr:ext cx="723900" cy="361950"/>
    <xdr:sp>
      <xdr:nvSpPr>
        <xdr:cNvPr id="5" name="TextBox 15"/>
        <xdr:cNvSpPr txBox="1">
          <a:spLocks noChangeArrowheads="1"/>
        </xdr:cNvSpPr>
      </xdr:nvSpPr>
      <xdr:spPr>
        <a:xfrm>
          <a:off x="3638550" y="828675"/>
          <a:ext cx="723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Estinzione del rapporto</a:t>
          </a:r>
        </a:p>
      </xdr:txBody>
    </xdr:sp>
    <xdr:clientData/>
  </xdr:oneCellAnchor>
  <xdr:oneCellAnchor>
    <xdr:from>
      <xdr:col>5</xdr:col>
      <xdr:colOff>285750</xdr:colOff>
      <xdr:row>4</xdr:row>
      <xdr:rowOff>142875</xdr:rowOff>
    </xdr:from>
    <xdr:ext cx="400050" cy="266700"/>
    <xdr:sp>
      <xdr:nvSpPr>
        <xdr:cNvPr id="6" name="TextBox 16"/>
        <xdr:cNvSpPr txBox="1">
          <a:spLocks noChangeArrowheads="1"/>
        </xdr:cNvSpPr>
      </xdr:nvSpPr>
      <xdr:spPr>
        <a:xfrm>
          <a:off x="4524375" y="847725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oneCellAnchor>
  <xdr:twoCellAnchor>
    <xdr:from>
      <xdr:col>6</xdr:col>
      <xdr:colOff>333375</xdr:colOff>
      <xdr:row>4</xdr:row>
      <xdr:rowOff>123825</xdr:rowOff>
    </xdr:from>
    <xdr:to>
      <xdr:col>6</xdr:col>
      <xdr:colOff>809625</xdr:colOff>
      <xdr:row>6</xdr:row>
      <xdr:rowOff>133350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5200650" y="828675"/>
          <a:ext cx="476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9525</xdr:rowOff>
    </xdr:from>
    <xdr:to>
      <xdr:col>8</xdr:col>
      <xdr:colOff>561975</xdr:colOff>
      <xdr:row>2</xdr:row>
      <xdr:rowOff>314325</xdr:rowOff>
    </xdr:to>
    <xdr:sp>
      <xdr:nvSpPr>
        <xdr:cNvPr id="1" name="Testo 11"/>
        <xdr:cNvSpPr txBox="1">
          <a:spLocks noChangeArrowheads="1"/>
        </xdr:cNvSpPr>
      </xdr:nvSpPr>
      <xdr:spPr>
        <a:xfrm>
          <a:off x="1038225" y="9525"/>
          <a:ext cx="463867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previdenza e assistenza obbligatorie esauriti con sentenza secondo le principali materie della controversia, regione e ripartizione geografica  - 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quozienti per 100.000 abitanti sopra i 14 anni)</a:t>
          </a:r>
        </a:p>
      </xdr:txBody>
    </xdr:sp>
    <xdr:clientData/>
  </xdr:twoCellAnchor>
  <xdr:oneCellAnchor>
    <xdr:from>
      <xdr:col>1</xdr:col>
      <xdr:colOff>38100</xdr:colOff>
      <xdr:row>4</xdr:row>
      <xdr:rowOff>123825</xdr:rowOff>
    </xdr:from>
    <xdr:ext cx="647700" cy="466725"/>
    <xdr:sp>
      <xdr:nvSpPr>
        <xdr:cNvPr id="2" name="TextBox 2"/>
        <xdr:cNvSpPr txBox="1">
          <a:spLocks noChangeArrowheads="1"/>
        </xdr:cNvSpPr>
      </xdr:nvSpPr>
      <xdr:spPr>
        <a:xfrm>
          <a:off x="866775" y="962025"/>
          <a:ext cx="647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Corresponsione di pensione di vecchiaia</a:t>
          </a:r>
        </a:p>
      </xdr:txBody>
    </xdr:sp>
    <xdr:clientData/>
  </xdr:oneCellAnchor>
  <xdr:oneCellAnchor>
    <xdr:from>
      <xdr:col>2</xdr:col>
      <xdr:colOff>28575</xdr:colOff>
      <xdr:row>4</xdr:row>
      <xdr:rowOff>123825</xdr:rowOff>
    </xdr:from>
    <xdr:ext cx="695325" cy="485775"/>
    <xdr:sp>
      <xdr:nvSpPr>
        <xdr:cNvPr id="3" name="TextBox 3"/>
        <xdr:cNvSpPr txBox="1">
          <a:spLocks noChangeArrowheads="1"/>
        </xdr:cNvSpPr>
      </xdr:nvSpPr>
      <xdr:spPr>
        <a:xfrm>
          <a:off x="1476375" y="962025"/>
          <a:ext cx="695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Corresponsione di pensione di invalidità</a:t>
          </a:r>
        </a:p>
      </xdr:txBody>
    </xdr:sp>
    <xdr:clientData/>
  </xdr:oneCellAnchor>
  <xdr:twoCellAnchor>
    <xdr:from>
      <xdr:col>3</xdr:col>
      <xdr:colOff>85725</xdr:colOff>
      <xdr:row>4</xdr:row>
      <xdr:rowOff>114300</xdr:rowOff>
    </xdr:from>
    <xdr:to>
      <xdr:col>4</xdr:col>
      <xdr:colOff>247650</xdr:colOff>
      <xdr:row>6</xdr:row>
      <xdr:rowOff>314325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71700" y="952500"/>
          <a:ext cx="7143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Corresponsione di altre prestazioni previdenziali</a:t>
          </a:r>
        </a:p>
      </xdr:txBody>
    </xdr:sp>
    <xdr:clientData/>
  </xdr:twoCellAnchor>
  <xdr:oneCellAnchor>
    <xdr:from>
      <xdr:col>4</xdr:col>
      <xdr:colOff>219075</xdr:colOff>
      <xdr:row>4</xdr:row>
      <xdr:rowOff>104775</xdr:rowOff>
    </xdr:from>
    <xdr:ext cx="561975" cy="561975"/>
    <xdr:sp>
      <xdr:nvSpPr>
        <xdr:cNvPr id="5" name="TextBox 5"/>
        <xdr:cNvSpPr txBox="1">
          <a:spLocks noChangeArrowheads="1"/>
        </xdr:cNvSpPr>
      </xdr:nvSpPr>
      <xdr:spPr>
        <a:xfrm>
          <a:off x="2857500" y="942975"/>
          <a:ext cx="561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Corresponsione di prestazioni assistenziali
</a:t>
          </a:r>
        </a:p>
      </xdr:txBody>
    </xdr:sp>
    <xdr:clientData/>
  </xdr:oneCellAnchor>
  <xdr:oneCellAnchor>
    <xdr:from>
      <xdr:col>5</xdr:col>
      <xdr:colOff>133350</xdr:colOff>
      <xdr:row>4</xdr:row>
      <xdr:rowOff>57150</xdr:rowOff>
    </xdr:from>
    <xdr:ext cx="704850" cy="695325"/>
    <xdr:sp>
      <xdr:nvSpPr>
        <xdr:cNvPr id="6" name="TextBox 6"/>
        <xdr:cNvSpPr txBox="1">
          <a:spLocks noChangeArrowheads="1"/>
        </xdr:cNvSpPr>
      </xdr:nvSpPr>
      <xdr:spPr>
        <a:xfrm>
          <a:off x="3419475" y="895350"/>
          <a:ext cx="7048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Corresponsione di indennità o rendita per infortunio o malattie professionali</a:t>
          </a:r>
        </a:p>
      </xdr:txBody>
    </xdr:sp>
    <xdr:clientData/>
  </xdr:oneCellAnchor>
  <xdr:twoCellAnchor>
    <xdr:from>
      <xdr:col>7</xdr:col>
      <xdr:colOff>247650</xdr:colOff>
      <xdr:row>5</xdr:row>
      <xdr:rowOff>47625</xdr:rowOff>
    </xdr:from>
    <xdr:to>
      <xdr:col>8</xdr:col>
      <xdr:colOff>0</xdr:colOff>
      <xdr:row>6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72025" y="10477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</a:t>
          </a:r>
        </a:p>
      </xdr:txBody>
    </xdr:sp>
    <xdr:clientData/>
  </xdr:twoCellAnchor>
  <xdr:twoCellAnchor>
    <xdr:from>
      <xdr:col>8</xdr:col>
      <xdr:colOff>38100</xdr:colOff>
      <xdr:row>4</xdr:row>
      <xdr:rowOff>95250</xdr:rowOff>
    </xdr:from>
    <xdr:to>
      <xdr:col>9</xdr:col>
      <xdr:colOff>0</xdr:colOff>
      <xdr:row>6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153025" y="933450"/>
          <a:ext cx="57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complessivo</a:t>
          </a:r>
        </a:p>
      </xdr:txBody>
    </xdr:sp>
    <xdr:clientData/>
  </xdr:twoCellAnchor>
  <xdr:twoCellAnchor>
    <xdr:from>
      <xdr:col>6</xdr:col>
      <xdr:colOff>200025</xdr:colOff>
      <xdr:row>5</xdr:row>
      <xdr:rowOff>38100</xdr:rowOff>
    </xdr:from>
    <xdr:to>
      <xdr:col>7</xdr:col>
      <xdr:colOff>47625</xdr:colOff>
      <xdr:row>6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229100" y="1038225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 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0</xdr:colOff>
      <xdr:row>5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504825"/>
          <a:ext cx="962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8</xdr:col>
      <xdr:colOff>361950</xdr:colOff>
      <xdr:row>4</xdr:row>
      <xdr:rowOff>57150</xdr:rowOff>
    </xdr:from>
    <xdr:to>
      <xdr:col>8</xdr:col>
      <xdr:colOff>742950</xdr:colOff>
      <xdr:row>5</xdr:row>
      <xdr:rowOff>76200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5143500" y="676275"/>
          <a:ext cx="381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6</xdr:col>
      <xdr:colOff>76200</xdr:colOff>
      <xdr:row>3</xdr:row>
      <xdr:rowOff>114300</xdr:rowOff>
    </xdr:from>
    <xdr:to>
      <xdr:col>7</xdr:col>
      <xdr:colOff>76200</xdr:colOff>
      <xdr:row>6</xdr:row>
      <xdr:rowOff>104775</xdr:rowOff>
    </xdr:to>
    <xdr:sp>
      <xdr:nvSpPr>
        <xdr:cNvPr id="3" name="Testo 3"/>
        <xdr:cNvSpPr txBox="1">
          <a:spLocks noChangeArrowheads="1"/>
        </xdr:cNvSpPr>
      </xdr:nvSpPr>
      <xdr:spPr>
        <a:xfrm>
          <a:off x="3762375" y="571500"/>
          <a:ext cx="58102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Obbligazioni di fare o non fare</a:t>
          </a:r>
        </a:p>
      </xdr:txBody>
    </xdr:sp>
    <xdr:clientData/>
  </xdr:twoCellAnchor>
  <xdr:twoCellAnchor>
    <xdr:from>
      <xdr:col>0</xdr:col>
      <xdr:colOff>752475</xdr:colOff>
      <xdr:row>0</xdr:row>
      <xdr:rowOff>19050</xdr:rowOff>
    </xdr:from>
    <xdr:to>
      <xdr:col>8</xdr:col>
      <xdr:colOff>752475</xdr:colOff>
      <xdr:row>2</xdr:row>
      <xdr:rowOff>0</xdr:rowOff>
    </xdr:to>
    <xdr:sp>
      <xdr:nvSpPr>
        <xdr:cNvPr id="4" name="Testo 6"/>
        <xdr:cNvSpPr txBox="1">
          <a:spLocks noChangeArrowheads="1"/>
        </xdr:cNvSpPr>
      </xdr:nvSpPr>
      <xdr:spPr>
        <a:xfrm>
          <a:off x="752475" y="19050"/>
          <a:ext cx="47815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di esecuzione per tipo di provvedimento e distretto di Corte di Appello - Anno 2000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4</xdr:row>
      <xdr:rowOff>47625</xdr:rowOff>
    </xdr:from>
    <xdr:to>
      <xdr:col>7</xdr:col>
      <xdr:colOff>0</xdr:colOff>
      <xdr:row>5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391150" y="657225"/>
          <a:ext cx="3333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238125</xdr:colOff>
      <xdr:row>4</xdr:row>
      <xdr:rowOff>66675</xdr:rowOff>
    </xdr:from>
    <xdr:to>
      <xdr:col>3</xdr:col>
      <xdr:colOff>647700</xdr:colOff>
      <xdr:row>5</xdr:row>
      <xdr:rowOff>66675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3209925" y="676275"/>
          <a:ext cx="4095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Impresa</a:t>
          </a:r>
        </a:p>
      </xdr:txBody>
    </xdr:sp>
    <xdr:clientData/>
  </xdr:twoCellAnchor>
  <xdr:twoCellAnchor>
    <xdr:from>
      <xdr:col>2</xdr:col>
      <xdr:colOff>257175</xdr:colOff>
      <xdr:row>4</xdr:row>
      <xdr:rowOff>38100</xdr:rowOff>
    </xdr:from>
    <xdr:to>
      <xdr:col>3</xdr:col>
      <xdr:colOff>0</xdr:colOff>
      <xdr:row>5</xdr:row>
      <xdr:rowOff>38100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514600" y="647700"/>
          <a:ext cx="457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Persona giuridica</a:t>
          </a:r>
        </a:p>
      </xdr:txBody>
    </xdr:sp>
    <xdr:clientData/>
  </xdr:twoCellAnchor>
  <xdr:twoCellAnchor>
    <xdr:from>
      <xdr:col>1</xdr:col>
      <xdr:colOff>28575</xdr:colOff>
      <xdr:row>4</xdr:row>
      <xdr:rowOff>47625</xdr:rowOff>
    </xdr:from>
    <xdr:to>
      <xdr:col>2</xdr:col>
      <xdr:colOff>9525</xdr:colOff>
      <xdr:row>5</xdr:row>
      <xdr:rowOff>66675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1609725" y="657225"/>
          <a:ext cx="6572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Persona fisica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6</xdr:col>
      <xdr:colOff>647700</xdr:colOff>
      <xdr:row>2</xdr:row>
      <xdr:rowOff>57150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685800" y="0"/>
          <a:ext cx="50196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Vendite giudiziarie e loro ammontare per qualità del creditore procedente, oggetto della vendita e debitore principale -Anno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85725</xdr:rowOff>
    </xdr:from>
    <xdr:to>
      <xdr:col>3</xdr:col>
      <xdr:colOff>9525</xdr:colOff>
      <xdr:row>7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352550" y="1047750"/>
          <a:ext cx="3238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Debito</a:t>
          </a:r>
        </a:p>
      </xdr:txBody>
    </xdr:sp>
    <xdr:clientData/>
  </xdr:twoCellAnchor>
  <xdr:twoCellAnchor>
    <xdr:from>
      <xdr:col>5</xdr:col>
      <xdr:colOff>76200</xdr:colOff>
      <xdr:row>6</xdr:row>
      <xdr:rowOff>104775</xdr:rowOff>
    </xdr:from>
    <xdr:to>
      <xdr:col>6</xdr:col>
      <xdr:colOff>0</xdr:colOff>
      <xdr:row>7</xdr:row>
      <xdr:rowOff>57150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533650" y="1066800"/>
          <a:ext cx="3238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Debito</a:t>
          </a:r>
        </a:p>
      </xdr:txBody>
    </xdr:sp>
    <xdr:clientData/>
  </xdr:twoCellAnchor>
  <xdr:twoCellAnchor>
    <xdr:from>
      <xdr:col>8</xdr:col>
      <xdr:colOff>57150</xdr:colOff>
      <xdr:row>6</xdr:row>
      <xdr:rowOff>85725</xdr:rowOff>
    </xdr:from>
    <xdr:to>
      <xdr:col>9</xdr:col>
      <xdr:colOff>0</xdr:colOff>
      <xdr:row>7</xdr:row>
      <xdr:rowOff>57150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3714750" y="1047750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Debito</a:t>
          </a:r>
        </a:p>
      </xdr:txBody>
    </xdr:sp>
    <xdr:clientData/>
  </xdr:twoCellAnchor>
  <xdr:twoCellAnchor>
    <xdr:from>
      <xdr:col>11</xdr:col>
      <xdr:colOff>66675</xdr:colOff>
      <xdr:row>6</xdr:row>
      <xdr:rowOff>95250</xdr:rowOff>
    </xdr:from>
    <xdr:to>
      <xdr:col>12</xdr:col>
      <xdr:colOff>0</xdr:colOff>
      <xdr:row>7</xdr:row>
      <xdr:rowOff>57150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4924425" y="1057275"/>
          <a:ext cx="3429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Debito</a:t>
          </a:r>
        </a:p>
      </xdr:txBody>
    </xdr:sp>
    <xdr:clientData/>
  </xdr:twoCellAnchor>
  <xdr:twoCellAnchor>
    <xdr:from>
      <xdr:col>4</xdr:col>
      <xdr:colOff>9525</xdr:colOff>
      <xdr:row>3</xdr:row>
      <xdr:rowOff>95250</xdr:rowOff>
    </xdr:from>
    <xdr:to>
      <xdr:col>4</xdr:col>
      <xdr:colOff>47625</xdr:colOff>
      <xdr:row>4</xdr:row>
      <xdr:rowOff>57150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2076450" y="571500"/>
          <a:ext cx="381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95250</xdr:rowOff>
    </xdr:from>
    <xdr:to>
      <xdr:col>7</xdr:col>
      <xdr:colOff>47625</xdr:colOff>
      <xdr:row>4</xdr:row>
      <xdr:rowOff>57150</xdr:rowOff>
    </xdr:to>
    <xdr:sp>
      <xdr:nvSpPr>
        <xdr:cNvPr id="6" name="Testo 6"/>
        <xdr:cNvSpPr txBox="1">
          <a:spLocks noChangeArrowheads="1"/>
        </xdr:cNvSpPr>
      </xdr:nvSpPr>
      <xdr:spPr>
        <a:xfrm>
          <a:off x="3257550" y="571500"/>
          <a:ext cx="381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47625</xdr:colOff>
      <xdr:row>4</xdr:row>
      <xdr:rowOff>57150</xdr:rowOff>
    </xdr:to>
    <xdr:sp>
      <xdr:nvSpPr>
        <xdr:cNvPr id="7" name="Testo 7"/>
        <xdr:cNvSpPr txBox="1">
          <a:spLocks noChangeArrowheads="1"/>
        </xdr:cNvSpPr>
      </xdr:nvSpPr>
      <xdr:spPr>
        <a:xfrm>
          <a:off x="4467225" y="571500"/>
          <a:ext cx="381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95250</xdr:rowOff>
    </xdr:from>
    <xdr:to>
      <xdr:col>4</xdr:col>
      <xdr:colOff>47625</xdr:colOff>
      <xdr:row>5</xdr:row>
      <xdr:rowOff>57150</xdr:rowOff>
    </xdr:to>
    <xdr:sp>
      <xdr:nvSpPr>
        <xdr:cNvPr id="8" name="Testo 15"/>
        <xdr:cNvSpPr txBox="1">
          <a:spLocks noChangeArrowheads="1"/>
        </xdr:cNvSpPr>
      </xdr:nvSpPr>
      <xdr:spPr>
        <a:xfrm>
          <a:off x="2076450" y="733425"/>
          <a:ext cx="381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95250</xdr:rowOff>
    </xdr:from>
    <xdr:to>
      <xdr:col>7</xdr:col>
      <xdr:colOff>47625</xdr:colOff>
      <xdr:row>5</xdr:row>
      <xdr:rowOff>57150</xdr:rowOff>
    </xdr:to>
    <xdr:sp>
      <xdr:nvSpPr>
        <xdr:cNvPr id="9" name="Testo 16"/>
        <xdr:cNvSpPr txBox="1">
          <a:spLocks noChangeArrowheads="1"/>
        </xdr:cNvSpPr>
      </xdr:nvSpPr>
      <xdr:spPr>
        <a:xfrm>
          <a:off x="3257550" y="733425"/>
          <a:ext cx="381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19050</xdr:rowOff>
    </xdr:from>
    <xdr:to>
      <xdr:col>10</xdr:col>
      <xdr:colOff>47625</xdr:colOff>
      <xdr:row>6</xdr:row>
      <xdr:rowOff>57150</xdr:rowOff>
    </xdr:to>
    <xdr:sp>
      <xdr:nvSpPr>
        <xdr:cNvPr id="10" name="Testo 17"/>
        <xdr:cNvSpPr txBox="1">
          <a:spLocks noChangeArrowheads="1"/>
        </xdr:cNvSpPr>
      </xdr:nvSpPr>
      <xdr:spPr>
        <a:xfrm>
          <a:off x="4457700" y="657225"/>
          <a:ext cx="47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35</xdr:row>
      <xdr:rowOff>66675</xdr:rowOff>
    </xdr:from>
    <xdr:to>
      <xdr:col>4</xdr:col>
      <xdr:colOff>9525</xdr:colOff>
      <xdr:row>36</xdr:row>
      <xdr:rowOff>76200</xdr:rowOff>
    </xdr:to>
    <xdr:sp>
      <xdr:nvSpPr>
        <xdr:cNvPr id="11" name="Testo 19"/>
        <xdr:cNvSpPr txBox="1">
          <a:spLocks noChangeArrowheads="1"/>
        </xdr:cNvSpPr>
      </xdr:nvSpPr>
      <xdr:spPr>
        <a:xfrm flipH="1">
          <a:off x="1752600" y="4543425"/>
          <a:ext cx="3238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Debito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8</xdr:col>
      <xdr:colOff>0</xdr:colOff>
      <xdr:row>36</xdr:row>
      <xdr:rowOff>57150</xdr:rowOff>
    </xdr:to>
    <xdr:sp>
      <xdr:nvSpPr>
        <xdr:cNvPr id="12" name="Testo 20"/>
        <xdr:cNvSpPr txBox="1">
          <a:spLocks noChangeArrowheads="1"/>
        </xdr:cNvSpPr>
      </xdr:nvSpPr>
      <xdr:spPr>
        <a:xfrm flipH="1">
          <a:off x="3295650" y="4533900"/>
          <a:ext cx="3619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Debito</a:t>
          </a:r>
        </a:p>
      </xdr:txBody>
    </xdr:sp>
    <xdr:clientData/>
  </xdr:twoCellAnchor>
  <xdr:twoCellAnchor>
    <xdr:from>
      <xdr:col>11</xdr:col>
      <xdr:colOff>0</xdr:colOff>
      <xdr:row>35</xdr:row>
      <xdr:rowOff>28575</xdr:rowOff>
    </xdr:from>
    <xdr:to>
      <xdr:col>11</xdr:col>
      <xdr:colOff>323850</xdr:colOff>
      <xdr:row>36</xdr:row>
      <xdr:rowOff>95250</xdr:rowOff>
    </xdr:to>
    <xdr:sp>
      <xdr:nvSpPr>
        <xdr:cNvPr id="13" name="Testo 21"/>
        <xdr:cNvSpPr txBox="1">
          <a:spLocks noChangeArrowheads="1"/>
        </xdr:cNvSpPr>
      </xdr:nvSpPr>
      <xdr:spPr>
        <a:xfrm flipV="1">
          <a:off x="4857750" y="450532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Debito</a:t>
          </a:r>
        </a:p>
      </xdr:txBody>
    </xdr:sp>
    <xdr:clientData/>
  </xdr:twoCellAnchor>
  <xdr:twoCellAnchor>
    <xdr:from>
      <xdr:col>5</xdr:col>
      <xdr:colOff>19050</xdr:colOff>
      <xdr:row>33</xdr:row>
      <xdr:rowOff>114300</xdr:rowOff>
    </xdr:from>
    <xdr:to>
      <xdr:col>5</xdr:col>
      <xdr:colOff>57150</xdr:colOff>
      <xdr:row>34</xdr:row>
      <xdr:rowOff>28575</xdr:rowOff>
    </xdr:to>
    <xdr:sp>
      <xdr:nvSpPr>
        <xdr:cNvPr id="14" name="Testo 28"/>
        <xdr:cNvSpPr txBox="1">
          <a:spLocks noChangeArrowheads="1"/>
        </xdr:cNvSpPr>
      </xdr:nvSpPr>
      <xdr:spPr>
        <a:xfrm>
          <a:off x="2476500" y="4257675"/>
          <a:ext cx="3810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12</xdr:col>
      <xdr:colOff>371475</xdr:colOff>
      <xdr:row>2</xdr:row>
      <xdr:rowOff>9525</xdr:rowOff>
    </xdr:to>
    <xdr:sp>
      <xdr:nvSpPr>
        <xdr:cNvPr id="15" name="Testo 30"/>
        <xdr:cNvSpPr txBox="1">
          <a:spLocks noChangeArrowheads="1"/>
        </xdr:cNvSpPr>
      </xdr:nvSpPr>
      <xdr:spPr>
        <a:xfrm>
          <a:off x="733425" y="0"/>
          <a:ext cx="49053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Vendite giudiziarie di beni mobili per classi di valore del debito, somma ricavata e regioni - 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7</xdr:col>
      <xdr:colOff>9525</xdr:colOff>
      <xdr:row>4</xdr:row>
      <xdr:rowOff>95250</xdr:rowOff>
    </xdr:from>
    <xdr:to>
      <xdr:col>7</xdr:col>
      <xdr:colOff>47625</xdr:colOff>
      <xdr:row>5</xdr:row>
      <xdr:rowOff>57150</xdr:rowOff>
    </xdr:to>
    <xdr:sp>
      <xdr:nvSpPr>
        <xdr:cNvPr id="16" name="Testo 15"/>
        <xdr:cNvSpPr txBox="1">
          <a:spLocks noChangeArrowheads="1"/>
        </xdr:cNvSpPr>
      </xdr:nvSpPr>
      <xdr:spPr>
        <a:xfrm>
          <a:off x="3257550" y="733425"/>
          <a:ext cx="381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95250</xdr:rowOff>
    </xdr:from>
    <xdr:to>
      <xdr:col>10</xdr:col>
      <xdr:colOff>47625</xdr:colOff>
      <xdr:row>5</xdr:row>
      <xdr:rowOff>57150</xdr:rowOff>
    </xdr:to>
    <xdr:sp>
      <xdr:nvSpPr>
        <xdr:cNvPr id="17" name="Testo 15"/>
        <xdr:cNvSpPr txBox="1">
          <a:spLocks noChangeArrowheads="1"/>
        </xdr:cNvSpPr>
      </xdr:nvSpPr>
      <xdr:spPr>
        <a:xfrm>
          <a:off x="4467225" y="733425"/>
          <a:ext cx="381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33</xdr:row>
      <xdr:rowOff>95250</xdr:rowOff>
    </xdr:from>
    <xdr:to>
      <xdr:col>10</xdr:col>
      <xdr:colOff>47625</xdr:colOff>
      <xdr:row>34</xdr:row>
      <xdr:rowOff>57150</xdr:rowOff>
    </xdr:to>
    <xdr:sp>
      <xdr:nvSpPr>
        <xdr:cNvPr id="18" name="Testo 15"/>
        <xdr:cNvSpPr txBox="1">
          <a:spLocks noChangeArrowheads="1"/>
        </xdr:cNvSpPr>
      </xdr:nvSpPr>
      <xdr:spPr>
        <a:xfrm>
          <a:off x="4467225" y="4238625"/>
          <a:ext cx="38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40</xdr:row>
      <xdr:rowOff>114300</xdr:rowOff>
    </xdr:from>
    <xdr:to>
      <xdr:col>5</xdr:col>
      <xdr:colOff>19050</xdr:colOff>
      <xdr:row>41</xdr:row>
      <xdr:rowOff>66675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3352800" y="4657725"/>
          <a:ext cx="476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47625</xdr:rowOff>
    </xdr:from>
    <xdr:to>
      <xdr:col>1</xdr:col>
      <xdr:colOff>0</xdr:colOff>
      <xdr:row>6</xdr:row>
      <xdr:rowOff>133350</xdr:rowOff>
    </xdr:to>
    <xdr:sp>
      <xdr:nvSpPr>
        <xdr:cNvPr id="2" name="Testo 4"/>
        <xdr:cNvSpPr txBox="1">
          <a:spLocks noChangeArrowheads="1"/>
        </xdr:cNvSpPr>
      </xdr:nvSpPr>
      <xdr:spPr>
        <a:xfrm>
          <a:off x="28575" y="485775"/>
          <a:ext cx="10572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0</xdr:col>
      <xdr:colOff>9525</xdr:colOff>
      <xdr:row>41</xdr:row>
      <xdr:rowOff>9525</xdr:rowOff>
    </xdr:from>
    <xdr:to>
      <xdr:col>1</xdr:col>
      <xdr:colOff>0</xdr:colOff>
      <xdr:row>44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9525" y="4676775"/>
          <a:ext cx="10763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8</xdr:col>
      <xdr:colOff>428625</xdr:colOff>
      <xdr:row>2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657225" y="0"/>
          <a:ext cx="49434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Ufficio giudiziario, esito della domanda e distretto di Corte di appello - Grado di appello - Anno 2000
 </a:t>
          </a:r>
        </a:p>
      </xdr:txBody>
    </xdr:sp>
    <xdr:clientData/>
  </xdr:twoCellAnchor>
  <xdr:twoCellAnchor>
    <xdr:from>
      <xdr:col>4</xdr:col>
      <xdr:colOff>523875</xdr:colOff>
      <xdr:row>3</xdr:row>
      <xdr:rowOff>114300</xdr:rowOff>
    </xdr:from>
    <xdr:to>
      <xdr:col>5</xdr:col>
      <xdr:colOff>57150</xdr:colOff>
      <xdr:row>4</xdr:row>
      <xdr:rowOff>38100</xdr:rowOff>
    </xdr:to>
    <xdr:sp>
      <xdr:nvSpPr>
        <xdr:cNvPr id="5" name="Testo 8"/>
        <xdr:cNvSpPr txBox="1">
          <a:spLocks noChangeArrowheads="1"/>
        </xdr:cNvSpPr>
      </xdr:nvSpPr>
      <xdr:spPr>
        <a:xfrm>
          <a:off x="3362325" y="438150"/>
          <a:ext cx="762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5</xdr:row>
      <xdr:rowOff>76200</xdr:rowOff>
    </xdr:from>
    <xdr:to>
      <xdr:col>5</xdr:col>
      <xdr:colOff>38100</xdr:colOff>
      <xdr:row>6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828925" y="742950"/>
          <a:ext cx="381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</xdr:row>
      <xdr:rowOff>47625</xdr:rowOff>
    </xdr:from>
    <xdr:to>
      <xdr:col>9</xdr:col>
      <xdr:colOff>38100</xdr:colOff>
      <xdr:row>6</xdr:row>
      <xdr:rowOff>123825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4286250" y="552450"/>
          <a:ext cx="3714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vendite </a:t>
          </a:r>
        </a:p>
      </xdr:txBody>
    </xdr:sp>
    <xdr:clientData/>
  </xdr:twoCellAnchor>
  <xdr:twoCellAnchor>
    <xdr:from>
      <xdr:col>9</xdr:col>
      <xdr:colOff>57150</xdr:colOff>
      <xdr:row>4</xdr:row>
      <xdr:rowOff>28575</xdr:rowOff>
    </xdr:from>
    <xdr:to>
      <xdr:col>9</xdr:col>
      <xdr:colOff>447675</xdr:colOff>
      <xdr:row>6</xdr:row>
      <xdr:rowOff>114300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4676775" y="533400"/>
          <a:ext cx="3905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media in giorni</a:t>
          </a:r>
        </a:p>
      </xdr:txBody>
    </xdr:sp>
    <xdr:clientData/>
  </xdr:twoCellAnchor>
  <xdr:twoCellAnchor>
    <xdr:from>
      <xdr:col>10</xdr:col>
      <xdr:colOff>47625</xdr:colOff>
      <xdr:row>4</xdr:row>
      <xdr:rowOff>38100</xdr:rowOff>
    </xdr:from>
    <xdr:to>
      <xdr:col>10</xdr:col>
      <xdr:colOff>600075</xdr:colOff>
      <xdr:row>6</xdr:row>
      <xdr:rowOff>114300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5114925" y="542925"/>
          <a:ext cx="55245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 del debito</a:t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885825</xdr:colOff>
      <xdr:row>6</xdr:row>
      <xdr:rowOff>123825</xdr:rowOff>
    </xdr:to>
    <xdr:sp>
      <xdr:nvSpPr>
        <xdr:cNvPr id="5" name="Testo 5"/>
        <xdr:cNvSpPr txBox="1">
          <a:spLocks noChangeArrowheads="1"/>
        </xdr:cNvSpPr>
      </xdr:nvSpPr>
      <xdr:spPr>
        <a:xfrm>
          <a:off x="9525" y="523875"/>
          <a:ext cx="8763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VALORE DEL DEBITO</a:t>
          </a:r>
        </a:p>
      </xdr:txBody>
    </xdr:sp>
    <xdr:clientData/>
  </xdr:twoCellAnchor>
  <xdr:twoCellAnchor>
    <xdr:from>
      <xdr:col>0</xdr:col>
      <xdr:colOff>742950</xdr:colOff>
      <xdr:row>0</xdr:row>
      <xdr:rowOff>9525</xdr:rowOff>
    </xdr:from>
    <xdr:to>
      <xdr:col>10</xdr:col>
      <xdr:colOff>590550</xdr:colOff>
      <xdr:row>3</xdr:row>
      <xdr:rowOff>9525</xdr:rowOff>
    </xdr:to>
    <xdr:sp>
      <xdr:nvSpPr>
        <xdr:cNvPr id="6" name="Testo 6"/>
        <xdr:cNvSpPr txBox="1">
          <a:spLocks noChangeArrowheads="1"/>
        </xdr:cNvSpPr>
      </xdr:nvSpPr>
      <xdr:spPr>
        <a:xfrm>
          <a:off x="742950" y="9525"/>
          <a:ext cx="49149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Vendite giudiziarie di beni mobili per durata del procedimento di esecuzione, titolo esecutivo, ammontare e classi di valore del debito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5</xdr:row>
      <xdr:rowOff>76200</xdr:rowOff>
    </xdr:from>
    <xdr:to>
      <xdr:col>5</xdr:col>
      <xdr:colOff>38100</xdr:colOff>
      <xdr:row>6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667000" y="733425"/>
          <a:ext cx="381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</xdr:row>
      <xdr:rowOff>47625</xdr:rowOff>
    </xdr:from>
    <xdr:to>
      <xdr:col>9</xdr:col>
      <xdr:colOff>38100</xdr:colOff>
      <xdr:row>6</xdr:row>
      <xdr:rowOff>123825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4257675" y="523875"/>
          <a:ext cx="4191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vendite </a:t>
          </a:r>
        </a:p>
      </xdr:txBody>
    </xdr:sp>
    <xdr:clientData/>
  </xdr:twoCellAnchor>
  <xdr:twoCellAnchor>
    <xdr:from>
      <xdr:col>9</xdr:col>
      <xdr:colOff>57150</xdr:colOff>
      <xdr:row>4</xdr:row>
      <xdr:rowOff>28575</xdr:rowOff>
    </xdr:from>
    <xdr:to>
      <xdr:col>9</xdr:col>
      <xdr:colOff>447675</xdr:colOff>
      <xdr:row>7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4695825" y="504825"/>
          <a:ext cx="3905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media in giorni</a:t>
          </a:r>
        </a:p>
      </xdr:txBody>
    </xdr:sp>
    <xdr:clientData/>
  </xdr:twoCellAnchor>
  <xdr:twoCellAnchor>
    <xdr:from>
      <xdr:col>10</xdr:col>
      <xdr:colOff>47625</xdr:colOff>
      <xdr:row>4</xdr:row>
      <xdr:rowOff>38100</xdr:rowOff>
    </xdr:from>
    <xdr:to>
      <xdr:col>10</xdr:col>
      <xdr:colOff>600075</xdr:colOff>
      <xdr:row>6</xdr:row>
      <xdr:rowOff>114300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5143500" y="514350"/>
          <a:ext cx="5524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 del debito</a:t>
          </a:r>
        </a:p>
      </xdr:txBody>
    </xdr:sp>
    <xdr:clientData/>
  </xdr:twoCellAnchor>
  <xdr:twoCellAnchor>
    <xdr:from>
      <xdr:col>0</xdr:col>
      <xdr:colOff>742950</xdr:colOff>
      <xdr:row>0</xdr:row>
      <xdr:rowOff>9525</xdr:rowOff>
    </xdr:from>
    <xdr:to>
      <xdr:col>10</xdr:col>
      <xdr:colOff>590550</xdr:colOff>
      <xdr:row>3</xdr:row>
      <xdr:rowOff>104775</xdr:rowOff>
    </xdr:to>
    <xdr:sp>
      <xdr:nvSpPr>
        <xdr:cNvPr id="5" name="Testo 6"/>
        <xdr:cNvSpPr txBox="1">
          <a:spLocks noChangeArrowheads="1"/>
        </xdr:cNvSpPr>
      </xdr:nvSpPr>
      <xdr:spPr>
        <a:xfrm>
          <a:off x="742950" y="9525"/>
          <a:ext cx="49434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Vendite giudiziarie di beni mobili per durata del procedimento di esecuzione, durata media, ammontare del debito, regione e ripartizione geografica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76200</xdr:rowOff>
    </xdr:from>
    <xdr:to>
      <xdr:col>3</xdr:col>
      <xdr:colOff>0</xdr:colOff>
      <xdr:row>6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581150" y="876300"/>
          <a:ext cx="4286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Debito</a:t>
          </a:r>
        </a:p>
      </xdr:txBody>
    </xdr:sp>
    <xdr:clientData/>
  </xdr:twoCellAnchor>
  <xdr:twoCellAnchor>
    <xdr:from>
      <xdr:col>5</xdr:col>
      <xdr:colOff>76200</xdr:colOff>
      <xdr:row>5</xdr:row>
      <xdr:rowOff>104775</xdr:rowOff>
    </xdr:from>
    <xdr:to>
      <xdr:col>6</xdr:col>
      <xdr:colOff>0</xdr:colOff>
      <xdr:row>6</xdr:row>
      <xdr:rowOff>57150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3114675" y="904875"/>
          <a:ext cx="4381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Debito</a:t>
          </a:r>
        </a:p>
      </xdr:txBody>
    </xdr:sp>
    <xdr:clientData/>
  </xdr:twoCellAnchor>
  <xdr:twoCellAnchor>
    <xdr:from>
      <xdr:col>8</xdr:col>
      <xdr:colOff>57150</xdr:colOff>
      <xdr:row>5</xdr:row>
      <xdr:rowOff>76200</xdr:rowOff>
    </xdr:from>
    <xdr:to>
      <xdr:col>9</xdr:col>
      <xdr:colOff>0</xdr:colOff>
      <xdr:row>6</xdr:row>
      <xdr:rowOff>57150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4638675" y="876300"/>
          <a:ext cx="457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Debito</a:t>
          </a:r>
        </a:p>
      </xdr:txBody>
    </xdr:sp>
    <xdr:clientData/>
  </xdr:twoCellAnchor>
  <xdr:twoCellAnchor>
    <xdr:from>
      <xdr:col>4</xdr:col>
      <xdr:colOff>9525</xdr:colOff>
      <xdr:row>3</xdr:row>
      <xdr:rowOff>95250</xdr:rowOff>
    </xdr:from>
    <xdr:to>
      <xdr:col>4</xdr:col>
      <xdr:colOff>47625</xdr:colOff>
      <xdr:row>4</xdr:row>
      <xdr:rowOff>57150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533650" y="571500"/>
          <a:ext cx="381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95250</xdr:rowOff>
    </xdr:from>
    <xdr:to>
      <xdr:col>7</xdr:col>
      <xdr:colOff>47625</xdr:colOff>
      <xdr:row>4</xdr:row>
      <xdr:rowOff>57150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4076700" y="571500"/>
          <a:ext cx="381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35</xdr:row>
      <xdr:rowOff>76200</xdr:rowOff>
    </xdr:from>
    <xdr:to>
      <xdr:col>3</xdr:col>
      <xdr:colOff>0</xdr:colOff>
      <xdr:row>36</xdr:row>
      <xdr:rowOff>57150</xdr:rowOff>
    </xdr:to>
    <xdr:sp>
      <xdr:nvSpPr>
        <xdr:cNvPr id="6" name="Testo 6"/>
        <xdr:cNvSpPr txBox="1">
          <a:spLocks noChangeArrowheads="1"/>
        </xdr:cNvSpPr>
      </xdr:nvSpPr>
      <xdr:spPr>
        <a:xfrm>
          <a:off x="1581150" y="4438650"/>
          <a:ext cx="4286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Debito </a:t>
          </a:r>
        </a:p>
      </xdr:txBody>
    </xdr:sp>
    <xdr:clientData/>
  </xdr:twoCellAnchor>
  <xdr:twoCellAnchor>
    <xdr:from>
      <xdr:col>5</xdr:col>
      <xdr:colOff>76200</xdr:colOff>
      <xdr:row>35</xdr:row>
      <xdr:rowOff>104775</xdr:rowOff>
    </xdr:from>
    <xdr:to>
      <xdr:col>6</xdr:col>
      <xdr:colOff>0</xdr:colOff>
      <xdr:row>36</xdr:row>
      <xdr:rowOff>57150</xdr:rowOff>
    </xdr:to>
    <xdr:sp>
      <xdr:nvSpPr>
        <xdr:cNvPr id="7" name="Testo 7"/>
        <xdr:cNvSpPr txBox="1">
          <a:spLocks noChangeArrowheads="1"/>
        </xdr:cNvSpPr>
      </xdr:nvSpPr>
      <xdr:spPr>
        <a:xfrm>
          <a:off x="3114675" y="4467225"/>
          <a:ext cx="4381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Debito
</a:t>
          </a:r>
        </a:p>
      </xdr:txBody>
    </xdr:sp>
    <xdr:clientData/>
  </xdr:twoCellAnchor>
  <xdr:twoCellAnchor>
    <xdr:from>
      <xdr:col>8</xdr:col>
      <xdr:colOff>57150</xdr:colOff>
      <xdr:row>35</xdr:row>
      <xdr:rowOff>76200</xdr:rowOff>
    </xdr:from>
    <xdr:to>
      <xdr:col>9</xdr:col>
      <xdr:colOff>0</xdr:colOff>
      <xdr:row>36</xdr:row>
      <xdr:rowOff>57150</xdr:rowOff>
    </xdr:to>
    <xdr:sp>
      <xdr:nvSpPr>
        <xdr:cNvPr id="8" name="Testo 8"/>
        <xdr:cNvSpPr txBox="1">
          <a:spLocks noChangeArrowheads="1"/>
        </xdr:cNvSpPr>
      </xdr:nvSpPr>
      <xdr:spPr>
        <a:xfrm>
          <a:off x="4638675" y="4438650"/>
          <a:ext cx="457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Debito</a:t>
          </a:r>
        </a:p>
      </xdr:txBody>
    </xdr:sp>
    <xdr:clientData/>
  </xdr:twoCellAnchor>
  <xdr:twoCellAnchor>
    <xdr:from>
      <xdr:col>4</xdr:col>
      <xdr:colOff>9525</xdr:colOff>
      <xdr:row>33</xdr:row>
      <xdr:rowOff>95250</xdr:rowOff>
    </xdr:from>
    <xdr:to>
      <xdr:col>4</xdr:col>
      <xdr:colOff>47625</xdr:colOff>
      <xdr:row>34</xdr:row>
      <xdr:rowOff>57150</xdr:rowOff>
    </xdr:to>
    <xdr:sp>
      <xdr:nvSpPr>
        <xdr:cNvPr id="9" name="Testo 9"/>
        <xdr:cNvSpPr txBox="1">
          <a:spLocks noChangeArrowheads="1"/>
        </xdr:cNvSpPr>
      </xdr:nvSpPr>
      <xdr:spPr>
        <a:xfrm>
          <a:off x="2533650" y="42005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33</xdr:row>
      <xdr:rowOff>95250</xdr:rowOff>
    </xdr:from>
    <xdr:to>
      <xdr:col>7</xdr:col>
      <xdr:colOff>47625</xdr:colOff>
      <xdr:row>34</xdr:row>
      <xdr:rowOff>57150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4076700" y="42005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9525</xdr:rowOff>
    </xdr:from>
    <xdr:to>
      <xdr:col>10</xdr:col>
      <xdr:colOff>0</xdr:colOff>
      <xdr:row>2</xdr:row>
      <xdr:rowOff>47625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695325" y="9525"/>
          <a:ext cx="50101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Vendite giudiziarie di beni immobili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per classi di valore del debito, somma ricavata e regioni - 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4</xdr:row>
      <xdr:rowOff>28575</xdr:rowOff>
    </xdr:from>
    <xdr:to>
      <xdr:col>13</xdr:col>
      <xdr:colOff>371475</xdr:colOff>
      <xdr:row>7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4867275" y="571500"/>
          <a:ext cx="3429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
in giorni</a:t>
          </a:r>
        </a:p>
      </xdr:txBody>
    </xdr:sp>
    <xdr:clientData/>
  </xdr:twoCellAnchor>
  <xdr:twoCellAnchor>
    <xdr:from>
      <xdr:col>14</xdr:col>
      <xdr:colOff>47625</xdr:colOff>
      <xdr:row>4</xdr:row>
      <xdr:rowOff>38100</xdr:rowOff>
    </xdr:from>
    <xdr:to>
      <xdr:col>14</xdr:col>
      <xdr:colOff>485775</xdr:colOff>
      <xdr:row>7</xdr:row>
      <xdr:rowOff>66675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5257800" y="581025"/>
          <a:ext cx="438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Ammon-
tare del
debito</a:t>
          </a:r>
        </a:p>
      </xdr:txBody>
    </xdr:sp>
    <xdr:clientData/>
  </xdr:twoCellAnchor>
  <xdr:twoCellAnchor>
    <xdr:from>
      <xdr:col>0</xdr:col>
      <xdr:colOff>762000</xdr:colOff>
      <xdr:row>0</xdr:row>
      <xdr:rowOff>9525</xdr:rowOff>
    </xdr:from>
    <xdr:to>
      <xdr:col>14</xdr:col>
      <xdr:colOff>485775</xdr:colOff>
      <xdr:row>3</xdr:row>
      <xdr:rowOff>57150</xdr:rowOff>
    </xdr:to>
    <xdr:sp>
      <xdr:nvSpPr>
        <xdr:cNvPr id="3" name="Testo 4"/>
        <xdr:cNvSpPr txBox="1">
          <a:spLocks noChangeArrowheads="1"/>
        </xdr:cNvSpPr>
      </xdr:nvSpPr>
      <xdr:spPr>
        <a:xfrm>
          <a:off x="762000" y="9525"/>
          <a:ext cx="493395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Vendite giudiziarie di beni immobili per durata del procedimento di esecuzione, titolo esecutivo, ammontare e classi di valore del debito - 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5</xdr:row>
      <xdr:rowOff>76200</xdr:rowOff>
    </xdr:from>
    <xdr:to>
      <xdr:col>5</xdr:col>
      <xdr:colOff>38100</xdr:colOff>
      <xdr:row>6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714625" y="733425"/>
          <a:ext cx="381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</xdr:row>
      <xdr:rowOff>47625</xdr:rowOff>
    </xdr:from>
    <xdr:to>
      <xdr:col>9</xdr:col>
      <xdr:colOff>9525</xdr:colOff>
      <xdr:row>6</xdr:row>
      <xdr:rowOff>123825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4286250" y="523875"/>
          <a:ext cx="40957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vendite </a:t>
          </a:r>
        </a:p>
      </xdr:txBody>
    </xdr:sp>
    <xdr:clientData/>
  </xdr:twoCellAnchor>
  <xdr:twoCellAnchor>
    <xdr:from>
      <xdr:col>9</xdr:col>
      <xdr:colOff>57150</xdr:colOff>
      <xdr:row>4</xdr:row>
      <xdr:rowOff>28575</xdr:rowOff>
    </xdr:from>
    <xdr:to>
      <xdr:col>9</xdr:col>
      <xdr:colOff>428625</xdr:colOff>
      <xdr:row>7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4743450" y="504825"/>
          <a:ext cx="3714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media in giorni</a:t>
          </a:r>
        </a:p>
      </xdr:txBody>
    </xdr:sp>
    <xdr:clientData/>
  </xdr:twoCellAnchor>
  <xdr:twoCellAnchor>
    <xdr:from>
      <xdr:col>10</xdr:col>
      <xdr:colOff>47625</xdr:colOff>
      <xdr:row>4</xdr:row>
      <xdr:rowOff>47625</xdr:rowOff>
    </xdr:from>
    <xdr:to>
      <xdr:col>10</xdr:col>
      <xdr:colOff>590550</xdr:colOff>
      <xdr:row>6</xdr:row>
      <xdr:rowOff>114300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5162550" y="523875"/>
          <a:ext cx="5429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 del debito</a:t>
          </a:r>
        </a:p>
      </xdr:txBody>
    </xdr:sp>
    <xdr:clientData/>
  </xdr:twoCellAnchor>
  <xdr:twoCellAnchor>
    <xdr:from>
      <xdr:col>0</xdr:col>
      <xdr:colOff>742950</xdr:colOff>
      <xdr:row>0</xdr:row>
      <xdr:rowOff>9525</xdr:rowOff>
    </xdr:from>
    <xdr:to>
      <xdr:col>10</xdr:col>
      <xdr:colOff>590550</xdr:colOff>
      <xdr:row>3</xdr:row>
      <xdr:rowOff>95250</xdr:rowOff>
    </xdr:to>
    <xdr:sp>
      <xdr:nvSpPr>
        <xdr:cNvPr id="5" name="Testo 6"/>
        <xdr:cNvSpPr txBox="1">
          <a:spLocks noChangeArrowheads="1"/>
        </xdr:cNvSpPr>
      </xdr:nvSpPr>
      <xdr:spPr>
        <a:xfrm>
          <a:off x="742950" y="9525"/>
          <a:ext cx="49625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Vendite giudiziarie di beni immobili per durata del procedimento di esecuzione, durata media, ammontare del debito, regione e ripartizione geografica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4</xdr:row>
      <xdr:rowOff>123825</xdr:rowOff>
    </xdr:from>
    <xdr:to>
      <xdr:col>2</xdr:col>
      <xdr:colOff>419100</xdr:colOff>
      <xdr:row>5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33575" y="714375"/>
          <a:ext cx="17145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3</xdr:col>
      <xdr:colOff>180975</xdr:colOff>
      <xdr:row>5</xdr:row>
      <xdr:rowOff>0</xdr:rowOff>
    </xdr:from>
    <xdr:to>
      <xdr:col>3</xdr:col>
      <xdr:colOff>419100</xdr:colOff>
      <xdr:row>5</xdr:row>
      <xdr:rowOff>114300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314575" y="723900"/>
          <a:ext cx="2381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180975</xdr:colOff>
      <xdr:row>5</xdr:row>
      <xdr:rowOff>0</xdr:rowOff>
    </xdr:from>
    <xdr:to>
      <xdr:col>4</xdr:col>
      <xdr:colOff>419100</xdr:colOff>
      <xdr:row>5</xdr:row>
      <xdr:rowOff>114300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762250" y="723900"/>
          <a:ext cx="2381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180975</xdr:colOff>
      <xdr:row>5</xdr:row>
      <xdr:rowOff>0</xdr:rowOff>
    </xdr:from>
    <xdr:to>
      <xdr:col>5</xdr:col>
      <xdr:colOff>419100</xdr:colOff>
      <xdr:row>5</xdr:row>
      <xdr:rowOff>114300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209925" y="723900"/>
          <a:ext cx="2381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6</xdr:col>
      <xdr:colOff>419100</xdr:colOff>
      <xdr:row>5</xdr:row>
      <xdr:rowOff>114300</xdr:rowOff>
    </xdr:to>
    <xdr:sp>
      <xdr:nvSpPr>
        <xdr:cNvPr id="5" name="Testo 5"/>
        <xdr:cNvSpPr txBox="1">
          <a:spLocks noChangeArrowheads="1"/>
        </xdr:cNvSpPr>
      </xdr:nvSpPr>
      <xdr:spPr>
        <a:xfrm>
          <a:off x="3657600" y="723900"/>
          <a:ext cx="2381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180975</xdr:colOff>
      <xdr:row>5</xdr:row>
      <xdr:rowOff>0</xdr:rowOff>
    </xdr:from>
    <xdr:to>
      <xdr:col>7</xdr:col>
      <xdr:colOff>419100</xdr:colOff>
      <xdr:row>5</xdr:row>
      <xdr:rowOff>114300</xdr:rowOff>
    </xdr:to>
    <xdr:sp>
      <xdr:nvSpPr>
        <xdr:cNvPr id="6" name="Testo 6"/>
        <xdr:cNvSpPr txBox="1">
          <a:spLocks noChangeArrowheads="1"/>
        </xdr:cNvSpPr>
      </xdr:nvSpPr>
      <xdr:spPr>
        <a:xfrm>
          <a:off x="4105275" y="723900"/>
          <a:ext cx="2381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8</xdr:col>
      <xdr:colOff>180975</xdr:colOff>
      <xdr:row>5</xdr:row>
      <xdr:rowOff>0</xdr:rowOff>
    </xdr:from>
    <xdr:to>
      <xdr:col>8</xdr:col>
      <xdr:colOff>419100</xdr:colOff>
      <xdr:row>5</xdr:row>
      <xdr:rowOff>114300</xdr:rowOff>
    </xdr:to>
    <xdr:sp>
      <xdr:nvSpPr>
        <xdr:cNvPr id="7" name="Testo 7"/>
        <xdr:cNvSpPr txBox="1">
          <a:spLocks noChangeArrowheads="1"/>
        </xdr:cNvSpPr>
      </xdr:nvSpPr>
      <xdr:spPr>
        <a:xfrm>
          <a:off x="4552950" y="723900"/>
          <a:ext cx="2381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11</xdr:col>
      <xdr:colOff>0</xdr:colOff>
      <xdr:row>2</xdr:row>
      <xdr:rowOff>28575</xdr:rowOff>
    </xdr:to>
    <xdr:sp>
      <xdr:nvSpPr>
        <xdr:cNvPr id="8" name="Testo 8"/>
        <xdr:cNvSpPr txBox="1">
          <a:spLocks noChangeArrowheads="1"/>
        </xdr:cNvSpPr>
      </xdr:nvSpPr>
      <xdr:spPr>
        <a:xfrm>
          <a:off x="723900" y="0"/>
          <a:ext cx="50006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Vendite giudiziarie secondo la percentuale del ricavato rispetto al debito, per regione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123825</xdr:rowOff>
    </xdr:from>
    <xdr:to>
      <xdr:col>3</xdr:col>
      <xdr:colOff>57150</xdr:colOff>
      <xdr:row>5</xdr:row>
      <xdr:rowOff>66675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14525" y="79057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123825</xdr:rowOff>
    </xdr:from>
    <xdr:to>
      <xdr:col>5</xdr:col>
      <xdr:colOff>57150</xdr:colOff>
      <xdr:row>5</xdr:row>
      <xdr:rowOff>66675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2867025" y="79057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123825</xdr:rowOff>
    </xdr:from>
    <xdr:to>
      <xdr:col>3</xdr:col>
      <xdr:colOff>57150</xdr:colOff>
      <xdr:row>5</xdr:row>
      <xdr:rowOff>66675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14525" y="79057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123825</xdr:rowOff>
    </xdr:from>
    <xdr:to>
      <xdr:col>5</xdr:col>
      <xdr:colOff>57150</xdr:colOff>
      <xdr:row>5</xdr:row>
      <xdr:rowOff>66675</xdr:rowOff>
    </xdr:to>
    <xdr:sp>
      <xdr:nvSpPr>
        <xdr:cNvPr id="4" name="Testo 2"/>
        <xdr:cNvSpPr txBox="1">
          <a:spLocks noChangeArrowheads="1"/>
        </xdr:cNvSpPr>
      </xdr:nvSpPr>
      <xdr:spPr>
        <a:xfrm>
          <a:off x="2867025" y="79057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19050</xdr:rowOff>
    </xdr:from>
    <xdr:to>
      <xdr:col>10</xdr:col>
      <xdr:colOff>457200</xdr:colOff>
      <xdr:row>2</xdr:row>
      <xdr:rowOff>38100</xdr:rowOff>
    </xdr:to>
    <xdr:sp>
      <xdr:nvSpPr>
        <xdr:cNvPr id="5" name="Testo 3"/>
        <xdr:cNvSpPr txBox="1">
          <a:spLocks noChangeArrowheads="1"/>
        </xdr:cNvSpPr>
      </xdr:nvSpPr>
      <xdr:spPr>
        <a:xfrm>
          <a:off x="723900" y="19050"/>
          <a:ext cx="49625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esecutivi di sfratto per motivo e tipo di comune, richieste di esecuzione e sfratti eseguiti - 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11</xdr:col>
      <xdr:colOff>0</xdr:colOff>
      <xdr:row>37</xdr:row>
      <xdr:rowOff>28575</xdr:rowOff>
    </xdr:to>
    <xdr:sp>
      <xdr:nvSpPr>
        <xdr:cNvPr id="6" name="TextBox 7"/>
        <xdr:cNvSpPr txBox="1">
          <a:spLocks noChangeArrowheads="1"/>
        </xdr:cNvSpPr>
      </xdr:nvSpPr>
      <xdr:spPr>
        <a:xfrm flipV="1">
          <a:off x="0" y="4352925"/>
          <a:ext cx="5724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- Per l'anno 2000 non sono pervenuti i dati relativi alle province di Biella, Terni, Caserta, Bari e Siracusa; sono incompelti i dati relativi alla provincia di Napoli, mentre quelli di Lecce sono relativi al solo mese di gennaio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</xdr:row>
      <xdr:rowOff>114300</xdr:rowOff>
    </xdr:from>
    <xdr:to>
      <xdr:col>5</xdr:col>
      <xdr:colOff>47625</xdr:colOff>
      <xdr:row>4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495675" y="609600"/>
          <a:ext cx="1047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4</xdr:row>
      <xdr:rowOff>47625</xdr:rowOff>
    </xdr:from>
    <xdr:to>
      <xdr:col>2</xdr:col>
      <xdr:colOff>47625</xdr:colOff>
      <xdr:row>5</xdr:row>
      <xdr:rowOff>114300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847850" y="714375"/>
          <a:ext cx="4857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Sezioni distaccate
</a:t>
          </a:r>
        </a:p>
      </xdr:txBody>
    </xdr:sp>
    <xdr:clientData/>
  </xdr:twoCellAnchor>
  <xdr:twoCellAnchor>
    <xdr:from>
      <xdr:col>2</xdr:col>
      <xdr:colOff>9525</xdr:colOff>
      <xdr:row>4</xdr:row>
      <xdr:rowOff>57150</xdr:rowOff>
    </xdr:from>
    <xdr:to>
      <xdr:col>3</xdr:col>
      <xdr:colOff>0</xdr:colOff>
      <xdr:row>5</xdr:row>
      <xdr:rowOff>104775</xdr:rowOff>
    </xdr:to>
    <xdr:sp>
      <xdr:nvSpPr>
        <xdr:cNvPr id="3" name="Testo 3"/>
        <xdr:cNvSpPr txBox="1">
          <a:spLocks noChangeArrowheads="1"/>
        </xdr:cNvSpPr>
      </xdr:nvSpPr>
      <xdr:spPr>
        <a:xfrm>
          <a:off x="2295525" y="723900"/>
          <a:ext cx="4191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Tribunali</a:t>
          </a:r>
        </a:p>
      </xdr:txBody>
    </xdr:sp>
    <xdr:clientData/>
  </xdr:twoCellAnchor>
  <xdr:twoCellAnchor>
    <xdr:from>
      <xdr:col>4</xdr:col>
      <xdr:colOff>19050</xdr:colOff>
      <xdr:row>4</xdr:row>
      <xdr:rowOff>47625</xdr:rowOff>
    </xdr:from>
    <xdr:to>
      <xdr:col>4</xdr:col>
      <xdr:colOff>390525</xdr:colOff>
      <xdr:row>5</xdr:row>
      <xdr:rowOff>104775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3133725" y="714375"/>
          <a:ext cx="3714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5</xdr:col>
      <xdr:colOff>19050</xdr:colOff>
      <xdr:row>4</xdr:row>
      <xdr:rowOff>38100</xdr:rowOff>
    </xdr:from>
    <xdr:to>
      <xdr:col>6</xdr:col>
      <xdr:colOff>85725</xdr:colOff>
      <xdr:row>5</xdr:row>
      <xdr:rowOff>95250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3571875" y="704850"/>
          <a:ext cx="5429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Sezioni distaccate</a:t>
          </a:r>
        </a:p>
      </xdr:txBody>
    </xdr:sp>
    <xdr:clientData/>
  </xdr:twoCellAnchor>
  <xdr:twoCellAnchor>
    <xdr:from>
      <xdr:col>6</xdr:col>
      <xdr:colOff>19050</xdr:colOff>
      <xdr:row>4</xdr:row>
      <xdr:rowOff>57150</xdr:rowOff>
    </xdr:from>
    <xdr:to>
      <xdr:col>7</xdr:col>
      <xdr:colOff>9525</xdr:colOff>
      <xdr:row>5</xdr:row>
      <xdr:rowOff>104775</xdr:rowOff>
    </xdr:to>
    <xdr:sp>
      <xdr:nvSpPr>
        <xdr:cNvPr id="6" name="Testo 6"/>
        <xdr:cNvSpPr txBox="1">
          <a:spLocks noChangeArrowheads="1"/>
        </xdr:cNvSpPr>
      </xdr:nvSpPr>
      <xdr:spPr>
        <a:xfrm>
          <a:off x="4048125" y="723900"/>
          <a:ext cx="4000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Tribunali</a:t>
          </a:r>
        </a:p>
      </xdr:txBody>
    </xdr:sp>
    <xdr:clientData/>
  </xdr:twoCellAnchor>
  <xdr:twoCellAnchor>
    <xdr:from>
      <xdr:col>8</xdr:col>
      <xdr:colOff>9525</xdr:colOff>
      <xdr:row>4</xdr:row>
      <xdr:rowOff>57150</xdr:rowOff>
    </xdr:from>
    <xdr:to>
      <xdr:col>8</xdr:col>
      <xdr:colOff>381000</xdr:colOff>
      <xdr:row>5</xdr:row>
      <xdr:rowOff>85725</xdr:rowOff>
    </xdr:to>
    <xdr:sp>
      <xdr:nvSpPr>
        <xdr:cNvPr id="7" name="Testo 7"/>
        <xdr:cNvSpPr txBox="1">
          <a:spLocks noChangeArrowheads="1"/>
        </xdr:cNvSpPr>
      </xdr:nvSpPr>
      <xdr:spPr>
        <a:xfrm>
          <a:off x="4857750" y="723900"/>
          <a:ext cx="3714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619125</xdr:colOff>
      <xdr:row>0</xdr:row>
      <xdr:rowOff>0</xdr:rowOff>
    </xdr:from>
    <xdr:to>
      <xdr:col>9</xdr:col>
      <xdr:colOff>400050</xdr:colOff>
      <xdr:row>2</xdr:row>
      <xdr:rowOff>38100</xdr:rowOff>
    </xdr:to>
    <xdr:sp>
      <xdr:nvSpPr>
        <xdr:cNvPr id="8" name="Testo 8"/>
        <xdr:cNvSpPr txBox="1">
          <a:spLocks noChangeArrowheads="1"/>
        </xdr:cNvSpPr>
      </xdr:nvSpPr>
      <xdr:spPr>
        <a:xfrm>
          <a:off x="619125" y="0"/>
          <a:ext cx="50387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esito della domanda, Ufficio giudiziario, grado di giudizio e materia della controversia - Anno 2000
</a:t>
          </a:r>
        </a:p>
      </xdr:txBody>
    </xdr:sp>
    <xdr:clientData/>
  </xdr:twoCellAnchor>
  <xdr:twoCellAnchor>
    <xdr:from>
      <xdr:col>8</xdr:col>
      <xdr:colOff>400050</xdr:colOff>
      <xdr:row>3</xdr:row>
      <xdr:rowOff>47625</xdr:rowOff>
    </xdr:from>
    <xdr:to>
      <xdr:col>9</xdr:col>
      <xdr:colOff>381000</xdr:colOff>
      <xdr:row>5</xdr:row>
      <xdr:rowOff>47625</xdr:rowOff>
    </xdr:to>
    <xdr:sp>
      <xdr:nvSpPr>
        <xdr:cNvPr id="9" name="Testo 9"/>
        <xdr:cNvSpPr txBox="1">
          <a:spLocks noChangeArrowheads="1"/>
        </xdr:cNvSpPr>
      </xdr:nvSpPr>
      <xdr:spPr>
        <a:xfrm>
          <a:off x="5248275" y="542925"/>
          <a:ext cx="390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generale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</xdr:row>
      <xdr:rowOff>114300</xdr:rowOff>
    </xdr:from>
    <xdr:to>
      <xdr:col>5</xdr:col>
      <xdr:colOff>47625</xdr:colOff>
      <xdr:row>4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505200" y="552450"/>
          <a:ext cx="1047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1743075</xdr:colOff>
      <xdr:row>4</xdr:row>
      <xdr:rowOff>47625</xdr:rowOff>
    </xdr:from>
    <xdr:to>
      <xdr:col>2</xdr:col>
      <xdr:colOff>57150</xdr:colOff>
      <xdr:row>5</xdr:row>
      <xdr:rowOff>114300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743075" y="657225"/>
          <a:ext cx="6096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Sezioni distaccate
</a:t>
          </a:r>
        </a:p>
      </xdr:txBody>
    </xdr:sp>
    <xdr:clientData/>
  </xdr:twoCellAnchor>
  <xdr:twoCellAnchor>
    <xdr:from>
      <xdr:col>2</xdr:col>
      <xdr:colOff>9525</xdr:colOff>
      <xdr:row>4</xdr:row>
      <xdr:rowOff>57150</xdr:rowOff>
    </xdr:from>
    <xdr:to>
      <xdr:col>3</xdr:col>
      <xdr:colOff>0</xdr:colOff>
      <xdr:row>5</xdr:row>
      <xdr:rowOff>104775</xdr:rowOff>
    </xdr:to>
    <xdr:sp>
      <xdr:nvSpPr>
        <xdr:cNvPr id="3" name="Testo 3"/>
        <xdr:cNvSpPr txBox="1">
          <a:spLocks noChangeArrowheads="1"/>
        </xdr:cNvSpPr>
      </xdr:nvSpPr>
      <xdr:spPr>
        <a:xfrm>
          <a:off x="2305050" y="666750"/>
          <a:ext cx="4191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Tribunali</a:t>
          </a:r>
        </a:p>
      </xdr:txBody>
    </xdr:sp>
    <xdr:clientData/>
  </xdr:twoCellAnchor>
  <xdr:twoCellAnchor>
    <xdr:from>
      <xdr:col>4</xdr:col>
      <xdr:colOff>19050</xdr:colOff>
      <xdr:row>4</xdr:row>
      <xdr:rowOff>47625</xdr:rowOff>
    </xdr:from>
    <xdr:to>
      <xdr:col>4</xdr:col>
      <xdr:colOff>390525</xdr:colOff>
      <xdr:row>5</xdr:row>
      <xdr:rowOff>104775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3143250" y="657225"/>
          <a:ext cx="3714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5</xdr:col>
      <xdr:colOff>19050</xdr:colOff>
      <xdr:row>4</xdr:row>
      <xdr:rowOff>38100</xdr:rowOff>
    </xdr:from>
    <xdr:to>
      <xdr:col>6</xdr:col>
      <xdr:colOff>85725</xdr:colOff>
      <xdr:row>5</xdr:row>
      <xdr:rowOff>95250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3581400" y="647700"/>
          <a:ext cx="5429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Sezioni distaccate</a:t>
          </a:r>
        </a:p>
      </xdr:txBody>
    </xdr:sp>
    <xdr:clientData/>
  </xdr:twoCellAnchor>
  <xdr:twoCellAnchor>
    <xdr:from>
      <xdr:col>6</xdr:col>
      <xdr:colOff>19050</xdr:colOff>
      <xdr:row>4</xdr:row>
      <xdr:rowOff>57150</xdr:rowOff>
    </xdr:from>
    <xdr:to>
      <xdr:col>7</xdr:col>
      <xdr:colOff>9525</xdr:colOff>
      <xdr:row>5</xdr:row>
      <xdr:rowOff>104775</xdr:rowOff>
    </xdr:to>
    <xdr:sp>
      <xdr:nvSpPr>
        <xdr:cNvPr id="6" name="Testo 6"/>
        <xdr:cNvSpPr txBox="1">
          <a:spLocks noChangeArrowheads="1"/>
        </xdr:cNvSpPr>
      </xdr:nvSpPr>
      <xdr:spPr>
        <a:xfrm>
          <a:off x="4057650" y="666750"/>
          <a:ext cx="4000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Tribunali</a:t>
          </a:r>
        </a:p>
      </xdr:txBody>
    </xdr:sp>
    <xdr:clientData/>
  </xdr:twoCellAnchor>
  <xdr:twoCellAnchor>
    <xdr:from>
      <xdr:col>8</xdr:col>
      <xdr:colOff>9525</xdr:colOff>
      <xdr:row>4</xdr:row>
      <xdr:rowOff>57150</xdr:rowOff>
    </xdr:from>
    <xdr:to>
      <xdr:col>8</xdr:col>
      <xdr:colOff>381000</xdr:colOff>
      <xdr:row>5</xdr:row>
      <xdr:rowOff>85725</xdr:rowOff>
    </xdr:to>
    <xdr:sp>
      <xdr:nvSpPr>
        <xdr:cNvPr id="7" name="Testo 7"/>
        <xdr:cNvSpPr txBox="1">
          <a:spLocks noChangeArrowheads="1"/>
        </xdr:cNvSpPr>
      </xdr:nvSpPr>
      <xdr:spPr>
        <a:xfrm>
          <a:off x="4867275" y="666750"/>
          <a:ext cx="3714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1009650</xdr:colOff>
      <xdr:row>0</xdr:row>
      <xdr:rowOff>0</xdr:rowOff>
    </xdr:from>
    <xdr:to>
      <xdr:col>9</xdr:col>
      <xdr:colOff>371475</xdr:colOff>
      <xdr:row>2</xdr:row>
      <xdr:rowOff>47625</xdr:rowOff>
    </xdr:to>
    <xdr:sp>
      <xdr:nvSpPr>
        <xdr:cNvPr id="8" name="Testo 8"/>
        <xdr:cNvSpPr txBox="1">
          <a:spLocks noChangeArrowheads="1"/>
        </xdr:cNvSpPr>
      </xdr:nvSpPr>
      <xdr:spPr>
        <a:xfrm>
          <a:off x="1009650" y="0"/>
          <a:ext cx="46291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esito della domanda, Ufficio giudiziario, grado di giudizio e materia della controversia - Anno 2000
</a:t>
          </a:r>
        </a:p>
      </xdr:txBody>
    </xdr:sp>
    <xdr:clientData/>
  </xdr:twoCellAnchor>
  <xdr:twoCellAnchor>
    <xdr:from>
      <xdr:col>8</xdr:col>
      <xdr:colOff>400050</xdr:colOff>
      <xdr:row>3</xdr:row>
      <xdr:rowOff>47625</xdr:rowOff>
    </xdr:from>
    <xdr:to>
      <xdr:col>9</xdr:col>
      <xdr:colOff>381000</xdr:colOff>
      <xdr:row>5</xdr:row>
      <xdr:rowOff>47625</xdr:rowOff>
    </xdr:to>
    <xdr:sp>
      <xdr:nvSpPr>
        <xdr:cNvPr id="9" name="Testo 9"/>
        <xdr:cNvSpPr txBox="1">
          <a:spLocks noChangeArrowheads="1"/>
        </xdr:cNvSpPr>
      </xdr:nvSpPr>
      <xdr:spPr>
        <a:xfrm>
          <a:off x="5257800" y="485775"/>
          <a:ext cx="390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generale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123825</xdr:rowOff>
    </xdr:from>
    <xdr:to>
      <xdr:col>0</xdr:col>
      <xdr:colOff>1571625</xdr:colOff>
      <xdr:row>5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676275"/>
          <a:ext cx="15621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
</a:t>
          </a:r>
        </a:p>
      </xdr:txBody>
    </xdr:sp>
    <xdr:clientData/>
  </xdr:twoCellAnchor>
  <xdr:twoCellAnchor>
    <xdr:from>
      <xdr:col>8</xdr:col>
      <xdr:colOff>85725</xdr:colOff>
      <xdr:row>4</xdr:row>
      <xdr:rowOff>19050</xdr:rowOff>
    </xdr:from>
    <xdr:to>
      <xdr:col>8</xdr:col>
      <xdr:colOff>504825</xdr:colOff>
      <xdr:row>5</xdr:row>
      <xdr:rowOff>209550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5257800" y="571500"/>
          <a:ext cx="4191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giorni
</a:t>
          </a:r>
        </a:p>
      </xdr:txBody>
    </xdr:sp>
    <xdr:clientData/>
  </xdr:twoCellAnchor>
  <xdr:twoCellAnchor>
    <xdr:from>
      <xdr:col>0</xdr:col>
      <xdr:colOff>657225</xdr:colOff>
      <xdr:row>0</xdr:row>
      <xdr:rowOff>9525</xdr:rowOff>
    </xdr:from>
    <xdr:to>
      <xdr:col>9</xdr:col>
      <xdr:colOff>0</xdr:colOff>
      <xdr:row>3</xdr:row>
      <xdr:rowOff>85725</xdr:rowOff>
    </xdr:to>
    <xdr:sp>
      <xdr:nvSpPr>
        <xdr:cNvPr id="3" name="Testo 3"/>
        <xdr:cNvSpPr txBox="1">
          <a:spLocks noChangeArrowheads="1"/>
        </xdr:cNvSpPr>
      </xdr:nvSpPr>
      <xdr:spPr>
        <a:xfrm>
          <a:off x="657225" y="9525"/>
          <a:ext cx="50577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classi di durata del periodo intercorso tra l'iscrizione a ruolo e la definizione della sentenza, il grado di giudizio e la materia della controversia - Anno 2000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123825</xdr:rowOff>
    </xdr:from>
    <xdr:to>
      <xdr:col>0</xdr:col>
      <xdr:colOff>1571625</xdr:colOff>
      <xdr:row>5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676275"/>
          <a:ext cx="15621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
</a:t>
          </a:r>
        </a:p>
      </xdr:txBody>
    </xdr:sp>
    <xdr:clientData/>
  </xdr:twoCellAnchor>
  <xdr:twoCellAnchor>
    <xdr:from>
      <xdr:col>8</xdr:col>
      <xdr:colOff>104775</xdr:colOff>
      <xdr:row>4</xdr:row>
      <xdr:rowOff>28575</xdr:rowOff>
    </xdr:from>
    <xdr:to>
      <xdr:col>8</xdr:col>
      <xdr:colOff>523875</xdr:colOff>
      <xdr:row>6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5286375" y="581025"/>
          <a:ext cx="4191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giorni
</a:t>
          </a:r>
        </a:p>
      </xdr:txBody>
    </xdr:sp>
    <xdr:clientData/>
  </xdr:twoCellAnchor>
  <xdr:twoCellAnchor>
    <xdr:from>
      <xdr:col>0</xdr:col>
      <xdr:colOff>1019175</xdr:colOff>
      <xdr:row>0</xdr:row>
      <xdr:rowOff>9525</xdr:rowOff>
    </xdr:from>
    <xdr:to>
      <xdr:col>8</xdr:col>
      <xdr:colOff>419100</xdr:colOff>
      <xdr:row>3</xdr:row>
      <xdr:rowOff>66675</xdr:rowOff>
    </xdr:to>
    <xdr:sp>
      <xdr:nvSpPr>
        <xdr:cNvPr id="3" name="Testo 3"/>
        <xdr:cNvSpPr txBox="1">
          <a:spLocks noChangeArrowheads="1"/>
        </xdr:cNvSpPr>
      </xdr:nvSpPr>
      <xdr:spPr>
        <a:xfrm>
          <a:off x="1019175" y="9525"/>
          <a:ext cx="458152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classi di durata del periodo intercorso tra l'iscrizione a ruolo e la definizione della sentenza, il grado di giudizio e la materia della controversia - Anno 2000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123825</xdr:rowOff>
    </xdr:from>
    <xdr:to>
      <xdr:col>0</xdr:col>
      <xdr:colOff>1571625</xdr:colOff>
      <xdr:row>5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676275"/>
          <a:ext cx="15621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
</a:t>
          </a:r>
        </a:p>
      </xdr:txBody>
    </xdr:sp>
    <xdr:clientData/>
  </xdr:twoCellAnchor>
  <xdr:twoCellAnchor>
    <xdr:from>
      <xdr:col>8</xdr:col>
      <xdr:colOff>76200</xdr:colOff>
      <xdr:row>4</xdr:row>
      <xdr:rowOff>28575</xdr:rowOff>
    </xdr:from>
    <xdr:to>
      <xdr:col>8</xdr:col>
      <xdr:colOff>495300</xdr:colOff>
      <xdr:row>5</xdr:row>
      <xdr:rowOff>228600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5257800" y="581025"/>
          <a:ext cx="4191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giorni
</a:t>
          </a:r>
        </a:p>
      </xdr:txBody>
    </xdr:sp>
    <xdr:clientData/>
  </xdr:twoCellAnchor>
  <xdr:twoCellAnchor>
    <xdr:from>
      <xdr:col>0</xdr:col>
      <xdr:colOff>657225</xdr:colOff>
      <xdr:row>0</xdr:row>
      <xdr:rowOff>9525</xdr:rowOff>
    </xdr:from>
    <xdr:to>
      <xdr:col>8</xdr:col>
      <xdr:colOff>523875</xdr:colOff>
      <xdr:row>3</xdr:row>
      <xdr:rowOff>38100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657225" y="9525"/>
          <a:ext cx="50482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classi di durata del periodo intercorso tra l'iscrizione a ruolo e la pubblicazione della sentenza, il grado di giudizio e la materia della controversia - Anno 2000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123825</xdr:rowOff>
    </xdr:from>
    <xdr:to>
      <xdr:col>0</xdr:col>
      <xdr:colOff>1571625</xdr:colOff>
      <xdr:row>5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676275"/>
          <a:ext cx="15621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
</a:t>
          </a:r>
        </a:p>
      </xdr:txBody>
    </xdr:sp>
    <xdr:clientData/>
  </xdr:twoCellAnchor>
  <xdr:twoCellAnchor>
    <xdr:from>
      <xdr:col>8</xdr:col>
      <xdr:colOff>114300</xdr:colOff>
      <xdr:row>4</xdr:row>
      <xdr:rowOff>9525</xdr:rowOff>
    </xdr:from>
    <xdr:to>
      <xdr:col>8</xdr:col>
      <xdr:colOff>533400</xdr:colOff>
      <xdr:row>6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5276850" y="561975"/>
          <a:ext cx="4191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giorni
</a:t>
          </a:r>
        </a:p>
      </xdr:txBody>
    </xdr:sp>
    <xdr:clientData/>
  </xdr:twoCellAnchor>
  <xdr:twoCellAnchor>
    <xdr:from>
      <xdr:col>0</xdr:col>
      <xdr:colOff>1028700</xdr:colOff>
      <xdr:row>0</xdr:row>
      <xdr:rowOff>0</xdr:rowOff>
    </xdr:from>
    <xdr:to>
      <xdr:col>8</xdr:col>
      <xdr:colOff>428625</xdr:colOff>
      <xdr:row>3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1028700" y="0"/>
          <a:ext cx="45624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classi di durata del periodo intercorso tra l'iscrizione a ruolo e la pubblicazione della sentenza, il grado di giudizio e la materia della controversia - Anno 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D6" sqref="D6:D9"/>
    </sheetView>
  </sheetViews>
  <sheetFormatPr defaultColWidth="9.140625" defaultRowHeight="12.75"/>
  <cols>
    <col min="1" max="1" width="16.00390625" style="0" customWidth="1"/>
    <col min="2" max="2" width="9.57421875" style="0" bestFit="1" customWidth="1"/>
    <col min="3" max="3" width="8.140625" style="0" customWidth="1"/>
    <col min="4" max="4" width="9.8515625" style="0" customWidth="1"/>
    <col min="5" max="5" width="8.140625" style="0" customWidth="1"/>
    <col min="6" max="6" width="9.421875" style="0" customWidth="1"/>
    <col min="7" max="7" width="8.140625" style="0" customWidth="1"/>
    <col min="8" max="8" width="9.8515625" style="0" customWidth="1"/>
    <col min="9" max="9" width="6.57421875" style="0" customWidth="1"/>
  </cols>
  <sheetData>
    <row r="1" spans="1:9" ht="48" customHeight="1">
      <c r="A1" s="152" t="s">
        <v>390</v>
      </c>
      <c r="B1" s="152"/>
      <c r="C1" s="152"/>
      <c r="D1" s="152"/>
      <c r="E1" s="152"/>
      <c r="F1" s="152"/>
      <c r="G1" s="152"/>
      <c r="H1" s="152"/>
      <c r="I1" s="152"/>
    </row>
    <row r="2" s="2" customFormat="1" ht="9.75" customHeight="1">
      <c r="A2" s="124" t="s">
        <v>311</v>
      </c>
    </row>
    <row r="3" spans="1:6" s="2" customFormat="1" ht="9.75" customHeight="1">
      <c r="A3" s="3"/>
      <c r="B3" s="3"/>
      <c r="C3" s="3"/>
      <c r="D3" s="3"/>
      <c r="E3" s="3"/>
      <c r="F3" s="3"/>
    </row>
    <row r="4" spans="1:9" s="6" customFormat="1" ht="10.5" customHeight="1">
      <c r="A4" s="4"/>
      <c r="B4" s="4"/>
      <c r="C4" s="4"/>
      <c r="D4" s="4"/>
      <c r="E4" s="4"/>
      <c r="F4" s="4"/>
      <c r="G4" s="5"/>
      <c r="H4" s="5"/>
      <c r="I4" s="5"/>
    </row>
    <row r="5" spans="2:9" s="7" customFormat="1" ht="16.5" customHeight="1">
      <c r="B5" s="8" t="s">
        <v>36</v>
      </c>
      <c r="C5" s="8"/>
      <c r="D5" s="8"/>
      <c r="E5" s="8"/>
      <c r="F5" s="8" t="s">
        <v>0</v>
      </c>
      <c r="G5" s="8"/>
      <c r="H5" s="8"/>
      <c r="I5" s="8"/>
    </row>
    <row r="6" spans="3:9" s="9" customFormat="1" ht="9.75" customHeight="1">
      <c r="C6" s="153" t="s">
        <v>394</v>
      </c>
      <c r="D6" s="153" t="s">
        <v>395</v>
      </c>
      <c r="G6" s="153" t="s">
        <v>394</v>
      </c>
      <c r="H6" s="153" t="s">
        <v>395</v>
      </c>
      <c r="I6" s="10"/>
    </row>
    <row r="7" spans="2:9" s="9" customFormat="1" ht="8.25" customHeight="1">
      <c r="B7" s="10" t="s">
        <v>2</v>
      </c>
      <c r="C7" s="154"/>
      <c r="D7" s="154"/>
      <c r="E7" s="10" t="s">
        <v>3</v>
      </c>
      <c r="F7" s="10" t="s">
        <v>2</v>
      </c>
      <c r="G7" s="154"/>
      <c r="H7" s="154"/>
      <c r="I7" s="10" t="s">
        <v>3</v>
      </c>
    </row>
    <row r="8" spans="3:9" s="9" customFormat="1" ht="9" customHeight="1">
      <c r="C8" s="154"/>
      <c r="D8" s="154"/>
      <c r="G8" s="154"/>
      <c r="H8" s="154"/>
      <c r="I8" s="10"/>
    </row>
    <row r="9" spans="1:9" s="9" customFormat="1" ht="13.5" customHeight="1">
      <c r="A9" s="11"/>
      <c r="B9" s="11"/>
      <c r="C9" s="155"/>
      <c r="D9" s="155"/>
      <c r="E9" s="11"/>
      <c r="F9" s="11"/>
      <c r="G9" s="155"/>
      <c r="H9" s="155"/>
      <c r="I9" s="12"/>
    </row>
    <row r="10" s="9" customFormat="1" ht="8.25" customHeight="1"/>
    <row r="11" spans="1:10" s="9" customFormat="1" ht="9">
      <c r="A11" s="9" t="s">
        <v>4</v>
      </c>
      <c r="B11" s="10">
        <v>673</v>
      </c>
      <c r="C11" s="10">
        <v>325</v>
      </c>
      <c r="D11" s="10">
        <v>39</v>
      </c>
      <c r="E11" s="18">
        <v>1037</v>
      </c>
      <c r="F11" s="18">
        <v>7411</v>
      </c>
      <c r="G11" s="18">
        <v>3464</v>
      </c>
      <c r="H11" s="10">
        <v>780</v>
      </c>
      <c r="I11" s="18">
        <v>11655</v>
      </c>
      <c r="J11" s="13"/>
    </row>
    <row r="12" spans="1:10" s="9" customFormat="1" ht="9">
      <c r="A12" s="9" t="s">
        <v>5</v>
      </c>
      <c r="B12" s="18">
        <v>1451</v>
      </c>
      <c r="C12" s="10">
        <v>697</v>
      </c>
      <c r="D12" s="10">
        <v>61</v>
      </c>
      <c r="E12" s="18">
        <v>2209</v>
      </c>
      <c r="F12" s="18">
        <v>11593</v>
      </c>
      <c r="G12" s="18">
        <v>5896</v>
      </c>
      <c r="H12" s="10">
        <v>885</v>
      </c>
      <c r="I12" s="18">
        <v>18374</v>
      </c>
      <c r="J12" s="13"/>
    </row>
    <row r="13" spans="1:10" ht="9" customHeight="1">
      <c r="A13" s="9" t="s">
        <v>6</v>
      </c>
      <c r="B13" s="10">
        <v>341</v>
      </c>
      <c r="C13" s="10">
        <v>226</v>
      </c>
      <c r="D13" s="10">
        <v>20</v>
      </c>
      <c r="E13" s="10">
        <v>587</v>
      </c>
      <c r="F13" s="18">
        <v>3894</v>
      </c>
      <c r="G13" s="18">
        <v>1512</v>
      </c>
      <c r="H13" s="10">
        <v>450</v>
      </c>
      <c r="I13" s="18">
        <v>5856</v>
      </c>
      <c r="J13" s="13"/>
    </row>
    <row r="14" spans="1:10" ht="9" customHeight="1">
      <c r="A14" s="9" t="s">
        <v>7</v>
      </c>
      <c r="B14" s="10">
        <v>178</v>
      </c>
      <c r="C14" s="10">
        <v>52</v>
      </c>
      <c r="D14" s="10">
        <v>7</v>
      </c>
      <c r="E14" s="10">
        <v>237</v>
      </c>
      <c r="F14" s="10">
        <v>971</v>
      </c>
      <c r="G14" s="10">
        <v>462</v>
      </c>
      <c r="H14" s="10">
        <v>52</v>
      </c>
      <c r="I14" s="18">
        <v>1485</v>
      </c>
      <c r="J14" s="13"/>
    </row>
    <row r="15" spans="1:10" ht="9" customHeight="1">
      <c r="A15" s="9" t="s">
        <v>8</v>
      </c>
      <c r="B15" s="10">
        <v>207</v>
      </c>
      <c r="C15" s="10">
        <v>60</v>
      </c>
      <c r="D15" s="10">
        <v>12</v>
      </c>
      <c r="E15" s="10">
        <v>279</v>
      </c>
      <c r="F15" s="10">
        <v>597</v>
      </c>
      <c r="G15" s="10">
        <v>234</v>
      </c>
      <c r="H15" s="10">
        <v>27</v>
      </c>
      <c r="I15" s="10">
        <v>858</v>
      </c>
      <c r="J15" s="13"/>
    </row>
    <row r="16" spans="1:10" ht="9" customHeight="1">
      <c r="A16" s="9" t="s">
        <v>9</v>
      </c>
      <c r="B16" s="18">
        <v>1570</v>
      </c>
      <c r="C16" s="10">
        <v>674</v>
      </c>
      <c r="D16" s="10">
        <v>108</v>
      </c>
      <c r="E16" s="18">
        <v>2352</v>
      </c>
      <c r="F16" s="18">
        <v>7472</v>
      </c>
      <c r="G16" s="18">
        <v>4217</v>
      </c>
      <c r="H16" s="10">
        <v>736</v>
      </c>
      <c r="I16" s="18">
        <v>12425</v>
      </c>
      <c r="J16" s="13"/>
    </row>
    <row r="17" spans="1:10" ht="9" customHeight="1">
      <c r="A17" s="9" t="s">
        <v>10</v>
      </c>
      <c r="B17" s="10">
        <v>266</v>
      </c>
      <c r="C17" s="10">
        <v>132</v>
      </c>
      <c r="D17" s="10">
        <v>13</v>
      </c>
      <c r="E17" s="10">
        <v>411</v>
      </c>
      <c r="F17" s="18">
        <v>2703</v>
      </c>
      <c r="G17" s="18">
        <v>1386</v>
      </c>
      <c r="H17" s="10">
        <v>170</v>
      </c>
      <c r="I17" s="18">
        <v>4259</v>
      </c>
      <c r="J17" s="13"/>
    </row>
    <row r="18" spans="1:10" ht="9" customHeight="1">
      <c r="A18" s="9" t="s">
        <v>11</v>
      </c>
      <c r="B18" s="10">
        <v>619</v>
      </c>
      <c r="C18" s="10">
        <v>193</v>
      </c>
      <c r="D18" s="10">
        <v>20</v>
      </c>
      <c r="E18" s="10">
        <v>832</v>
      </c>
      <c r="F18" s="18">
        <v>6349</v>
      </c>
      <c r="G18" s="18">
        <v>2295</v>
      </c>
      <c r="H18" s="10">
        <v>338</v>
      </c>
      <c r="I18" s="18">
        <v>8982</v>
      </c>
      <c r="J18" s="13"/>
    </row>
    <row r="19" spans="1:10" ht="9" customHeight="1">
      <c r="A19" s="9" t="s">
        <v>12</v>
      </c>
      <c r="B19" s="10">
        <v>720</v>
      </c>
      <c r="C19" s="10">
        <v>406</v>
      </c>
      <c r="D19" s="10">
        <v>35</v>
      </c>
      <c r="E19" s="18">
        <v>1161</v>
      </c>
      <c r="F19" s="18">
        <v>5983</v>
      </c>
      <c r="G19" s="18">
        <v>2778</v>
      </c>
      <c r="H19" s="10">
        <v>478</v>
      </c>
      <c r="I19" s="18">
        <v>9239</v>
      </c>
      <c r="J19" s="13"/>
    </row>
    <row r="20" spans="1:10" ht="9" customHeight="1">
      <c r="A20" s="9" t="s">
        <v>13</v>
      </c>
      <c r="B20" s="18">
        <v>1217</v>
      </c>
      <c r="C20" s="10">
        <v>551</v>
      </c>
      <c r="D20" s="10">
        <v>78</v>
      </c>
      <c r="E20" s="18">
        <v>1846</v>
      </c>
      <c r="F20" s="18">
        <v>6660</v>
      </c>
      <c r="G20" s="18">
        <v>3474</v>
      </c>
      <c r="H20" s="10">
        <v>532</v>
      </c>
      <c r="I20" s="18">
        <v>10666</v>
      </c>
      <c r="J20" s="13"/>
    </row>
    <row r="21" spans="1:10" ht="9" customHeight="1">
      <c r="A21" s="9" t="s">
        <v>14</v>
      </c>
      <c r="B21" s="10">
        <v>180</v>
      </c>
      <c r="C21" s="10">
        <v>100</v>
      </c>
      <c r="D21" s="10">
        <v>23</v>
      </c>
      <c r="E21" s="10">
        <v>303</v>
      </c>
      <c r="F21" s="18">
        <v>1514</v>
      </c>
      <c r="G21" s="10">
        <v>790</v>
      </c>
      <c r="H21" s="10">
        <v>101</v>
      </c>
      <c r="I21" s="18">
        <v>2405</v>
      </c>
      <c r="J21" s="13"/>
    </row>
    <row r="22" spans="1:10" ht="9" customHeight="1">
      <c r="A22" s="9" t="s">
        <v>15</v>
      </c>
      <c r="B22" s="10">
        <v>909</v>
      </c>
      <c r="C22" s="10">
        <v>429</v>
      </c>
      <c r="D22" s="10">
        <v>89</v>
      </c>
      <c r="E22" s="18">
        <v>1427</v>
      </c>
      <c r="F22" s="18">
        <v>3673</v>
      </c>
      <c r="G22" s="18">
        <v>1816</v>
      </c>
      <c r="H22" s="10">
        <v>381</v>
      </c>
      <c r="I22" s="18">
        <v>5870</v>
      </c>
      <c r="J22" s="13"/>
    </row>
    <row r="23" spans="1:10" ht="9" customHeight="1">
      <c r="A23" s="9" t="s">
        <v>16</v>
      </c>
      <c r="B23" s="18">
        <v>1253</v>
      </c>
      <c r="C23" s="10">
        <v>671</v>
      </c>
      <c r="D23" s="10">
        <v>222</v>
      </c>
      <c r="E23" s="18">
        <v>2146</v>
      </c>
      <c r="F23" s="18">
        <v>22120</v>
      </c>
      <c r="G23" s="18">
        <v>12042</v>
      </c>
      <c r="H23" s="18">
        <v>2555</v>
      </c>
      <c r="I23" s="18">
        <v>36717</v>
      </c>
      <c r="J23" s="13"/>
    </row>
    <row r="24" spans="1:10" ht="9" customHeight="1">
      <c r="A24" s="9" t="s">
        <v>17</v>
      </c>
      <c r="B24" s="10">
        <v>74</v>
      </c>
      <c r="C24" s="10">
        <v>22</v>
      </c>
      <c r="D24" s="10">
        <v>4</v>
      </c>
      <c r="E24" s="10">
        <v>100</v>
      </c>
      <c r="F24" s="18">
        <v>2908</v>
      </c>
      <c r="G24" s="18">
        <v>1420</v>
      </c>
      <c r="H24" s="10">
        <v>281</v>
      </c>
      <c r="I24" s="18">
        <v>4609</v>
      </c>
      <c r="J24" s="13"/>
    </row>
    <row r="25" spans="1:10" ht="9" customHeight="1">
      <c r="A25" s="9" t="s">
        <v>18</v>
      </c>
      <c r="B25" s="10">
        <v>64</v>
      </c>
      <c r="C25" s="10">
        <v>54</v>
      </c>
      <c r="D25" s="10">
        <v>5</v>
      </c>
      <c r="E25" s="10">
        <v>123</v>
      </c>
      <c r="F25" s="10">
        <v>737</v>
      </c>
      <c r="G25" s="10">
        <v>453</v>
      </c>
      <c r="H25" s="10">
        <v>156</v>
      </c>
      <c r="I25" s="18">
        <v>1346</v>
      </c>
      <c r="J25" s="13"/>
    </row>
    <row r="26" spans="1:10" ht="9" customHeight="1">
      <c r="A26" s="9" t="s">
        <v>19</v>
      </c>
      <c r="B26" s="18">
        <v>5313</v>
      </c>
      <c r="C26" s="18">
        <v>1722</v>
      </c>
      <c r="D26" s="10">
        <v>526</v>
      </c>
      <c r="E26" s="18">
        <v>7561</v>
      </c>
      <c r="F26" s="18">
        <v>22254</v>
      </c>
      <c r="G26" s="18">
        <v>7759</v>
      </c>
      <c r="H26" s="18">
        <v>2158</v>
      </c>
      <c r="I26" s="18">
        <v>32171</v>
      </c>
      <c r="J26" s="13"/>
    </row>
    <row r="27" spans="1:10" ht="9" customHeight="1">
      <c r="A27" s="9" t="s">
        <v>20</v>
      </c>
      <c r="B27" s="10">
        <v>221</v>
      </c>
      <c r="C27" s="10">
        <v>102</v>
      </c>
      <c r="D27" s="10">
        <v>34</v>
      </c>
      <c r="E27" s="10">
        <v>357</v>
      </c>
      <c r="F27" s="18">
        <v>2676</v>
      </c>
      <c r="G27" s="18">
        <v>1322</v>
      </c>
      <c r="H27" s="10">
        <v>326</v>
      </c>
      <c r="I27" s="18">
        <v>4324</v>
      </c>
      <c r="J27" s="13"/>
    </row>
    <row r="28" spans="1:10" ht="9" customHeight="1">
      <c r="A28" s="9" t="s">
        <v>21</v>
      </c>
      <c r="B28" s="18">
        <v>1181</v>
      </c>
      <c r="C28" s="10">
        <v>494</v>
      </c>
      <c r="D28" s="10">
        <v>200</v>
      </c>
      <c r="E28" s="18">
        <v>1875</v>
      </c>
      <c r="F28" s="18">
        <v>5311</v>
      </c>
      <c r="G28" s="18">
        <v>2202</v>
      </c>
      <c r="H28" s="10">
        <v>366</v>
      </c>
      <c r="I28" s="18">
        <v>7879</v>
      </c>
      <c r="J28" s="13"/>
    </row>
    <row r="29" spans="1:10" ht="9" customHeight="1">
      <c r="A29" s="9" t="s">
        <v>22</v>
      </c>
      <c r="B29" s="10">
        <v>767</v>
      </c>
      <c r="C29" s="10">
        <v>243</v>
      </c>
      <c r="D29" s="10">
        <v>32</v>
      </c>
      <c r="E29" s="18">
        <v>1042</v>
      </c>
      <c r="F29" s="18">
        <v>2031</v>
      </c>
      <c r="G29" s="10">
        <v>764</v>
      </c>
      <c r="H29" s="10">
        <v>229</v>
      </c>
      <c r="I29" s="18">
        <v>3024</v>
      </c>
      <c r="J29" s="13"/>
    </row>
    <row r="30" spans="1:10" ht="9" customHeight="1">
      <c r="A30" s="9" t="s">
        <v>23</v>
      </c>
      <c r="B30" s="10">
        <v>203</v>
      </c>
      <c r="C30" s="10">
        <v>105</v>
      </c>
      <c r="D30" s="10">
        <v>9</v>
      </c>
      <c r="E30" s="10">
        <v>317</v>
      </c>
      <c r="F30" s="18">
        <v>1059</v>
      </c>
      <c r="G30" s="10">
        <v>540</v>
      </c>
      <c r="H30" s="10">
        <v>129</v>
      </c>
      <c r="I30" s="18">
        <v>1728</v>
      </c>
      <c r="J30" s="13"/>
    </row>
    <row r="31" spans="1:10" ht="9" customHeight="1">
      <c r="A31" s="9" t="s">
        <v>24</v>
      </c>
      <c r="B31" s="10">
        <v>102</v>
      </c>
      <c r="C31" s="10">
        <v>52</v>
      </c>
      <c r="D31" s="10">
        <v>19</v>
      </c>
      <c r="E31" s="10">
        <v>173</v>
      </c>
      <c r="F31" s="10">
        <v>851</v>
      </c>
      <c r="G31" s="10">
        <v>402</v>
      </c>
      <c r="H31" s="10">
        <v>98</v>
      </c>
      <c r="I31" s="18">
        <v>1351</v>
      </c>
      <c r="J31" s="13"/>
    </row>
    <row r="32" spans="1:10" ht="9" customHeight="1">
      <c r="A32" s="9" t="s">
        <v>25</v>
      </c>
      <c r="B32" s="10">
        <v>577</v>
      </c>
      <c r="C32" s="10">
        <v>133</v>
      </c>
      <c r="D32" s="10">
        <v>77</v>
      </c>
      <c r="E32" s="10">
        <v>787</v>
      </c>
      <c r="F32" s="18">
        <v>3505</v>
      </c>
      <c r="G32" s="18">
        <v>1631</v>
      </c>
      <c r="H32" s="10">
        <v>428</v>
      </c>
      <c r="I32" s="18">
        <v>5564</v>
      </c>
      <c r="J32" s="13"/>
    </row>
    <row r="33" spans="1:10" ht="9" customHeight="1">
      <c r="A33" s="9" t="s">
        <v>26</v>
      </c>
      <c r="B33" s="10">
        <v>232</v>
      </c>
      <c r="C33" s="10">
        <v>119</v>
      </c>
      <c r="D33" s="10">
        <v>26</v>
      </c>
      <c r="E33" s="10">
        <v>377</v>
      </c>
      <c r="F33" s="18">
        <v>1614</v>
      </c>
      <c r="G33" s="10">
        <v>781</v>
      </c>
      <c r="H33" s="10">
        <v>262</v>
      </c>
      <c r="I33" s="18">
        <v>2657</v>
      </c>
      <c r="J33" s="13"/>
    </row>
    <row r="34" spans="1:10" ht="9" customHeight="1">
      <c r="A34" s="9" t="s">
        <v>27</v>
      </c>
      <c r="B34" s="10">
        <v>708</v>
      </c>
      <c r="C34" s="10">
        <v>309</v>
      </c>
      <c r="D34" s="10">
        <v>88</v>
      </c>
      <c r="E34" s="18">
        <v>1105</v>
      </c>
      <c r="F34" s="18">
        <v>4937</v>
      </c>
      <c r="G34" s="18">
        <v>2067</v>
      </c>
      <c r="H34" s="10">
        <v>357</v>
      </c>
      <c r="I34" s="18">
        <v>7361</v>
      </c>
      <c r="J34" s="13"/>
    </row>
    <row r="35" spans="1:10" ht="9" customHeight="1">
      <c r="A35" s="9" t="s">
        <v>28</v>
      </c>
      <c r="B35" s="10">
        <v>324</v>
      </c>
      <c r="C35" s="10">
        <v>181</v>
      </c>
      <c r="D35" s="10">
        <v>18</v>
      </c>
      <c r="E35" s="10">
        <v>523</v>
      </c>
      <c r="F35" s="18">
        <v>3518</v>
      </c>
      <c r="G35" s="10">
        <v>817</v>
      </c>
      <c r="H35" s="10">
        <v>281</v>
      </c>
      <c r="I35" s="18">
        <v>4616</v>
      </c>
      <c r="J35" s="13"/>
    </row>
    <row r="36" spans="1:10" ht="9" customHeight="1">
      <c r="A36" s="9" t="s">
        <v>29</v>
      </c>
      <c r="B36" s="10" t="s">
        <v>35</v>
      </c>
      <c r="C36" s="10" t="s">
        <v>35</v>
      </c>
      <c r="D36" s="10" t="s">
        <v>35</v>
      </c>
      <c r="E36" s="10" t="s">
        <v>35</v>
      </c>
      <c r="F36" s="18">
        <v>1219</v>
      </c>
      <c r="G36" s="10">
        <v>647</v>
      </c>
      <c r="H36" s="10">
        <v>121</v>
      </c>
      <c r="I36" s="18">
        <v>1987</v>
      </c>
      <c r="J36" s="13"/>
    </row>
    <row r="37" spans="1:10" ht="9" customHeight="1">
      <c r="A37" s="9" t="s">
        <v>30</v>
      </c>
      <c r="B37" s="18">
        <v>1002</v>
      </c>
      <c r="C37" s="10">
        <v>475</v>
      </c>
      <c r="D37" s="10">
        <v>237</v>
      </c>
      <c r="E37" s="18">
        <v>1714</v>
      </c>
      <c r="F37" s="18">
        <v>5028</v>
      </c>
      <c r="G37" s="18">
        <v>2558</v>
      </c>
      <c r="H37" s="10">
        <v>581</v>
      </c>
      <c r="I37" s="18">
        <v>8167</v>
      </c>
      <c r="J37" s="13"/>
    </row>
    <row r="38" spans="1:10" ht="9" customHeight="1">
      <c r="A38" s="9" t="s">
        <v>31</v>
      </c>
      <c r="B38" s="10">
        <v>210</v>
      </c>
      <c r="C38" s="10">
        <v>79</v>
      </c>
      <c r="D38" s="10">
        <v>31</v>
      </c>
      <c r="E38" s="10">
        <v>320</v>
      </c>
      <c r="F38" s="18">
        <v>1737</v>
      </c>
      <c r="G38" s="10">
        <v>788</v>
      </c>
      <c r="H38" s="10">
        <v>192</v>
      </c>
      <c r="I38" s="18">
        <v>2717</v>
      </c>
      <c r="J38" s="13"/>
    </row>
    <row r="39" spans="1:10" ht="9" customHeight="1">
      <c r="A39" s="9" t="s">
        <v>32</v>
      </c>
      <c r="B39" s="10">
        <v>184</v>
      </c>
      <c r="C39" s="10">
        <v>82</v>
      </c>
      <c r="D39" s="10">
        <v>9</v>
      </c>
      <c r="E39" s="10">
        <v>275</v>
      </c>
      <c r="F39" s="18">
        <v>1350</v>
      </c>
      <c r="G39" s="10">
        <v>630</v>
      </c>
      <c r="H39" s="10">
        <v>155</v>
      </c>
      <c r="I39" s="18">
        <v>2135</v>
      </c>
      <c r="J39" s="13"/>
    </row>
    <row r="40" spans="1:10" s="16" customFormat="1" ht="9" customHeight="1">
      <c r="A40" s="14" t="s">
        <v>33</v>
      </c>
      <c r="B40" s="23">
        <v>20746</v>
      </c>
      <c r="C40" s="23">
        <v>8688</v>
      </c>
      <c r="D40" s="23">
        <v>2042</v>
      </c>
      <c r="E40" s="23">
        <v>31476</v>
      </c>
      <c r="F40" s="23">
        <v>141675</v>
      </c>
      <c r="G40" s="23">
        <v>65147</v>
      </c>
      <c r="H40" s="23">
        <v>13605</v>
      </c>
      <c r="I40" s="23">
        <v>220427</v>
      </c>
      <c r="J40" s="13"/>
    </row>
    <row r="41" spans="1:10" ht="9" customHeight="1">
      <c r="A41" s="11"/>
      <c r="B41" s="11"/>
      <c r="C41" s="11"/>
      <c r="D41" s="11"/>
      <c r="E41" s="11"/>
      <c r="F41" s="11"/>
      <c r="G41" s="11"/>
      <c r="H41" s="11"/>
      <c r="I41" s="11"/>
      <c r="J41" s="13"/>
    </row>
    <row r="42" s="39" customFormat="1" ht="9" customHeight="1">
      <c r="J42" s="106"/>
    </row>
    <row r="43" spans="1:10" ht="9" customHeight="1">
      <c r="A43" s="39"/>
      <c r="B43" s="39"/>
      <c r="C43" s="39"/>
      <c r="D43" s="39"/>
      <c r="E43" s="39"/>
      <c r="F43" s="39"/>
      <c r="G43" s="39"/>
      <c r="H43" s="39"/>
      <c r="I43" s="39"/>
      <c r="J43" s="13"/>
    </row>
    <row r="44" ht="9" customHeight="1"/>
  </sheetData>
  <mergeCells count="5">
    <mergeCell ref="A1:I1"/>
    <mergeCell ref="C6:C9"/>
    <mergeCell ref="G6:G9"/>
    <mergeCell ref="D6:D9"/>
    <mergeCell ref="H6:H9"/>
  </mergeCells>
  <printOptions horizontalCentered="1"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showGridLines="0" workbookViewId="0" topLeftCell="A1">
      <selection activeCell="E9" sqref="E9"/>
    </sheetView>
  </sheetViews>
  <sheetFormatPr defaultColWidth="9.140625" defaultRowHeight="12.75"/>
  <cols>
    <col min="1" max="1" width="15.28125" style="0" customWidth="1"/>
    <col min="2" max="7" width="10.140625" style="0" customWidth="1"/>
    <col min="8" max="8" width="9.7109375" style="0" customWidth="1"/>
  </cols>
  <sheetData>
    <row r="1" ht="12.75">
      <c r="A1" s="45" t="s">
        <v>314</v>
      </c>
    </row>
    <row r="2" s="3" customFormat="1" ht="11.25" customHeight="1"/>
    <row r="3" spans="1:8" ht="9" customHeight="1">
      <c r="A3" s="22"/>
      <c r="B3" s="22"/>
      <c r="C3" s="22"/>
      <c r="D3" s="22"/>
      <c r="E3" s="22"/>
      <c r="F3" s="22"/>
      <c r="G3" s="22"/>
      <c r="H3" s="22"/>
    </row>
    <row r="4" spans="1:8" s="7" customFormat="1" ht="13.5" customHeight="1">
      <c r="A4" s="46" t="s">
        <v>98</v>
      </c>
      <c r="B4" s="8" t="s">
        <v>99</v>
      </c>
      <c r="C4" s="8"/>
      <c r="D4" s="8"/>
      <c r="E4" s="8" t="s">
        <v>100</v>
      </c>
      <c r="F4" s="8"/>
      <c r="G4" s="8"/>
      <c r="H4" s="10" t="s">
        <v>3</v>
      </c>
    </row>
    <row r="5" spans="1:8" s="9" customFormat="1" ht="12.75" customHeight="1">
      <c r="A5" s="47" t="s">
        <v>101</v>
      </c>
      <c r="B5" s="30" t="s">
        <v>102</v>
      </c>
      <c r="C5" s="30" t="s">
        <v>103</v>
      </c>
      <c r="D5" s="30" t="s">
        <v>3</v>
      </c>
      <c r="E5" s="30" t="s">
        <v>102</v>
      </c>
      <c r="F5" s="30" t="s">
        <v>103</v>
      </c>
      <c r="G5" s="30" t="s">
        <v>3</v>
      </c>
      <c r="H5" s="32" t="s">
        <v>104</v>
      </c>
    </row>
    <row r="6" spans="1:8" s="17" customFormat="1" ht="19.5" customHeight="1">
      <c r="A6" s="33" t="s">
        <v>105</v>
      </c>
      <c r="B6" s="33"/>
      <c r="C6" s="33"/>
      <c r="D6" s="33"/>
      <c r="E6" s="33"/>
      <c r="F6" s="33"/>
      <c r="G6" s="33"/>
      <c r="H6" s="33"/>
    </row>
    <row r="7" spans="1:8" ht="9" customHeight="1">
      <c r="A7" s="9" t="s">
        <v>4</v>
      </c>
      <c r="B7" s="9">
        <v>730</v>
      </c>
      <c r="C7" s="9">
        <v>53</v>
      </c>
      <c r="D7" s="9">
        <v>783</v>
      </c>
      <c r="E7" s="9">
        <v>39</v>
      </c>
      <c r="F7" s="9">
        <v>58</v>
      </c>
      <c r="G7" s="9">
        <v>97</v>
      </c>
      <c r="H7" s="9">
        <v>880</v>
      </c>
    </row>
    <row r="8" spans="1:8" ht="9" customHeight="1">
      <c r="A8" s="9" t="s">
        <v>5</v>
      </c>
      <c r="B8" s="9">
        <v>779</v>
      </c>
      <c r="C8" s="9">
        <v>64</v>
      </c>
      <c r="D8" s="9">
        <v>843</v>
      </c>
      <c r="E8" s="9">
        <v>59</v>
      </c>
      <c r="F8" s="9">
        <v>46</v>
      </c>
      <c r="G8" s="9">
        <v>105</v>
      </c>
      <c r="H8" s="9">
        <v>948</v>
      </c>
    </row>
    <row r="9" spans="1:8" ht="9" customHeight="1">
      <c r="A9" s="9" t="s">
        <v>6</v>
      </c>
      <c r="B9" s="9">
        <v>252</v>
      </c>
      <c r="C9" s="9">
        <v>11</v>
      </c>
      <c r="D9" s="9">
        <v>263</v>
      </c>
      <c r="E9" s="9">
        <v>20</v>
      </c>
      <c r="F9" s="9">
        <v>19</v>
      </c>
      <c r="G9" s="9">
        <v>39</v>
      </c>
      <c r="H9" s="9">
        <v>302</v>
      </c>
    </row>
    <row r="10" spans="1:8" ht="9" customHeight="1">
      <c r="A10" s="9" t="s">
        <v>7</v>
      </c>
      <c r="B10" s="9">
        <v>72</v>
      </c>
      <c r="C10" s="9">
        <v>5</v>
      </c>
      <c r="D10" s="9">
        <v>77</v>
      </c>
      <c r="E10" s="9">
        <v>8</v>
      </c>
      <c r="F10" s="9">
        <v>3</v>
      </c>
      <c r="G10" s="9">
        <v>11</v>
      </c>
      <c r="H10" s="9">
        <v>88</v>
      </c>
    </row>
    <row r="11" spans="1:8" ht="9" customHeight="1">
      <c r="A11" s="9" t="s">
        <v>8</v>
      </c>
      <c r="B11" s="9">
        <v>85</v>
      </c>
      <c r="C11" s="9">
        <v>4</v>
      </c>
      <c r="D11" s="9">
        <v>89</v>
      </c>
      <c r="E11" s="9">
        <v>2</v>
      </c>
      <c r="F11" s="9">
        <v>2</v>
      </c>
      <c r="G11" s="9">
        <v>4</v>
      </c>
      <c r="H11" s="9">
        <v>93</v>
      </c>
    </row>
    <row r="12" spans="1:8" ht="9" customHeight="1">
      <c r="A12" s="9" t="s">
        <v>9</v>
      </c>
      <c r="B12" s="9">
        <v>811</v>
      </c>
      <c r="C12" s="9">
        <v>74</v>
      </c>
      <c r="D12" s="9">
        <v>885</v>
      </c>
      <c r="E12" s="9">
        <v>66</v>
      </c>
      <c r="F12" s="9">
        <v>60</v>
      </c>
      <c r="G12" s="9">
        <v>126</v>
      </c>
      <c r="H12" s="13">
        <v>1011</v>
      </c>
    </row>
    <row r="13" spans="1:8" ht="9" customHeight="1">
      <c r="A13" s="9" t="s">
        <v>10</v>
      </c>
      <c r="B13" s="9">
        <v>204</v>
      </c>
      <c r="C13" s="9">
        <v>20</v>
      </c>
      <c r="D13" s="9">
        <v>224</v>
      </c>
      <c r="E13" s="9">
        <v>8</v>
      </c>
      <c r="F13" s="9">
        <v>4</v>
      </c>
      <c r="G13" s="9">
        <v>12</v>
      </c>
      <c r="H13" s="9">
        <v>236</v>
      </c>
    </row>
    <row r="14" spans="1:8" ht="9" customHeight="1">
      <c r="A14" s="9" t="s">
        <v>11</v>
      </c>
      <c r="B14" s="9">
        <v>442</v>
      </c>
      <c r="C14" s="9">
        <v>46</v>
      </c>
      <c r="D14" s="9">
        <v>488</v>
      </c>
      <c r="E14" s="9">
        <v>18</v>
      </c>
      <c r="F14" s="9">
        <v>18</v>
      </c>
      <c r="G14" s="9">
        <v>36</v>
      </c>
      <c r="H14" s="9">
        <v>524</v>
      </c>
    </row>
    <row r="15" spans="1:8" ht="9" customHeight="1">
      <c r="A15" s="9" t="s">
        <v>12</v>
      </c>
      <c r="B15" s="9">
        <v>517</v>
      </c>
      <c r="C15" s="9">
        <v>29</v>
      </c>
      <c r="D15" s="9">
        <v>546</v>
      </c>
      <c r="E15" s="9">
        <v>10</v>
      </c>
      <c r="F15" s="9">
        <v>12</v>
      </c>
      <c r="G15" s="9">
        <v>22</v>
      </c>
      <c r="H15" s="9">
        <v>568</v>
      </c>
    </row>
    <row r="16" spans="1:8" ht="9" customHeight="1">
      <c r="A16" s="9" t="s">
        <v>13</v>
      </c>
      <c r="B16" s="9">
        <v>478</v>
      </c>
      <c r="C16" s="9">
        <v>52</v>
      </c>
      <c r="D16" s="9">
        <v>530</v>
      </c>
      <c r="E16" s="9">
        <v>10</v>
      </c>
      <c r="F16" s="9">
        <v>18</v>
      </c>
      <c r="G16" s="9">
        <v>28</v>
      </c>
      <c r="H16" s="9">
        <v>558</v>
      </c>
    </row>
    <row r="17" spans="1:8" ht="9" customHeight="1">
      <c r="A17" s="9" t="s">
        <v>14</v>
      </c>
      <c r="B17" s="9">
        <v>180</v>
      </c>
      <c r="C17" s="9">
        <v>8</v>
      </c>
      <c r="D17" s="9">
        <v>188</v>
      </c>
      <c r="E17" s="9">
        <v>3</v>
      </c>
      <c r="F17" s="9">
        <v>5</v>
      </c>
      <c r="G17" s="9">
        <v>8</v>
      </c>
      <c r="H17" s="9">
        <v>196</v>
      </c>
    </row>
    <row r="18" spans="1:8" ht="9" customHeight="1">
      <c r="A18" s="9" t="s">
        <v>15</v>
      </c>
      <c r="B18" s="9">
        <v>233</v>
      </c>
      <c r="C18" s="9">
        <v>26</v>
      </c>
      <c r="D18" s="9">
        <v>259</v>
      </c>
      <c r="E18" s="9">
        <v>11</v>
      </c>
      <c r="F18" s="9">
        <v>9</v>
      </c>
      <c r="G18" s="9">
        <v>20</v>
      </c>
      <c r="H18" s="9">
        <v>279</v>
      </c>
    </row>
    <row r="19" spans="1:8" ht="9" customHeight="1">
      <c r="A19" s="9" t="s">
        <v>16</v>
      </c>
      <c r="B19" s="9">
        <v>665</v>
      </c>
      <c r="C19" s="9">
        <v>216</v>
      </c>
      <c r="D19" s="9">
        <v>881</v>
      </c>
      <c r="E19" s="9">
        <v>94</v>
      </c>
      <c r="F19" s="9">
        <v>86</v>
      </c>
      <c r="G19" s="9">
        <v>180</v>
      </c>
      <c r="H19" s="13">
        <v>1061</v>
      </c>
    </row>
    <row r="20" spans="1:8" ht="9" customHeight="1">
      <c r="A20" s="9" t="s">
        <v>17</v>
      </c>
      <c r="B20" s="9">
        <v>157</v>
      </c>
      <c r="C20" s="9">
        <v>46</v>
      </c>
      <c r="D20" s="9">
        <v>203</v>
      </c>
      <c r="E20" s="9">
        <v>12</v>
      </c>
      <c r="F20" s="9">
        <v>14</v>
      </c>
      <c r="G20" s="9">
        <v>26</v>
      </c>
      <c r="H20" s="9">
        <v>229</v>
      </c>
    </row>
    <row r="21" spans="1:8" ht="9" customHeight="1">
      <c r="A21" s="9" t="s">
        <v>18</v>
      </c>
      <c r="B21" s="9">
        <v>32</v>
      </c>
      <c r="C21" s="9">
        <v>2</v>
      </c>
      <c r="D21" s="9">
        <v>34</v>
      </c>
      <c r="E21" s="9">
        <v>4</v>
      </c>
      <c r="F21" s="9">
        <v>4</v>
      </c>
      <c r="G21" s="9">
        <v>8</v>
      </c>
      <c r="H21" s="9">
        <v>42</v>
      </c>
    </row>
    <row r="22" spans="1:8" ht="9" customHeight="1">
      <c r="A22" s="9" t="s">
        <v>19</v>
      </c>
      <c r="B22" s="9">
        <v>589</v>
      </c>
      <c r="C22" s="9">
        <v>56</v>
      </c>
      <c r="D22" s="9">
        <v>645</v>
      </c>
      <c r="E22" s="9">
        <v>1</v>
      </c>
      <c r="F22" s="9">
        <v>6</v>
      </c>
      <c r="G22" s="9">
        <v>7</v>
      </c>
      <c r="H22" s="9">
        <v>652</v>
      </c>
    </row>
    <row r="23" spans="1:8" ht="9" customHeight="1">
      <c r="A23" s="9" t="s">
        <v>20</v>
      </c>
      <c r="B23" s="9">
        <v>187</v>
      </c>
      <c r="C23" s="9">
        <v>8</v>
      </c>
      <c r="D23" s="9">
        <v>195</v>
      </c>
      <c r="E23" s="9">
        <v>8</v>
      </c>
      <c r="F23" s="9">
        <v>11</v>
      </c>
      <c r="G23" s="9">
        <v>19</v>
      </c>
      <c r="H23" s="9">
        <v>214</v>
      </c>
    </row>
    <row r="24" spans="1:8" ht="9" customHeight="1">
      <c r="A24" s="9" t="s">
        <v>21</v>
      </c>
      <c r="B24" s="9">
        <v>304</v>
      </c>
      <c r="C24" s="9">
        <v>21</v>
      </c>
      <c r="D24" s="9">
        <v>325</v>
      </c>
      <c r="E24" s="9">
        <v>13</v>
      </c>
      <c r="F24" s="9">
        <v>23</v>
      </c>
      <c r="G24" s="9">
        <v>36</v>
      </c>
      <c r="H24" s="9">
        <v>361</v>
      </c>
    </row>
    <row r="25" spans="1:8" ht="9" customHeight="1">
      <c r="A25" s="9" t="s">
        <v>22</v>
      </c>
      <c r="B25" s="9">
        <v>173</v>
      </c>
      <c r="C25" s="9">
        <v>6</v>
      </c>
      <c r="D25" s="9">
        <v>179</v>
      </c>
      <c r="E25" s="9">
        <v>5</v>
      </c>
      <c r="F25" s="9">
        <v>8</v>
      </c>
      <c r="G25" s="9">
        <v>13</v>
      </c>
      <c r="H25" s="9">
        <v>192</v>
      </c>
    </row>
    <row r="26" spans="1:8" ht="9" customHeight="1">
      <c r="A26" s="9" t="s">
        <v>23</v>
      </c>
      <c r="B26" s="9">
        <v>49</v>
      </c>
      <c r="C26" s="9">
        <v>6</v>
      </c>
      <c r="D26" s="9">
        <v>55</v>
      </c>
      <c r="E26" s="9">
        <v>1</v>
      </c>
      <c r="F26" s="9" t="s">
        <v>35</v>
      </c>
      <c r="G26" s="9">
        <v>1</v>
      </c>
      <c r="H26" s="9">
        <v>56</v>
      </c>
    </row>
    <row r="27" spans="1:8" ht="9" customHeight="1">
      <c r="A27" s="9" t="s">
        <v>24</v>
      </c>
      <c r="B27" s="9">
        <v>63</v>
      </c>
      <c r="C27" s="9">
        <v>3</v>
      </c>
      <c r="D27" s="9">
        <v>66</v>
      </c>
      <c r="E27" s="9">
        <v>6</v>
      </c>
      <c r="F27" s="9">
        <v>5</v>
      </c>
      <c r="G27" s="9">
        <v>11</v>
      </c>
      <c r="H27" s="9">
        <v>77</v>
      </c>
    </row>
    <row r="28" spans="1:8" ht="9" customHeight="1">
      <c r="A28" s="9" t="s">
        <v>25</v>
      </c>
      <c r="B28" s="9">
        <v>222</v>
      </c>
      <c r="C28" s="9">
        <v>39</v>
      </c>
      <c r="D28" s="9">
        <v>261</v>
      </c>
      <c r="E28" s="9">
        <v>1</v>
      </c>
      <c r="F28" s="9">
        <v>7</v>
      </c>
      <c r="G28" s="9">
        <v>8</v>
      </c>
      <c r="H28" s="9">
        <v>269</v>
      </c>
    </row>
    <row r="29" spans="1:8" ht="9" customHeight="1">
      <c r="A29" s="9" t="s">
        <v>26</v>
      </c>
      <c r="B29" s="9">
        <v>148</v>
      </c>
      <c r="C29" s="9">
        <v>9</v>
      </c>
      <c r="D29" s="9">
        <v>157</v>
      </c>
      <c r="E29" s="9">
        <v>4</v>
      </c>
      <c r="F29" s="9">
        <v>5</v>
      </c>
      <c r="G29" s="9">
        <v>9</v>
      </c>
      <c r="H29" s="9">
        <v>166</v>
      </c>
    </row>
    <row r="30" spans="1:8" ht="9" customHeight="1">
      <c r="A30" s="9" t="s">
        <v>27</v>
      </c>
      <c r="B30" s="9">
        <v>289</v>
      </c>
      <c r="C30" s="9">
        <v>30</v>
      </c>
      <c r="D30" s="9">
        <v>319</v>
      </c>
      <c r="E30" s="9">
        <v>24</v>
      </c>
      <c r="F30" s="9">
        <v>26</v>
      </c>
      <c r="G30" s="9">
        <v>50</v>
      </c>
      <c r="H30" s="9">
        <v>369</v>
      </c>
    </row>
    <row r="31" spans="1:8" ht="9" customHeight="1">
      <c r="A31" s="9" t="s">
        <v>28</v>
      </c>
      <c r="B31" s="9">
        <v>101</v>
      </c>
      <c r="C31" s="9">
        <v>9</v>
      </c>
      <c r="D31" s="9">
        <v>110</v>
      </c>
      <c r="E31" s="9">
        <v>6</v>
      </c>
      <c r="F31" s="9">
        <v>4</v>
      </c>
      <c r="G31" s="9">
        <v>10</v>
      </c>
      <c r="H31" s="9">
        <v>120</v>
      </c>
    </row>
    <row r="32" spans="1:8" ht="9" customHeight="1">
      <c r="A32" s="9" t="s">
        <v>29</v>
      </c>
      <c r="B32" s="9">
        <v>72</v>
      </c>
      <c r="C32" s="9">
        <v>6</v>
      </c>
      <c r="D32" s="9">
        <v>78</v>
      </c>
      <c r="E32" s="9">
        <v>1</v>
      </c>
      <c r="F32" s="9" t="s">
        <v>35</v>
      </c>
      <c r="G32" s="9">
        <v>1</v>
      </c>
      <c r="H32" s="9">
        <v>79</v>
      </c>
    </row>
    <row r="33" spans="1:8" ht="9" customHeight="1">
      <c r="A33" s="9" t="s">
        <v>30</v>
      </c>
      <c r="B33" s="9">
        <v>280</v>
      </c>
      <c r="C33" s="9">
        <v>67</v>
      </c>
      <c r="D33" s="9">
        <v>347</v>
      </c>
      <c r="E33" s="9">
        <v>22</v>
      </c>
      <c r="F33" s="9">
        <v>26</v>
      </c>
      <c r="G33" s="9">
        <v>48</v>
      </c>
      <c r="H33" s="9">
        <v>395</v>
      </c>
    </row>
    <row r="34" spans="1:8" ht="9" customHeight="1">
      <c r="A34" s="9" t="s">
        <v>31</v>
      </c>
      <c r="B34" s="9">
        <v>143</v>
      </c>
      <c r="C34" s="9">
        <v>30</v>
      </c>
      <c r="D34" s="9">
        <v>173</v>
      </c>
      <c r="E34" s="9">
        <v>12</v>
      </c>
      <c r="F34" s="9">
        <v>12</v>
      </c>
      <c r="G34" s="9">
        <v>24</v>
      </c>
      <c r="H34" s="9">
        <v>197</v>
      </c>
    </row>
    <row r="35" spans="1:8" ht="9" customHeight="1">
      <c r="A35" s="9" t="s">
        <v>32</v>
      </c>
      <c r="B35" s="9">
        <v>104</v>
      </c>
      <c r="C35" s="9">
        <v>12</v>
      </c>
      <c r="D35" s="9">
        <v>116</v>
      </c>
      <c r="E35" s="9">
        <v>4</v>
      </c>
      <c r="F35" s="9">
        <v>2</v>
      </c>
      <c r="G35" s="9">
        <v>6</v>
      </c>
      <c r="H35" s="9">
        <v>122</v>
      </c>
    </row>
    <row r="36" spans="1:8" s="16" customFormat="1" ht="9" customHeight="1">
      <c r="A36" s="14" t="s">
        <v>33</v>
      </c>
      <c r="B36" s="15">
        <v>8361</v>
      </c>
      <c r="C36" s="42">
        <v>958</v>
      </c>
      <c r="D36" s="15">
        <v>9319</v>
      </c>
      <c r="E36" s="42">
        <v>472</v>
      </c>
      <c r="F36" s="42">
        <v>493</v>
      </c>
      <c r="G36" s="42">
        <v>965</v>
      </c>
      <c r="H36" s="15">
        <v>10284</v>
      </c>
    </row>
    <row r="37" spans="1:8" s="17" customFormat="1" ht="19.5" customHeight="1">
      <c r="A37" s="33" t="s">
        <v>106</v>
      </c>
      <c r="B37" s="33"/>
      <c r="C37" s="33"/>
      <c r="D37" s="33"/>
      <c r="E37" s="33"/>
      <c r="F37" s="33"/>
      <c r="G37" s="33"/>
      <c r="H37" s="33"/>
    </row>
    <row r="38" spans="1:8" ht="9" customHeight="1">
      <c r="A38" s="9" t="s">
        <v>4</v>
      </c>
      <c r="B38" s="9">
        <v>63</v>
      </c>
      <c r="C38" s="9">
        <v>44</v>
      </c>
      <c r="D38" s="9">
        <v>107</v>
      </c>
      <c r="E38" s="9">
        <v>9</v>
      </c>
      <c r="F38" s="9">
        <v>26</v>
      </c>
      <c r="G38" s="9">
        <v>35</v>
      </c>
      <c r="H38" s="9">
        <v>142</v>
      </c>
    </row>
    <row r="39" spans="1:8" ht="9" customHeight="1">
      <c r="A39" s="9" t="s">
        <v>5</v>
      </c>
      <c r="B39" s="9">
        <v>92</v>
      </c>
      <c r="C39" s="9">
        <v>47</v>
      </c>
      <c r="D39" s="9">
        <v>139</v>
      </c>
      <c r="E39" s="9">
        <v>26</v>
      </c>
      <c r="F39" s="9">
        <v>31</v>
      </c>
      <c r="G39" s="9">
        <v>57</v>
      </c>
      <c r="H39" s="9">
        <v>196</v>
      </c>
    </row>
    <row r="40" spans="1:8" ht="9" customHeight="1">
      <c r="A40" s="9" t="s">
        <v>6</v>
      </c>
      <c r="B40" s="9">
        <v>34</v>
      </c>
      <c r="C40" s="9">
        <v>19</v>
      </c>
      <c r="D40" s="9">
        <v>53</v>
      </c>
      <c r="E40" s="9">
        <v>8</v>
      </c>
      <c r="F40" s="9">
        <v>3</v>
      </c>
      <c r="G40" s="9">
        <v>11</v>
      </c>
      <c r="H40" s="9">
        <v>64</v>
      </c>
    </row>
    <row r="41" spans="1:8" ht="9" customHeight="1">
      <c r="A41" s="9" t="s">
        <v>7</v>
      </c>
      <c r="B41" s="9">
        <v>17</v>
      </c>
      <c r="C41" s="9">
        <v>10</v>
      </c>
      <c r="D41" s="9">
        <v>27</v>
      </c>
      <c r="E41" s="9">
        <v>6</v>
      </c>
      <c r="F41" s="9">
        <v>4</v>
      </c>
      <c r="G41" s="9">
        <v>10</v>
      </c>
      <c r="H41" s="9">
        <v>37</v>
      </c>
    </row>
    <row r="42" spans="1:8" ht="9" customHeight="1">
      <c r="A42" s="9" t="s">
        <v>8</v>
      </c>
      <c r="B42" s="9">
        <v>7</v>
      </c>
      <c r="C42" s="9">
        <v>6</v>
      </c>
      <c r="D42" s="9">
        <v>13</v>
      </c>
      <c r="E42" s="9">
        <v>4</v>
      </c>
      <c r="F42" s="9">
        <v>2</v>
      </c>
      <c r="G42" s="9">
        <v>6</v>
      </c>
      <c r="H42" s="9">
        <v>19</v>
      </c>
    </row>
    <row r="43" spans="1:8" ht="9" customHeight="1">
      <c r="A43" s="9" t="s">
        <v>9</v>
      </c>
      <c r="B43" s="9">
        <v>113</v>
      </c>
      <c r="C43" s="9">
        <v>56</v>
      </c>
      <c r="D43" s="9">
        <v>169</v>
      </c>
      <c r="E43" s="9">
        <v>13</v>
      </c>
      <c r="F43" s="9">
        <v>13</v>
      </c>
      <c r="G43" s="9">
        <v>26</v>
      </c>
      <c r="H43" s="9">
        <v>195</v>
      </c>
    </row>
    <row r="44" spans="1:8" ht="9" customHeight="1">
      <c r="A44" s="9" t="s">
        <v>10</v>
      </c>
      <c r="B44" s="9">
        <v>65</v>
      </c>
      <c r="C44" s="9">
        <v>18</v>
      </c>
      <c r="D44" s="9">
        <v>83</v>
      </c>
      <c r="E44" s="9">
        <v>4</v>
      </c>
      <c r="F44" s="9">
        <v>6</v>
      </c>
      <c r="G44" s="9">
        <v>10</v>
      </c>
      <c r="H44" s="9">
        <v>93</v>
      </c>
    </row>
    <row r="45" spans="1:8" ht="9" customHeight="1">
      <c r="A45" s="9" t="s">
        <v>11</v>
      </c>
      <c r="B45" s="9">
        <v>68</v>
      </c>
      <c r="C45" s="9">
        <v>36</v>
      </c>
      <c r="D45" s="9">
        <v>104</v>
      </c>
      <c r="E45" s="9">
        <v>8</v>
      </c>
      <c r="F45" s="9">
        <v>16</v>
      </c>
      <c r="G45" s="9">
        <v>24</v>
      </c>
      <c r="H45" s="9">
        <v>128</v>
      </c>
    </row>
    <row r="46" spans="1:8" ht="9" customHeight="1">
      <c r="A46" s="9" t="s">
        <v>12</v>
      </c>
      <c r="B46" s="9">
        <v>46</v>
      </c>
      <c r="C46" s="9">
        <v>29</v>
      </c>
      <c r="D46" s="9">
        <v>75</v>
      </c>
      <c r="E46" s="9">
        <v>6</v>
      </c>
      <c r="F46" s="9">
        <v>4</v>
      </c>
      <c r="G46" s="9">
        <v>10</v>
      </c>
      <c r="H46" s="9">
        <v>85</v>
      </c>
    </row>
    <row r="47" spans="1:8" ht="9" customHeight="1">
      <c r="A47" s="9" t="s">
        <v>13</v>
      </c>
      <c r="B47" s="9">
        <v>44</v>
      </c>
      <c r="C47" s="9">
        <v>30</v>
      </c>
      <c r="D47" s="9">
        <v>74</v>
      </c>
      <c r="E47" s="9">
        <v>1</v>
      </c>
      <c r="F47" s="9">
        <v>5</v>
      </c>
      <c r="G47" s="9">
        <v>6</v>
      </c>
      <c r="H47" s="9">
        <v>80</v>
      </c>
    </row>
    <row r="48" spans="1:8" ht="9" customHeight="1">
      <c r="A48" s="9" t="s">
        <v>14</v>
      </c>
      <c r="B48" s="9">
        <v>10</v>
      </c>
      <c r="C48" s="9">
        <v>11</v>
      </c>
      <c r="D48" s="9">
        <v>21</v>
      </c>
      <c r="E48" s="9">
        <v>3</v>
      </c>
      <c r="F48" s="9">
        <v>5</v>
      </c>
      <c r="G48" s="9">
        <v>8</v>
      </c>
      <c r="H48" s="9">
        <v>29</v>
      </c>
    </row>
    <row r="49" spans="1:8" ht="9" customHeight="1">
      <c r="A49" s="9" t="s">
        <v>15</v>
      </c>
      <c r="B49" s="9">
        <v>20</v>
      </c>
      <c r="C49" s="9">
        <v>19</v>
      </c>
      <c r="D49" s="9">
        <v>39</v>
      </c>
      <c r="E49" s="9">
        <v>3</v>
      </c>
      <c r="F49" s="9">
        <v>2</v>
      </c>
      <c r="G49" s="9">
        <v>5</v>
      </c>
      <c r="H49" s="9">
        <v>44</v>
      </c>
    </row>
    <row r="50" spans="1:8" ht="9" customHeight="1">
      <c r="A50" s="9" t="s">
        <v>16</v>
      </c>
      <c r="B50" s="9">
        <v>325</v>
      </c>
      <c r="C50" s="9">
        <v>236</v>
      </c>
      <c r="D50" s="9">
        <v>561</v>
      </c>
      <c r="E50" s="9">
        <v>17</v>
      </c>
      <c r="F50" s="9">
        <v>41</v>
      </c>
      <c r="G50" s="9">
        <v>58</v>
      </c>
      <c r="H50" s="9">
        <v>619</v>
      </c>
    </row>
    <row r="51" spans="1:8" ht="9" customHeight="1">
      <c r="A51" s="9" t="s">
        <v>17</v>
      </c>
      <c r="B51" s="9">
        <v>53</v>
      </c>
      <c r="C51" s="9">
        <v>27</v>
      </c>
      <c r="D51" s="9">
        <v>80</v>
      </c>
      <c r="E51" s="9">
        <v>3</v>
      </c>
      <c r="F51" s="9">
        <v>15</v>
      </c>
      <c r="G51" s="9">
        <v>18</v>
      </c>
      <c r="H51" s="9">
        <v>98</v>
      </c>
    </row>
    <row r="52" spans="1:8" ht="9" customHeight="1">
      <c r="A52" s="9" t="s">
        <v>18</v>
      </c>
      <c r="B52" s="9">
        <v>10</v>
      </c>
      <c r="C52" s="9">
        <v>4</v>
      </c>
      <c r="D52" s="9">
        <v>14</v>
      </c>
      <c r="E52" s="9" t="s">
        <v>35</v>
      </c>
      <c r="F52" s="9">
        <v>4</v>
      </c>
      <c r="G52" s="9">
        <v>4</v>
      </c>
      <c r="H52" s="9">
        <v>18</v>
      </c>
    </row>
    <row r="53" spans="1:8" ht="9" customHeight="1">
      <c r="A53" s="9" t="s">
        <v>19</v>
      </c>
      <c r="B53" s="9">
        <v>134</v>
      </c>
      <c r="C53" s="9">
        <v>74</v>
      </c>
      <c r="D53" s="9">
        <v>208</v>
      </c>
      <c r="E53" s="9">
        <v>26</v>
      </c>
      <c r="F53" s="9">
        <v>26</v>
      </c>
      <c r="G53" s="9">
        <v>52</v>
      </c>
      <c r="H53" s="9">
        <v>260</v>
      </c>
    </row>
    <row r="54" spans="1:8" ht="9" customHeight="1">
      <c r="A54" s="9" t="s">
        <v>20</v>
      </c>
      <c r="B54" s="9">
        <v>40</v>
      </c>
      <c r="C54" s="9">
        <v>21</v>
      </c>
      <c r="D54" s="9">
        <v>61</v>
      </c>
      <c r="E54" s="9">
        <v>3</v>
      </c>
      <c r="F54" s="9">
        <v>4</v>
      </c>
      <c r="G54" s="9">
        <v>7</v>
      </c>
      <c r="H54" s="9">
        <v>68</v>
      </c>
    </row>
    <row r="55" spans="1:8" ht="9" customHeight="1">
      <c r="A55" s="9" t="s">
        <v>21</v>
      </c>
      <c r="B55" s="9">
        <v>111</v>
      </c>
      <c r="C55" s="9">
        <v>22</v>
      </c>
      <c r="D55" s="9">
        <v>133</v>
      </c>
      <c r="E55" s="9">
        <v>7</v>
      </c>
      <c r="F55" s="9">
        <v>16</v>
      </c>
      <c r="G55" s="9">
        <v>23</v>
      </c>
      <c r="H55" s="9">
        <v>156</v>
      </c>
    </row>
    <row r="56" spans="1:8" ht="9" customHeight="1">
      <c r="A56" s="9" t="s">
        <v>22</v>
      </c>
      <c r="B56" s="9">
        <v>19</v>
      </c>
      <c r="C56" s="9">
        <v>19</v>
      </c>
      <c r="D56" s="9">
        <v>38</v>
      </c>
      <c r="E56" s="9" t="s">
        <v>35</v>
      </c>
      <c r="F56" s="9">
        <v>8</v>
      </c>
      <c r="G56" s="9">
        <v>8</v>
      </c>
      <c r="H56" s="9">
        <v>46</v>
      </c>
    </row>
    <row r="57" spans="1:8" ht="9" customHeight="1">
      <c r="A57" s="9" t="s">
        <v>23</v>
      </c>
      <c r="B57" s="9">
        <v>5</v>
      </c>
      <c r="C57" s="9">
        <v>6</v>
      </c>
      <c r="D57" s="9">
        <v>11</v>
      </c>
      <c r="E57" s="9" t="s">
        <v>35</v>
      </c>
      <c r="F57" s="9">
        <v>1</v>
      </c>
      <c r="G57" s="9">
        <v>1</v>
      </c>
      <c r="H57" s="9">
        <v>12</v>
      </c>
    </row>
    <row r="58" spans="1:8" ht="9" customHeight="1">
      <c r="A58" s="9" t="s">
        <v>24</v>
      </c>
      <c r="B58" s="9">
        <v>48</v>
      </c>
      <c r="C58" s="9">
        <v>14</v>
      </c>
      <c r="D58" s="9">
        <v>62</v>
      </c>
      <c r="E58" s="9">
        <v>8</v>
      </c>
      <c r="F58" s="9">
        <v>5</v>
      </c>
      <c r="G58" s="9">
        <v>13</v>
      </c>
      <c r="H58" s="9">
        <v>75</v>
      </c>
    </row>
    <row r="59" spans="1:8" ht="9" customHeight="1">
      <c r="A59" s="9" t="s">
        <v>25</v>
      </c>
      <c r="B59" s="9">
        <v>23</v>
      </c>
      <c r="C59" s="9">
        <v>13</v>
      </c>
      <c r="D59" s="9">
        <v>36</v>
      </c>
      <c r="E59" s="9">
        <v>1</v>
      </c>
      <c r="F59" s="9">
        <v>1</v>
      </c>
      <c r="G59" s="9">
        <v>2</v>
      </c>
      <c r="H59" s="9">
        <v>38</v>
      </c>
    </row>
    <row r="60" spans="1:8" ht="9" customHeight="1">
      <c r="A60" s="9" t="s">
        <v>26</v>
      </c>
      <c r="B60" s="9">
        <v>41</v>
      </c>
      <c r="C60" s="9">
        <v>11</v>
      </c>
      <c r="D60" s="9">
        <v>52</v>
      </c>
      <c r="E60" s="9">
        <v>5</v>
      </c>
      <c r="F60" s="9">
        <v>2</v>
      </c>
      <c r="G60" s="9">
        <v>7</v>
      </c>
      <c r="H60" s="9">
        <v>59</v>
      </c>
    </row>
    <row r="61" spans="1:8" ht="9" customHeight="1">
      <c r="A61" s="9" t="s">
        <v>27</v>
      </c>
      <c r="B61" s="9">
        <v>103</v>
      </c>
      <c r="C61" s="9">
        <v>56</v>
      </c>
      <c r="D61" s="9">
        <v>159</v>
      </c>
      <c r="E61" s="9">
        <v>9</v>
      </c>
      <c r="F61" s="9">
        <v>8</v>
      </c>
      <c r="G61" s="9">
        <v>17</v>
      </c>
      <c r="H61" s="9">
        <v>176</v>
      </c>
    </row>
    <row r="62" spans="1:8" ht="9" customHeight="1">
      <c r="A62" s="9" t="s">
        <v>28</v>
      </c>
      <c r="B62" s="9">
        <v>73</v>
      </c>
      <c r="C62" s="9">
        <v>16</v>
      </c>
      <c r="D62" s="9">
        <v>89</v>
      </c>
      <c r="E62" s="9">
        <v>9</v>
      </c>
      <c r="F62" s="9">
        <v>6</v>
      </c>
      <c r="G62" s="9">
        <v>15</v>
      </c>
      <c r="H62" s="9">
        <v>104</v>
      </c>
    </row>
    <row r="63" spans="1:8" ht="9" customHeight="1">
      <c r="A63" s="9" t="s">
        <v>29</v>
      </c>
      <c r="B63" s="9">
        <v>26</v>
      </c>
      <c r="C63" s="9">
        <v>6</v>
      </c>
      <c r="D63" s="9">
        <v>32</v>
      </c>
      <c r="E63" s="9">
        <v>1</v>
      </c>
      <c r="F63" s="9">
        <v>4</v>
      </c>
      <c r="G63" s="9">
        <v>5</v>
      </c>
      <c r="H63" s="9">
        <v>37</v>
      </c>
    </row>
    <row r="64" spans="1:8" ht="9" customHeight="1">
      <c r="A64" s="9" t="s">
        <v>30</v>
      </c>
      <c r="B64" s="9">
        <v>84</v>
      </c>
      <c r="C64" s="9">
        <v>35</v>
      </c>
      <c r="D64" s="9">
        <v>119</v>
      </c>
      <c r="E64" s="9">
        <v>6</v>
      </c>
      <c r="F64" s="9">
        <v>10</v>
      </c>
      <c r="G64" s="9">
        <v>16</v>
      </c>
      <c r="H64" s="9">
        <v>135</v>
      </c>
    </row>
    <row r="65" spans="1:8" ht="9" customHeight="1">
      <c r="A65" s="9" t="s">
        <v>31</v>
      </c>
      <c r="B65" s="9">
        <v>17</v>
      </c>
      <c r="C65" s="9">
        <v>11</v>
      </c>
      <c r="D65" s="9">
        <v>28</v>
      </c>
      <c r="E65" s="9">
        <v>1</v>
      </c>
      <c r="F65" s="9">
        <v>5</v>
      </c>
      <c r="G65" s="9">
        <v>6</v>
      </c>
      <c r="H65" s="9">
        <v>34</v>
      </c>
    </row>
    <row r="66" spans="1:8" ht="9" customHeight="1">
      <c r="A66" s="9" t="s">
        <v>32</v>
      </c>
      <c r="B66" s="9">
        <v>20</v>
      </c>
      <c r="C66" s="9">
        <v>6</v>
      </c>
      <c r="D66" s="9">
        <v>26</v>
      </c>
      <c r="E66" s="9">
        <v>4</v>
      </c>
      <c r="F66" s="9">
        <v>4</v>
      </c>
      <c r="G66" s="9">
        <v>8</v>
      </c>
      <c r="H66" s="9">
        <v>34</v>
      </c>
    </row>
    <row r="67" spans="1:8" s="16" customFormat="1" ht="9.75" customHeight="1">
      <c r="A67" s="14" t="s">
        <v>33</v>
      </c>
      <c r="B67" s="15">
        <v>1711</v>
      </c>
      <c r="C67" s="42">
        <v>902</v>
      </c>
      <c r="D67" s="15">
        <v>2613</v>
      </c>
      <c r="E67" s="42">
        <v>191</v>
      </c>
      <c r="F67" s="42">
        <v>277</v>
      </c>
      <c r="G67" s="42">
        <v>468</v>
      </c>
      <c r="H67" s="15">
        <v>3081</v>
      </c>
    </row>
    <row r="68" spans="1:8" ht="9" customHeight="1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9"/>
      <c r="B69" s="9"/>
      <c r="C69" s="9"/>
      <c r="D69" s="9"/>
      <c r="E69" s="9"/>
      <c r="F69" s="9"/>
      <c r="G69" s="9"/>
      <c r="H69" s="9"/>
    </row>
  </sheetData>
  <printOptions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&amp;C78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15.8515625" style="0" customWidth="1"/>
    <col min="2" max="7" width="9.8515625" style="0" customWidth="1"/>
    <col min="8" max="8" width="10.8515625" style="0" customWidth="1"/>
  </cols>
  <sheetData>
    <row r="1" ht="12.75">
      <c r="A1" s="45" t="s">
        <v>315</v>
      </c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s="39" customFormat="1" ht="9" customHeight="1">
      <c r="A3" s="22"/>
      <c r="B3" s="22"/>
      <c r="C3" s="22"/>
      <c r="D3" s="22"/>
      <c r="E3" s="22"/>
      <c r="F3" s="22"/>
      <c r="G3" s="22"/>
      <c r="H3" s="22"/>
    </row>
    <row r="4" spans="1:8" s="17" customFormat="1" ht="13.5" customHeight="1">
      <c r="A4" s="46" t="s">
        <v>98</v>
      </c>
      <c r="B4" s="8" t="s">
        <v>99</v>
      </c>
      <c r="C4" s="8"/>
      <c r="D4" s="8"/>
      <c r="E4" s="8" t="s">
        <v>100</v>
      </c>
      <c r="F4" s="8"/>
      <c r="G4" s="8"/>
      <c r="H4" s="10" t="s">
        <v>3</v>
      </c>
    </row>
    <row r="5" spans="1:8" ht="12.75">
      <c r="A5" s="31" t="s">
        <v>101</v>
      </c>
      <c r="B5" s="30" t="s">
        <v>102</v>
      </c>
      <c r="C5" s="30" t="s">
        <v>103</v>
      </c>
      <c r="D5" s="30" t="s">
        <v>3</v>
      </c>
      <c r="E5" s="30" t="s">
        <v>102</v>
      </c>
      <c r="F5" s="30" t="s">
        <v>103</v>
      </c>
      <c r="G5" s="30" t="s">
        <v>3</v>
      </c>
      <c r="H5" s="32" t="s">
        <v>104</v>
      </c>
    </row>
    <row r="6" spans="1:8" s="7" customFormat="1" ht="19.5" customHeight="1">
      <c r="A6" s="33" t="s">
        <v>107</v>
      </c>
      <c r="B6" s="33"/>
      <c r="C6" s="33"/>
      <c r="D6" s="33"/>
      <c r="E6" s="33"/>
      <c r="F6" s="33"/>
      <c r="G6" s="33"/>
      <c r="H6" s="33"/>
    </row>
    <row r="7" spans="1:8" s="9" customFormat="1" ht="9">
      <c r="A7" s="9" t="s">
        <v>4</v>
      </c>
      <c r="B7" s="9">
        <v>985</v>
      </c>
      <c r="C7" s="9">
        <v>540</v>
      </c>
      <c r="D7" s="13">
        <v>1525</v>
      </c>
      <c r="E7" s="9">
        <v>138</v>
      </c>
      <c r="F7" s="9">
        <v>232</v>
      </c>
      <c r="G7" s="9">
        <v>370</v>
      </c>
      <c r="H7" s="13">
        <v>1895</v>
      </c>
    </row>
    <row r="8" spans="1:8" s="9" customFormat="1" ht="9">
      <c r="A8" s="9" t="s">
        <v>5</v>
      </c>
      <c r="B8" s="13">
        <v>1106</v>
      </c>
      <c r="C8" s="9">
        <v>486</v>
      </c>
      <c r="D8" s="13">
        <v>1592</v>
      </c>
      <c r="E8" s="9">
        <v>165</v>
      </c>
      <c r="F8" s="9">
        <v>226</v>
      </c>
      <c r="G8" s="9">
        <v>391</v>
      </c>
      <c r="H8" s="13">
        <v>1983</v>
      </c>
    </row>
    <row r="9" spans="1:8" s="9" customFormat="1" ht="9">
      <c r="A9" s="9" t="s">
        <v>6</v>
      </c>
      <c r="B9" s="9">
        <v>235</v>
      </c>
      <c r="C9" s="9">
        <v>149</v>
      </c>
      <c r="D9" s="9">
        <v>384</v>
      </c>
      <c r="E9" s="9">
        <v>74</v>
      </c>
      <c r="F9" s="9">
        <v>96</v>
      </c>
      <c r="G9" s="9">
        <v>170</v>
      </c>
      <c r="H9" s="9">
        <v>554</v>
      </c>
    </row>
    <row r="10" spans="1:8" s="9" customFormat="1" ht="9">
      <c r="A10" s="9" t="s">
        <v>7</v>
      </c>
      <c r="B10" s="9">
        <v>334</v>
      </c>
      <c r="C10" s="9">
        <v>104</v>
      </c>
      <c r="D10" s="9">
        <v>438</v>
      </c>
      <c r="E10" s="9">
        <v>46</v>
      </c>
      <c r="F10" s="9">
        <v>59</v>
      </c>
      <c r="G10" s="9">
        <v>105</v>
      </c>
      <c r="H10" s="9">
        <v>543</v>
      </c>
    </row>
    <row r="11" spans="1:8" s="9" customFormat="1" ht="9">
      <c r="A11" s="9" t="s">
        <v>8</v>
      </c>
      <c r="B11" s="9">
        <v>93</v>
      </c>
      <c r="C11" s="9">
        <v>35</v>
      </c>
      <c r="D11" s="9">
        <v>128</v>
      </c>
      <c r="E11" s="9">
        <v>13</v>
      </c>
      <c r="F11" s="9">
        <v>17</v>
      </c>
      <c r="G11" s="9">
        <v>30</v>
      </c>
      <c r="H11" s="9">
        <v>158</v>
      </c>
    </row>
    <row r="12" spans="1:8" s="9" customFormat="1" ht="9">
      <c r="A12" s="9" t="s">
        <v>9</v>
      </c>
      <c r="B12" s="13">
        <v>1146</v>
      </c>
      <c r="C12" s="9">
        <v>440</v>
      </c>
      <c r="D12" s="13">
        <v>1586</v>
      </c>
      <c r="E12" s="9">
        <v>83</v>
      </c>
      <c r="F12" s="9">
        <v>139</v>
      </c>
      <c r="G12" s="9">
        <v>222</v>
      </c>
      <c r="H12" s="13">
        <v>1808</v>
      </c>
    </row>
    <row r="13" spans="1:8" s="9" customFormat="1" ht="9">
      <c r="A13" s="9" t="s">
        <v>10</v>
      </c>
      <c r="B13" s="9">
        <v>507</v>
      </c>
      <c r="C13" s="9">
        <v>221</v>
      </c>
      <c r="D13" s="9">
        <v>728</v>
      </c>
      <c r="E13" s="9">
        <v>33</v>
      </c>
      <c r="F13" s="9">
        <v>88</v>
      </c>
      <c r="G13" s="9">
        <v>121</v>
      </c>
      <c r="H13" s="9">
        <v>849</v>
      </c>
    </row>
    <row r="14" spans="1:8" s="9" customFormat="1" ht="9">
      <c r="A14" s="9" t="s">
        <v>11</v>
      </c>
      <c r="B14" s="9">
        <v>627</v>
      </c>
      <c r="C14" s="9">
        <v>274</v>
      </c>
      <c r="D14" s="9">
        <v>901</v>
      </c>
      <c r="E14" s="9">
        <v>89</v>
      </c>
      <c r="F14" s="9">
        <v>142</v>
      </c>
      <c r="G14" s="9">
        <v>231</v>
      </c>
      <c r="H14" s="13">
        <v>1132</v>
      </c>
    </row>
    <row r="15" spans="1:8" s="9" customFormat="1" ht="9">
      <c r="A15" s="9" t="s">
        <v>12</v>
      </c>
      <c r="B15" s="9">
        <v>813</v>
      </c>
      <c r="C15" s="9">
        <v>341</v>
      </c>
      <c r="D15" s="13">
        <v>1154</v>
      </c>
      <c r="E15" s="9">
        <v>61</v>
      </c>
      <c r="F15" s="9">
        <v>117</v>
      </c>
      <c r="G15" s="9">
        <v>178</v>
      </c>
      <c r="H15" s="13">
        <v>1332</v>
      </c>
    </row>
    <row r="16" spans="1:8" s="9" customFormat="1" ht="9">
      <c r="A16" s="9" t="s">
        <v>13</v>
      </c>
      <c r="B16" s="9">
        <v>746</v>
      </c>
      <c r="C16" s="9">
        <v>322</v>
      </c>
      <c r="D16" s="13">
        <v>1068</v>
      </c>
      <c r="E16" s="9">
        <v>48</v>
      </c>
      <c r="F16" s="9">
        <v>104</v>
      </c>
      <c r="G16" s="9">
        <v>152</v>
      </c>
      <c r="H16" s="13">
        <v>1220</v>
      </c>
    </row>
    <row r="17" spans="1:8" s="9" customFormat="1" ht="9">
      <c r="A17" s="9" t="s">
        <v>14</v>
      </c>
      <c r="B17" s="9">
        <v>190</v>
      </c>
      <c r="C17" s="9">
        <v>78</v>
      </c>
      <c r="D17" s="9">
        <v>268</v>
      </c>
      <c r="E17" s="9">
        <v>30</v>
      </c>
      <c r="F17" s="9">
        <v>34</v>
      </c>
      <c r="G17" s="9">
        <v>64</v>
      </c>
      <c r="H17" s="9">
        <v>332</v>
      </c>
    </row>
    <row r="18" spans="1:8" s="9" customFormat="1" ht="9">
      <c r="A18" s="9" t="s">
        <v>15</v>
      </c>
      <c r="B18" s="9">
        <v>803</v>
      </c>
      <c r="C18" s="9">
        <v>231</v>
      </c>
      <c r="D18" s="13">
        <v>1034</v>
      </c>
      <c r="E18" s="9">
        <v>39</v>
      </c>
      <c r="F18" s="9">
        <v>76</v>
      </c>
      <c r="G18" s="9">
        <v>115</v>
      </c>
      <c r="H18" s="13">
        <v>1149</v>
      </c>
    </row>
    <row r="19" spans="1:8" s="9" customFormat="1" ht="9">
      <c r="A19" s="9" t="s">
        <v>16</v>
      </c>
      <c r="B19" s="13">
        <v>1998</v>
      </c>
      <c r="C19" s="13">
        <v>1459</v>
      </c>
      <c r="D19" s="13">
        <v>3457</v>
      </c>
      <c r="E19" s="9">
        <v>224</v>
      </c>
      <c r="F19" s="9">
        <v>441</v>
      </c>
      <c r="G19" s="9">
        <v>665</v>
      </c>
      <c r="H19" s="13">
        <v>4122</v>
      </c>
    </row>
    <row r="20" spans="1:8" s="9" customFormat="1" ht="9">
      <c r="A20" s="9" t="s">
        <v>17</v>
      </c>
      <c r="B20" s="9">
        <v>605</v>
      </c>
      <c r="C20" s="9">
        <v>219</v>
      </c>
      <c r="D20" s="9">
        <v>824</v>
      </c>
      <c r="E20" s="9">
        <v>82</v>
      </c>
      <c r="F20" s="9">
        <v>141</v>
      </c>
      <c r="G20" s="9">
        <v>223</v>
      </c>
      <c r="H20" s="13">
        <v>1047</v>
      </c>
    </row>
    <row r="21" spans="1:8" s="9" customFormat="1" ht="9">
      <c r="A21" s="9" t="s">
        <v>18</v>
      </c>
      <c r="B21" s="9">
        <v>109</v>
      </c>
      <c r="C21" s="9">
        <v>71</v>
      </c>
      <c r="D21" s="9">
        <v>180</v>
      </c>
      <c r="E21" s="9">
        <v>8</v>
      </c>
      <c r="F21" s="9">
        <v>15</v>
      </c>
      <c r="G21" s="9">
        <v>23</v>
      </c>
      <c r="H21" s="9">
        <v>203</v>
      </c>
    </row>
    <row r="22" spans="1:8" s="9" customFormat="1" ht="9">
      <c r="A22" s="9" t="s">
        <v>19</v>
      </c>
      <c r="B22" s="13">
        <v>1281</v>
      </c>
      <c r="C22" s="9">
        <v>825</v>
      </c>
      <c r="D22" s="13">
        <v>2106</v>
      </c>
      <c r="E22" s="9">
        <v>205</v>
      </c>
      <c r="F22" s="9">
        <v>317</v>
      </c>
      <c r="G22" s="9">
        <v>522</v>
      </c>
      <c r="H22" s="13">
        <v>2628</v>
      </c>
    </row>
    <row r="23" spans="1:8" s="9" customFormat="1" ht="9">
      <c r="A23" s="9" t="s">
        <v>20</v>
      </c>
      <c r="B23" s="9">
        <v>450</v>
      </c>
      <c r="C23" s="9">
        <v>306</v>
      </c>
      <c r="D23" s="9">
        <v>756</v>
      </c>
      <c r="E23" s="9">
        <v>57</v>
      </c>
      <c r="F23" s="9">
        <v>68</v>
      </c>
      <c r="G23" s="9">
        <v>125</v>
      </c>
      <c r="H23" s="9">
        <v>881</v>
      </c>
    </row>
    <row r="24" spans="1:8" s="9" customFormat="1" ht="9">
      <c r="A24" s="9" t="s">
        <v>21</v>
      </c>
      <c r="B24" s="13">
        <v>1276</v>
      </c>
      <c r="C24" s="9">
        <v>487</v>
      </c>
      <c r="D24" s="13">
        <v>1763</v>
      </c>
      <c r="E24" s="9">
        <v>102</v>
      </c>
      <c r="F24" s="9">
        <v>103</v>
      </c>
      <c r="G24" s="9">
        <v>205</v>
      </c>
      <c r="H24" s="13">
        <v>1968</v>
      </c>
    </row>
    <row r="25" spans="1:8" s="9" customFormat="1" ht="9">
      <c r="A25" s="9" t="s">
        <v>22</v>
      </c>
      <c r="B25" s="9">
        <v>244</v>
      </c>
      <c r="C25" s="9">
        <v>102</v>
      </c>
      <c r="D25" s="9">
        <v>346</v>
      </c>
      <c r="E25" s="9">
        <v>23</v>
      </c>
      <c r="F25" s="9">
        <v>39</v>
      </c>
      <c r="G25" s="9">
        <v>62</v>
      </c>
      <c r="H25" s="9">
        <v>408</v>
      </c>
    </row>
    <row r="26" spans="1:8" s="9" customFormat="1" ht="9">
      <c r="A26" s="9" t="s">
        <v>23</v>
      </c>
      <c r="B26" s="9">
        <v>212</v>
      </c>
      <c r="C26" s="9">
        <v>88</v>
      </c>
      <c r="D26" s="9">
        <v>300</v>
      </c>
      <c r="E26" s="9">
        <v>7</v>
      </c>
      <c r="F26" s="9">
        <v>24</v>
      </c>
      <c r="G26" s="9">
        <v>31</v>
      </c>
      <c r="H26" s="9">
        <v>331</v>
      </c>
    </row>
    <row r="27" spans="1:8" s="9" customFormat="1" ht="9">
      <c r="A27" s="9" t="s">
        <v>24</v>
      </c>
      <c r="B27" s="9">
        <v>106</v>
      </c>
      <c r="C27" s="9">
        <v>45</v>
      </c>
      <c r="D27" s="9">
        <v>151</v>
      </c>
      <c r="E27" s="9">
        <v>33</v>
      </c>
      <c r="F27" s="9">
        <v>56</v>
      </c>
      <c r="G27" s="9">
        <v>89</v>
      </c>
      <c r="H27" s="9">
        <v>240</v>
      </c>
    </row>
    <row r="28" spans="1:8" s="9" customFormat="1" ht="9">
      <c r="A28" s="9" t="s">
        <v>25</v>
      </c>
      <c r="B28" s="13">
        <v>1011</v>
      </c>
      <c r="C28" s="9">
        <v>361</v>
      </c>
      <c r="D28" s="13">
        <v>1372</v>
      </c>
      <c r="E28" s="9">
        <v>50</v>
      </c>
      <c r="F28" s="9">
        <v>113</v>
      </c>
      <c r="G28" s="9">
        <v>163</v>
      </c>
      <c r="H28" s="13">
        <v>1535</v>
      </c>
    </row>
    <row r="29" spans="1:8" s="9" customFormat="1" ht="9">
      <c r="A29" s="9" t="s">
        <v>26</v>
      </c>
      <c r="B29" s="9">
        <v>369</v>
      </c>
      <c r="C29" s="9">
        <v>106</v>
      </c>
      <c r="D29" s="9">
        <v>475</v>
      </c>
      <c r="E29" s="9">
        <v>21</v>
      </c>
      <c r="F29" s="9">
        <v>49</v>
      </c>
      <c r="G29" s="9">
        <v>70</v>
      </c>
      <c r="H29" s="9">
        <v>545</v>
      </c>
    </row>
    <row r="30" spans="1:8" s="9" customFormat="1" ht="9">
      <c r="A30" s="9" t="s">
        <v>27</v>
      </c>
      <c r="B30" s="13">
        <v>1422</v>
      </c>
      <c r="C30" s="9">
        <v>440</v>
      </c>
      <c r="D30" s="13">
        <v>1862</v>
      </c>
      <c r="E30" s="9">
        <v>121</v>
      </c>
      <c r="F30" s="9">
        <v>105</v>
      </c>
      <c r="G30" s="9">
        <v>226</v>
      </c>
      <c r="H30" s="13">
        <v>2088</v>
      </c>
    </row>
    <row r="31" spans="1:8" s="9" customFormat="1" ht="9">
      <c r="A31" s="9" t="s">
        <v>28</v>
      </c>
      <c r="B31" s="9">
        <v>414</v>
      </c>
      <c r="C31" s="9">
        <v>136</v>
      </c>
      <c r="D31" s="9">
        <v>550</v>
      </c>
      <c r="E31" s="9">
        <v>78</v>
      </c>
      <c r="F31" s="9">
        <v>52</v>
      </c>
      <c r="G31" s="9">
        <v>130</v>
      </c>
      <c r="H31" s="9">
        <v>680</v>
      </c>
    </row>
    <row r="32" spans="1:8" s="9" customFormat="1" ht="9">
      <c r="A32" s="9" t="s">
        <v>29</v>
      </c>
      <c r="B32" s="9">
        <v>178</v>
      </c>
      <c r="C32" s="9">
        <v>125</v>
      </c>
      <c r="D32" s="9">
        <v>303</v>
      </c>
      <c r="E32" s="9">
        <v>31</v>
      </c>
      <c r="F32" s="9">
        <v>45</v>
      </c>
      <c r="G32" s="9">
        <v>76</v>
      </c>
      <c r="H32" s="9">
        <v>379</v>
      </c>
    </row>
    <row r="33" spans="1:8" s="9" customFormat="1" ht="9">
      <c r="A33" s="9" t="s">
        <v>30</v>
      </c>
      <c r="B33" s="9">
        <v>940</v>
      </c>
      <c r="C33" s="9">
        <v>466</v>
      </c>
      <c r="D33" s="13">
        <v>1406</v>
      </c>
      <c r="E33" s="9">
        <v>48</v>
      </c>
      <c r="F33" s="9">
        <v>105</v>
      </c>
      <c r="G33" s="9">
        <v>153</v>
      </c>
      <c r="H33" s="13">
        <v>1559</v>
      </c>
    </row>
    <row r="34" spans="1:8" s="9" customFormat="1" ht="9">
      <c r="A34" s="9" t="s">
        <v>31</v>
      </c>
      <c r="B34" s="9">
        <v>361</v>
      </c>
      <c r="C34" s="9">
        <v>120</v>
      </c>
      <c r="D34" s="9">
        <v>481</v>
      </c>
      <c r="E34" s="9">
        <v>29</v>
      </c>
      <c r="F34" s="9">
        <v>43</v>
      </c>
      <c r="G34" s="9">
        <v>72</v>
      </c>
      <c r="H34" s="9">
        <v>553</v>
      </c>
    </row>
    <row r="35" spans="1:8" s="9" customFormat="1" ht="9">
      <c r="A35" s="9" t="s">
        <v>32</v>
      </c>
      <c r="B35" s="9">
        <v>374</v>
      </c>
      <c r="C35" s="9">
        <v>105</v>
      </c>
      <c r="D35" s="9">
        <v>479</v>
      </c>
      <c r="E35" s="9">
        <v>20</v>
      </c>
      <c r="F35" s="9">
        <v>52</v>
      </c>
      <c r="G35" s="9">
        <v>72</v>
      </c>
      <c r="H35" s="9">
        <v>551</v>
      </c>
    </row>
    <row r="36" spans="1:8" s="14" customFormat="1" ht="9">
      <c r="A36" s="14" t="s">
        <v>33</v>
      </c>
      <c r="B36" s="15">
        <v>18935</v>
      </c>
      <c r="C36" s="15">
        <v>8682</v>
      </c>
      <c r="D36" s="15">
        <v>27617</v>
      </c>
      <c r="E36" s="15">
        <v>1958</v>
      </c>
      <c r="F36" s="15">
        <v>3098</v>
      </c>
      <c r="G36" s="15">
        <v>5056</v>
      </c>
      <c r="H36" s="15">
        <v>32673</v>
      </c>
    </row>
    <row r="37" spans="1:8" s="7" customFormat="1" ht="19.5" customHeight="1">
      <c r="A37" s="33" t="s">
        <v>108</v>
      </c>
      <c r="B37" s="33"/>
      <c r="C37" s="33"/>
      <c r="D37" s="33"/>
      <c r="E37" s="33"/>
      <c r="F37" s="33"/>
      <c r="G37" s="33"/>
      <c r="H37" s="33"/>
    </row>
    <row r="38" spans="1:8" s="9" customFormat="1" ht="9">
      <c r="A38" s="9" t="s">
        <v>4</v>
      </c>
      <c r="B38" s="13">
        <v>3809</v>
      </c>
      <c r="C38" s="13">
        <v>2091</v>
      </c>
      <c r="D38" s="13">
        <v>5900</v>
      </c>
      <c r="E38" s="9">
        <v>513</v>
      </c>
      <c r="F38" s="9">
        <v>614</v>
      </c>
      <c r="G38" s="13">
        <v>1127</v>
      </c>
      <c r="H38" s="13">
        <v>7027</v>
      </c>
    </row>
    <row r="39" spans="1:8" s="9" customFormat="1" ht="9">
      <c r="A39" s="9" t="s">
        <v>5</v>
      </c>
      <c r="B39" s="13">
        <v>7431</v>
      </c>
      <c r="C39" s="13">
        <v>3917</v>
      </c>
      <c r="D39" s="13">
        <v>11348</v>
      </c>
      <c r="E39" s="13">
        <v>1075</v>
      </c>
      <c r="F39" s="13">
        <v>1425</v>
      </c>
      <c r="G39" s="13">
        <v>2500</v>
      </c>
      <c r="H39" s="13">
        <v>13848</v>
      </c>
    </row>
    <row r="40" spans="1:8" s="9" customFormat="1" ht="9">
      <c r="A40" s="9" t="s">
        <v>6</v>
      </c>
      <c r="B40" s="13">
        <v>1335</v>
      </c>
      <c r="C40" s="9">
        <v>929</v>
      </c>
      <c r="D40" s="13">
        <v>2264</v>
      </c>
      <c r="E40" s="9">
        <v>346</v>
      </c>
      <c r="F40" s="9">
        <v>470</v>
      </c>
      <c r="G40" s="9">
        <v>816</v>
      </c>
      <c r="H40" s="13">
        <v>3080</v>
      </c>
    </row>
    <row r="41" spans="1:8" s="9" customFormat="1" ht="9">
      <c r="A41" s="9" t="s">
        <v>7</v>
      </c>
      <c r="B41" s="9">
        <v>570</v>
      </c>
      <c r="C41" s="9">
        <v>313</v>
      </c>
      <c r="D41" s="9">
        <v>883</v>
      </c>
      <c r="E41" s="9">
        <v>120</v>
      </c>
      <c r="F41" s="9">
        <v>94</v>
      </c>
      <c r="G41" s="9">
        <v>214</v>
      </c>
      <c r="H41" s="13">
        <v>1097</v>
      </c>
    </row>
    <row r="42" spans="1:8" s="9" customFormat="1" ht="9">
      <c r="A42" s="9" t="s">
        <v>8</v>
      </c>
      <c r="B42" s="9">
        <v>301</v>
      </c>
      <c r="C42" s="9">
        <v>136</v>
      </c>
      <c r="D42" s="9">
        <v>437</v>
      </c>
      <c r="E42" s="9">
        <v>55</v>
      </c>
      <c r="F42" s="9">
        <v>66</v>
      </c>
      <c r="G42" s="9">
        <v>121</v>
      </c>
      <c r="H42" s="9">
        <v>558</v>
      </c>
    </row>
    <row r="43" spans="1:8" s="9" customFormat="1" ht="9">
      <c r="A43" s="9" t="s">
        <v>9</v>
      </c>
      <c r="B43" s="13">
        <v>3920</v>
      </c>
      <c r="C43" s="13">
        <v>2643</v>
      </c>
      <c r="D43" s="13">
        <v>6563</v>
      </c>
      <c r="E43" s="9">
        <v>425</v>
      </c>
      <c r="F43" s="9">
        <v>759</v>
      </c>
      <c r="G43" s="13">
        <v>1184</v>
      </c>
      <c r="H43" s="13">
        <v>7747</v>
      </c>
    </row>
    <row r="44" spans="1:8" s="9" customFormat="1" ht="9">
      <c r="A44" s="9" t="s">
        <v>10</v>
      </c>
      <c r="B44" s="13">
        <v>1445</v>
      </c>
      <c r="C44" s="9">
        <v>787</v>
      </c>
      <c r="D44" s="13">
        <v>2232</v>
      </c>
      <c r="E44" s="9">
        <v>255</v>
      </c>
      <c r="F44" s="9">
        <v>305</v>
      </c>
      <c r="G44" s="9">
        <v>560</v>
      </c>
      <c r="H44" s="13">
        <v>2792</v>
      </c>
    </row>
    <row r="45" spans="1:8" s="9" customFormat="1" ht="9">
      <c r="A45" s="9" t="s">
        <v>11</v>
      </c>
      <c r="B45" s="13">
        <v>2262</v>
      </c>
      <c r="C45" s="13">
        <v>1208</v>
      </c>
      <c r="D45" s="13">
        <v>3470</v>
      </c>
      <c r="E45" s="9">
        <v>403</v>
      </c>
      <c r="F45" s="9">
        <v>401</v>
      </c>
      <c r="G45" s="9">
        <v>804</v>
      </c>
      <c r="H45" s="13">
        <v>4274</v>
      </c>
    </row>
    <row r="46" spans="1:8" s="9" customFormat="1" ht="9">
      <c r="A46" s="9" t="s">
        <v>12</v>
      </c>
      <c r="B46" s="13">
        <v>3101</v>
      </c>
      <c r="C46" s="13">
        <v>1634</v>
      </c>
      <c r="D46" s="13">
        <v>4735</v>
      </c>
      <c r="E46" s="9">
        <v>432</v>
      </c>
      <c r="F46" s="9">
        <v>613</v>
      </c>
      <c r="G46" s="13">
        <v>1045</v>
      </c>
      <c r="H46" s="13">
        <v>5780</v>
      </c>
    </row>
    <row r="47" spans="1:8" s="9" customFormat="1" ht="9">
      <c r="A47" s="9" t="s">
        <v>13</v>
      </c>
      <c r="B47" s="13">
        <v>3667</v>
      </c>
      <c r="C47" s="13">
        <v>2289</v>
      </c>
      <c r="D47" s="13">
        <v>5956</v>
      </c>
      <c r="E47" s="9">
        <v>339</v>
      </c>
      <c r="F47" s="9">
        <v>542</v>
      </c>
      <c r="G47" s="9">
        <v>881</v>
      </c>
      <c r="H47" s="13">
        <v>6837</v>
      </c>
    </row>
    <row r="48" spans="1:8" s="9" customFormat="1" ht="9">
      <c r="A48" s="9" t="s">
        <v>14</v>
      </c>
      <c r="B48" s="9">
        <v>758</v>
      </c>
      <c r="C48" s="9">
        <v>450</v>
      </c>
      <c r="D48" s="13">
        <v>1208</v>
      </c>
      <c r="E48" s="9">
        <v>91</v>
      </c>
      <c r="F48" s="9">
        <v>165</v>
      </c>
      <c r="G48" s="9">
        <v>256</v>
      </c>
      <c r="H48" s="13">
        <v>1464</v>
      </c>
    </row>
    <row r="49" spans="1:8" s="9" customFormat="1" ht="9">
      <c r="A49" s="9" t="s">
        <v>15</v>
      </c>
      <c r="B49" s="13">
        <v>1232</v>
      </c>
      <c r="C49" s="9">
        <v>792</v>
      </c>
      <c r="D49" s="13">
        <v>2024</v>
      </c>
      <c r="E49" s="9">
        <v>205</v>
      </c>
      <c r="F49" s="9">
        <v>338</v>
      </c>
      <c r="G49" s="9">
        <v>543</v>
      </c>
      <c r="H49" s="13">
        <v>2567</v>
      </c>
    </row>
    <row r="50" spans="1:8" s="9" customFormat="1" ht="9">
      <c r="A50" s="9" t="s">
        <v>16</v>
      </c>
      <c r="B50" s="13">
        <v>13255</v>
      </c>
      <c r="C50" s="13">
        <v>9653</v>
      </c>
      <c r="D50" s="13">
        <v>22908</v>
      </c>
      <c r="E50" s="13">
        <v>1269</v>
      </c>
      <c r="F50" s="13">
        <v>2018</v>
      </c>
      <c r="G50" s="13">
        <v>3287</v>
      </c>
      <c r="H50" s="13">
        <v>26195</v>
      </c>
    </row>
    <row r="51" spans="1:8" s="9" customFormat="1" ht="9">
      <c r="A51" s="9" t="s">
        <v>17</v>
      </c>
      <c r="B51" s="13">
        <v>1194</v>
      </c>
      <c r="C51" s="9">
        <v>887</v>
      </c>
      <c r="D51" s="13">
        <v>2081</v>
      </c>
      <c r="E51" s="9">
        <v>160</v>
      </c>
      <c r="F51" s="9">
        <v>328</v>
      </c>
      <c r="G51" s="9">
        <v>488</v>
      </c>
      <c r="H51" s="13">
        <v>2569</v>
      </c>
    </row>
    <row r="52" spans="1:8" s="9" customFormat="1" ht="9">
      <c r="A52" s="9" t="s">
        <v>18</v>
      </c>
      <c r="B52" s="9">
        <v>279</v>
      </c>
      <c r="C52" s="9">
        <v>255</v>
      </c>
      <c r="D52" s="9">
        <v>534</v>
      </c>
      <c r="E52" s="9">
        <v>31</v>
      </c>
      <c r="F52" s="9">
        <v>60</v>
      </c>
      <c r="G52" s="9">
        <v>91</v>
      </c>
      <c r="H52" s="9">
        <v>625</v>
      </c>
    </row>
    <row r="53" spans="1:8" s="9" customFormat="1" ht="9">
      <c r="A53" s="9" t="s">
        <v>19</v>
      </c>
      <c r="B53" s="13">
        <v>11692</v>
      </c>
      <c r="C53" s="13">
        <v>5925</v>
      </c>
      <c r="D53" s="13">
        <v>17617</v>
      </c>
      <c r="E53" s="13">
        <v>1397</v>
      </c>
      <c r="F53" s="13">
        <v>1386</v>
      </c>
      <c r="G53" s="13">
        <v>2783</v>
      </c>
      <c r="H53" s="13">
        <v>20400</v>
      </c>
    </row>
    <row r="54" spans="1:8" s="9" customFormat="1" ht="9">
      <c r="A54" s="9" t="s">
        <v>20</v>
      </c>
      <c r="B54" s="13">
        <v>1770</v>
      </c>
      <c r="C54" s="13">
        <v>1147</v>
      </c>
      <c r="D54" s="13">
        <v>2917</v>
      </c>
      <c r="E54" s="9">
        <v>148</v>
      </c>
      <c r="F54" s="9">
        <v>240</v>
      </c>
      <c r="G54" s="9">
        <v>388</v>
      </c>
      <c r="H54" s="13">
        <v>3305</v>
      </c>
    </row>
    <row r="55" spans="1:8" s="9" customFormat="1" ht="9">
      <c r="A55" s="9" t="s">
        <v>21</v>
      </c>
      <c r="B55" s="13">
        <v>2552</v>
      </c>
      <c r="C55" s="13">
        <v>1273</v>
      </c>
      <c r="D55" s="13">
        <v>3825</v>
      </c>
      <c r="E55" s="9">
        <v>430</v>
      </c>
      <c r="F55" s="9">
        <v>538</v>
      </c>
      <c r="G55" s="9">
        <v>968</v>
      </c>
      <c r="H55" s="13">
        <v>4793</v>
      </c>
    </row>
    <row r="56" spans="1:8" s="9" customFormat="1" ht="9">
      <c r="A56" s="9" t="s">
        <v>22</v>
      </c>
      <c r="B56" s="13">
        <v>1431</v>
      </c>
      <c r="C56" s="9">
        <v>669</v>
      </c>
      <c r="D56" s="13">
        <v>2100</v>
      </c>
      <c r="E56" s="9">
        <v>168</v>
      </c>
      <c r="F56" s="9">
        <v>154</v>
      </c>
      <c r="G56" s="9">
        <v>322</v>
      </c>
      <c r="H56" s="13">
        <v>2422</v>
      </c>
    </row>
    <row r="57" spans="1:8" s="9" customFormat="1" ht="9">
      <c r="A57" s="9" t="s">
        <v>23</v>
      </c>
      <c r="B57" s="9">
        <v>619</v>
      </c>
      <c r="C57" s="9">
        <v>374</v>
      </c>
      <c r="D57" s="9">
        <v>993</v>
      </c>
      <c r="E57" s="9">
        <v>46</v>
      </c>
      <c r="F57" s="9">
        <v>86</v>
      </c>
      <c r="G57" s="9">
        <v>132</v>
      </c>
      <c r="H57" s="13">
        <v>1125</v>
      </c>
    </row>
    <row r="58" spans="1:8" s="9" customFormat="1" ht="9">
      <c r="A58" s="9" t="s">
        <v>24</v>
      </c>
      <c r="B58" s="9">
        <v>491</v>
      </c>
      <c r="C58" s="9">
        <v>320</v>
      </c>
      <c r="D58" s="9">
        <v>811</v>
      </c>
      <c r="E58" s="9">
        <v>93</v>
      </c>
      <c r="F58" s="9">
        <v>188</v>
      </c>
      <c r="G58" s="9">
        <v>281</v>
      </c>
      <c r="H58" s="13">
        <v>1092</v>
      </c>
    </row>
    <row r="59" spans="1:8" s="9" customFormat="1" ht="9">
      <c r="A59" s="9" t="s">
        <v>25</v>
      </c>
      <c r="B59" s="13">
        <v>1930</v>
      </c>
      <c r="C59" s="13">
        <v>1139</v>
      </c>
      <c r="D59" s="13">
        <v>3069</v>
      </c>
      <c r="E59" s="9">
        <v>185</v>
      </c>
      <c r="F59" s="9">
        <v>375</v>
      </c>
      <c r="G59" s="9">
        <v>560</v>
      </c>
      <c r="H59" s="13">
        <v>3629</v>
      </c>
    </row>
    <row r="60" spans="1:8" s="9" customFormat="1" ht="9">
      <c r="A60" s="9" t="s">
        <v>26</v>
      </c>
      <c r="B60" s="9">
        <v>655</v>
      </c>
      <c r="C60" s="9">
        <v>395</v>
      </c>
      <c r="D60" s="13">
        <v>1050</v>
      </c>
      <c r="E60" s="9">
        <v>39</v>
      </c>
      <c r="F60" s="9">
        <v>41</v>
      </c>
      <c r="G60" s="9">
        <v>80</v>
      </c>
      <c r="H60" s="13">
        <v>1130</v>
      </c>
    </row>
    <row r="61" spans="1:8" s="9" customFormat="1" ht="9">
      <c r="A61" s="9" t="s">
        <v>27</v>
      </c>
      <c r="B61" s="13">
        <v>1958</v>
      </c>
      <c r="C61" s="13">
        <v>1225</v>
      </c>
      <c r="D61" s="13">
        <v>3183</v>
      </c>
      <c r="E61" s="9">
        <v>332</v>
      </c>
      <c r="F61" s="9">
        <v>317</v>
      </c>
      <c r="G61" s="9">
        <v>649</v>
      </c>
      <c r="H61" s="13">
        <v>3832</v>
      </c>
    </row>
    <row r="62" spans="1:8" s="9" customFormat="1" ht="9">
      <c r="A62" s="9" t="s">
        <v>28</v>
      </c>
      <c r="B62" s="9">
        <v>718</v>
      </c>
      <c r="C62" s="9">
        <v>368</v>
      </c>
      <c r="D62" s="13">
        <v>1086</v>
      </c>
      <c r="E62" s="9">
        <v>131</v>
      </c>
      <c r="F62" s="9">
        <v>111</v>
      </c>
      <c r="G62" s="9">
        <v>242</v>
      </c>
      <c r="H62" s="13">
        <v>1328</v>
      </c>
    </row>
    <row r="63" spans="1:8" s="9" customFormat="1" ht="9">
      <c r="A63" s="9" t="s">
        <v>29</v>
      </c>
      <c r="B63" s="9">
        <v>616</v>
      </c>
      <c r="C63" s="9">
        <v>342</v>
      </c>
      <c r="D63" s="9">
        <v>958</v>
      </c>
      <c r="E63" s="9">
        <v>107</v>
      </c>
      <c r="F63" s="9">
        <v>100</v>
      </c>
      <c r="G63" s="9">
        <v>207</v>
      </c>
      <c r="H63" s="13">
        <v>1165</v>
      </c>
    </row>
    <row r="64" spans="1:8" s="9" customFormat="1" ht="9">
      <c r="A64" s="9" t="s">
        <v>30</v>
      </c>
      <c r="B64" s="13">
        <v>2699</v>
      </c>
      <c r="C64" s="13">
        <v>1839</v>
      </c>
      <c r="D64" s="13">
        <v>4538</v>
      </c>
      <c r="E64" s="9">
        <v>193</v>
      </c>
      <c r="F64" s="9">
        <v>330</v>
      </c>
      <c r="G64" s="9">
        <v>523</v>
      </c>
      <c r="H64" s="13">
        <v>5061</v>
      </c>
    </row>
    <row r="65" spans="1:8" s="9" customFormat="1" ht="9">
      <c r="A65" s="9" t="s">
        <v>31</v>
      </c>
      <c r="B65" s="13">
        <v>1063</v>
      </c>
      <c r="C65" s="9">
        <v>590</v>
      </c>
      <c r="D65" s="13">
        <v>1653</v>
      </c>
      <c r="E65" s="9">
        <v>136</v>
      </c>
      <c r="F65" s="9">
        <v>176</v>
      </c>
      <c r="G65" s="9">
        <v>312</v>
      </c>
      <c r="H65" s="13">
        <v>1965</v>
      </c>
    </row>
    <row r="66" spans="1:8" s="9" customFormat="1" ht="9">
      <c r="A66" s="9" t="s">
        <v>32</v>
      </c>
      <c r="B66" s="9">
        <v>590</v>
      </c>
      <c r="C66" s="9">
        <v>301</v>
      </c>
      <c r="D66" s="9">
        <v>891</v>
      </c>
      <c r="E66" s="9">
        <v>81</v>
      </c>
      <c r="F66" s="9">
        <v>125</v>
      </c>
      <c r="G66" s="9">
        <v>206</v>
      </c>
      <c r="H66" s="13">
        <v>1097</v>
      </c>
    </row>
    <row r="67" spans="1:8" s="14" customFormat="1" ht="9">
      <c r="A67" s="14" t="s">
        <v>33</v>
      </c>
      <c r="B67" s="15">
        <v>73343</v>
      </c>
      <c r="C67" s="15">
        <v>43891</v>
      </c>
      <c r="D67" s="15">
        <v>117234</v>
      </c>
      <c r="E67" s="15">
        <v>9205</v>
      </c>
      <c r="F67" s="15">
        <v>12365</v>
      </c>
      <c r="G67" s="15">
        <v>21570</v>
      </c>
      <c r="H67" s="15">
        <v>138804</v>
      </c>
    </row>
    <row r="68" spans="1:8" s="9" customFormat="1" ht="9" customHeight="1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9"/>
      <c r="B69" s="9"/>
      <c r="C69" s="9"/>
      <c r="D69" s="9"/>
      <c r="E69" s="9"/>
      <c r="F69" s="9"/>
      <c r="G69" s="9"/>
      <c r="H69" s="9"/>
    </row>
  </sheetData>
  <printOptions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&amp;C79</oddFooter>
  </headerFooter>
  <rowBreaks count="1" manualBreakCount="1">
    <brk id="73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showGridLines="0" workbookViewId="0" topLeftCell="A1">
      <selection activeCell="E12" sqref="E12"/>
    </sheetView>
  </sheetViews>
  <sheetFormatPr defaultColWidth="9.140625" defaultRowHeight="12.75"/>
  <cols>
    <col min="1" max="1" width="16.8515625" style="0" customWidth="1"/>
    <col min="2" max="8" width="9.8515625" style="0" customWidth="1"/>
    <col min="9" max="16384" width="9.140625" style="39" customWidth="1"/>
  </cols>
  <sheetData>
    <row r="1" ht="12.75">
      <c r="A1" s="45" t="s">
        <v>316</v>
      </c>
    </row>
    <row r="2" spans="1:8" ht="12" customHeight="1">
      <c r="A2" s="3"/>
      <c r="B2" s="3"/>
      <c r="C2" s="3"/>
      <c r="D2" s="3"/>
      <c r="E2" s="3"/>
      <c r="F2" s="3"/>
      <c r="G2" s="3"/>
      <c r="H2" s="3"/>
    </row>
    <row r="3" spans="1:8" ht="9" customHeight="1">
      <c r="A3" s="22"/>
      <c r="B3" s="22"/>
      <c r="C3" s="22"/>
      <c r="D3" s="22"/>
      <c r="E3" s="22"/>
      <c r="F3" s="22"/>
      <c r="G3" s="22"/>
      <c r="H3" s="22"/>
    </row>
    <row r="4" spans="1:8" ht="12.75">
      <c r="A4" s="27" t="s">
        <v>98</v>
      </c>
      <c r="B4" s="8" t="s">
        <v>99</v>
      </c>
      <c r="C4" s="8"/>
      <c r="D4" s="8"/>
      <c r="E4" s="8" t="s">
        <v>100</v>
      </c>
      <c r="F4" s="8"/>
      <c r="G4" s="8"/>
      <c r="H4" s="28" t="s">
        <v>3</v>
      </c>
    </row>
    <row r="5" spans="1:8" ht="13.5" customHeight="1">
      <c r="A5" s="48" t="s">
        <v>101</v>
      </c>
      <c r="B5" s="30" t="s">
        <v>102</v>
      </c>
      <c r="C5" s="30" t="s">
        <v>103</v>
      </c>
      <c r="D5" s="30" t="s">
        <v>3</v>
      </c>
      <c r="E5" s="30" t="s">
        <v>102</v>
      </c>
      <c r="F5" s="30" t="s">
        <v>103</v>
      </c>
      <c r="G5" s="30" t="s">
        <v>3</v>
      </c>
      <c r="H5" s="32" t="s">
        <v>104</v>
      </c>
    </row>
    <row r="6" spans="1:8" s="49" customFormat="1" ht="19.5" customHeight="1">
      <c r="A6" s="33" t="s">
        <v>109</v>
      </c>
      <c r="B6" s="33"/>
      <c r="C6" s="33"/>
      <c r="D6" s="33"/>
      <c r="E6" s="33"/>
      <c r="F6" s="33"/>
      <c r="G6" s="33"/>
      <c r="H6" s="33"/>
    </row>
    <row r="7" spans="1:8" ht="9" customHeight="1">
      <c r="A7" s="9" t="s">
        <v>4</v>
      </c>
      <c r="B7" s="13">
        <v>2526</v>
      </c>
      <c r="C7" s="13">
        <v>1887</v>
      </c>
      <c r="D7" s="13">
        <v>4413</v>
      </c>
      <c r="E7" s="9">
        <v>364</v>
      </c>
      <c r="F7" s="9">
        <v>314</v>
      </c>
      <c r="G7" s="9">
        <v>678</v>
      </c>
      <c r="H7" s="13">
        <v>5091</v>
      </c>
    </row>
    <row r="8" spans="1:8" ht="9" customHeight="1">
      <c r="A8" s="9" t="s">
        <v>5</v>
      </c>
      <c r="B8" s="13">
        <v>3658</v>
      </c>
      <c r="C8" s="13">
        <v>3033</v>
      </c>
      <c r="D8" s="13">
        <v>6691</v>
      </c>
      <c r="E8" s="9">
        <v>326</v>
      </c>
      <c r="F8" s="9">
        <v>475</v>
      </c>
      <c r="G8" s="9">
        <v>801</v>
      </c>
      <c r="H8" s="13">
        <v>7492</v>
      </c>
    </row>
    <row r="9" spans="1:8" ht="9" customHeight="1">
      <c r="A9" s="9" t="s">
        <v>6</v>
      </c>
      <c r="B9" s="13">
        <v>2398</v>
      </c>
      <c r="C9" s="13">
        <v>1104</v>
      </c>
      <c r="D9" s="13">
        <v>3502</v>
      </c>
      <c r="E9" s="9">
        <v>113</v>
      </c>
      <c r="F9" s="9">
        <v>154</v>
      </c>
      <c r="G9" s="9">
        <v>267</v>
      </c>
      <c r="H9" s="13">
        <v>3769</v>
      </c>
    </row>
    <row r="10" spans="1:8" ht="9" customHeight="1">
      <c r="A10" s="9" t="s">
        <v>7</v>
      </c>
      <c r="B10" s="9">
        <v>158</v>
      </c>
      <c r="C10" s="9">
        <v>141</v>
      </c>
      <c r="D10" s="9">
        <v>299</v>
      </c>
      <c r="E10" s="9">
        <v>43</v>
      </c>
      <c r="F10" s="9">
        <v>16</v>
      </c>
      <c r="G10" s="9">
        <v>59</v>
      </c>
      <c r="H10" s="9">
        <v>358</v>
      </c>
    </row>
    <row r="11" spans="1:8" ht="9" customHeight="1">
      <c r="A11" s="9" t="s">
        <v>8</v>
      </c>
      <c r="B11" s="9">
        <v>342</v>
      </c>
      <c r="C11" s="9">
        <v>158</v>
      </c>
      <c r="D11" s="9">
        <v>500</v>
      </c>
      <c r="E11" s="9">
        <v>9</v>
      </c>
      <c r="F11" s="9">
        <v>15</v>
      </c>
      <c r="G11" s="9">
        <v>24</v>
      </c>
      <c r="H11" s="9">
        <v>524</v>
      </c>
    </row>
    <row r="12" spans="1:8" ht="9" customHeight="1">
      <c r="A12" s="9" t="s">
        <v>9</v>
      </c>
      <c r="B12" s="13">
        <v>3064</v>
      </c>
      <c r="C12" s="13">
        <v>2528</v>
      </c>
      <c r="D12" s="13">
        <v>5592</v>
      </c>
      <c r="E12" s="9">
        <v>673</v>
      </c>
      <c r="F12" s="9">
        <v>482</v>
      </c>
      <c r="G12" s="13">
        <v>1155</v>
      </c>
      <c r="H12" s="13">
        <v>6747</v>
      </c>
    </row>
    <row r="13" spans="1:8" ht="9" customHeight="1">
      <c r="A13" s="9" t="s">
        <v>10</v>
      </c>
      <c r="B13" s="9">
        <v>752</v>
      </c>
      <c r="C13" s="9">
        <v>656</v>
      </c>
      <c r="D13" s="13">
        <v>1408</v>
      </c>
      <c r="E13" s="9">
        <v>51</v>
      </c>
      <c r="F13" s="9">
        <v>37</v>
      </c>
      <c r="G13" s="9">
        <v>88</v>
      </c>
      <c r="H13" s="13">
        <v>1496</v>
      </c>
    </row>
    <row r="14" spans="1:8" ht="9" customHeight="1">
      <c r="A14" s="9" t="s">
        <v>11</v>
      </c>
      <c r="B14" s="13">
        <v>3606</v>
      </c>
      <c r="C14" s="13">
        <v>1292</v>
      </c>
      <c r="D14" s="13">
        <v>4898</v>
      </c>
      <c r="E14" s="9">
        <v>131</v>
      </c>
      <c r="F14" s="9">
        <v>170</v>
      </c>
      <c r="G14" s="9">
        <v>301</v>
      </c>
      <c r="H14" s="13">
        <v>5199</v>
      </c>
    </row>
    <row r="15" spans="1:8" ht="9" customHeight="1">
      <c r="A15" s="9" t="s">
        <v>12</v>
      </c>
      <c r="B15" s="13">
        <v>2268</v>
      </c>
      <c r="C15" s="13">
        <v>1676</v>
      </c>
      <c r="D15" s="13">
        <v>3944</v>
      </c>
      <c r="E15" s="9">
        <v>236</v>
      </c>
      <c r="F15" s="9">
        <v>320</v>
      </c>
      <c r="G15" s="9">
        <v>556</v>
      </c>
      <c r="H15" s="13">
        <v>4500</v>
      </c>
    </row>
    <row r="16" spans="1:8" ht="9" customHeight="1">
      <c r="A16" s="9" t="s">
        <v>13</v>
      </c>
      <c r="B16" s="13">
        <v>2984</v>
      </c>
      <c r="C16" s="13">
        <v>1959</v>
      </c>
      <c r="D16" s="13">
        <v>4943</v>
      </c>
      <c r="E16" s="9">
        <v>354</v>
      </c>
      <c r="F16" s="9">
        <v>322</v>
      </c>
      <c r="G16" s="9">
        <v>676</v>
      </c>
      <c r="H16" s="13">
        <v>5619</v>
      </c>
    </row>
    <row r="17" spans="1:8" ht="9" customHeight="1">
      <c r="A17" s="9" t="s">
        <v>14</v>
      </c>
      <c r="B17" s="9">
        <v>558</v>
      </c>
      <c r="C17" s="9">
        <v>467</v>
      </c>
      <c r="D17" s="13">
        <v>1025</v>
      </c>
      <c r="E17" s="9">
        <v>62</v>
      </c>
      <c r="F17" s="9">
        <v>90</v>
      </c>
      <c r="G17" s="9">
        <v>152</v>
      </c>
      <c r="H17" s="13">
        <v>1177</v>
      </c>
    </row>
    <row r="18" spans="1:8" ht="9" customHeight="1">
      <c r="A18" s="9" t="s">
        <v>15</v>
      </c>
      <c r="B18" s="13">
        <v>2316</v>
      </c>
      <c r="C18" s="13">
        <v>1648</v>
      </c>
      <c r="D18" s="13">
        <v>3964</v>
      </c>
      <c r="E18" s="9">
        <v>87</v>
      </c>
      <c r="F18" s="9">
        <v>118</v>
      </c>
      <c r="G18" s="9">
        <v>205</v>
      </c>
      <c r="H18" s="13">
        <v>4169</v>
      </c>
    </row>
    <row r="19" spans="1:8" ht="9" customHeight="1">
      <c r="A19" s="9" t="s">
        <v>16</v>
      </c>
      <c r="B19" s="13">
        <v>7136</v>
      </c>
      <c r="C19" s="13">
        <v>3927</v>
      </c>
      <c r="D19" s="13">
        <v>11063</v>
      </c>
      <c r="E19" s="9">
        <v>605</v>
      </c>
      <c r="F19" s="13">
        <v>1003</v>
      </c>
      <c r="G19" s="13">
        <v>1608</v>
      </c>
      <c r="H19" s="13">
        <v>12671</v>
      </c>
    </row>
    <row r="20" spans="1:8" ht="9" customHeight="1">
      <c r="A20" s="9" t="s">
        <v>17</v>
      </c>
      <c r="B20" s="9">
        <v>978</v>
      </c>
      <c r="C20" s="9">
        <v>551</v>
      </c>
      <c r="D20" s="13">
        <v>1529</v>
      </c>
      <c r="E20" s="9">
        <v>33</v>
      </c>
      <c r="F20" s="9">
        <v>56</v>
      </c>
      <c r="G20" s="9">
        <v>89</v>
      </c>
      <c r="H20" s="13">
        <v>1618</v>
      </c>
    </row>
    <row r="21" spans="1:8" ht="9" customHeight="1">
      <c r="A21" s="9" t="s">
        <v>18</v>
      </c>
      <c r="B21" s="9">
        <v>372</v>
      </c>
      <c r="C21" s="9">
        <v>340</v>
      </c>
      <c r="D21" s="9">
        <v>712</v>
      </c>
      <c r="E21" s="9">
        <v>36</v>
      </c>
      <c r="F21" s="9">
        <v>48</v>
      </c>
      <c r="G21" s="9">
        <v>84</v>
      </c>
      <c r="H21" s="9">
        <v>796</v>
      </c>
    </row>
    <row r="22" spans="1:8" ht="9" customHeight="1">
      <c r="A22" s="9" t="s">
        <v>19</v>
      </c>
      <c r="B22" s="13">
        <v>13916</v>
      </c>
      <c r="C22" s="13">
        <v>5290</v>
      </c>
      <c r="D22" s="13">
        <v>19206</v>
      </c>
      <c r="E22" s="9">
        <v>514</v>
      </c>
      <c r="F22" s="9">
        <v>577</v>
      </c>
      <c r="G22" s="13">
        <v>1091</v>
      </c>
      <c r="H22" s="13">
        <v>20297</v>
      </c>
    </row>
    <row r="23" spans="1:8" ht="9" customHeight="1">
      <c r="A23" s="9" t="s">
        <v>20</v>
      </c>
      <c r="B23" s="9">
        <v>460</v>
      </c>
      <c r="C23" s="9">
        <v>303</v>
      </c>
      <c r="D23" s="9">
        <v>763</v>
      </c>
      <c r="E23" s="9">
        <v>103</v>
      </c>
      <c r="F23" s="9">
        <v>156</v>
      </c>
      <c r="G23" s="9">
        <v>259</v>
      </c>
      <c r="H23" s="13">
        <v>1022</v>
      </c>
    </row>
    <row r="24" spans="1:8" ht="9" customHeight="1">
      <c r="A24" s="9" t="s">
        <v>21</v>
      </c>
      <c r="B24" s="13">
        <v>2282</v>
      </c>
      <c r="C24" s="13">
        <v>1462</v>
      </c>
      <c r="D24" s="13">
        <v>3744</v>
      </c>
      <c r="E24" s="9">
        <v>343</v>
      </c>
      <c r="F24" s="9">
        <v>200</v>
      </c>
      <c r="G24" s="9">
        <v>543</v>
      </c>
      <c r="H24" s="13">
        <v>4287</v>
      </c>
    </row>
    <row r="25" spans="1:8" ht="9" customHeight="1">
      <c r="A25" s="9" t="s">
        <v>22</v>
      </c>
      <c r="B25" s="9">
        <v>957</v>
      </c>
      <c r="C25" s="9">
        <v>499</v>
      </c>
      <c r="D25" s="13">
        <v>1456</v>
      </c>
      <c r="E25" s="9">
        <v>153</v>
      </c>
      <c r="F25" s="9">
        <v>129</v>
      </c>
      <c r="G25" s="9">
        <v>282</v>
      </c>
      <c r="H25" s="13">
        <v>1738</v>
      </c>
    </row>
    <row r="26" spans="1:8" ht="9" customHeight="1">
      <c r="A26" s="9" t="s">
        <v>23</v>
      </c>
      <c r="B26" s="9">
        <v>383</v>
      </c>
      <c r="C26" s="9">
        <v>312</v>
      </c>
      <c r="D26" s="9">
        <v>695</v>
      </c>
      <c r="E26" s="9">
        <v>21</v>
      </c>
      <c r="F26" s="9">
        <v>56</v>
      </c>
      <c r="G26" s="9">
        <v>77</v>
      </c>
      <c r="H26" s="9">
        <v>772</v>
      </c>
    </row>
    <row r="27" spans="1:8" ht="9" customHeight="1">
      <c r="A27" s="9" t="s">
        <v>24</v>
      </c>
      <c r="B27" s="9">
        <v>246</v>
      </c>
      <c r="C27" s="9">
        <v>189</v>
      </c>
      <c r="D27" s="9">
        <v>435</v>
      </c>
      <c r="E27" s="9">
        <v>11</v>
      </c>
      <c r="F27" s="9">
        <v>32</v>
      </c>
      <c r="G27" s="9">
        <v>43</v>
      </c>
      <c r="H27" s="9">
        <v>478</v>
      </c>
    </row>
    <row r="28" spans="1:8" ht="9" customHeight="1">
      <c r="A28" s="9" t="s">
        <v>25</v>
      </c>
      <c r="B28" s="9">
        <v>901</v>
      </c>
      <c r="C28" s="9">
        <v>720</v>
      </c>
      <c r="D28" s="13">
        <v>1621</v>
      </c>
      <c r="E28" s="9">
        <v>28</v>
      </c>
      <c r="F28" s="9">
        <v>50</v>
      </c>
      <c r="G28" s="9">
        <v>78</v>
      </c>
      <c r="H28" s="13">
        <v>1699</v>
      </c>
    </row>
    <row r="29" spans="1:8" ht="9" customHeight="1">
      <c r="A29" s="9" t="s">
        <v>26</v>
      </c>
      <c r="B29" s="9">
        <v>647</v>
      </c>
      <c r="C29" s="9">
        <v>668</v>
      </c>
      <c r="D29" s="13">
        <v>1315</v>
      </c>
      <c r="E29" s="9">
        <v>69</v>
      </c>
      <c r="F29" s="9">
        <v>69</v>
      </c>
      <c r="G29" s="9">
        <v>138</v>
      </c>
      <c r="H29" s="13">
        <v>1453</v>
      </c>
    </row>
    <row r="30" spans="1:8" ht="9" customHeight="1">
      <c r="A30" s="9" t="s">
        <v>27</v>
      </c>
      <c r="B30" s="13">
        <v>1885</v>
      </c>
      <c r="C30" s="13">
        <v>1072</v>
      </c>
      <c r="D30" s="13">
        <v>2957</v>
      </c>
      <c r="E30" s="9">
        <v>175</v>
      </c>
      <c r="F30" s="9">
        <v>237</v>
      </c>
      <c r="G30" s="9">
        <v>412</v>
      </c>
      <c r="H30" s="13">
        <v>3369</v>
      </c>
    </row>
    <row r="31" spans="1:8" ht="9" customHeight="1">
      <c r="A31" s="9" t="s">
        <v>28</v>
      </c>
      <c r="B31" s="13">
        <v>2541</v>
      </c>
      <c r="C31" s="9">
        <v>771</v>
      </c>
      <c r="D31" s="13">
        <v>3312</v>
      </c>
      <c r="E31" s="9">
        <v>142</v>
      </c>
      <c r="F31" s="9">
        <v>108</v>
      </c>
      <c r="G31" s="9">
        <v>250</v>
      </c>
      <c r="H31" s="13">
        <v>3562</v>
      </c>
    </row>
    <row r="32" spans="1:8" ht="9" customHeight="1">
      <c r="A32" s="9" t="s">
        <v>29</v>
      </c>
      <c r="B32" s="9">
        <v>327</v>
      </c>
      <c r="C32" s="9">
        <v>289</v>
      </c>
      <c r="D32" s="9">
        <v>616</v>
      </c>
      <c r="E32" s="9">
        <v>33</v>
      </c>
      <c r="F32" s="9">
        <v>11</v>
      </c>
      <c r="G32" s="9">
        <v>44</v>
      </c>
      <c r="H32" s="9">
        <v>660</v>
      </c>
    </row>
    <row r="33" spans="1:8" ht="9" customHeight="1">
      <c r="A33" s="9" t="s">
        <v>30</v>
      </c>
      <c r="B33" s="13">
        <v>2114</v>
      </c>
      <c r="C33" s="13">
        <v>1473</v>
      </c>
      <c r="D33" s="13">
        <v>3587</v>
      </c>
      <c r="E33" s="9">
        <v>132</v>
      </c>
      <c r="F33" s="9">
        <v>193</v>
      </c>
      <c r="G33" s="9">
        <v>325</v>
      </c>
      <c r="H33" s="13">
        <v>3912</v>
      </c>
    </row>
    <row r="34" spans="1:8" ht="9" customHeight="1">
      <c r="A34" s="9" t="s">
        <v>31</v>
      </c>
      <c r="B34" s="9">
        <v>408</v>
      </c>
      <c r="C34" s="9">
        <v>352</v>
      </c>
      <c r="D34" s="9">
        <v>760</v>
      </c>
      <c r="E34" s="9">
        <v>45</v>
      </c>
      <c r="F34" s="9">
        <v>60</v>
      </c>
      <c r="G34" s="9">
        <v>105</v>
      </c>
      <c r="H34" s="9">
        <v>865</v>
      </c>
    </row>
    <row r="35" spans="1:8" ht="9" customHeight="1">
      <c r="A35" s="9" t="s">
        <v>32</v>
      </c>
      <c r="B35" s="9">
        <v>453</v>
      </c>
      <c r="C35" s="9">
        <v>457</v>
      </c>
      <c r="D35" s="9">
        <v>910</v>
      </c>
      <c r="E35" s="9">
        <v>19</v>
      </c>
      <c r="F35" s="9">
        <v>27</v>
      </c>
      <c r="G35" s="9">
        <v>46</v>
      </c>
      <c r="H35" s="9">
        <v>956</v>
      </c>
    </row>
    <row r="36" spans="1:8" s="50" customFormat="1" ht="9" customHeight="1">
      <c r="A36" s="14" t="s">
        <v>33</v>
      </c>
      <c r="B36" s="15">
        <v>60636</v>
      </c>
      <c r="C36" s="15">
        <v>35224</v>
      </c>
      <c r="D36" s="15">
        <v>95860</v>
      </c>
      <c r="E36" s="15">
        <v>4911</v>
      </c>
      <c r="F36" s="15">
        <v>5525</v>
      </c>
      <c r="G36" s="15">
        <v>10436</v>
      </c>
      <c r="H36" s="15">
        <v>106296</v>
      </c>
    </row>
    <row r="37" spans="1:8" s="49" customFormat="1" ht="19.5" customHeight="1">
      <c r="A37" s="33" t="s">
        <v>84</v>
      </c>
      <c r="B37" s="33"/>
      <c r="C37" s="33"/>
      <c r="D37" s="33"/>
      <c r="E37" s="33"/>
      <c r="F37" s="33"/>
      <c r="G37" s="33"/>
      <c r="H37" s="33"/>
    </row>
    <row r="38" spans="1:8" ht="9" customHeight="1">
      <c r="A38" s="9" t="s">
        <v>4</v>
      </c>
      <c r="B38" s="13">
        <v>8113</v>
      </c>
      <c r="C38" s="13">
        <v>4615</v>
      </c>
      <c r="D38" s="13">
        <v>12728</v>
      </c>
      <c r="E38" s="13">
        <v>1063</v>
      </c>
      <c r="F38" s="13">
        <v>1244</v>
      </c>
      <c r="G38" s="13">
        <v>2307</v>
      </c>
      <c r="H38" s="13">
        <v>15035</v>
      </c>
    </row>
    <row r="39" spans="1:8" ht="9" customHeight="1">
      <c r="A39" s="9" t="s">
        <v>5</v>
      </c>
      <c r="B39" s="13">
        <v>13066</v>
      </c>
      <c r="C39" s="13">
        <v>7547</v>
      </c>
      <c r="D39" s="13">
        <v>20613</v>
      </c>
      <c r="E39" s="13">
        <v>1651</v>
      </c>
      <c r="F39" s="13">
        <v>2203</v>
      </c>
      <c r="G39" s="13">
        <v>3854</v>
      </c>
      <c r="H39" s="13">
        <v>24467</v>
      </c>
    </row>
    <row r="40" spans="1:8" ht="9" customHeight="1">
      <c r="A40" s="9" t="s">
        <v>6</v>
      </c>
      <c r="B40" s="13">
        <v>4254</v>
      </c>
      <c r="C40" s="13">
        <v>2212</v>
      </c>
      <c r="D40" s="13">
        <v>6466</v>
      </c>
      <c r="E40" s="9">
        <v>561</v>
      </c>
      <c r="F40" s="9">
        <v>742</v>
      </c>
      <c r="G40" s="13">
        <v>1303</v>
      </c>
      <c r="H40" s="13">
        <v>7769</v>
      </c>
    </row>
    <row r="41" spans="1:8" ht="9" customHeight="1">
      <c r="A41" s="9" t="s">
        <v>7</v>
      </c>
      <c r="B41" s="13">
        <v>1151</v>
      </c>
      <c r="C41" s="9">
        <v>573</v>
      </c>
      <c r="D41" s="13">
        <v>1724</v>
      </c>
      <c r="E41" s="9">
        <v>223</v>
      </c>
      <c r="F41" s="9">
        <v>176</v>
      </c>
      <c r="G41" s="9">
        <v>399</v>
      </c>
      <c r="H41" s="13">
        <v>2123</v>
      </c>
    </row>
    <row r="42" spans="1:8" ht="9" customHeight="1">
      <c r="A42" s="9" t="s">
        <v>8</v>
      </c>
      <c r="B42" s="9">
        <v>828</v>
      </c>
      <c r="C42" s="9">
        <v>339</v>
      </c>
      <c r="D42" s="13">
        <v>1167</v>
      </c>
      <c r="E42" s="9">
        <v>83</v>
      </c>
      <c r="F42" s="9">
        <v>102</v>
      </c>
      <c r="G42" s="9">
        <v>185</v>
      </c>
      <c r="H42" s="13">
        <v>1352</v>
      </c>
    </row>
    <row r="43" spans="1:8" ht="9" customHeight="1">
      <c r="A43" s="9" t="s">
        <v>9</v>
      </c>
      <c r="B43" s="13">
        <v>9054</v>
      </c>
      <c r="C43" s="13">
        <v>5741</v>
      </c>
      <c r="D43" s="13">
        <v>14795</v>
      </c>
      <c r="E43" s="13">
        <v>1260</v>
      </c>
      <c r="F43" s="13">
        <v>1453</v>
      </c>
      <c r="G43" s="13">
        <v>2713</v>
      </c>
      <c r="H43" s="13">
        <v>17508</v>
      </c>
    </row>
    <row r="44" spans="1:8" ht="9" customHeight="1">
      <c r="A44" s="9" t="s">
        <v>10</v>
      </c>
      <c r="B44" s="13">
        <v>2973</v>
      </c>
      <c r="C44" s="13">
        <v>1702</v>
      </c>
      <c r="D44" s="13">
        <v>4675</v>
      </c>
      <c r="E44" s="9">
        <v>351</v>
      </c>
      <c r="F44" s="9">
        <v>440</v>
      </c>
      <c r="G44" s="9">
        <v>791</v>
      </c>
      <c r="H44" s="13">
        <v>5466</v>
      </c>
    </row>
    <row r="45" spans="1:8" ht="9" customHeight="1">
      <c r="A45" s="9" t="s">
        <v>11</v>
      </c>
      <c r="B45" s="13">
        <v>7005</v>
      </c>
      <c r="C45" s="13">
        <v>2856</v>
      </c>
      <c r="D45" s="13">
        <v>9861</v>
      </c>
      <c r="E45" s="9">
        <v>649</v>
      </c>
      <c r="F45" s="9">
        <v>747</v>
      </c>
      <c r="G45" s="13">
        <v>1396</v>
      </c>
      <c r="H45" s="13">
        <v>11257</v>
      </c>
    </row>
    <row r="46" spans="1:8" ht="9" customHeight="1">
      <c r="A46" s="9" t="s">
        <v>12</v>
      </c>
      <c r="B46" s="13">
        <v>6745</v>
      </c>
      <c r="C46" s="13">
        <v>3709</v>
      </c>
      <c r="D46" s="13">
        <v>10454</v>
      </c>
      <c r="E46" s="9">
        <v>745</v>
      </c>
      <c r="F46" s="13">
        <v>1066</v>
      </c>
      <c r="G46" s="13">
        <v>1811</v>
      </c>
      <c r="H46" s="13">
        <v>12265</v>
      </c>
    </row>
    <row r="47" spans="1:8" ht="9" customHeight="1">
      <c r="A47" s="9" t="s">
        <v>13</v>
      </c>
      <c r="B47" s="13">
        <v>7919</v>
      </c>
      <c r="C47" s="13">
        <v>4652</v>
      </c>
      <c r="D47" s="13">
        <v>12571</v>
      </c>
      <c r="E47" s="9">
        <v>752</v>
      </c>
      <c r="F47" s="9">
        <v>991</v>
      </c>
      <c r="G47" s="13">
        <v>1743</v>
      </c>
      <c r="H47" s="13">
        <v>14314</v>
      </c>
    </row>
    <row r="48" spans="1:8" ht="9" customHeight="1">
      <c r="A48" s="9" t="s">
        <v>14</v>
      </c>
      <c r="B48" s="13">
        <v>1696</v>
      </c>
      <c r="C48" s="13">
        <v>1014</v>
      </c>
      <c r="D48" s="13">
        <v>2710</v>
      </c>
      <c r="E48" s="9">
        <v>189</v>
      </c>
      <c r="F48" s="9">
        <v>299</v>
      </c>
      <c r="G48" s="9">
        <v>488</v>
      </c>
      <c r="H48" s="13">
        <v>3198</v>
      </c>
    </row>
    <row r="49" spans="1:8" ht="9" customHeight="1">
      <c r="A49" s="9" t="s">
        <v>15</v>
      </c>
      <c r="B49" s="13">
        <v>4604</v>
      </c>
      <c r="C49" s="13">
        <v>2716</v>
      </c>
      <c r="D49" s="13">
        <v>7320</v>
      </c>
      <c r="E49" s="9">
        <v>345</v>
      </c>
      <c r="F49" s="9">
        <v>543</v>
      </c>
      <c r="G49" s="9">
        <v>888</v>
      </c>
      <c r="H49" s="13">
        <v>8208</v>
      </c>
    </row>
    <row r="50" spans="1:8" ht="9" customHeight="1">
      <c r="A50" s="9" t="s">
        <v>16</v>
      </c>
      <c r="B50" s="13">
        <v>23379</v>
      </c>
      <c r="C50" s="13">
        <v>15491</v>
      </c>
      <c r="D50" s="13">
        <v>38870</v>
      </c>
      <c r="E50" s="13">
        <v>2209</v>
      </c>
      <c r="F50" s="13">
        <v>3589</v>
      </c>
      <c r="G50" s="13">
        <v>5798</v>
      </c>
      <c r="H50" s="13">
        <v>44668</v>
      </c>
    </row>
    <row r="51" spans="1:8" ht="9" customHeight="1">
      <c r="A51" s="9" t="s">
        <v>17</v>
      </c>
      <c r="B51" s="13">
        <v>2987</v>
      </c>
      <c r="C51" s="13">
        <v>1730</v>
      </c>
      <c r="D51" s="13">
        <v>4717</v>
      </c>
      <c r="E51" s="9">
        <v>290</v>
      </c>
      <c r="F51" s="9">
        <v>554</v>
      </c>
      <c r="G51" s="9">
        <v>844</v>
      </c>
      <c r="H51" s="13">
        <v>5561</v>
      </c>
    </row>
    <row r="52" spans="1:8" ht="9" customHeight="1">
      <c r="A52" s="9" t="s">
        <v>18</v>
      </c>
      <c r="B52" s="9">
        <v>802</v>
      </c>
      <c r="C52" s="9">
        <v>672</v>
      </c>
      <c r="D52" s="13">
        <v>1474</v>
      </c>
      <c r="E52" s="9">
        <v>79</v>
      </c>
      <c r="F52" s="9">
        <v>131</v>
      </c>
      <c r="G52" s="9">
        <v>210</v>
      </c>
      <c r="H52" s="13">
        <v>1684</v>
      </c>
    </row>
    <row r="53" spans="1:8" ht="9" customHeight="1">
      <c r="A53" s="9" t="s">
        <v>19</v>
      </c>
      <c r="B53" s="13">
        <v>27612</v>
      </c>
      <c r="C53" s="13">
        <v>12170</v>
      </c>
      <c r="D53" s="13">
        <v>39782</v>
      </c>
      <c r="E53" s="13">
        <v>2143</v>
      </c>
      <c r="F53" s="13">
        <v>2312</v>
      </c>
      <c r="G53" s="13">
        <v>4455</v>
      </c>
      <c r="H53" s="13">
        <v>44237</v>
      </c>
    </row>
    <row r="54" spans="1:8" ht="9" customHeight="1">
      <c r="A54" s="9" t="s">
        <v>20</v>
      </c>
      <c r="B54" s="13">
        <v>2907</v>
      </c>
      <c r="C54" s="13">
        <v>1785</v>
      </c>
      <c r="D54" s="13">
        <v>4692</v>
      </c>
      <c r="E54" s="9">
        <v>319</v>
      </c>
      <c r="F54" s="9">
        <v>479</v>
      </c>
      <c r="G54" s="9">
        <v>798</v>
      </c>
      <c r="H54" s="13">
        <v>5490</v>
      </c>
    </row>
    <row r="55" spans="1:8" ht="9" customHeight="1">
      <c r="A55" s="9" t="s">
        <v>21</v>
      </c>
      <c r="B55" s="13">
        <v>6525</v>
      </c>
      <c r="C55" s="13">
        <v>3265</v>
      </c>
      <c r="D55" s="13">
        <v>9790</v>
      </c>
      <c r="E55" s="9">
        <v>895</v>
      </c>
      <c r="F55" s="9">
        <v>880</v>
      </c>
      <c r="G55" s="13">
        <v>1775</v>
      </c>
      <c r="H55" s="13">
        <v>11565</v>
      </c>
    </row>
    <row r="56" spans="1:8" ht="9" customHeight="1">
      <c r="A56" s="9" t="s">
        <v>22</v>
      </c>
      <c r="B56" s="13">
        <v>2824</v>
      </c>
      <c r="C56" s="13">
        <v>1295</v>
      </c>
      <c r="D56" s="13">
        <v>4119</v>
      </c>
      <c r="E56" s="9">
        <v>349</v>
      </c>
      <c r="F56" s="9">
        <v>338</v>
      </c>
      <c r="G56" s="9">
        <v>687</v>
      </c>
      <c r="H56" s="13">
        <v>4806</v>
      </c>
    </row>
    <row r="57" spans="1:8" ht="9" customHeight="1">
      <c r="A57" s="9" t="s">
        <v>23</v>
      </c>
      <c r="B57" s="13">
        <v>1268</v>
      </c>
      <c r="C57" s="9">
        <v>786</v>
      </c>
      <c r="D57" s="13">
        <v>2054</v>
      </c>
      <c r="E57" s="9">
        <v>75</v>
      </c>
      <c r="F57" s="9">
        <v>167</v>
      </c>
      <c r="G57" s="9">
        <v>242</v>
      </c>
      <c r="H57" s="13">
        <v>2296</v>
      </c>
    </row>
    <row r="58" spans="1:8" ht="9" customHeight="1">
      <c r="A58" s="9" t="s">
        <v>24</v>
      </c>
      <c r="B58" s="9">
        <v>954</v>
      </c>
      <c r="C58" s="9">
        <v>571</v>
      </c>
      <c r="D58" s="13">
        <v>1525</v>
      </c>
      <c r="E58" s="9">
        <v>151</v>
      </c>
      <c r="F58" s="9">
        <v>286</v>
      </c>
      <c r="G58" s="9">
        <v>437</v>
      </c>
      <c r="H58" s="13">
        <v>1962</v>
      </c>
    </row>
    <row r="59" spans="1:8" ht="9" customHeight="1">
      <c r="A59" s="9" t="s">
        <v>25</v>
      </c>
      <c r="B59" s="13">
        <v>4087</v>
      </c>
      <c r="C59" s="13">
        <v>2272</v>
      </c>
      <c r="D59" s="13">
        <v>6359</v>
      </c>
      <c r="E59" s="9">
        <v>265</v>
      </c>
      <c r="F59" s="9">
        <v>546</v>
      </c>
      <c r="G59" s="9">
        <v>811</v>
      </c>
      <c r="H59" s="13">
        <v>7170</v>
      </c>
    </row>
    <row r="60" spans="1:8" ht="9" customHeight="1">
      <c r="A60" s="9" t="s">
        <v>26</v>
      </c>
      <c r="B60" s="13">
        <v>1860</v>
      </c>
      <c r="C60" s="13">
        <v>1189</v>
      </c>
      <c r="D60" s="13">
        <v>3049</v>
      </c>
      <c r="E60" s="9">
        <v>138</v>
      </c>
      <c r="F60" s="9">
        <v>166</v>
      </c>
      <c r="G60" s="9">
        <v>304</v>
      </c>
      <c r="H60" s="13">
        <v>3353</v>
      </c>
    </row>
    <row r="61" spans="1:8" ht="9" customHeight="1">
      <c r="A61" s="9" t="s">
        <v>27</v>
      </c>
      <c r="B61" s="13">
        <v>5657</v>
      </c>
      <c r="C61" s="13">
        <v>2823</v>
      </c>
      <c r="D61" s="13">
        <v>8480</v>
      </c>
      <c r="E61" s="9">
        <v>661</v>
      </c>
      <c r="F61" s="9">
        <v>693</v>
      </c>
      <c r="G61" s="13">
        <v>1354</v>
      </c>
      <c r="H61" s="13">
        <v>9834</v>
      </c>
    </row>
    <row r="62" spans="1:8" ht="9" customHeight="1">
      <c r="A62" s="9" t="s">
        <v>28</v>
      </c>
      <c r="B62" s="13">
        <v>3847</v>
      </c>
      <c r="C62" s="13">
        <v>1300</v>
      </c>
      <c r="D62" s="13">
        <v>5147</v>
      </c>
      <c r="E62" s="9">
        <v>366</v>
      </c>
      <c r="F62" s="9">
        <v>281</v>
      </c>
      <c r="G62" s="9">
        <v>647</v>
      </c>
      <c r="H62" s="13">
        <v>5794</v>
      </c>
    </row>
    <row r="63" spans="1:8" ht="9" customHeight="1">
      <c r="A63" s="9" t="s">
        <v>29</v>
      </c>
      <c r="B63" s="13">
        <v>1219</v>
      </c>
      <c r="C63" s="9">
        <v>768</v>
      </c>
      <c r="D63" s="13">
        <v>1987</v>
      </c>
      <c r="E63" s="9">
        <v>173</v>
      </c>
      <c r="F63" s="9">
        <v>160</v>
      </c>
      <c r="G63" s="9">
        <v>333</v>
      </c>
      <c r="H63" s="13">
        <v>2320</v>
      </c>
    </row>
    <row r="64" spans="1:8" ht="9" customHeight="1">
      <c r="A64" s="9" t="s">
        <v>30</v>
      </c>
      <c r="B64" s="13">
        <v>6117</v>
      </c>
      <c r="C64" s="13">
        <v>3880</v>
      </c>
      <c r="D64" s="13">
        <v>9997</v>
      </c>
      <c r="E64" s="9">
        <v>401</v>
      </c>
      <c r="F64" s="9">
        <v>664</v>
      </c>
      <c r="G64" s="13">
        <v>1065</v>
      </c>
      <c r="H64" s="13">
        <v>11062</v>
      </c>
    </row>
    <row r="65" spans="1:8" ht="9" customHeight="1">
      <c r="A65" s="9" t="s">
        <v>31</v>
      </c>
      <c r="B65" s="13">
        <v>1992</v>
      </c>
      <c r="C65" s="13">
        <v>1103</v>
      </c>
      <c r="D65" s="13">
        <v>3095</v>
      </c>
      <c r="E65" s="9">
        <v>223</v>
      </c>
      <c r="F65" s="9">
        <v>296</v>
      </c>
      <c r="G65" s="9">
        <v>519</v>
      </c>
      <c r="H65" s="13">
        <v>3614</v>
      </c>
    </row>
    <row r="66" spans="1:8" ht="9" customHeight="1">
      <c r="A66" s="9" t="s">
        <v>32</v>
      </c>
      <c r="B66" s="13">
        <v>1541</v>
      </c>
      <c r="C66" s="9">
        <v>881</v>
      </c>
      <c r="D66" s="13">
        <v>2422</v>
      </c>
      <c r="E66" s="9">
        <v>128</v>
      </c>
      <c r="F66" s="9">
        <v>210</v>
      </c>
      <c r="G66" s="9">
        <v>338</v>
      </c>
      <c r="H66" s="13">
        <v>2760</v>
      </c>
    </row>
    <row r="67" spans="1:8" s="50" customFormat="1" ht="9" customHeight="1">
      <c r="A67" s="14" t="s">
        <v>33</v>
      </c>
      <c r="B67" s="15">
        <v>162986</v>
      </c>
      <c r="C67" s="15">
        <v>89657</v>
      </c>
      <c r="D67" s="15">
        <v>252643</v>
      </c>
      <c r="E67" s="15">
        <v>16737</v>
      </c>
      <c r="F67" s="15">
        <v>21758</v>
      </c>
      <c r="G67" s="15">
        <v>38495</v>
      </c>
      <c r="H67" s="15">
        <v>291138</v>
      </c>
    </row>
    <row r="68" spans="1:8" ht="9" customHeight="1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9"/>
      <c r="B69" s="9"/>
      <c r="C69" s="9"/>
      <c r="D69" s="9"/>
      <c r="E69" s="9"/>
      <c r="F69" s="9"/>
      <c r="G69" s="9"/>
      <c r="H69" s="9"/>
    </row>
  </sheetData>
  <printOptions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&amp;C80</oddFooter>
  </headerFooter>
  <rowBreaks count="1" manualBreakCount="1">
    <brk id="71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9"/>
  <sheetViews>
    <sheetView showGridLines="0" workbookViewId="0" topLeftCell="A1">
      <selection activeCell="I7" sqref="I7"/>
    </sheetView>
  </sheetViews>
  <sheetFormatPr defaultColWidth="9.140625" defaultRowHeight="12.75"/>
  <cols>
    <col min="1" max="1" width="19.28125" style="0" customWidth="1"/>
    <col min="2" max="2" width="12.28125" style="0" customWidth="1"/>
    <col min="3" max="3" width="11.00390625" style="0" customWidth="1"/>
    <col min="4" max="4" width="11.28125" style="0" customWidth="1"/>
    <col min="5" max="5" width="10.421875" style="0" customWidth="1"/>
    <col min="6" max="6" width="10.7109375" style="0" customWidth="1"/>
    <col min="7" max="7" width="10.8515625" style="0" customWidth="1"/>
  </cols>
  <sheetData>
    <row r="1" ht="14.25" customHeight="1">
      <c r="A1" s="45" t="s">
        <v>317</v>
      </c>
    </row>
    <row r="2" spans="1:7" ht="12.75">
      <c r="A2" s="3"/>
      <c r="B2" s="3"/>
      <c r="C2" s="3"/>
      <c r="D2" s="3"/>
      <c r="E2" s="3"/>
      <c r="F2" s="3"/>
      <c r="G2" s="3"/>
    </row>
    <row r="3" spans="1:7" s="39" customFormat="1" ht="18" customHeight="1">
      <c r="A3" s="4"/>
      <c r="B3" s="4"/>
      <c r="C3" s="4"/>
      <c r="D3" s="4"/>
      <c r="E3" s="4"/>
      <c r="F3" s="4"/>
      <c r="G3" s="4"/>
    </row>
    <row r="4" spans="1:7" ht="23.25" customHeight="1">
      <c r="A4" s="9" t="s">
        <v>98</v>
      </c>
      <c r="B4" s="8" t="s">
        <v>87</v>
      </c>
      <c r="C4" s="8"/>
      <c r="D4" s="51" t="s">
        <v>110</v>
      </c>
      <c r="E4" s="52"/>
      <c r="F4" s="8" t="s">
        <v>111</v>
      </c>
      <c r="G4" s="12"/>
    </row>
    <row r="5" spans="1:7" ht="12.75">
      <c r="A5" s="53" t="s">
        <v>101</v>
      </c>
      <c r="B5" s="28" t="s">
        <v>88</v>
      </c>
      <c r="C5" s="28" t="s">
        <v>112</v>
      </c>
      <c r="D5" s="28" t="s">
        <v>88</v>
      </c>
      <c r="E5" s="28" t="s">
        <v>112</v>
      </c>
      <c r="F5" s="28" t="s">
        <v>88</v>
      </c>
      <c r="G5" s="28" t="s">
        <v>112</v>
      </c>
    </row>
    <row r="6" spans="1:7" ht="10.5" customHeight="1">
      <c r="A6" s="22"/>
      <c r="B6" s="22"/>
      <c r="C6" s="32" t="s">
        <v>113</v>
      </c>
      <c r="D6" s="32"/>
      <c r="E6" s="32" t="s">
        <v>113</v>
      </c>
      <c r="F6" s="32"/>
      <c r="G6" s="32" t="s">
        <v>113</v>
      </c>
    </row>
    <row r="7" spans="1:7" s="17" customFormat="1" ht="16.5" customHeight="1">
      <c r="A7" s="33" t="s">
        <v>42</v>
      </c>
      <c r="B7" s="33"/>
      <c r="C7" s="33"/>
      <c r="D7" s="33"/>
      <c r="E7" s="33"/>
      <c r="F7" s="33"/>
      <c r="G7" s="33"/>
    </row>
    <row r="8" spans="1:8" ht="9" customHeight="1">
      <c r="A8" s="9" t="s">
        <v>4</v>
      </c>
      <c r="B8" s="13">
        <v>4238</v>
      </c>
      <c r="C8" s="13">
        <v>1309</v>
      </c>
      <c r="D8" s="13">
        <v>8490</v>
      </c>
      <c r="E8" s="13">
        <v>1025</v>
      </c>
      <c r="F8" s="13">
        <v>12728</v>
      </c>
      <c r="G8" s="13">
        <v>1120</v>
      </c>
      <c r="H8" s="41"/>
    </row>
    <row r="9" spans="1:8" ht="9" customHeight="1">
      <c r="A9" s="9" t="s">
        <v>5</v>
      </c>
      <c r="B9" s="13">
        <v>6427</v>
      </c>
      <c r="C9" s="13">
        <v>1201</v>
      </c>
      <c r="D9" s="13">
        <v>14186</v>
      </c>
      <c r="E9" s="13">
        <v>1040</v>
      </c>
      <c r="F9" s="13">
        <v>20613</v>
      </c>
      <c r="G9" s="13">
        <v>1090</v>
      </c>
      <c r="H9" s="41"/>
    </row>
    <row r="10" spans="1:8" ht="9" customHeight="1">
      <c r="A10" s="9" t="s">
        <v>6</v>
      </c>
      <c r="B10" s="13">
        <v>1628</v>
      </c>
      <c r="C10" s="13">
        <v>1500</v>
      </c>
      <c r="D10" s="13">
        <v>4838</v>
      </c>
      <c r="E10" s="9">
        <v>817</v>
      </c>
      <c r="F10" s="13">
        <v>6466</v>
      </c>
      <c r="G10" s="9">
        <v>989</v>
      </c>
      <c r="H10" s="41"/>
    </row>
    <row r="11" spans="1:8" ht="9" customHeight="1">
      <c r="A11" s="9" t="s">
        <v>7</v>
      </c>
      <c r="B11" s="9">
        <v>488</v>
      </c>
      <c r="C11" s="13">
        <v>1442</v>
      </c>
      <c r="D11" s="13">
        <v>1236</v>
      </c>
      <c r="E11" s="13">
        <v>1057</v>
      </c>
      <c r="F11" s="13">
        <v>1724</v>
      </c>
      <c r="G11" s="13">
        <v>1166</v>
      </c>
      <c r="H11" s="41"/>
    </row>
    <row r="12" spans="1:8" ht="9" customHeight="1">
      <c r="A12" s="9" t="s">
        <v>8</v>
      </c>
      <c r="B12" s="9">
        <v>436</v>
      </c>
      <c r="C12" s="9">
        <v>942</v>
      </c>
      <c r="D12" s="9">
        <v>731</v>
      </c>
      <c r="E12" s="9">
        <v>630</v>
      </c>
      <c r="F12" s="13">
        <v>1167</v>
      </c>
      <c r="G12" s="9">
        <v>747</v>
      </c>
      <c r="H12" s="41"/>
    </row>
    <row r="13" spans="1:8" ht="9" customHeight="1">
      <c r="A13" s="9" t="s">
        <v>9</v>
      </c>
      <c r="B13" s="13">
        <v>4563</v>
      </c>
      <c r="C13" s="13">
        <v>1313</v>
      </c>
      <c r="D13" s="13">
        <v>10232</v>
      </c>
      <c r="E13" s="13">
        <v>1087</v>
      </c>
      <c r="F13" s="13">
        <v>14795</v>
      </c>
      <c r="G13" s="13">
        <v>1157</v>
      </c>
      <c r="H13" s="41"/>
    </row>
    <row r="14" spans="1:8" ht="9" customHeight="1">
      <c r="A14" s="9" t="s">
        <v>10</v>
      </c>
      <c r="B14" s="13">
        <v>2069</v>
      </c>
      <c r="C14" s="13">
        <v>1344</v>
      </c>
      <c r="D14" s="13">
        <v>2606</v>
      </c>
      <c r="E14" s="13">
        <v>1180</v>
      </c>
      <c r="F14" s="13">
        <v>4675</v>
      </c>
      <c r="G14" s="13">
        <v>1253</v>
      </c>
      <c r="H14" s="41"/>
    </row>
    <row r="15" spans="1:8" ht="9" customHeight="1">
      <c r="A15" s="9" t="s">
        <v>11</v>
      </c>
      <c r="B15" s="13">
        <v>2735</v>
      </c>
      <c r="C15" s="13">
        <v>1455</v>
      </c>
      <c r="D15" s="13">
        <v>7126</v>
      </c>
      <c r="E15" s="13">
        <v>1103</v>
      </c>
      <c r="F15" s="13">
        <v>9861</v>
      </c>
      <c r="G15" s="13">
        <v>1201</v>
      </c>
      <c r="H15" s="41"/>
    </row>
    <row r="16" spans="1:8" ht="9" customHeight="1">
      <c r="A16" s="9" t="s">
        <v>12</v>
      </c>
      <c r="B16" s="13">
        <v>4205</v>
      </c>
      <c r="C16" s="13">
        <v>1474</v>
      </c>
      <c r="D16" s="13">
        <v>6249</v>
      </c>
      <c r="E16" s="13">
        <v>1139</v>
      </c>
      <c r="F16" s="13">
        <v>10454</v>
      </c>
      <c r="G16" s="13">
        <v>1274</v>
      </c>
      <c r="H16" s="41"/>
    </row>
    <row r="17" spans="1:8" ht="9" customHeight="1">
      <c r="A17" s="9" t="s">
        <v>13</v>
      </c>
      <c r="B17" s="13">
        <v>3766</v>
      </c>
      <c r="C17" s="13">
        <v>1475</v>
      </c>
      <c r="D17" s="13">
        <v>8805</v>
      </c>
      <c r="E17" s="13">
        <v>1296</v>
      </c>
      <c r="F17" s="13">
        <v>12571</v>
      </c>
      <c r="G17" s="13">
        <v>1350</v>
      </c>
      <c r="H17" s="41"/>
    </row>
    <row r="18" spans="1:8" ht="9" customHeight="1">
      <c r="A18" s="9" t="s">
        <v>14</v>
      </c>
      <c r="B18" s="9">
        <v>783</v>
      </c>
      <c r="C18" s="13">
        <v>1699</v>
      </c>
      <c r="D18" s="13">
        <v>1927</v>
      </c>
      <c r="E18" s="13">
        <v>1183</v>
      </c>
      <c r="F18" s="13">
        <v>2710</v>
      </c>
      <c r="G18" s="13">
        <v>1332</v>
      </c>
      <c r="H18" s="41"/>
    </row>
    <row r="19" spans="1:8" ht="9" customHeight="1">
      <c r="A19" s="9" t="s">
        <v>15</v>
      </c>
      <c r="B19" s="13">
        <v>2196</v>
      </c>
      <c r="C19" s="13">
        <v>1796</v>
      </c>
      <c r="D19" s="13">
        <v>5124</v>
      </c>
      <c r="E19" s="13">
        <v>1205</v>
      </c>
      <c r="F19" s="13">
        <v>7320</v>
      </c>
      <c r="G19" s="13">
        <v>1382</v>
      </c>
      <c r="H19" s="41"/>
    </row>
    <row r="20" spans="1:8" ht="9" customHeight="1">
      <c r="A20" s="9" t="s">
        <v>16</v>
      </c>
      <c r="B20" s="13">
        <v>8622</v>
      </c>
      <c r="C20" s="13">
        <v>1315</v>
      </c>
      <c r="D20" s="13">
        <v>30248</v>
      </c>
      <c r="E20" s="13">
        <v>1361</v>
      </c>
      <c r="F20" s="13">
        <v>38870</v>
      </c>
      <c r="G20" s="13">
        <v>1351</v>
      </c>
      <c r="H20" s="41"/>
    </row>
    <row r="21" spans="1:8" ht="9" customHeight="1">
      <c r="A21" s="9" t="s">
        <v>17</v>
      </c>
      <c r="B21" s="13">
        <v>1771</v>
      </c>
      <c r="C21" s="13">
        <v>2172</v>
      </c>
      <c r="D21" s="13">
        <v>2946</v>
      </c>
      <c r="E21" s="13">
        <v>1162</v>
      </c>
      <c r="F21" s="13">
        <v>4717</v>
      </c>
      <c r="G21" s="13">
        <v>1541</v>
      </c>
      <c r="H21" s="41"/>
    </row>
    <row r="22" spans="1:8" ht="9" customHeight="1">
      <c r="A22" s="9" t="s">
        <v>18</v>
      </c>
      <c r="B22" s="9">
        <v>238</v>
      </c>
      <c r="C22" s="13">
        <v>2478</v>
      </c>
      <c r="D22" s="13">
        <v>1236</v>
      </c>
      <c r="E22" s="13">
        <v>1777</v>
      </c>
      <c r="F22" s="13">
        <v>1474</v>
      </c>
      <c r="G22" s="13">
        <v>1890</v>
      </c>
      <c r="H22" s="41"/>
    </row>
    <row r="23" spans="1:8" ht="9" customHeight="1">
      <c r="A23" s="9" t="s">
        <v>19</v>
      </c>
      <c r="B23" s="13">
        <v>7782</v>
      </c>
      <c r="C23" s="13">
        <v>1572</v>
      </c>
      <c r="D23" s="13">
        <v>32000</v>
      </c>
      <c r="E23" s="13">
        <v>1138</v>
      </c>
      <c r="F23" s="13">
        <v>39782</v>
      </c>
      <c r="G23" s="13">
        <v>1223</v>
      </c>
      <c r="H23" s="41"/>
    </row>
    <row r="24" spans="1:8" ht="9" customHeight="1">
      <c r="A24" s="9" t="s">
        <v>20</v>
      </c>
      <c r="B24" s="13">
        <v>1363</v>
      </c>
      <c r="C24" s="13">
        <v>2513</v>
      </c>
      <c r="D24" s="13">
        <v>3329</v>
      </c>
      <c r="E24" s="13">
        <v>1823</v>
      </c>
      <c r="F24" s="13">
        <v>4692</v>
      </c>
      <c r="G24" s="13">
        <v>2023</v>
      </c>
      <c r="H24" s="41"/>
    </row>
    <row r="25" spans="1:8" ht="9" customHeight="1">
      <c r="A25" s="9" t="s">
        <v>21</v>
      </c>
      <c r="B25" s="13">
        <v>2846</v>
      </c>
      <c r="C25" s="13">
        <v>1785</v>
      </c>
      <c r="D25" s="13">
        <v>6944</v>
      </c>
      <c r="E25" s="13">
        <v>1609</v>
      </c>
      <c r="F25" s="13">
        <v>9790</v>
      </c>
      <c r="G25" s="13">
        <v>1660</v>
      </c>
      <c r="H25" s="41"/>
    </row>
    <row r="26" spans="1:8" ht="9" customHeight="1">
      <c r="A26" s="9" t="s">
        <v>22</v>
      </c>
      <c r="B26" s="13">
        <v>1256</v>
      </c>
      <c r="C26" s="13">
        <v>1754</v>
      </c>
      <c r="D26" s="13">
        <v>2863</v>
      </c>
      <c r="E26" s="13">
        <v>1626</v>
      </c>
      <c r="F26" s="13">
        <v>4119</v>
      </c>
      <c r="G26" s="13">
        <v>1665</v>
      </c>
      <c r="H26" s="41"/>
    </row>
    <row r="27" spans="1:8" ht="9" customHeight="1">
      <c r="A27" s="9" t="s">
        <v>23</v>
      </c>
      <c r="B27" s="9">
        <v>441</v>
      </c>
      <c r="C27" s="13">
        <v>1581</v>
      </c>
      <c r="D27" s="13">
        <v>1613</v>
      </c>
      <c r="E27" s="13">
        <v>1642</v>
      </c>
      <c r="F27" s="13">
        <v>2054</v>
      </c>
      <c r="G27" s="13">
        <v>1629</v>
      </c>
      <c r="H27" s="41"/>
    </row>
    <row r="28" spans="1:8" ht="9" customHeight="1">
      <c r="A28" s="9" t="s">
        <v>24</v>
      </c>
      <c r="B28" s="9">
        <v>422</v>
      </c>
      <c r="C28" s="13">
        <v>2531</v>
      </c>
      <c r="D28" s="13">
        <v>1103</v>
      </c>
      <c r="E28" s="13">
        <v>1658</v>
      </c>
      <c r="F28" s="13">
        <v>1525</v>
      </c>
      <c r="G28" s="13">
        <v>1900</v>
      </c>
      <c r="H28" s="41"/>
    </row>
    <row r="29" spans="1:8" ht="9" customHeight="1">
      <c r="A29" s="9" t="s">
        <v>25</v>
      </c>
      <c r="B29" s="13">
        <v>1027</v>
      </c>
      <c r="C29" s="13">
        <v>1716</v>
      </c>
      <c r="D29" s="13">
        <v>5332</v>
      </c>
      <c r="E29" s="13">
        <v>1608</v>
      </c>
      <c r="F29" s="13">
        <v>6359</v>
      </c>
      <c r="G29" s="13">
        <v>1625</v>
      </c>
      <c r="H29" s="41"/>
    </row>
    <row r="30" spans="1:8" ht="9" customHeight="1">
      <c r="A30" s="9" t="s">
        <v>26</v>
      </c>
      <c r="B30" s="9">
        <v>617</v>
      </c>
      <c r="C30" s="13">
        <v>1772</v>
      </c>
      <c r="D30" s="13">
        <v>2432</v>
      </c>
      <c r="E30" s="13">
        <v>1270</v>
      </c>
      <c r="F30" s="13">
        <v>3049</v>
      </c>
      <c r="G30" s="13">
        <v>1372</v>
      </c>
      <c r="H30" s="41"/>
    </row>
    <row r="31" spans="1:8" ht="9" customHeight="1">
      <c r="A31" s="9" t="s">
        <v>27</v>
      </c>
      <c r="B31" s="13">
        <v>2523</v>
      </c>
      <c r="C31" s="13">
        <v>1328</v>
      </c>
      <c r="D31" s="13">
        <v>5957</v>
      </c>
      <c r="E31" s="13">
        <v>1171</v>
      </c>
      <c r="F31" s="13">
        <v>8480</v>
      </c>
      <c r="G31" s="13">
        <v>1218</v>
      </c>
      <c r="H31" s="41"/>
    </row>
    <row r="32" spans="1:8" ht="9" customHeight="1">
      <c r="A32" s="9" t="s">
        <v>28</v>
      </c>
      <c r="B32" s="13">
        <v>1568</v>
      </c>
      <c r="C32" s="13">
        <v>1329</v>
      </c>
      <c r="D32" s="13">
        <v>3579</v>
      </c>
      <c r="E32" s="13">
        <v>1767</v>
      </c>
      <c r="F32" s="13">
        <v>5147</v>
      </c>
      <c r="G32" s="13">
        <v>1633</v>
      </c>
      <c r="H32" s="41"/>
    </row>
    <row r="33" spans="1:8" ht="9" customHeight="1">
      <c r="A33" s="9" t="s">
        <v>29</v>
      </c>
      <c r="B33" s="9">
        <v>592</v>
      </c>
      <c r="C33" s="13">
        <v>1557</v>
      </c>
      <c r="D33" s="13">
        <v>1395</v>
      </c>
      <c r="E33" s="13">
        <v>1417</v>
      </c>
      <c r="F33" s="13">
        <v>1987</v>
      </c>
      <c r="G33" s="13">
        <v>1459</v>
      </c>
      <c r="H33" s="41"/>
    </row>
    <row r="34" spans="1:8" ht="9" customHeight="1">
      <c r="A34" s="9" t="s">
        <v>30</v>
      </c>
      <c r="B34" s="13">
        <v>3685</v>
      </c>
      <c r="C34" s="13">
        <v>2039</v>
      </c>
      <c r="D34" s="13">
        <v>6312</v>
      </c>
      <c r="E34" s="13">
        <v>1684</v>
      </c>
      <c r="F34" s="13">
        <v>9997</v>
      </c>
      <c r="G34" s="13">
        <v>1815</v>
      </c>
      <c r="H34" s="41"/>
    </row>
    <row r="35" spans="1:8" ht="9" customHeight="1">
      <c r="A35" s="9" t="s">
        <v>31</v>
      </c>
      <c r="B35" s="9">
        <v>261</v>
      </c>
      <c r="C35" s="13">
        <v>1686</v>
      </c>
      <c r="D35" s="13">
        <v>2834</v>
      </c>
      <c r="E35" s="13">
        <v>1361</v>
      </c>
      <c r="F35" s="13">
        <v>3095</v>
      </c>
      <c r="G35" s="13">
        <v>1388</v>
      </c>
      <c r="H35" s="41"/>
    </row>
    <row r="36" spans="1:8" ht="9" customHeight="1">
      <c r="A36" s="9" t="s">
        <v>32</v>
      </c>
      <c r="B36" s="9">
        <v>825</v>
      </c>
      <c r="C36" s="13">
        <v>1686</v>
      </c>
      <c r="D36" s="13">
        <v>1597</v>
      </c>
      <c r="E36" s="13">
        <v>1458</v>
      </c>
      <c r="F36" s="13">
        <v>2422</v>
      </c>
      <c r="G36" s="13">
        <v>1536</v>
      </c>
      <c r="H36" s="41"/>
    </row>
    <row r="37" spans="1:8" s="16" customFormat="1" ht="9" customHeight="1">
      <c r="A37" s="14" t="s">
        <v>33</v>
      </c>
      <c r="B37" s="15">
        <v>69373</v>
      </c>
      <c r="C37" s="15">
        <v>1523</v>
      </c>
      <c r="D37" s="15">
        <v>183270</v>
      </c>
      <c r="E37" s="15">
        <v>1263</v>
      </c>
      <c r="F37" s="15">
        <v>252643</v>
      </c>
      <c r="G37" s="15">
        <v>1335</v>
      </c>
      <c r="H37" s="41"/>
    </row>
    <row r="38" spans="1:8" s="17" customFormat="1" ht="19.5" customHeight="1">
      <c r="A38" s="33" t="s">
        <v>85</v>
      </c>
      <c r="B38" s="33"/>
      <c r="C38" s="33"/>
      <c r="D38" s="33"/>
      <c r="E38" s="33"/>
      <c r="F38" s="33"/>
      <c r="G38" s="33"/>
      <c r="H38" s="41"/>
    </row>
    <row r="39" spans="1:8" ht="9" customHeight="1">
      <c r="A39" s="9" t="s">
        <v>4</v>
      </c>
      <c r="B39" s="9">
        <v>972</v>
      </c>
      <c r="C39" s="9">
        <v>600</v>
      </c>
      <c r="D39" s="13">
        <v>1335</v>
      </c>
      <c r="E39" s="9">
        <v>641</v>
      </c>
      <c r="F39" s="13">
        <v>2307</v>
      </c>
      <c r="G39" s="9">
        <v>624</v>
      </c>
      <c r="H39" s="41"/>
    </row>
    <row r="40" spans="1:8" ht="9" customHeight="1">
      <c r="A40" s="9" t="s">
        <v>5</v>
      </c>
      <c r="B40" s="13">
        <v>1359</v>
      </c>
      <c r="C40" s="9">
        <v>853</v>
      </c>
      <c r="D40" s="13">
        <v>2495</v>
      </c>
      <c r="E40" s="9">
        <v>786</v>
      </c>
      <c r="F40" s="13">
        <v>3854</v>
      </c>
      <c r="G40" s="9">
        <v>809</v>
      </c>
      <c r="H40" s="41"/>
    </row>
    <row r="41" spans="1:8" ht="9" customHeight="1">
      <c r="A41" s="9" t="s">
        <v>6</v>
      </c>
      <c r="B41" s="9">
        <v>86</v>
      </c>
      <c r="C41" s="13">
        <v>1065</v>
      </c>
      <c r="D41" s="13">
        <v>1217</v>
      </c>
      <c r="E41" s="13">
        <v>1017</v>
      </c>
      <c r="F41" s="13">
        <v>1303</v>
      </c>
      <c r="G41" s="13">
        <v>1020</v>
      </c>
      <c r="H41" s="41"/>
    </row>
    <row r="42" spans="1:8" ht="9" customHeight="1">
      <c r="A42" s="9" t="s">
        <v>7</v>
      </c>
      <c r="B42" s="9">
        <v>89</v>
      </c>
      <c r="C42" s="13">
        <v>1035</v>
      </c>
      <c r="D42" s="9">
        <v>310</v>
      </c>
      <c r="E42" s="9">
        <v>608</v>
      </c>
      <c r="F42" s="9">
        <v>399</v>
      </c>
      <c r="G42" s="9">
        <v>703</v>
      </c>
      <c r="H42" s="41"/>
    </row>
    <row r="43" spans="1:8" ht="9" customHeight="1">
      <c r="A43" s="9" t="s">
        <v>8</v>
      </c>
      <c r="B43" s="9">
        <v>57</v>
      </c>
      <c r="C43" s="9">
        <v>482</v>
      </c>
      <c r="D43" s="9">
        <v>128</v>
      </c>
      <c r="E43" s="9">
        <v>542</v>
      </c>
      <c r="F43" s="9">
        <v>185</v>
      </c>
      <c r="G43" s="9">
        <v>523</v>
      </c>
      <c r="H43" s="41"/>
    </row>
    <row r="44" spans="1:8" ht="9" customHeight="1">
      <c r="A44" s="9" t="s">
        <v>9</v>
      </c>
      <c r="B44" s="9">
        <v>738</v>
      </c>
      <c r="C44" s="13">
        <v>1040</v>
      </c>
      <c r="D44" s="13">
        <v>1975</v>
      </c>
      <c r="E44" s="13">
        <v>1061</v>
      </c>
      <c r="F44" s="13">
        <v>2713</v>
      </c>
      <c r="G44" s="13">
        <v>1055</v>
      </c>
      <c r="H44" s="41"/>
    </row>
    <row r="45" spans="1:8" ht="9" customHeight="1">
      <c r="A45" s="9" t="s">
        <v>10</v>
      </c>
      <c r="B45" s="9">
        <v>207</v>
      </c>
      <c r="C45" s="9">
        <v>964</v>
      </c>
      <c r="D45" s="9">
        <v>584</v>
      </c>
      <c r="E45" s="9">
        <v>954</v>
      </c>
      <c r="F45" s="9">
        <v>791</v>
      </c>
      <c r="G45" s="9">
        <v>957</v>
      </c>
      <c r="H45" s="41"/>
    </row>
    <row r="46" spans="1:8" ht="9" customHeight="1">
      <c r="A46" s="9" t="s">
        <v>11</v>
      </c>
      <c r="B46" s="9">
        <v>293</v>
      </c>
      <c r="C46" s="9">
        <v>885</v>
      </c>
      <c r="D46" s="13">
        <v>1103</v>
      </c>
      <c r="E46" s="9">
        <v>923</v>
      </c>
      <c r="F46" s="13">
        <v>1396</v>
      </c>
      <c r="G46" s="9">
        <v>915</v>
      </c>
      <c r="H46" s="41"/>
    </row>
    <row r="47" spans="1:8" ht="9" customHeight="1">
      <c r="A47" s="9" t="s">
        <v>12</v>
      </c>
      <c r="B47" s="9">
        <v>449</v>
      </c>
      <c r="C47" s="9">
        <v>795</v>
      </c>
      <c r="D47" s="13">
        <v>1362</v>
      </c>
      <c r="E47" s="9">
        <v>766</v>
      </c>
      <c r="F47" s="13">
        <v>1811</v>
      </c>
      <c r="G47" s="9">
        <v>774</v>
      </c>
      <c r="H47" s="41"/>
    </row>
    <row r="48" spans="1:8" ht="9" customHeight="1">
      <c r="A48" s="9" t="s">
        <v>13</v>
      </c>
      <c r="B48" s="9">
        <v>202</v>
      </c>
      <c r="C48" s="13">
        <v>1011</v>
      </c>
      <c r="D48" s="13">
        <v>1541</v>
      </c>
      <c r="E48" s="13">
        <v>1072</v>
      </c>
      <c r="F48" s="13">
        <v>1743</v>
      </c>
      <c r="G48" s="13">
        <v>1065</v>
      </c>
      <c r="H48" s="41"/>
    </row>
    <row r="49" spans="1:8" ht="9" customHeight="1">
      <c r="A49" s="9" t="s">
        <v>14</v>
      </c>
      <c r="B49" s="9">
        <v>100</v>
      </c>
      <c r="C49" s="13">
        <v>1092</v>
      </c>
      <c r="D49" s="9">
        <v>388</v>
      </c>
      <c r="E49" s="13">
        <v>1125</v>
      </c>
      <c r="F49" s="9">
        <v>488</v>
      </c>
      <c r="G49" s="13">
        <v>1118</v>
      </c>
      <c r="H49" s="41"/>
    </row>
    <row r="50" spans="1:8" ht="9" customHeight="1">
      <c r="A50" s="9" t="s">
        <v>15</v>
      </c>
      <c r="B50" s="9">
        <v>207</v>
      </c>
      <c r="C50" s="13">
        <v>1206</v>
      </c>
      <c r="D50" s="9">
        <v>681</v>
      </c>
      <c r="E50" s="13">
        <v>1233</v>
      </c>
      <c r="F50" s="9">
        <v>888</v>
      </c>
      <c r="G50" s="13">
        <v>1227</v>
      </c>
      <c r="H50" s="41"/>
    </row>
    <row r="51" spans="1:8" ht="9" customHeight="1">
      <c r="A51" s="9" t="s">
        <v>16</v>
      </c>
      <c r="B51" s="13">
        <v>1139</v>
      </c>
      <c r="C51" s="13">
        <v>1049</v>
      </c>
      <c r="D51" s="13">
        <v>4659</v>
      </c>
      <c r="E51" s="13">
        <v>1049</v>
      </c>
      <c r="F51" s="13">
        <v>5798</v>
      </c>
      <c r="G51" s="13">
        <v>1049</v>
      </c>
      <c r="H51" s="41"/>
    </row>
    <row r="52" spans="1:8" ht="9" customHeight="1">
      <c r="A52" s="9" t="s">
        <v>17</v>
      </c>
      <c r="B52" s="9">
        <v>400</v>
      </c>
      <c r="C52" s="13">
        <v>1454</v>
      </c>
      <c r="D52" s="9">
        <v>444</v>
      </c>
      <c r="E52" s="13">
        <v>1448</v>
      </c>
      <c r="F52" s="9">
        <v>844</v>
      </c>
      <c r="G52" s="13">
        <v>1451</v>
      </c>
      <c r="H52" s="41"/>
    </row>
    <row r="53" spans="1:8" ht="9" customHeight="1">
      <c r="A53" s="9" t="s">
        <v>18</v>
      </c>
      <c r="B53" s="9">
        <v>39</v>
      </c>
      <c r="C53" s="13">
        <v>1299</v>
      </c>
      <c r="D53" s="9">
        <v>171</v>
      </c>
      <c r="E53" s="13">
        <v>1116</v>
      </c>
      <c r="F53" s="9">
        <v>210</v>
      </c>
      <c r="G53" s="13">
        <v>1150</v>
      </c>
      <c r="H53" s="41"/>
    </row>
    <row r="54" spans="1:8" ht="9" customHeight="1">
      <c r="A54" s="9" t="s">
        <v>19</v>
      </c>
      <c r="B54" s="13">
        <v>1250</v>
      </c>
      <c r="C54" s="9">
        <v>909</v>
      </c>
      <c r="D54" s="13">
        <v>3205</v>
      </c>
      <c r="E54" s="9">
        <v>989</v>
      </c>
      <c r="F54" s="13">
        <v>4455</v>
      </c>
      <c r="G54" s="9">
        <v>967</v>
      </c>
      <c r="H54" s="41"/>
    </row>
    <row r="55" spans="1:8" ht="9" customHeight="1">
      <c r="A55" s="9" t="s">
        <v>20</v>
      </c>
      <c r="B55" s="9">
        <v>47</v>
      </c>
      <c r="C55" s="13">
        <v>1117</v>
      </c>
      <c r="D55" s="9">
        <v>751</v>
      </c>
      <c r="E55" s="13">
        <v>1026</v>
      </c>
      <c r="F55" s="9">
        <v>798</v>
      </c>
      <c r="G55" s="13">
        <v>1031</v>
      </c>
      <c r="H55" s="41"/>
    </row>
    <row r="56" spans="1:8" ht="9" customHeight="1">
      <c r="A56" s="9" t="s">
        <v>21</v>
      </c>
      <c r="B56" s="9">
        <v>445</v>
      </c>
      <c r="C56" s="13">
        <v>1229</v>
      </c>
      <c r="D56" s="13">
        <v>1330</v>
      </c>
      <c r="E56" s="9">
        <v>997</v>
      </c>
      <c r="F56" s="13">
        <v>1775</v>
      </c>
      <c r="G56" s="13">
        <v>1056</v>
      </c>
      <c r="H56" s="41"/>
    </row>
    <row r="57" spans="1:8" ht="9" customHeight="1">
      <c r="A57" s="9" t="s">
        <v>22</v>
      </c>
      <c r="B57" s="9">
        <v>161</v>
      </c>
      <c r="C57" s="13">
        <v>1057</v>
      </c>
      <c r="D57" s="9">
        <v>526</v>
      </c>
      <c r="E57" s="9">
        <v>992</v>
      </c>
      <c r="F57" s="9">
        <v>687</v>
      </c>
      <c r="G57" s="13">
        <v>1007</v>
      </c>
      <c r="H57" s="41"/>
    </row>
    <row r="58" spans="1:8" ht="9" customHeight="1">
      <c r="A58" s="9" t="s">
        <v>23</v>
      </c>
      <c r="B58" s="9">
        <v>19</v>
      </c>
      <c r="C58" s="9">
        <v>829</v>
      </c>
      <c r="D58" s="9">
        <v>223</v>
      </c>
      <c r="E58" s="9">
        <v>936</v>
      </c>
      <c r="F58" s="9">
        <v>242</v>
      </c>
      <c r="G58" s="9">
        <v>928</v>
      </c>
      <c r="H58" s="41"/>
    </row>
    <row r="59" spans="1:8" ht="9" customHeight="1">
      <c r="A59" s="9" t="s">
        <v>24</v>
      </c>
      <c r="B59" s="9">
        <v>31</v>
      </c>
      <c r="C59" s="13">
        <v>2225</v>
      </c>
      <c r="D59" s="9">
        <v>406</v>
      </c>
      <c r="E59" s="13">
        <v>1116</v>
      </c>
      <c r="F59" s="9">
        <v>437</v>
      </c>
      <c r="G59" s="13">
        <v>1194</v>
      </c>
      <c r="H59" s="41"/>
    </row>
    <row r="60" spans="1:8" ht="9" customHeight="1">
      <c r="A60" s="9" t="s">
        <v>25</v>
      </c>
      <c r="B60" s="9">
        <v>13</v>
      </c>
      <c r="C60" s="13">
        <v>1348</v>
      </c>
      <c r="D60" s="9">
        <v>798</v>
      </c>
      <c r="E60" s="9">
        <v>947</v>
      </c>
      <c r="F60" s="9">
        <v>811</v>
      </c>
      <c r="G60" s="9">
        <v>954</v>
      </c>
      <c r="H60" s="41"/>
    </row>
    <row r="61" spans="1:8" ht="9" customHeight="1">
      <c r="A61" s="9" t="s">
        <v>26</v>
      </c>
      <c r="B61" s="9">
        <v>40</v>
      </c>
      <c r="C61" s="13">
        <v>1830</v>
      </c>
      <c r="D61" s="9">
        <v>264</v>
      </c>
      <c r="E61" s="13">
        <v>1240</v>
      </c>
      <c r="F61" s="9">
        <v>304</v>
      </c>
      <c r="G61" s="13">
        <v>1318</v>
      </c>
      <c r="H61" s="41"/>
    </row>
    <row r="62" spans="1:8" ht="9" customHeight="1">
      <c r="A62" s="9" t="s">
        <v>27</v>
      </c>
      <c r="B62" s="9">
        <v>169</v>
      </c>
      <c r="C62" s="13">
        <v>1094</v>
      </c>
      <c r="D62" s="13">
        <v>1185</v>
      </c>
      <c r="E62" s="13">
        <v>1046</v>
      </c>
      <c r="F62" s="13">
        <v>1354</v>
      </c>
      <c r="G62" s="13">
        <v>1052</v>
      </c>
      <c r="H62" s="41"/>
    </row>
    <row r="63" spans="1:8" ht="9" customHeight="1">
      <c r="A63" s="9" t="s">
        <v>28</v>
      </c>
      <c r="B63" s="9">
        <v>112</v>
      </c>
      <c r="C63" s="13">
        <v>1163</v>
      </c>
      <c r="D63" s="9">
        <v>535</v>
      </c>
      <c r="E63" s="13">
        <v>1305</v>
      </c>
      <c r="F63" s="9">
        <v>647</v>
      </c>
      <c r="G63" s="13">
        <v>1281</v>
      </c>
      <c r="H63" s="41"/>
    </row>
    <row r="64" spans="1:8" ht="9" customHeight="1">
      <c r="A64" s="9" t="s">
        <v>29</v>
      </c>
      <c r="B64" s="9">
        <v>15</v>
      </c>
      <c r="C64" s="9">
        <v>946</v>
      </c>
      <c r="D64" s="9">
        <v>318</v>
      </c>
      <c r="E64" s="13">
        <v>2027</v>
      </c>
      <c r="F64" s="9">
        <v>333</v>
      </c>
      <c r="G64" s="13">
        <v>1978</v>
      </c>
      <c r="H64" s="41"/>
    </row>
    <row r="65" spans="1:8" ht="9" customHeight="1">
      <c r="A65" s="9" t="s">
        <v>30</v>
      </c>
      <c r="B65" s="9">
        <v>467</v>
      </c>
      <c r="C65" s="13">
        <v>1071</v>
      </c>
      <c r="D65" s="9">
        <v>598</v>
      </c>
      <c r="E65" s="13">
        <v>1090</v>
      </c>
      <c r="F65" s="13">
        <v>1065</v>
      </c>
      <c r="G65" s="13">
        <v>1081</v>
      </c>
      <c r="H65" s="41"/>
    </row>
    <row r="66" spans="1:8" ht="9" customHeight="1">
      <c r="A66" s="9" t="s">
        <v>31</v>
      </c>
      <c r="B66" s="9">
        <v>4</v>
      </c>
      <c r="C66" s="9">
        <v>974</v>
      </c>
      <c r="D66" s="9">
        <v>515</v>
      </c>
      <c r="E66" s="9">
        <v>783</v>
      </c>
      <c r="F66" s="9">
        <v>519</v>
      </c>
      <c r="G66" s="9">
        <v>785</v>
      </c>
      <c r="H66" s="41"/>
    </row>
    <row r="67" spans="1:8" ht="9" customHeight="1">
      <c r="A67" s="9" t="s">
        <v>32</v>
      </c>
      <c r="B67" s="9">
        <v>137</v>
      </c>
      <c r="C67" s="9">
        <v>624</v>
      </c>
      <c r="D67" s="9">
        <v>201</v>
      </c>
      <c r="E67" s="9">
        <v>824</v>
      </c>
      <c r="F67" s="9">
        <v>338</v>
      </c>
      <c r="G67" s="9">
        <v>743</v>
      </c>
      <c r="H67" s="41"/>
    </row>
    <row r="68" spans="1:8" s="16" customFormat="1" ht="9" customHeight="1">
      <c r="A68" s="104" t="s">
        <v>33</v>
      </c>
      <c r="B68" s="99">
        <v>9247</v>
      </c>
      <c r="C68" s="78">
        <v>965</v>
      </c>
      <c r="D68" s="99">
        <v>29248</v>
      </c>
      <c r="E68" s="78">
        <v>992</v>
      </c>
      <c r="F68" s="99">
        <v>38495</v>
      </c>
      <c r="G68" s="78">
        <v>986</v>
      </c>
      <c r="H68" s="41"/>
    </row>
    <row r="69" spans="1:7" ht="9" customHeight="1">
      <c r="A69" s="22"/>
      <c r="B69" s="22"/>
      <c r="C69" s="22"/>
      <c r="D69" s="22"/>
      <c r="E69" s="22"/>
      <c r="F69" s="22"/>
      <c r="G69" s="22"/>
    </row>
  </sheetData>
  <printOptions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&amp;C81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I8" sqref="I8"/>
    </sheetView>
  </sheetViews>
  <sheetFormatPr defaultColWidth="9.140625" defaultRowHeight="12.75"/>
  <cols>
    <col min="1" max="1" width="21.7109375" style="0" customWidth="1"/>
    <col min="2" max="2" width="8.7109375" style="0" customWidth="1"/>
    <col min="3" max="3" width="10.57421875" style="0" customWidth="1"/>
    <col min="4" max="5" width="8.7109375" style="0" customWidth="1"/>
    <col min="7" max="7" width="8.7109375" style="0" customWidth="1"/>
  </cols>
  <sheetData>
    <row r="1" s="3" customFormat="1" ht="12">
      <c r="A1" s="1" t="s">
        <v>318</v>
      </c>
    </row>
    <row r="2" s="3" customFormat="1" ht="12"/>
    <row r="3" spans="1:9" ht="9.75" customHeight="1">
      <c r="A3" s="22"/>
      <c r="B3" s="22"/>
      <c r="C3" s="22"/>
      <c r="D3" s="22"/>
      <c r="E3" s="22"/>
      <c r="F3" s="22"/>
      <c r="G3" s="22"/>
      <c r="H3" s="22"/>
      <c r="I3" s="39"/>
    </row>
    <row r="4" spans="2:7" s="17" customFormat="1" ht="13.5" customHeight="1">
      <c r="B4" s="40" t="s">
        <v>114</v>
      </c>
      <c r="C4" s="40"/>
      <c r="D4" s="40"/>
      <c r="E4" s="40"/>
      <c r="F4" s="40"/>
      <c r="G4" s="54"/>
    </row>
    <row r="5" spans="2:8" ht="10.5" customHeight="1">
      <c r="B5" s="29"/>
      <c r="C5" s="29" t="s">
        <v>115</v>
      </c>
      <c r="D5" s="29"/>
      <c r="E5" s="29"/>
      <c r="F5" s="29"/>
      <c r="G5" s="55"/>
      <c r="H5" s="55"/>
    </row>
    <row r="6" spans="1:8" ht="10.5" customHeight="1">
      <c r="A6" s="9"/>
      <c r="B6" s="29"/>
      <c r="C6" s="29" t="s">
        <v>116</v>
      </c>
      <c r="D6" s="26" t="s">
        <v>117</v>
      </c>
      <c r="E6" s="29"/>
      <c r="F6" s="26" t="s">
        <v>118</v>
      </c>
      <c r="G6" s="26"/>
      <c r="H6" s="26" t="s">
        <v>3</v>
      </c>
    </row>
    <row r="7" spans="1:8" ht="10.5" customHeight="1">
      <c r="A7" s="56"/>
      <c r="B7" s="26" t="s">
        <v>119</v>
      </c>
      <c r="C7" s="7" t="s">
        <v>120</v>
      </c>
      <c r="D7" s="26" t="s">
        <v>121</v>
      </c>
      <c r="E7" s="26" t="s">
        <v>122</v>
      </c>
      <c r="F7" s="26" t="s">
        <v>123</v>
      </c>
      <c r="G7" s="26" t="s">
        <v>83</v>
      </c>
      <c r="H7" s="26" t="s">
        <v>104</v>
      </c>
    </row>
    <row r="8" spans="1:8" ht="10.5" customHeight="1">
      <c r="A8" s="9"/>
      <c r="B8" s="26" t="s">
        <v>124</v>
      </c>
      <c r="C8" s="26" t="s">
        <v>125</v>
      </c>
      <c r="D8" s="29" t="s">
        <v>126</v>
      </c>
      <c r="E8" s="26" t="s">
        <v>127</v>
      </c>
      <c r="F8" s="29" t="s">
        <v>128</v>
      </c>
      <c r="G8" s="55"/>
      <c r="H8" s="55"/>
    </row>
    <row r="9" spans="1:8" ht="13.5" customHeight="1">
      <c r="A9" s="11"/>
      <c r="B9" s="30"/>
      <c r="C9" s="30" t="s">
        <v>129</v>
      </c>
      <c r="D9" s="57"/>
      <c r="E9" s="57"/>
      <c r="F9" s="57"/>
      <c r="G9" s="30"/>
      <c r="H9" s="57"/>
    </row>
    <row r="10" spans="1:8" s="17" customFormat="1" ht="19.5" customHeight="1">
      <c r="A10" s="33" t="s">
        <v>42</v>
      </c>
      <c r="B10" s="33"/>
      <c r="C10" s="33"/>
      <c r="D10" s="33"/>
      <c r="E10" s="33"/>
      <c r="F10" s="33"/>
      <c r="G10" s="33"/>
      <c r="H10" s="58"/>
    </row>
    <row r="11" spans="1:9" ht="9" customHeight="1">
      <c r="A11" s="9" t="s">
        <v>130</v>
      </c>
      <c r="B11" s="13">
        <v>71635</v>
      </c>
      <c r="C11" s="13">
        <v>10169</v>
      </c>
      <c r="D11" s="13">
        <v>29247</v>
      </c>
      <c r="E11" s="13">
        <v>53936</v>
      </c>
      <c r="F11" s="13">
        <v>20171</v>
      </c>
      <c r="G11" s="9">
        <v>485</v>
      </c>
      <c r="H11" s="13">
        <v>185643</v>
      </c>
      <c r="I11" s="13"/>
    </row>
    <row r="12" spans="1:9" ht="18" customHeight="1">
      <c r="A12" s="59" t="s">
        <v>131</v>
      </c>
      <c r="B12" s="13">
        <v>2737</v>
      </c>
      <c r="C12" s="9">
        <v>742</v>
      </c>
      <c r="D12" s="13">
        <v>1680</v>
      </c>
      <c r="E12" s="9">
        <v>924</v>
      </c>
      <c r="F12" s="9">
        <v>267</v>
      </c>
      <c r="G12" s="9">
        <v>48</v>
      </c>
      <c r="H12" s="13">
        <v>6398</v>
      </c>
      <c r="I12" s="13"/>
    </row>
    <row r="13" spans="1:9" ht="9" customHeight="1">
      <c r="A13" s="9" t="s">
        <v>132</v>
      </c>
      <c r="B13" s="13">
        <v>11787</v>
      </c>
      <c r="C13" s="13">
        <v>1445</v>
      </c>
      <c r="D13" s="13">
        <v>24223</v>
      </c>
      <c r="E13" s="13">
        <v>7113</v>
      </c>
      <c r="F13" s="13">
        <v>2783</v>
      </c>
      <c r="G13" s="9">
        <v>150</v>
      </c>
      <c r="H13" s="13">
        <v>47501</v>
      </c>
      <c r="I13" s="13"/>
    </row>
    <row r="14" spans="1:9" ht="9" customHeight="1">
      <c r="A14" s="9" t="s">
        <v>133</v>
      </c>
      <c r="B14" s="13">
        <v>4721</v>
      </c>
      <c r="C14" s="9">
        <v>461</v>
      </c>
      <c r="D14" s="13">
        <v>2998</v>
      </c>
      <c r="E14" s="9">
        <v>618</v>
      </c>
      <c r="F14" s="9">
        <v>360</v>
      </c>
      <c r="G14" s="9">
        <v>72</v>
      </c>
      <c r="H14" s="13">
        <v>9230</v>
      </c>
      <c r="I14" s="13"/>
    </row>
    <row r="15" spans="1:9" ht="9" customHeight="1">
      <c r="A15" s="9" t="s">
        <v>134</v>
      </c>
      <c r="B15" s="9">
        <v>596</v>
      </c>
      <c r="C15" s="9">
        <v>91</v>
      </c>
      <c r="D15" s="9">
        <v>610</v>
      </c>
      <c r="E15" s="9">
        <v>183</v>
      </c>
      <c r="F15" s="9">
        <v>682</v>
      </c>
      <c r="G15" s="9">
        <v>16</v>
      </c>
      <c r="H15" s="13">
        <v>2178</v>
      </c>
      <c r="I15" s="13"/>
    </row>
    <row r="16" spans="1:9" ht="9" customHeight="1">
      <c r="A16" s="9" t="s">
        <v>83</v>
      </c>
      <c r="B16" s="9">
        <v>240</v>
      </c>
      <c r="C16" s="9">
        <v>96</v>
      </c>
      <c r="D16" s="9">
        <v>173</v>
      </c>
      <c r="E16" s="9">
        <v>283</v>
      </c>
      <c r="F16" s="9">
        <v>84</v>
      </c>
      <c r="G16" s="9">
        <v>817</v>
      </c>
      <c r="H16" s="13">
        <v>1693</v>
      </c>
      <c r="I16" s="13"/>
    </row>
    <row r="17" spans="1:9" s="16" customFormat="1" ht="9" customHeight="1">
      <c r="A17" s="14" t="s">
        <v>3</v>
      </c>
      <c r="B17" s="15">
        <v>91716</v>
      </c>
      <c r="C17" s="15">
        <v>13004</v>
      </c>
      <c r="D17" s="15">
        <v>58931</v>
      </c>
      <c r="E17" s="15">
        <v>63057</v>
      </c>
      <c r="F17" s="15">
        <v>24347</v>
      </c>
      <c r="G17" s="15">
        <v>1588</v>
      </c>
      <c r="H17" s="15">
        <v>252643</v>
      </c>
      <c r="I17" s="13"/>
    </row>
    <row r="18" spans="1:9" s="17" customFormat="1" ht="19.5" customHeight="1">
      <c r="A18" s="33" t="s">
        <v>85</v>
      </c>
      <c r="B18" s="33"/>
      <c r="C18" s="33"/>
      <c r="D18" s="33"/>
      <c r="E18" s="33"/>
      <c r="F18" s="33"/>
      <c r="G18" s="33"/>
      <c r="H18" s="58"/>
      <c r="I18" s="13"/>
    </row>
    <row r="19" spans="1:9" ht="9" customHeight="1">
      <c r="A19" s="9" t="s">
        <v>130</v>
      </c>
      <c r="B19" s="13">
        <v>13362</v>
      </c>
      <c r="C19" s="13">
        <v>1026</v>
      </c>
      <c r="D19" s="13">
        <v>4825</v>
      </c>
      <c r="E19" s="13">
        <v>1856</v>
      </c>
      <c r="F19" s="13">
        <v>2821</v>
      </c>
      <c r="G19" s="9">
        <v>81</v>
      </c>
      <c r="H19" s="13">
        <v>23971</v>
      </c>
      <c r="I19" s="13"/>
    </row>
    <row r="20" spans="1:9" ht="18" customHeight="1">
      <c r="A20" s="59" t="s">
        <v>131</v>
      </c>
      <c r="B20" s="9">
        <v>611</v>
      </c>
      <c r="C20" s="9">
        <v>108</v>
      </c>
      <c r="D20" s="9">
        <v>187</v>
      </c>
      <c r="E20" s="9">
        <v>51</v>
      </c>
      <c r="F20" s="9">
        <v>66</v>
      </c>
      <c r="G20" s="9">
        <v>6</v>
      </c>
      <c r="H20" s="13">
        <v>1029</v>
      </c>
      <c r="I20" s="13"/>
    </row>
    <row r="21" spans="1:9" ht="9" customHeight="1">
      <c r="A21" s="9" t="s">
        <v>132</v>
      </c>
      <c r="B21" s="13">
        <v>3214</v>
      </c>
      <c r="C21" s="9">
        <v>179</v>
      </c>
      <c r="D21" s="13">
        <v>3969</v>
      </c>
      <c r="E21" s="13">
        <v>1015</v>
      </c>
      <c r="F21" s="9">
        <v>787</v>
      </c>
      <c r="G21" s="9">
        <v>30</v>
      </c>
      <c r="H21" s="13">
        <v>9194</v>
      </c>
      <c r="I21" s="13"/>
    </row>
    <row r="22" spans="1:9" ht="9" customHeight="1">
      <c r="A22" s="9" t="s">
        <v>133</v>
      </c>
      <c r="B22" s="13">
        <v>1052</v>
      </c>
      <c r="C22" s="9">
        <v>46</v>
      </c>
      <c r="D22" s="13">
        <v>2141</v>
      </c>
      <c r="E22" s="9">
        <v>88</v>
      </c>
      <c r="F22" s="9">
        <v>166</v>
      </c>
      <c r="G22" s="9">
        <v>9</v>
      </c>
      <c r="H22" s="13">
        <v>3502</v>
      </c>
      <c r="I22" s="13"/>
    </row>
    <row r="23" spans="1:9" ht="9" customHeight="1">
      <c r="A23" s="9" t="s">
        <v>134</v>
      </c>
      <c r="B23" s="9">
        <v>222</v>
      </c>
      <c r="C23" s="9">
        <v>3</v>
      </c>
      <c r="D23" s="9">
        <v>90</v>
      </c>
      <c r="E23" s="9">
        <v>131</v>
      </c>
      <c r="F23" s="9">
        <v>122</v>
      </c>
      <c r="G23" s="9">
        <v>7</v>
      </c>
      <c r="H23" s="9">
        <v>575</v>
      </c>
      <c r="I23" s="13"/>
    </row>
    <row r="24" spans="1:9" ht="9" customHeight="1">
      <c r="A24" s="9" t="s">
        <v>83</v>
      </c>
      <c r="B24" s="9">
        <v>34</v>
      </c>
      <c r="C24" s="9">
        <v>2</v>
      </c>
      <c r="D24" s="9">
        <v>20</v>
      </c>
      <c r="E24" s="9">
        <v>7</v>
      </c>
      <c r="F24" s="9">
        <v>2</v>
      </c>
      <c r="G24" s="9">
        <v>159</v>
      </c>
      <c r="H24" s="9">
        <v>224</v>
      </c>
      <c r="I24" s="13"/>
    </row>
    <row r="25" spans="1:9" s="16" customFormat="1" ht="9.75" customHeight="1">
      <c r="A25" s="14" t="s">
        <v>3</v>
      </c>
      <c r="B25" s="15">
        <v>18495</v>
      </c>
      <c r="C25" s="15">
        <v>1364</v>
      </c>
      <c r="D25" s="15">
        <v>11232</v>
      </c>
      <c r="E25" s="15">
        <v>3148</v>
      </c>
      <c r="F25" s="15">
        <v>3964</v>
      </c>
      <c r="G25" s="42">
        <v>292</v>
      </c>
      <c r="H25" s="15">
        <v>38495</v>
      </c>
      <c r="I25" s="13"/>
    </row>
    <row r="26" spans="1:9" s="17" customFormat="1" ht="19.5" customHeight="1">
      <c r="A26" s="33" t="s">
        <v>84</v>
      </c>
      <c r="B26" s="33"/>
      <c r="C26" s="33"/>
      <c r="D26" s="33"/>
      <c r="E26" s="33"/>
      <c r="F26" s="33"/>
      <c r="G26" s="33"/>
      <c r="H26" s="58"/>
      <c r="I26" s="13"/>
    </row>
    <row r="27" spans="1:9" ht="9" customHeight="1">
      <c r="A27" s="9" t="s">
        <v>130</v>
      </c>
      <c r="B27" s="13">
        <v>84997</v>
      </c>
      <c r="C27" s="13">
        <v>11195</v>
      </c>
      <c r="D27" s="13">
        <v>34072</v>
      </c>
      <c r="E27" s="13">
        <v>55792</v>
      </c>
      <c r="F27" s="13">
        <v>22992</v>
      </c>
      <c r="G27" s="9">
        <v>566</v>
      </c>
      <c r="H27" s="13">
        <v>209614</v>
      </c>
      <c r="I27" s="13"/>
    </row>
    <row r="28" spans="1:9" ht="18" customHeight="1">
      <c r="A28" s="38" t="s">
        <v>131</v>
      </c>
      <c r="B28" s="13">
        <v>3348</v>
      </c>
      <c r="C28" s="9">
        <v>850</v>
      </c>
      <c r="D28" s="13">
        <v>1867</v>
      </c>
      <c r="E28" s="9">
        <v>975</v>
      </c>
      <c r="F28" s="9">
        <v>333</v>
      </c>
      <c r="G28" s="9">
        <v>54</v>
      </c>
      <c r="H28" s="13">
        <v>7427</v>
      </c>
      <c r="I28" s="13"/>
    </row>
    <row r="29" spans="1:9" ht="9" customHeight="1">
      <c r="A29" s="9" t="s">
        <v>132</v>
      </c>
      <c r="B29" s="13">
        <v>15001</v>
      </c>
      <c r="C29" s="13">
        <v>1624</v>
      </c>
      <c r="D29" s="13">
        <v>28192</v>
      </c>
      <c r="E29" s="13">
        <v>8128</v>
      </c>
      <c r="F29" s="13">
        <v>3570</v>
      </c>
      <c r="G29" s="9">
        <v>180</v>
      </c>
      <c r="H29" s="13">
        <v>56695</v>
      </c>
      <c r="I29" s="13"/>
    </row>
    <row r="30" spans="1:9" ht="9" customHeight="1">
      <c r="A30" s="9" t="s">
        <v>133</v>
      </c>
      <c r="B30" s="13">
        <v>5773</v>
      </c>
      <c r="C30" s="9">
        <v>507</v>
      </c>
      <c r="D30" s="13">
        <v>5139</v>
      </c>
      <c r="E30" s="9">
        <v>706</v>
      </c>
      <c r="F30" s="9">
        <v>526</v>
      </c>
      <c r="G30" s="9">
        <v>81</v>
      </c>
      <c r="H30" s="13">
        <v>12732</v>
      </c>
      <c r="I30" s="13"/>
    </row>
    <row r="31" spans="1:9" ht="9" customHeight="1">
      <c r="A31" s="9" t="s">
        <v>134</v>
      </c>
      <c r="B31" s="9">
        <v>818</v>
      </c>
      <c r="C31" s="9">
        <v>94</v>
      </c>
      <c r="D31" s="9">
        <v>700</v>
      </c>
      <c r="E31" s="9">
        <v>314</v>
      </c>
      <c r="F31" s="9">
        <v>804</v>
      </c>
      <c r="G31" s="9">
        <v>23</v>
      </c>
      <c r="H31" s="13">
        <v>2753</v>
      </c>
      <c r="I31" s="13"/>
    </row>
    <row r="32" spans="1:9" ht="9" customHeight="1">
      <c r="A32" s="9" t="s">
        <v>83</v>
      </c>
      <c r="B32" s="9">
        <v>274</v>
      </c>
      <c r="C32" s="9">
        <v>98</v>
      </c>
      <c r="D32" s="9">
        <v>193</v>
      </c>
      <c r="E32" s="9">
        <v>290</v>
      </c>
      <c r="F32" s="9">
        <v>86</v>
      </c>
      <c r="G32" s="9">
        <v>976</v>
      </c>
      <c r="H32" s="13">
        <v>1917</v>
      </c>
      <c r="I32" s="13"/>
    </row>
    <row r="33" spans="1:9" s="16" customFormat="1" ht="9.75" customHeight="1">
      <c r="A33" s="14" t="s">
        <v>3</v>
      </c>
      <c r="B33" s="15">
        <v>110211</v>
      </c>
      <c r="C33" s="15">
        <v>14368</v>
      </c>
      <c r="D33" s="15">
        <v>70163</v>
      </c>
      <c r="E33" s="15">
        <v>66205</v>
      </c>
      <c r="F33" s="15">
        <v>28311</v>
      </c>
      <c r="G33" s="15">
        <v>1880</v>
      </c>
      <c r="H33" s="15">
        <v>291138</v>
      </c>
      <c r="I33" s="13"/>
    </row>
    <row r="34" spans="1:8" ht="9" customHeight="1">
      <c r="A34" s="11"/>
      <c r="B34" s="11"/>
      <c r="C34" s="11"/>
      <c r="D34" s="11"/>
      <c r="E34" s="11"/>
      <c r="F34" s="11"/>
      <c r="G34" s="11"/>
      <c r="H34" s="22"/>
    </row>
    <row r="36" spans="2:8" ht="12.75">
      <c r="B36" s="41"/>
      <c r="C36" s="41"/>
      <c r="D36" s="41"/>
      <c r="E36" s="41"/>
      <c r="F36" s="41"/>
      <c r="G36" s="41"/>
      <c r="H36" s="41"/>
    </row>
    <row r="37" spans="2:8" ht="12.75">
      <c r="B37" s="41"/>
      <c r="C37" s="41"/>
      <c r="D37" s="41"/>
      <c r="E37" s="41"/>
      <c r="F37" s="41"/>
      <c r="G37" s="41"/>
      <c r="H37" s="41"/>
    </row>
    <row r="38" spans="2:8" ht="12.75">
      <c r="B38" s="41"/>
      <c r="C38" s="41"/>
      <c r="D38" s="41"/>
      <c r="E38" s="41"/>
      <c r="F38" s="41"/>
      <c r="G38" s="41"/>
      <c r="H38" s="41"/>
    </row>
    <row r="39" spans="2:8" ht="12.75">
      <c r="B39" s="41"/>
      <c r="C39" s="41"/>
      <c r="D39" s="41"/>
      <c r="E39" s="41"/>
      <c r="F39" s="41"/>
      <c r="G39" s="41"/>
      <c r="H39" s="41"/>
    </row>
    <row r="40" spans="2:8" ht="12.75">
      <c r="B40" s="41"/>
      <c r="C40" s="41"/>
      <c r="D40" s="41"/>
      <c r="E40" s="41"/>
      <c r="F40" s="41"/>
      <c r="G40" s="41"/>
      <c r="H40" s="41"/>
    </row>
    <row r="41" spans="2:8" ht="12.75">
      <c r="B41" s="41"/>
      <c r="C41" s="41"/>
      <c r="D41" s="41"/>
      <c r="E41" s="41"/>
      <c r="F41" s="41"/>
      <c r="G41" s="41"/>
      <c r="H41" s="41"/>
    </row>
    <row r="42" spans="2:8" ht="12.75">
      <c r="B42" s="41"/>
      <c r="C42" s="41"/>
      <c r="D42" s="41"/>
      <c r="E42" s="41"/>
      <c r="F42" s="41"/>
      <c r="G42" s="41"/>
      <c r="H42" s="41"/>
    </row>
  </sheetData>
  <printOptions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&amp;C82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3"/>
  <sheetViews>
    <sheetView showGridLines="0" workbookViewId="0" topLeftCell="A1">
      <selection activeCell="I9" sqref="I9"/>
    </sheetView>
  </sheetViews>
  <sheetFormatPr defaultColWidth="9.140625" defaultRowHeight="12.75"/>
  <cols>
    <col min="1" max="1" width="18.8515625" style="0" customWidth="1"/>
    <col min="2" max="2" width="13.00390625" style="0" customWidth="1"/>
    <col min="3" max="3" width="11.8515625" style="0" customWidth="1"/>
    <col min="4" max="4" width="11.00390625" style="0" customWidth="1"/>
    <col min="5" max="5" width="10.421875" style="0" customWidth="1"/>
    <col min="6" max="6" width="8.8515625" style="0" customWidth="1"/>
    <col min="7" max="7" width="11.8515625" style="0" customWidth="1"/>
    <col min="8" max="8" width="10.140625" style="9" customWidth="1"/>
  </cols>
  <sheetData>
    <row r="1" spans="1:8" s="3" customFormat="1" ht="12">
      <c r="A1" s="128" t="s">
        <v>319</v>
      </c>
      <c r="H1" s="42"/>
    </row>
    <row r="2" s="3" customFormat="1" ht="12">
      <c r="H2" s="42"/>
    </row>
    <row r="3" spans="1:8" ht="13.5" customHeight="1">
      <c r="A3" s="22"/>
      <c r="B3" s="22"/>
      <c r="C3" s="22"/>
      <c r="D3" s="22"/>
      <c r="E3" s="22"/>
      <c r="F3" s="22"/>
      <c r="G3" s="22"/>
      <c r="H3" s="27"/>
    </row>
    <row r="4" spans="1:8" s="17" customFormat="1" ht="10.5" customHeight="1">
      <c r="A4" s="49"/>
      <c r="B4" s="8" t="s">
        <v>2</v>
      </c>
      <c r="C4" s="8"/>
      <c r="D4" s="8" t="s">
        <v>1</v>
      </c>
      <c r="E4" s="8"/>
      <c r="F4" s="49"/>
      <c r="G4" s="49"/>
      <c r="H4" s="7"/>
    </row>
    <row r="5" spans="2:7" s="9" customFormat="1" ht="9" customHeight="1">
      <c r="B5" s="26"/>
      <c r="C5" s="26"/>
      <c r="D5" s="26"/>
      <c r="E5" s="26"/>
      <c r="F5" s="26"/>
      <c r="G5" s="26"/>
    </row>
    <row r="6" spans="1:7" s="9" customFormat="1" ht="10.5" customHeight="1">
      <c r="A6" s="9" t="s">
        <v>98</v>
      </c>
      <c r="B6" s="26"/>
      <c r="C6" s="26"/>
      <c r="D6" s="26"/>
      <c r="E6" s="26"/>
      <c r="F6" s="26" t="s">
        <v>135</v>
      </c>
      <c r="G6" s="26"/>
    </row>
    <row r="7" spans="1:7" s="9" customFormat="1" ht="9" customHeight="1">
      <c r="A7" s="9" t="s">
        <v>101</v>
      </c>
      <c r="B7" s="26" t="s">
        <v>3</v>
      </c>
      <c r="C7" s="26" t="s">
        <v>136</v>
      </c>
      <c r="D7" s="26" t="s">
        <v>137</v>
      </c>
      <c r="E7" s="26" t="s">
        <v>138</v>
      </c>
      <c r="F7" s="26" t="s">
        <v>139</v>
      </c>
      <c r="G7" s="60" t="s">
        <v>3</v>
      </c>
    </row>
    <row r="8" spans="1:7" s="9" customFormat="1" ht="10.5" customHeight="1">
      <c r="A8" s="11"/>
      <c r="B8" s="30"/>
      <c r="C8" s="30"/>
      <c r="D8" s="30"/>
      <c r="E8" s="30"/>
      <c r="F8" s="30" t="s">
        <v>140</v>
      </c>
      <c r="G8" s="30"/>
    </row>
    <row r="9" spans="1:8" s="17" customFormat="1" ht="17.25" customHeight="1">
      <c r="A9" s="33" t="s">
        <v>141</v>
      </c>
      <c r="B9" s="33"/>
      <c r="C9" s="33"/>
      <c r="D9" s="33"/>
      <c r="E9" s="33"/>
      <c r="F9" s="33"/>
      <c r="G9" s="33"/>
      <c r="H9" s="7"/>
    </row>
    <row r="10" spans="1:8" ht="9" customHeight="1">
      <c r="A10" s="9" t="s">
        <v>4</v>
      </c>
      <c r="B10" s="13">
        <v>5310</v>
      </c>
      <c r="C10" s="9">
        <v>635</v>
      </c>
      <c r="D10" s="13">
        <v>2349</v>
      </c>
      <c r="E10" s="9">
        <v>654</v>
      </c>
      <c r="F10" s="9">
        <v>49</v>
      </c>
      <c r="G10" s="13">
        <v>8997</v>
      </c>
      <c r="H10" s="13"/>
    </row>
    <row r="11" spans="1:8" ht="9" customHeight="1">
      <c r="A11" s="9" t="s">
        <v>5</v>
      </c>
      <c r="B11" s="13">
        <v>2679</v>
      </c>
      <c r="C11" s="9">
        <v>207</v>
      </c>
      <c r="D11" s="13">
        <v>2228</v>
      </c>
      <c r="E11" s="9">
        <v>219</v>
      </c>
      <c r="F11" s="9">
        <v>166</v>
      </c>
      <c r="G11" s="13">
        <v>5499</v>
      </c>
      <c r="H11" s="13"/>
    </row>
    <row r="12" spans="1:8" ht="9" customHeight="1">
      <c r="A12" s="9" t="s">
        <v>6</v>
      </c>
      <c r="B12" s="13">
        <v>1090</v>
      </c>
      <c r="C12" s="9">
        <v>408</v>
      </c>
      <c r="D12" s="9">
        <v>580</v>
      </c>
      <c r="E12" s="9">
        <v>75</v>
      </c>
      <c r="F12" s="9">
        <v>10</v>
      </c>
      <c r="G12" s="13">
        <v>2163</v>
      </c>
      <c r="H12" s="13"/>
    </row>
    <row r="13" spans="1:8" ht="9" customHeight="1">
      <c r="A13" s="9" t="s">
        <v>7</v>
      </c>
      <c r="B13" s="9">
        <v>116</v>
      </c>
      <c r="C13" s="9">
        <v>13</v>
      </c>
      <c r="D13" s="9">
        <v>83</v>
      </c>
      <c r="E13" s="9">
        <v>6</v>
      </c>
      <c r="F13" s="9">
        <v>3</v>
      </c>
      <c r="G13" s="9">
        <v>221</v>
      </c>
      <c r="H13" s="13"/>
    </row>
    <row r="14" spans="1:8" ht="9" customHeight="1">
      <c r="A14" s="9" t="s">
        <v>8</v>
      </c>
      <c r="B14" s="9">
        <v>344</v>
      </c>
      <c r="C14" s="9">
        <v>22</v>
      </c>
      <c r="D14" s="9">
        <v>67</v>
      </c>
      <c r="E14" s="9">
        <v>6</v>
      </c>
      <c r="F14" s="9">
        <v>3</v>
      </c>
      <c r="G14" s="9">
        <v>442</v>
      </c>
      <c r="H14" s="13"/>
    </row>
    <row r="15" spans="1:8" ht="9" customHeight="1">
      <c r="A15" s="9" t="s">
        <v>9</v>
      </c>
      <c r="B15" s="13">
        <v>1859</v>
      </c>
      <c r="C15" s="9">
        <v>340</v>
      </c>
      <c r="D15" s="9">
        <v>930</v>
      </c>
      <c r="E15" s="9">
        <v>181</v>
      </c>
      <c r="F15" s="9">
        <v>23</v>
      </c>
      <c r="G15" s="13">
        <v>3333</v>
      </c>
      <c r="H15" s="13"/>
    </row>
    <row r="16" spans="1:8" ht="9" customHeight="1">
      <c r="A16" s="9" t="s">
        <v>10</v>
      </c>
      <c r="B16" s="9">
        <v>774</v>
      </c>
      <c r="C16" s="9">
        <v>134</v>
      </c>
      <c r="D16" s="9">
        <v>343</v>
      </c>
      <c r="E16" s="9">
        <v>23</v>
      </c>
      <c r="F16" s="9">
        <v>5</v>
      </c>
      <c r="G16" s="13">
        <v>1279</v>
      </c>
      <c r="H16" s="13"/>
    </row>
    <row r="17" spans="1:8" ht="9" customHeight="1">
      <c r="A17" s="9" t="s">
        <v>11</v>
      </c>
      <c r="B17" s="13">
        <v>2546</v>
      </c>
      <c r="C17" s="9">
        <v>468</v>
      </c>
      <c r="D17" s="13">
        <v>1713</v>
      </c>
      <c r="E17" s="9">
        <v>239</v>
      </c>
      <c r="F17" s="9">
        <v>45</v>
      </c>
      <c r="G17" s="13">
        <v>5011</v>
      </c>
      <c r="H17" s="13"/>
    </row>
    <row r="18" spans="1:8" ht="9" customHeight="1">
      <c r="A18" s="9" t="s">
        <v>12</v>
      </c>
      <c r="B18" s="13">
        <v>3310</v>
      </c>
      <c r="C18" s="9">
        <v>522</v>
      </c>
      <c r="D18" s="13">
        <v>1433</v>
      </c>
      <c r="E18" s="9">
        <v>371</v>
      </c>
      <c r="F18" s="9">
        <v>31</v>
      </c>
      <c r="G18" s="13">
        <v>5667</v>
      </c>
      <c r="H18" s="13"/>
    </row>
    <row r="19" spans="1:8" ht="9" customHeight="1">
      <c r="A19" s="9" t="s">
        <v>13</v>
      </c>
      <c r="B19" s="13">
        <v>3871</v>
      </c>
      <c r="C19" s="9">
        <v>350</v>
      </c>
      <c r="D19" s="13">
        <v>1602</v>
      </c>
      <c r="E19" s="9">
        <v>146</v>
      </c>
      <c r="F19" s="9">
        <v>51</v>
      </c>
      <c r="G19" s="13">
        <v>6020</v>
      </c>
      <c r="H19" s="13"/>
    </row>
    <row r="20" spans="1:8" ht="9" customHeight="1">
      <c r="A20" s="9" t="s">
        <v>14</v>
      </c>
      <c r="B20" s="13">
        <v>1595</v>
      </c>
      <c r="C20" s="9">
        <v>634</v>
      </c>
      <c r="D20" s="9">
        <v>727</v>
      </c>
      <c r="E20" s="9">
        <v>659</v>
      </c>
      <c r="F20" s="9">
        <v>5</v>
      </c>
      <c r="G20" s="13">
        <v>3620</v>
      </c>
      <c r="H20" s="13"/>
    </row>
    <row r="21" spans="1:8" ht="9" customHeight="1">
      <c r="A21" s="9" t="s">
        <v>15</v>
      </c>
      <c r="B21" s="13">
        <v>1667</v>
      </c>
      <c r="C21" s="9">
        <v>132</v>
      </c>
      <c r="D21" s="13">
        <v>1483</v>
      </c>
      <c r="E21" s="13">
        <v>1225</v>
      </c>
      <c r="F21" s="9">
        <v>18</v>
      </c>
      <c r="G21" s="13">
        <v>4525</v>
      </c>
      <c r="H21" s="13"/>
    </row>
    <row r="22" spans="1:8" ht="9" customHeight="1">
      <c r="A22" s="9" t="s">
        <v>16</v>
      </c>
      <c r="B22" s="13">
        <v>17104</v>
      </c>
      <c r="C22" s="13">
        <v>1069</v>
      </c>
      <c r="D22" s="13">
        <v>11395</v>
      </c>
      <c r="E22" s="13">
        <v>2162</v>
      </c>
      <c r="F22" s="9">
        <v>21</v>
      </c>
      <c r="G22" s="13">
        <v>31751</v>
      </c>
      <c r="H22" s="13"/>
    </row>
    <row r="23" spans="1:8" ht="9" customHeight="1">
      <c r="A23" s="9" t="s">
        <v>17</v>
      </c>
      <c r="B23" s="13">
        <v>2183</v>
      </c>
      <c r="C23" s="13">
        <v>1291</v>
      </c>
      <c r="D23" s="13">
        <v>3771</v>
      </c>
      <c r="E23" s="13">
        <v>1035</v>
      </c>
      <c r="F23" s="9">
        <v>20</v>
      </c>
      <c r="G23" s="13">
        <v>8300</v>
      </c>
      <c r="H23" s="13"/>
    </row>
    <row r="24" spans="1:8" ht="9" customHeight="1">
      <c r="A24" s="9" t="s">
        <v>18</v>
      </c>
      <c r="B24" s="9">
        <v>406</v>
      </c>
      <c r="C24" s="9">
        <v>94</v>
      </c>
      <c r="D24" s="9">
        <v>377</v>
      </c>
      <c r="E24" s="9">
        <v>254</v>
      </c>
      <c r="F24" s="9">
        <v>6</v>
      </c>
      <c r="G24" s="13">
        <v>1137</v>
      </c>
      <c r="H24" s="13"/>
    </row>
    <row r="25" spans="1:8" ht="9" customHeight="1">
      <c r="A25" s="9" t="s">
        <v>19</v>
      </c>
      <c r="B25" s="13">
        <v>16902</v>
      </c>
      <c r="C25" s="13">
        <v>3325</v>
      </c>
      <c r="D25" s="13">
        <v>14560</v>
      </c>
      <c r="E25" s="13">
        <v>3286</v>
      </c>
      <c r="F25" s="9">
        <v>31</v>
      </c>
      <c r="G25" s="13">
        <v>38104</v>
      </c>
      <c r="H25" s="13"/>
    </row>
    <row r="26" spans="1:8" ht="9" customHeight="1">
      <c r="A26" s="9" t="s">
        <v>20</v>
      </c>
      <c r="B26" s="13">
        <v>4763</v>
      </c>
      <c r="C26" s="9">
        <v>492</v>
      </c>
      <c r="D26" s="13">
        <v>2173</v>
      </c>
      <c r="E26" s="9">
        <v>489</v>
      </c>
      <c r="F26" s="9">
        <v>10</v>
      </c>
      <c r="G26" s="13">
        <v>7927</v>
      </c>
      <c r="H26" s="13"/>
    </row>
    <row r="27" spans="1:8" ht="9" customHeight="1">
      <c r="A27" s="9" t="s">
        <v>21</v>
      </c>
      <c r="B27" s="13">
        <v>12838</v>
      </c>
      <c r="C27" s="13">
        <v>2448</v>
      </c>
      <c r="D27" s="13">
        <v>5154</v>
      </c>
      <c r="E27" s="13">
        <v>2591</v>
      </c>
      <c r="F27" s="9">
        <v>54</v>
      </c>
      <c r="G27" s="13">
        <v>23085</v>
      </c>
      <c r="H27" s="13"/>
    </row>
    <row r="28" spans="1:8" ht="9" customHeight="1">
      <c r="A28" s="9" t="s">
        <v>22</v>
      </c>
      <c r="B28" s="13">
        <v>1930</v>
      </c>
      <c r="C28" s="13">
        <v>2687</v>
      </c>
      <c r="D28" s="13">
        <v>3907</v>
      </c>
      <c r="E28" s="13">
        <v>1185</v>
      </c>
      <c r="F28" s="9">
        <v>8</v>
      </c>
      <c r="G28" s="13">
        <v>9717</v>
      </c>
      <c r="H28" s="13"/>
    </row>
    <row r="29" spans="1:8" ht="9" customHeight="1">
      <c r="A29" s="9" t="s">
        <v>23</v>
      </c>
      <c r="B29" s="13">
        <v>2904</v>
      </c>
      <c r="C29" s="9">
        <v>738</v>
      </c>
      <c r="D29" s="9">
        <v>447</v>
      </c>
      <c r="E29" s="13">
        <v>1061</v>
      </c>
      <c r="F29" s="9">
        <v>27</v>
      </c>
      <c r="G29" s="13">
        <v>5177</v>
      </c>
      <c r="H29" s="13"/>
    </row>
    <row r="30" spans="1:8" ht="9" customHeight="1">
      <c r="A30" s="9" t="s">
        <v>24</v>
      </c>
      <c r="B30" s="13">
        <v>1644</v>
      </c>
      <c r="C30" s="9">
        <v>193</v>
      </c>
      <c r="D30" s="13">
        <v>1048</v>
      </c>
      <c r="E30" s="9">
        <v>255</v>
      </c>
      <c r="F30" s="9">
        <v>27</v>
      </c>
      <c r="G30" s="13">
        <v>3167</v>
      </c>
      <c r="H30" s="13"/>
    </row>
    <row r="31" spans="1:8" ht="9" customHeight="1">
      <c r="A31" s="9" t="s">
        <v>25</v>
      </c>
      <c r="B31" s="13">
        <v>6476</v>
      </c>
      <c r="C31" s="9">
        <v>674</v>
      </c>
      <c r="D31" s="13">
        <v>4021</v>
      </c>
      <c r="E31" s="9">
        <v>664</v>
      </c>
      <c r="F31" s="9">
        <v>306</v>
      </c>
      <c r="G31" s="13">
        <v>12141</v>
      </c>
      <c r="H31" s="13"/>
    </row>
    <row r="32" spans="1:8" ht="9" customHeight="1">
      <c r="A32" s="9" t="s">
        <v>26</v>
      </c>
      <c r="B32" s="13">
        <v>4554</v>
      </c>
      <c r="C32" s="9">
        <v>334</v>
      </c>
      <c r="D32" s="13">
        <v>2534</v>
      </c>
      <c r="E32" s="9">
        <v>857</v>
      </c>
      <c r="F32" s="9">
        <v>6</v>
      </c>
      <c r="G32" s="13">
        <v>8285</v>
      </c>
      <c r="H32" s="13"/>
    </row>
    <row r="33" spans="1:8" ht="9" customHeight="1">
      <c r="A33" s="9" t="s">
        <v>27</v>
      </c>
      <c r="B33" s="13">
        <v>3202</v>
      </c>
      <c r="C33" s="9">
        <v>989</v>
      </c>
      <c r="D33" s="13">
        <v>3827</v>
      </c>
      <c r="E33" s="9">
        <v>375</v>
      </c>
      <c r="F33" s="9">
        <v>60</v>
      </c>
      <c r="G33" s="13">
        <v>8453</v>
      </c>
      <c r="H33" s="13"/>
    </row>
    <row r="34" spans="1:8" ht="9" customHeight="1">
      <c r="A34" s="9" t="s">
        <v>28</v>
      </c>
      <c r="B34" s="13">
        <v>4023</v>
      </c>
      <c r="C34" s="9">
        <v>342</v>
      </c>
      <c r="D34" s="13">
        <v>2030</v>
      </c>
      <c r="E34" s="9">
        <v>833</v>
      </c>
      <c r="F34" s="9">
        <v>340</v>
      </c>
      <c r="G34" s="13">
        <v>7568</v>
      </c>
      <c r="H34" s="13"/>
    </row>
    <row r="35" spans="1:8" ht="9" customHeight="1">
      <c r="A35" s="9" t="s">
        <v>29</v>
      </c>
      <c r="B35" s="13">
        <v>1164</v>
      </c>
      <c r="C35" s="9">
        <v>383</v>
      </c>
      <c r="D35" s="9">
        <v>523</v>
      </c>
      <c r="E35" s="9">
        <v>8</v>
      </c>
      <c r="F35" s="9">
        <v>3</v>
      </c>
      <c r="G35" s="13">
        <v>2081</v>
      </c>
      <c r="H35" s="13"/>
    </row>
    <row r="36" spans="1:8" ht="9" customHeight="1">
      <c r="A36" s="9" t="s">
        <v>30</v>
      </c>
      <c r="B36" s="13">
        <v>2382</v>
      </c>
      <c r="C36" s="9">
        <v>245</v>
      </c>
      <c r="D36" s="13">
        <v>2386</v>
      </c>
      <c r="E36" s="9">
        <v>378</v>
      </c>
      <c r="F36" s="9">
        <v>62</v>
      </c>
      <c r="G36" s="13">
        <v>5453</v>
      </c>
      <c r="H36" s="13"/>
    </row>
    <row r="37" spans="1:8" ht="9" customHeight="1">
      <c r="A37" s="9" t="s">
        <v>31</v>
      </c>
      <c r="B37" s="13">
        <v>2549</v>
      </c>
      <c r="C37" s="9">
        <v>352</v>
      </c>
      <c r="D37" s="13">
        <v>1467</v>
      </c>
      <c r="E37" s="9">
        <v>32</v>
      </c>
      <c r="F37" s="9">
        <v>2</v>
      </c>
      <c r="G37" s="13">
        <v>4402</v>
      </c>
      <c r="H37" s="13"/>
    </row>
    <row r="38" spans="1:8" ht="9" customHeight="1">
      <c r="A38" s="9" t="s">
        <v>32</v>
      </c>
      <c r="B38" s="13">
        <v>1260</v>
      </c>
      <c r="C38" s="9">
        <v>176</v>
      </c>
      <c r="D38" s="9">
        <v>757</v>
      </c>
      <c r="E38" s="9">
        <v>301</v>
      </c>
      <c r="F38" s="9">
        <v>4</v>
      </c>
      <c r="G38" s="13">
        <v>2498</v>
      </c>
      <c r="H38" s="13"/>
    </row>
    <row r="39" spans="1:8" ht="9" customHeight="1">
      <c r="A39" s="42" t="s">
        <v>33</v>
      </c>
      <c r="B39" s="15">
        <v>111445</v>
      </c>
      <c r="C39" s="15">
        <v>19697</v>
      </c>
      <c r="D39" s="15">
        <v>73915</v>
      </c>
      <c r="E39" s="15">
        <v>19570</v>
      </c>
      <c r="F39" s="15">
        <v>1396</v>
      </c>
      <c r="G39" s="15">
        <v>226023</v>
      </c>
      <c r="H39" s="13"/>
    </row>
    <row r="40" spans="1:8" ht="12.75" customHeight="1">
      <c r="A40" s="157" t="s">
        <v>85</v>
      </c>
      <c r="B40" s="157"/>
      <c r="C40" s="157"/>
      <c r="D40" s="157"/>
      <c r="E40" s="157"/>
      <c r="F40" s="157"/>
      <c r="G40" s="157"/>
      <c r="H40" s="13"/>
    </row>
    <row r="41" spans="1:8" ht="9" customHeight="1">
      <c r="A41" s="9" t="s">
        <v>4</v>
      </c>
      <c r="B41" s="18">
        <v>1597</v>
      </c>
      <c r="C41" s="10">
        <v>310</v>
      </c>
      <c r="D41" s="18">
        <v>1578</v>
      </c>
      <c r="E41" s="10">
        <v>84</v>
      </c>
      <c r="F41" s="10">
        <v>12</v>
      </c>
      <c r="G41" s="18">
        <v>3581</v>
      </c>
      <c r="H41" s="13"/>
    </row>
    <row r="42" spans="1:8" ht="9" customHeight="1">
      <c r="A42" s="9" t="s">
        <v>5</v>
      </c>
      <c r="B42" s="10">
        <v>343</v>
      </c>
      <c r="C42" s="10">
        <v>184</v>
      </c>
      <c r="D42" s="10">
        <v>698</v>
      </c>
      <c r="E42" s="10">
        <v>51</v>
      </c>
      <c r="F42" s="10">
        <v>39</v>
      </c>
      <c r="G42" s="18">
        <v>1315</v>
      </c>
      <c r="H42" s="13"/>
    </row>
    <row r="43" spans="1:8" ht="9" customHeight="1">
      <c r="A43" s="9" t="s">
        <v>6</v>
      </c>
      <c r="B43" s="10">
        <v>124</v>
      </c>
      <c r="C43" s="10">
        <v>322</v>
      </c>
      <c r="D43" s="10">
        <v>439</v>
      </c>
      <c r="E43" s="10">
        <v>71</v>
      </c>
      <c r="F43" s="10" t="s">
        <v>35</v>
      </c>
      <c r="G43" s="10">
        <v>956</v>
      </c>
      <c r="H43" s="13"/>
    </row>
    <row r="44" spans="1:8" ht="9" customHeight="1">
      <c r="A44" s="9" t="s">
        <v>7</v>
      </c>
      <c r="B44" s="10">
        <v>24</v>
      </c>
      <c r="C44" s="10">
        <v>11</v>
      </c>
      <c r="D44" s="10">
        <v>43</v>
      </c>
      <c r="E44" s="10">
        <v>2</v>
      </c>
      <c r="F44" s="10" t="s">
        <v>35</v>
      </c>
      <c r="G44" s="10">
        <v>80</v>
      </c>
      <c r="H44" s="13"/>
    </row>
    <row r="45" spans="1:8" ht="9" customHeight="1">
      <c r="A45" s="9" t="s">
        <v>8</v>
      </c>
      <c r="B45" s="10">
        <v>5</v>
      </c>
      <c r="C45" s="10">
        <v>8</v>
      </c>
      <c r="D45" s="10">
        <v>54</v>
      </c>
      <c r="E45" s="10" t="s">
        <v>35</v>
      </c>
      <c r="F45" s="10" t="s">
        <v>35</v>
      </c>
      <c r="G45" s="10">
        <v>67</v>
      </c>
      <c r="H45" s="13"/>
    </row>
    <row r="46" spans="1:8" ht="9" customHeight="1">
      <c r="A46" s="9" t="s">
        <v>9</v>
      </c>
      <c r="B46" s="10">
        <v>139</v>
      </c>
      <c r="C46" s="10">
        <v>95</v>
      </c>
      <c r="D46" s="10">
        <v>353</v>
      </c>
      <c r="E46" s="10">
        <v>26</v>
      </c>
      <c r="F46" s="10">
        <v>6</v>
      </c>
      <c r="G46" s="10">
        <v>619</v>
      </c>
      <c r="H46" s="13"/>
    </row>
    <row r="47" spans="1:8" ht="9" customHeight="1">
      <c r="A47" s="9" t="s">
        <v>10</v>
      </c>
      <c r="B47" s="10">
        <v>66</v>
      </c>
      <c r="C47" s="10">
        <v>59</v>
      </c>
      <c r="D47" s="10">
        <v>277</v>
      </c>
      <c r="E47" s="10">
        <v>12</v>
      </c>
      <c r="F47" s="10" t="s">
        <v>35</v>
      </c>
      <c r="G47" s="10">
        <v>414</v>
      </c>
      <c r="H47" s="13"/>
    </row>
    <row r="48" spans="1:8" ht="9" customHeight="1">
      <c r="A48" s="9" t="s">
        <v>11</v>
      </c>
      <c r="B48" s="10">
        <v>262</v>
      </c>
      <c r="C48" s="10">
        <v>149</v>
      </c>
      <c r="D48" s="10">
        <v>695</v>
      </c>
      <c r="E48" s="10">
        <v>160</v>
      </c>
      <c r="F48" s="10">
        <v>9</v>
      </c>
      <c r="G48" s="18">
        <v>1275</v>
      </c>
      <c r="H48" s="13"/>
    </row>
    <row r="49" spans="1:8" ht="9" customHeight="1">
      <c r="A49" s="9" t="s">
        <v>12</v>
      </c>
      <c r="B49" s="10">
        <v>212</v>
      </c>
      <c r="C49" s="10">
        <v>84</v>
      </c>
      <c r="D49" s="10">
        <v>619</v>
      </c>
      <c r="E49" s="10">
        <v>284</v>
      </c>
      <c r="F49" s="10">
        <v>11</v>
      </c>
      <c r="G49" s="18">
        <v>1210</v>
      </c>
      <c r="H49" s="13"/>
    </row>
    <row r="50" spans="1:8" ht="9" customHeight="1">
      <c r="A50" s="9" t="s">
        <v>13</v>
      </c>
      <c r="B50" s="10">
        <v>632</v>
      </c>
      <c r="C50" s="10">
        <v>582</v>
      </c>
      <c r="D50" s="10">
        <v>814</v>
      </c>
      <c r="E50" s="10">
        <v>167</v>
      </c>
      <c r="F50" s="10">
        <v>4</v>
      </c>
      <c r="G50" s="18">
        <v>2199</v>
      </c>
      <c r="H50" s="13"/>
    </row>
    <row r="51" spans="1:8" ht="9" customHeight="1">
      <c r="A51" s="9" t="s">
        <v>14</v>
      </c>
      <c r="B51" s="10">
        <v>113</v>
      </c>
      <c r="C51" s="10">
        <v>66</v>
      </c>
      <c r="D51" s="10">
        <v>224</v>
      </c>
      <c r="E51" s="10">
        <v>30</v>
      </c>
      <c r="F51" s="10">
        <v>4</v>
      </c>
      <c r="G51" s="10">
        <v>437</v>
      </c>
      <c r="H51" s="13"/>
    </row>
    <row r="52" spans="1:8" ht="9" customHeight="1">
      <c r="A52" s="9" t="s">
        <v>15</v>
      </c>
      <c r="B52" s="10">
        <v>409</v>
      </c>
      <c r="C52" s="10">
        <v>61</v>
      </c>
      <c r="D52" s="10">
        <v>367</v>
      </c>
      <c r="E52" s="10">
        <v>89</v>
      </c>
      <c r="F52" s="10">
        <v>8</v>
      </c>
      <c r="G52" s="10">
        <v>934</v>
      </c>
      <c r="H52" s="13"/>
    </row>
    <row r="53" spans="1:8" ht="9" customHeight="1">
      <c r="A53" s="9" t="s">
        <v>16</v>
      </c>
      <c r="B53" s="10">
        <v>459</v>
      </c>
      <c r="C53" s="10">
        <v>77</v>
      </c>
      <c r="D53" s="18">
        <v>2278</v>
      </c>
      <c r="E53" s="18">
        <v>1914</v>
      </c>
      <c r="F53" s="10">
        <v>46</v>
      </c>
      <c r="G53" s="18">
        <v>4774</v>
      </c>
      <c r="H53" s="13"/>
    </row>
    <row r="54" spans="1:8" ht="9" customHeight="1">
      <c r="A54" s="9" t="s">
        <v>17</v>
      </c>
      <c r="B54" s="10">
        <v>312</v>
      </c>
      <c r="C54" s="10">
        <v>141</v>
      </c>
      <c r="D54" s="10">
        <v>726</v>
      </c>
      <c r="E54" s="10">
        <v>129</v>
      </c>
      <c r="F54" s="10">
        <v>3</v>
      </c>
      <c r="G54" s="18">
        <v>1311</v>
      </c>
      <c r="H54" s="13"/>
    </row>
    <row r="55" spans="1:8" ht="9" customHeight="1">
      <c r="A55" s="9" t="s">
        <v>18</v>
      </c>
      <c r="B55" s="10">
        <v>49</v>
      </c>
      <c r="C55" s="10">
        <v>29</v>
      </c>
      <c r="D55" s="10">
        <v>165</v>
      </c>
      <c r="E55" s="10">
        <v>12</v>
      </c>
      <c r="F55" s="10">
        <v>5</v>
      </c>
      <c r="G55" s="10">
        <v>260</v>
      </c>
      <c r="H55" s="13"/>
    </row>
    <row r="56" spans="1:8" ht="9" customHeight="1">
      <c r="A56" s="9" t="s">
        <v>19</v>
      </c>
      <c r="B56" s="18">
        <v>1690</v>
      </c>
      <c r="C56" s="10">
        <v>842</v>
      </c>
      <c r="D56" s="18">
        <v>4979</v>
      </c>
      <c r="E56" s="10">
        <v>935</v>
      </c>
      <c r="F56" s="10">
        <v>59</v>
      </c>
      <c r="G56" s="18">
        <v>8505</v>
      </c>
      <c r="H56" s="13"/>
    </row>
    <row r="57" spans="1:8" ht="9" customHeight="1">
      <c r="A57" s="9" t="s">
        <v>20</v>
      </c>
      <c r="B57" s="10">
        <v>140</v>
      </c>
      <c r="C57" s="10">
        <v>44</v>
      </c>
      <c r="D57" s="10">
        <v>355</v>
      </c>
      <c r="E57" s="10">
        <v>18</v>
      </c>
      <c r="F57" s="10">
        <v>3</v>
      </c>
      <c r="G57" s="10">
        <v>560</v>
      </c>
      <c r="H57" s="13"/>
    </row>
    <row r="58" spans="1:8" ht="9" customHeight="1">
      <c r="A58" s="9" t="s">
        <v>21</v>
      </c>
      <c r="B58" s="10">
        <v>860</v>
      </c>
      <c r="C58" s="10">
        <v>212</v>
      </c>
      <c r="D58" s="18">
        <v>1492</v>
      </c>
      <c r="E58" s="10">
        <v>598</v>
      </c>
      <c r="F58" s="10">
        <v>15</v>
      </c>
      <c r="G58" s="18">
        <v>3177</v>
      </c>
      <c r="H58" s="13"/>
    </row>
    <row r="59" spans="1:8" ht="9" customHeight="1">
      <c r="A59" s="9" t="s">
        <v>22</v>
      </c>
      <c r="B59" s="10">
        <v>347</v>
      </c>
      <c r="C59" s="10">
        <v>176</v>
      </c>
      <c r="D59" s="18">
        <v>1434</v>
      </c>
      <c r="E59" s="10">
        <v>97</v>
      </c>
      <c r="F59" s="10">
        <v>3</v>
      </c>
      <c r="G59" s="18">
        <v>2057</v>
      </c>
      <c r="H59" s="13"/>
    </row>
    <row r="60" spans="1:8" ht="9" customHeight="1">
      <c r="A60" s="9" t="s">
        <v>23</v>
      </c>
      <c r="B60" s="10">
        <v>18</v>
      </c>
      <c r="C60" s="10">
        <v>8</v>
      </c>
      <c r="D60" s="10">
        <v>32</v>
      </c>
      <c r="E60" s="10">
        <v>8</v>
      </c>
      <c r="F60" s="10">
        <v>8</v>
      </c>
      <c r="G60" s="10">
        <v>74</v>
      </c>
      <c r="H60" s="13"/>
    </row>
    <row r="61" spans="1:8" ht="9" customHeight="1">
      <c r="A61" s="9" t="s">
        <v>24</v>
      </c>
      <c r="B61" s="10">
        <v>116</v>
      </c>
      <c r="C61" s="10">
        <v>81</v>
      </c>
      <c r="D61" s="10">
        <v>367</v>
      </c>
      <c r="E61" s="10">
        <v>174</v>
      </c>
      <c r="F61" s="10">
        <v>6</v>
      </c>
      <c r="G61" s="10">
        <v>744</v>
      </c>
      <c r="H61" s="13"/>
    </row>
    <row r="62" spans="1:8" ht="9" customHeight="1">
      <c r="A62" s="9" t="s">
        <v>25</v>
      </c>
      <c r="B62" s="10">
        <v>229</v>
      </c>
      <c r="C62" s="10">
        <v>125</v>
      </c>
      <c r="D62" s="10">
        <v>731</v>
      </c>
      <c r="E62" s="10">
        <v>105</v>
      </c>
      <c r="F62" s="10">
        <v>10</v>
      </c>
      <c r="G62" s="18">
        <v>1200</v>
      </c>
      <c r="H62" s="13"/>
    </row>
    <row r="63" spans="1:8" ht="9" customHeight="1">
      <c r="A63" s="9" t="s">
        <v>26</v>
      </c>
      <c r="B63" s="10">
        <v>237</v>
      </c>
      <c r="C63" s="10">
        <v>69</v>
      </c>
      <c r="D63" s="10">
        <v>384</v>
      </c>
      <c r="E63" s="10">
        <v>16</v>
      </c>
      <c r="F63" s="10">
        <v>1</v>
      </c>
      <c r="G63" s="10">
        <v>707</v>
      </c>
      <c r="H63" s="13"/>
    </row>
    <row r="64" spans="1:8" ht="9" customHeight="1">
      <c r="A64" s="9" t="s">
        <v>27</v>
      </c>
      <c r="B64" s="10">
        <v>230</v>
      </c>
      <c r="C64" s="10">
        <v>281</v>
      </c>
      <c r="D64" s="10">
        <v>871</v>
      </c>
      <c r="E64" s="10">
        <v>202</v>
      </c>
      <c r="F64" s="10">
        <v>5</v>
      </c>
      <c r="G64" s="18">
        <v>1589</v>
      </c>
      <c r="H64" s="13"/>
    </row>
    <row r="65" spans="1:8" ht="9" customHeight="1">
      <c r="A65" s="9" t="s">
        <v>28</v>
      </c>
      <c r="B65" s="10">
        <v>154</v>
      </c>
      <c r="C65" s="10">
        <v>91</v>
      </c>
      <c r="D65" s="10">
        <v>428</v>
      </c>
      <c r="E65" s="10">
        <v>33</v>
      </c>
      <c r="F65" s="10">
        <v>3</v>
      </c>
      <c r="G65" s="10">
        <v>709</v>
      </c>
      <c r="H65" s="13"/>
    </row>
    <row r="66" spans="1:8" ht="9" customHeight="1">
      <c r="A66" s="9" t="s">
        <v>29</v>
      </c>
      <c r="B66" s="10">
        <v>161</v>
      </c>
      <c r="C66" s="10">
        <v>182</v>
      </c>
      <c r="D66" s="10">
        <v>214</v>
      </c>
      <c r="E66" s="10">
        <v>17</v>
      </c>
      <c r="F66" s="10">
        <v>12</v>
      </c>
      <c r="G66" s="10">
        <v>586</v>
      </c>
      <c r="H66" s="13"/>
    </row>
    <row r="67" spans="1:8" ht="9" customHeight="1">
      <c r="A67" s="9" t="s">
        <v>30</v>
      </c>
      <c r="B67" s="10">
        <v>372</v>
      </c>
      <c r="C67" s="10">
        <v>313</v>
      </c>
      <c r="D67" s="10">
        <v>701</v>
      </c>
      <c r="E67" s="10">
        <v>49</v>
      </c>
      <c r="F67" s="10">
        <v>5</v>
      </c>
      <c r="G67" s="18">
        <v>1440</v>
      </c>
      <c r="H67" s="13"/>
    </row>
    <row r="68" spans="1:8" ht="9" customHeight="1">
      <c r="A68" s="9" t="s">
        <v>31</v>
      </c>
      <c r="B68" s="10">
        <v>496</v>
      </c>
      <c r="C68" s="10">
        <v>98</v>
      </c>
      <c r="D68" s="10">
        <v>531</v>
      </c>
      <c r="E68" s="10">
        <v>22</v>
      </c>
      <c r="F68" s="10" t="s">
        <v>35</v>
      </c>
      <c r="G68" s="18">
        <v>1147</v>
      </c>
      <c r="H68" s="13"/>
    </row>
    <row r="69" spans="1:8" ht="9" customHeight="1">
      <c r="A69" s="9" t="s">
        <v>32</v>
      </c>
      <c r="B69" s="10">
        <v>55</v>
      </c>
      <c r="C69" s="10">
        <v>26</v>
      </c>
      <c r="D69" s="10">
        <v>177</v>
      </c>
      <c r="E69" s="10">
        <v>4</v>
      </c>
      <c r="F69" s="10">
        <v>3</v>
      </c>
      <c r="G69" s="10">
        <v>265</v>
      </c>
      <c r="H69" s="13"/>
    </row>
    <row r="70" spans="1:8" ht="9" customHeight="1">
      <c r="A70" s="78" t="s">
        <v>33</v>
      </c>
      <c r="B70" s="111">
        <v>9851</v>
      </c>
      <c r="C70" s="111">
        <v>4726</v>
      </c>
      <c r="D70" s="111">
        <v>22026</v>
      </c>
      <c r="E70" s="111">
        <v>5309</v>
      </c>
      <c r="F70" s="126">
        <v>280</v>
      </c>
      <c r="G70" s="111">
        <v>42192</v>
      </c>
      <c r="H70" s="13"/>
    </row>
    <row r="71" spans="1:7" ht="9" customHeight="1">
      <c r="A71" s="11"/>
      <c r="B71" s="21"/>
      <c r="C71" s="21"/>
      <c r="D71" s="21"/>
      <c r="E71" s="21"/>
      <c r="F71" s="20"/>
      <c r="G71" s="21"/>
    </row>
    <row r="72" spans="1:8" s="39" customFormat="1" ht="12.75">
      <c r="A72" s="27"/>
      <c r="B72" s="27"/>
      <c r="C72" s="27"/>
      <c r="D72" s="27"/>
      <c r="E72" s="27"/>
      <c r="F72" s="27"/>
      <c r="G72" s="27"/>
      <c r="H72" s="27"/>
    </row>
    <row r="73" spans="2:7" ht="12.75">
      <c r="B73" s="9"/>
      <c r="C73" s="9"/>
      <c r="D73" s="9"/>
      <c r="E73" s="9"/>
      <c r="F73" s="9"/>
      <c r="G73" s="9"/>
    </row>
  </sheetData>
  <mergeCells count="1">
    <mergeCell ref="A40:G40"/>
  </mergeCells>
  <printOptions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&amp;C83</oddFooter>
  </headerFooter>
  <rowBreaks count="1" manualBreakCount="1">
    <brk id="76" max="6553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I37" sqref="I37"/>
    </sheetView>
  </sheetViews>
  <sheetFormatPr defaultColWidth="9.140625" defaultRowHeight="12.75"/>
  <cols>
    <col min="1" max="1" width="34.00390625" style="0" customWidth="1"/>
    <col min="2" max="3" width="8.7109375" style="0" customWidth="1"/>
    <col min="4" max="4" width="8.8515625" style="0" customWidth="1"/>
    <col min="5" max="5" width="9.57421875" style="0" customWidth="1"/>
    <col min="6" max="6" width="8.421875" style="0" customWidth="1"/>
    <col min="7" max="7" width="6.7109375" style="0" customWidth="1"/>
  </cols>
  <sheetData>
    <row r="1" s="43" customFormat="1" ht="12">
      <c r="A1" s="45" t="s">
        <v>320</v>
      </c>
    </row>
    <row r="2" s="43" customFormat="1" ht="12"/>
    <row r="3" spans="1:7" ht="17.25" customHeight="1">
      <c r="A3" s="22"/>
      <c r="B3" s="22"/>
      <c r="C3" s="22"/>
      <c r="D3" s="22"/>
      <c r="E3" s="22"/>
      <c r="F3" s="22"/>
      <c r="G3" s="22"/>
    </row>
    <row r="4" spans="1:7" s="17" customFormat="1" ht="13.5" customHeight="1">
      <c r="A4" s="7"/>
      <c r="B4" s="8" t="s">
        <v>99</v>
      </c>
      <c r="C4" s="8"/>
      <c r="D4" s="8"/>
      <c r="E4" s="8" t="s">
        <v>100</v>
      </c>
      <c r="F4" s="61"/>
      <c r="G4" s="61"/>
    </row>
    <row r="5" spans="1:7" s="17" customFormat="1" ht="14.25" customHeight="1">
      <c r="A5" s="31"/>
      <c r="B5" s="30" t="s">
        <v>2</v>
      </c>
      <c r="C5" s="30" t="s">
        <v>1</v>
      </c>
      <c r="D5" s="30" t="s">
        <v>3</v>
      </c>
      <c r="E5" s="30" t="s">
        <v>142</v>
      </c>
      <c r="F5" s="30" t="s">
        <v>1</v>
      </c>
      <c r="G5" s="30" t="s">
        <v>3</v>
      </c>
    </row>
    <row r="6" spans="1:7" ht="13.5" customHeight="1">
      <c r="A6" s="9"/>
      <c r="B6" s="9"/>
      <c r="C6" s="9"/>
      <c r="D6" s="9"/>
      <c r="E6" s="9"/>
      <c r="F6" s="9"/>
      <c r="G6" s="9"/>
    </row>
    <row r="7" spans="1:8" ht="12.75">
      <c r="A7" s="42" t="s">
        <v>143</v>
      </c>
      <c r="B7" s="15">
        <f aca="true" t="shared" si="0" ref="B7:G7">SUM(B8:B18)</f>
        <v>26806</v>
      </c>
      <c r="C7" s="15">
        <f t="shared" si="0"/>
        <v>22230</v>
      </c>
      <c r="D7" s="15">
        <f t="shared" si="0"/>
        <v>49036</v>
      </c>
      <c r="E7" s="15">
        <f t="shared" si="0"/>
        <v>4029</v>
      </c>
      <c r="F7" s="15">
        <f t="shared" si="0"/>
        <v>9147</v>
      </c>
      <c r="G7" s="15">
        <f t="shared" si="0"/>
        <v>13176</v>
      </c>
      <c r="H7" s="41"/>
    </row>
    <row r="8" spans="1:8" ht="18" customHeight="1">
      <c r="A8" s="59" t="s">
        <v>144</v>
      </c>
      <c r="B8" s="18">
        <v>17142</v>
      </c>
      <c r="C8" s="18">
        <v>11510</v>
      </c>
      <c r="D8" s="18">
        <v>28652</v>
      </c>
      <c r="E8" s="18">
        <v>2597</v>
      </c>
      <c r="F8" s="18">
        <v>5814</v>
      </c>
      <c r="G8" s="18">
        <v>8411</v>
      </c>
      <c r="H8" s="41"/>
    </row>
    <row r="9" spans="1:8" ht="18" customHeight="1">
      <c r="A9" s="59" t="s">
        <v>145</v>
      </c>
      <c r="B9" s="18">
        <v>2257</v>
      </c>
      <c r="C9" s="18">
        <v>3564</v>
      </c>
      <c r="D9" s="18">
        <v>5821</v>
      </c>
      <c r="E9" s="10">
        <v>337</v>
      </c>
      <c r="F9" s="10">
        <v>880</v>
      </c>
      <c r="G9" s="18">
        <v>1217</v>
      </c>
      <c r="H9" s="41"/>
    </row>
    <row r="10" spans="1:8" ht="18" customHeight="1">
      <c r="A10" s="59" t="s">
        <v>146</v>
      </c>
      <c r="B10" s="10">
        <v>504</v>
      </c>
      <c r="C10" s="10">
        <v>501</v>
      </c>
      <c r="D10" s="18">
        <v>1005</v>
      </c>
      <c r="E10" s="10">
        <v>70</v>
      </c>
      <c r="F10" s="10">
        <v>182</v>
      </c>
      <c r="G10" s="10">
        <v>252</v>
      </c>
      <c r="H10" s="41"/>
    </row>
    <row r="11" spans="1:8" ht="9" customHeight="1">
      <c r="A11" s="9" t="s">
        <v>147</v>
      </c>
      <c r="B11" s="18">
        <v>1856</v>
      </c>
      <c r="C11" s="18">
        <v>1504</v>
      </c>
      <c r="D11" s="18">
        <v>3360</v>
      </c>
      <c r="E11" s="10">
        <v>274</v>
      </c>
      <c r="F11" s="10">
        <v>769</v>
      </c>
      <c r="G11" s="18">
        <v>1043</v>
      </c>
      <c r="H11" s="41"/>
    </row>
    <row r="12" spans="1:8" ht="27" customHeight="1">
      <c r="A12" s="59" t="s">
        <v>148</v>
      </c>
      <c r="B12" s="10">
        <v>15</v>
      </c>
      <c r="C12" s="10">
        <v>17</v>
      </c>
      <c r="D12" s="10">
        <v>32</v>
      </c>
      <c r="E12" s="10">
        <v>1</v>
      </c>
      <c r="F12" s="10">
        <v>38</v>
      </c>
      <c r="G12" s="10">
        <v>39</v>
      </c>
      <c r="H12" s="41"/>
    </row>
    <row r="13" spans="1:8" ht="18.75">
      <c r="A13" s="59" t="s">
        <v>149</v>
      </c>
      <c r="B13" s="10">
        <v>81</v>
      </c>
      <c r="C13" s="10">
        <v>102</v>
      </c>
      <c r="D13" s="10">
        <v>183</v>
      </c>
      <c r="E13" s="10">
        <v>21</v>
      </c>
      <c r="F13" s="10">
        <v>136</v>
      </c>
      <c r="G13" s="10">
        <v>157</v>
      </c>
      <c r="H13" s="41"/>
    </row>
    <row r="14" spans="1:8" ht="9" customHeight="1">
      <c r="A14" s="9" t="s">
        <v>150</v>
      </c>
      <c r="B14" s="10">
        <v>63</v>
      </c>
      <c r="C14" s="10">
        <v>104</v>
      </c>
      <c r="D14" s="10">
        <v>167</v>
      </c>
      <c r="E14" s="10">
        <v>8</v>
      </c>
      <c r="F14" s="10">
        <v>17</v>
      </c>
      <c r="G14" s="10">
        <v>25</v>
      </c>
      <c r="H14" s="41"/>
    </row>
    <row r="15" spans="1:8" ht="18" customHeight="1">
      <c r="A15" s="38" t="s">
        <v>151</v>
      </c>
      <c r="B15" s="10">
        <v>10</v>
      </c>
      <c r="C15" s="10">
        <v>8</v>
      </c>
      <c r="D15" s="10">
        <v>18</v>
      </c>
      <c r="E15" s="10" t="s">
        <v>35</v>
      </c>
      <c r="F15" s="10">
        <v>5</v>
      </c>
      <c r="G15" s="10">
        <v>5</v>
      </c>
      <c r="H15" s="41"/>
    </row>
    <row r="16" spans="1:8" ht="9" customHeight="1">
      <c r="A16" s="9" t="s">
        <v>152</v>
      </c>
      <c r="B16" s="10">
        <v>667</v>
      </c>
      <c r="C16" s="10">
        <v>549</v>
      </c>
      <c r="D16" s="18">
        <v>1216</v>
      </c>
      <c r="E16" s="10">
        <v>113</v>
      </c>
      <c r="F16" s="10">
        <v>186</v>
      </c>
      <c r="G16" s="10">
        <v>299</v>
      </c>
      <c r="H16" s="41"/>
    </row>
    <row r="17" spans="1:8" ht="9" customHeight="1">
      <c r="A17" s="9" t="s">
        <v>324</v>
      </c>
      <c r="B17" s="10">
        <v>67</v>
      </c>
      <c r="C17" s="10">
        <v>82</v>
      </c>
      <c r="D17" s="10">
        <v>149</v>
      </c>
      <c r="E17" s="10">
        <v>18</v>
      </c>
      <c r="F17" s="10">
        <v>35</v>
      </c>
      <c r="G17" s="10">
        <v>53</v>
      </c>
      <c r="H17" s="41"/>
    </row>
    <row r="18" spans="1:8" ht="9" customHeight="1">
      <c r="A18" s="9" t="s">
        <v>153</v>
      </c>
      <c r="B18" s="18">
        <v>4144</v>
      </c>
      <c r="C18" s="18">
        <v>4289</v>
      </c>
      <c r="D18" s="18">
        <v>8433</v>
      </c>
      <c r="E18" s="10">
        <v>590</v>
      </c>
      <c r="F18" s="18">
        <v>1085</v>
      </c>
      <c r="G18" s="18">
        <v>1675</v>
      </c>
      <c r="H18" s="41"/>
    </row>
    <row r="19" spans="1:8" ht="9" customHeight="1">
      <c r="A19" s="42" t="s">
        <v>154</v>
      </c>
      <c r="B19" s="15">
        <f aca="true" t="shared" si="1" ref="B19:G19">SUM(B20:B24)</f>
        <v>911</v>
      </c>
      <c r="C19" s="15">
        <f t="shared" si="1"/>
        <v>780</v>
      </c>
      <c r="D19" s="15">
        <f t="shared" si="1"/>
        <v>1691</v>
      </c>
      <c r="E19" s="15">
        <f t="shared" si="1"/>
        <v>172</v>
      </c>
      <c r="F19" s="15">
        <f t="shared" si="1"/>
        <v>271</v>
      </c>
      <c r="G19" s="15">
        <f t="shared" si="1"/>
        <v>443</v>
      </c>
      <c r="H19" s="41"/>
    </row>
    <row r="20" spans="1:8" ht="18.75" customHeight="1">
      <c r="A20" s="38" t="s">
        <v>325</v>
      </c>
      <c r="B20" s="9">
        <v>170</v>
      </c>
      <c r="C20" s="9">
        <v>163</v>
      </c>
      <c r="D20" s="9">
        <v>333</v>
      </c>
      <c r="E20" s="9">
        <v>86</v>
      </c>
      <c r="F20" s="9">
        <v>93</v>
      </c>
      <c r="G20" s="9">
        <v>179</v>
      </c>
      <c r="H20" s="41"/>
    </row>
    <row r="21" spans="1:8" ht="9" customHeight="1">
      <c r="A21" s="38" t="s">
        <v>155</v>
      </c>
      <c r="B21" s="9">
        <v>50</v>
      </c>
      <c r="C21" s="9">
        <v>38</v>
      </c>
      <c r="D21" s="9">
        <v>88</v>
      </c>
      <c r="E21" s="9">
        <v>8</v>
      </c>
      <c r="F21" s="9">
        <v>23</v>
      </c>
      <c r="G21" s="9">
        <v>31</v>
      </c>
      <c r="H21" s="41"/>
    </row>
    <row r="22" spans="1:8" ht="9" customHeight="1">
      <c r="A22" s="9" t="s">
        <v>147</v>
      </c>
      <c r="B22" s="9">
        <v>13</v>
      </c>
      <c r="C22" s="9">
        <v>9</v>
      </c>
      <c r="D22" s="9">
        <v>22</v>
      </c>
      <c r="E22" s="9">
        <v>10</v>
      </c>
      <c r="F22" s="9">
        <v>21</v>
      </c>
      <c r="G22" s="9">
        <v>31</v>
      </c>
      <c r="H22" s="41"/>
    </row>
    <row r="23" spans="1:8" ht="9" customHeight="1">
      <c r="A23" s="9" t="s">
        <v>156</v>
      </c>
      <c r="B23" s="9">
        <v>53</v>
      </c>
      <c r="C23" s="9">
        <v>39</v>
      </c>
      <c r="D23" s="9">
        <v>92</v>
      </c>
      <c r="E23" s="9">
        <v>7</v>
      </c>
      <c r="F23" s="9">
        <v>21</v>
      </c>
      <c r="G23" s="9">
        <v>28</v>
      </c>
      <c r="H23" s="41"/>
    </row>
    <row r="24" spans="1:8" ht="9" customHeight="1">
      <c r="A24" s="9" t="s">
        <v>153</v>
      </c>
      <c r="B24" s="9">
        <v>625</v>
      </c>
      <c r="C24" s="9">
        <v>531</v>
      </c>
      <c r="D24" s="13">
        <v>1156</v>
      </c>
      <c r="E24" s="9">
        <v>61</v>
      </c>
      <c r="F24" s="9">
        <v>113</v>
      </c>
      <c r="G24" s="9">
        <v>174</v>
      </c>
      <c r="H24" s="41"/>
    </row>
    <row r="25" spans="1:8" ht="9" customHeight="1">
      <c r="A25" s="63" t="s">
        <v>157</v>
      </c>
      <c r="B25" s="15">
        <f aca="true" t="shared" si="2" ref="B25:G25">SUM(B26:B34)</f>
        <v>103425</v>
      </c>
      <c r="C25" s="15">
        <f t="shared" si="2"/>
        <v>71871</v>
      </c>
      <c r="D25" s="15">
        <f t="shared" si="2"/>
        <v>175296</v>
      </c>
      <c r="E25" s="15">
        <f t="shared" si="2"/>
        <v>10376</v>
      </c>
      <c r="F25" s="15">
        <f t="shared" si="2"/>
        <v>18197</v>
      </c>
      <c r="G25" s="15">
        <f t="shared" si="2"/>
        <v>28573</v>
      </c>
      <c r="H25" s="41"/>
    </row>
    <row r="26" spans="1:8" ht="9" customHeight="1">
      <c r="A26" s="62" t="s">
        <v>158</v>
      </c>
      <c r="B26" s="13">
        <v>6960</v>
      </c>
      <c r="C26" s="13">
        <v>3548</v>
      </c>
      <c r="D26" s="13">
        <v>10508</v>
      </c>
      <c r="E26" s="9">
        <v>549</v>
      </c>
      <c r="F26" s="13">
        <v>1654</v>
      </c>
      <c r="G26" s="13">
        <v>2203</v>
      </c>
      <c r="H26" s="41"/>
    </row>
    <row r="27" spans="1:8" ht="9" customHeight="1">
      <c r="A27" s="62" t="s">
        <v>159</v>
      </c>
      <c r="B27" s="13">
        <v>27328</v>
      </c>
      <c r="C27" s="13">
        <v>21114</v>
      </c>
      <c r="D27" s="13">
        <v>48442</v>
      </c>
      <c r="E27" s="13">
        <v>2793</v>
      </c>
      <c r="F27" s="13">
        <v>5591</v>
      </c>
      <c r="G27" s="13">
        <v>8384</v>
      </c>
      <c r="H27" s="41"/>
    </row>
    <row r="28" spans="1:8" ht="9" customHeight="1">
      <c r="A28" s="62" t="s">
        <v>160</v>
      </c>
      <c r="B28" s="13">
        <v>3232</v>
      </c>
      <c r="C28" s="13">
        <v>2500</v>
      </c>
      <c r="D28" s="13">
        <v>5732</v>
      </c>
      <c r="E28" s="9">
        <v>977</v>
      </c>
      <c r="F28" s="13">
        <v>1334</v>
      </c>
      <c r="G28" s="13">
        <v>2311</v>
      </c>
      <c r="H28" s="41"/>
    </row>
    <row r="29" spans="1:8" ht="9" customHeight="1">
      <c r="A29" s="62" t="s">
        <v>161</v>
      </c>
      <c r="B29" s="13">
        <v>17348</v>
      </c>
      <c r="C29" s="13">
        <v>11172</v>
      </c>
      <c r="D29" s="13">
        <v>28520</v>
      </c>
      <c r="E29" s="13">
        <v>2161</v>
      </c>
      <c r="F29" s="13">
        <v>3743</v>
      </c>
      <c r="G29" s="13">
        <v>5904</v>
      </c>
      <c r="H29" s="41"/>
    </row>
    <row r="30" spans="1:8" ht="9" customHeight="1">
      <c r="A30" s="94" t="s">
        <v>321</v>
      </c>
      <c r="B30" s="13">
        <v>13025</v>
      </c>
      <c r="C30" s="13">
        <v>7056</v>
      </c>
      <c r="D30" s="13">
        <v>20081</v>
      </c>
      <c r="E30" s="13">
        <v>1122</v>
      </c>
      <c r="F30" s="13">
        <v>1019</v>
      </c>
      <c r="G30" s="13">
        <v>2141</v>
      </c>
      <c r="H30" s="41"/>
    </row>
    <row r="31" spans="1:8" ht="9.75" customHeight="1">
      <c r="A31" s="64" t="s">
        <v>322</v>
      </c>
      <c r="B31" s="13">
        <v>2973</v>
      </c>
      <c r="C31" s="13">
        <v>2760</v>
      </c>
      <c r="D31" s="13">
        <v>5733</v>
      </c>
      <c r="E31" s="9">
        <v>370</v>
      </c>
      <c r="F31" s="9">
        <v>706</v>
      </c>
      <c r="G31" s="13">
        <v>1076</v>
      </c>
      <c r="H31" s="41"/>
    </row>
    <row r="32" spans="1:8" ht="18" customHeight="1">
      <c r="A32" s="64" t="s">
        <v>323</v>
      </c>
      <c r="B32" s="13">
        <v>2943</v>
      </c>
      <c r="C32" s="13">
        <v>3143</v>
      </c>
      <c r="D32" s="13">
        <v>6086</v>
      </c>
      <c r="E32" s="9">
        <v>423</v>
      </c>
      <c r="F32" s="13">
        <v>1011</v>
      </c>
      <c r="G32" s="13">
        <v>1434</v>
      </c>
      <c r="H32" s="41"/>
    </row>
    <row r="33" spans="1:8" ht="9" customHeight="1">
      <c r="A33" s="64" t="s">
        <v>162</v>
      </c>
      <c r="B33" s="13">
        <v>4276</v>
      </c>
      <c r="C33" s="13">
        <v>2007</v>
      </c>
      <c r="D33" s="13">
        <v>6283</v>
      </c>
      <c r="E33" s="9">
        <v>269</v>
      </c>
      <c r="F33" s="9">
        <v>481</v>
      </c>
      <c r="G33" s="9">
        <v>750</v>
      </c>
      <c r="H33" s="41"/>
    </row>
    <row r="34" spans="1:8" ht="9" customHeight="1">
      <c r="A34" s="9" t="s">
        <v>153</v>
      </c>
      <c r="B34" s="13">
        <v>25340</v>
      </c>
      <c r="C34" s="13">
        <v>18571</v>
      </c>
      <c r="D34" s="13">
        <v>43911</v>
      </c>
      <c r="E34" s="13">
        <v>1712</v>
      </c>
      <c r="F34" s="13">
        <v>2658</v>
      </c>
      <c r="G34" s="13">
        <v>4370</v>
      </c>
      <c r="H34" s="41"/>
    </row>
    <row r="35" spans="1:8" ht="9" customHeight="1">
      <c r="A35" s="42" t="s">
        <v>84</v>
      </c>
      <c r="B35" s="15">
        <v>131142</v>
      </c>
      <c r="C35" s="15">
        <v>94881</v>
      </c>
      <c r="D35" s="15">
        <v>226023</v>
      </c>
      <c r="E35" s="15">
        <v>14577</v>
      </c>
      <c r="F35" s="15">
        <v>27615</v>
      </c>
      <c r="G35" s="15">
        <v>42192</v>
      </c>
      <c r="H35" s="41"/>
    </row>
    <row r="36" spans="1:7" s="39" customFormat="1" ht="9" customHeight="1">
      <c r="A36" s="22"/>
      <c r="B36" s="22"/>
      <c r="C36" s="22"/>
      <c r="D36" s="22"/>
      <c r="E36" s="22"/>
      <c r="F36" s="22"/>
      <c r="G36" s="22"/>
    </row>
    <row r="37" spans="1:8" ht="12.75">
      <c r="A37" s="9"/>
      <c r="B37" s="41"/>
      <c r="C37" s="41"/>
      <c r="D37" s="41"/>
      <c r="E37" s="41"/>
      <c r="F37" s="41"/>
      <c r="G37" s="41"/>
      <c r="H37" s="41"/>
    </row>
    <row r="38" spans="2:7" ht="12.75">
      <c r="B38" s="41"/>
      <c r="C38" s="41"/>
      <c r="D38" s="41"/>
      <c r="E38" s="41"/>
      <c r="F38" s="41"/>
      <c r="G38" s="41"/>
    </row>
  </sheetData>
  <printOptions horizontalCentered="1"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&amp;C84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3">
      <selection activeCell="B4" sqref="B4"/>
    </sheetView>
  </sheetViews>
  <sheetFormatPr defaultColWidth="9.140625" defaultRowHeight="12.75"/>
  <cols>
    <col min="1" max="1" width="32.8515625" style="0" customWidth="1"/>
    <col min="2" max="2" width="8.7109375" style="0" customWidth="1"/>
    <col min="3" max="3" width="7.57421875" style="0" customWidth="1"/>
    <col min="4" max="4" width="7.140625" style="0" customWidth="1"/>
    <col min="5" max="6" width="7.7109375" style="0" customWidth="1"/>
    <col min="7" max="7" width="6.7109375" style="0" customWidth="1"/>
    <col min="8" max="8" width="7.28125" style="0" customWidth="1"/>
  </cols>
  <sheetData>
    <row r="1" spans="1:8" ht="12.75">
      <c r="A1" s="3" t="s">
        <v>326</v>
      </c>
      <c r="B1" s="3"/>
      <c r="C1" s="3"/>
      <c r="D1" s="3"/>
      <c r="E1" s="3"/>
      <c r="F1" s="3"/>
      <c r="G1" s="3"/>
      <c r="H1" s="3"/>
    </row>
    <row r="2" spans="1:8" ht="14.25" customHeight="1">
      <c r="A2" s="3"/>
      <c r="B2" s="3"/>
      <c r="C2" s="3"/>
      <c r="D2" s="3"/>
      <c r="E2" s="3"/>
      <c r="F2" s="3"/>
      <c r="G2" s="3"/>
      <c r="H2" s="3"/>
    </row>
    <row r="3" spans="1:8" ht="14.25" customHeight="1">
      <c r="A3" s="22"/>
      <c r="B3" s="22"/>
      <c r="C3" s="22"/>
      <c r="D3" s="22"/>
      <c r="E3" s="22"/>
      <c r="F3" s="22"/>
      <c r="G3" s="22"/>
      <c r="H3" s="11"/>
    </row>
    <row r="4" spans="2:8" ht="12.75">
      <c r="B4" s="8" t="s">
        <v>89</v>
      </c>
      <c r="C4" s="44"/>
      <c r="D4" s="44"/>
      <c r="E4" s="44"/>
      <c r="F4" s="44"/>
      <c r="G4" s="44"/>
      <c r="H4" s="10"/>
    </row>
    <row r="5" spans="1:8" ht="32.25" customHeight="1">
      <c r="A5" s="65" t="s">
        <v>39</v>
      </c>
      <c r="B5" s="66" t="s">
        <v>90</v>
      </c>
      <c r="C5" s="30" t="s">
        <v>163</v>
      </c>
      <c r="D5" s="30" t="s">
        <v>164</v>
      </c>
      <c r="E5" s="30" t="s">
        <v>92</v>
      </c>
      <c r="F5" s="30" t="s">
        <v>165</v>
      </c>
      <c r="G5" s="30" t="s">
        <v>3</v>
      </c>
      <c r="H5" s="12"/>
    </row>
    <row r="6" spans="1:8" ht="9.75" customHeight="1">
      <c r="A6" s="129"/>
      <c r="B6" s="130"/>
      <c r="C6" s="29"/>
      <c r="D6" s="29"/>
      <c r="E6" s="29"/>
      <c r="F6" s="29"/>
      <c r="G6" s="29"/>
      <c r="H6" s="28"/>
    </row>
    <row r="7" spans="1:8" ht="12.75" customHeight="1">
      <c r="A7" s="158" t="s">
        <v>141</v>
      </c>
      <c r="B7" s="158"/>
      <c r="C7" s="158"/>
      <c r="D7" s="158"/>
      <c r="E7" s="158"/>
      <c r="F7" s="158"/>
      <c r="G7" s="158"/>
      <c r="H7" s="158"/>
    </row>
    <row r="8" spans="1:9" ht="12.75">
      <c r="A8" s="42" t="s">
        <v>143</v>
      </c>
      <c r="B8" s="23">
        <f aca="true" t="shared" si="0" ref="B8:G8">SUM(B9:B19)</f>
        <v>7195</v>
      </c>
      <c r="C8" s="23">
        <f t="shared" si="0"/>
        <v>4616</v>
      </c>
      <c r="D8" s="23">
        <f t="shared" si="0"/>
        <v>4393</v>
      </c>
      <c r="E8" s="23">
        <f t="shared" si="0"/>
        <v>11972</v>
      </c>
      <c r="F8" s="23">
        <f t="shared" si="0"/>
        <v>20860</v>
      </c>
      <c r="G8" s="23">
        <f t="shared" si="0"/>
        <v>49036</v>
      </c>
      <c r="H8" s="23">
        <f>((H9*G9)+(H10*G10)+(H11*G11)+(H12*G12)+(H13*G13)+(H14*G14)+(H15*G15)+(H16*G16)+(H17*G17)+(H18*G18)+(H19*G19))/(G9+G10+G11+G12+G13+G14+G15+G16+G17+G18+G19)</f>
        <v>818.1994656986703</v>
      </c>
      <c r="I8" s="41"/>
    </row>
    <row r="9" spans="1:9" ht="18" customHeight="1">
      <c r="A9" s="59" t="s">
        <v>144</v>
      </c>
      <c r="B9" s="18">
        <v>4741</v>
      </c>
      <c r="C9" s="18">
        <v>2720</v>
      </c>
      <c r="D9" s="18">
        <v>2311</v>
      </c>
      <c r="E9" s="18">
        <v>6165</v>
      </c>
      <c r="F9" s="18">
        <v>12715</v>
      </c>
      <c r="G9" s="18">
        <v>28652</v>
      </c>
      <c r="H9" s="10">
        <v>837</v>
      </c>
      <c r="I9" s="41"/>
    </row>
    <row r="10" spans="1:9" ht="18" customHeight="1">
      <c r="A10" s="59" t="s">
        <v>145</v>
      </c>
      <c r="B10" s="10">
        <v>384</v>
      </c>
      <c r="C10" s="10">
        <v>448</v>
      </c>
      <c r="D10" s="10">
        <v>610</v>
      </c>
      <c r="E10" s="18">
        <v>1817</v>
      </c>
      <c r="F10" s="18">
        <v>2562</v>
      </c>
      <c r="G10" s="18">
        <v>5821</v>
      </c>
      <c r="H10" s="10">
        <v>862</v>
      </c>
      <c r="I10" s="41"/>
    </row>
    <row r="11" spans="1:9" ht="18" customHeight="1">
      <c r="A11" s="59" t="s">
        <v>146</v>
      </c>
      <c r="B11" s="10">
        <v>281</v>
      </c>
      <c r="C11" s="10">
        <v>112</v>
      </c>
      <c r="D11" s="10">
        <v>103</v>
      </c>
      <c r="E11" s="10">
        <v>217</v>
      </c>
      <c r="F11" s="10">
        <v>292</v>
      </c>
      <c r="G11" s="18">
        <v>1005</v>
      </c>
      <c r="H11" s="10">
        <v>574</v>
      </c>
      <c r="I11" s="41"/>
    </row>
    <row r="12" spans="1:9" ht="9" customHeight="1">
      <c r="A12" s="9" t="s">
        <v>147</v>
      </c>
      <c r="B12" s="10">
        <v>461</v>
      </c>
      <c r="C12" s="10">
        <v>327</v>
      </c>
      <c r="D12" s="10">
        <v>361</v>
      </c>
      <c r="E12" s="10">
        <v>898</v>
      </c>
      <c r="F12" s="18">
        <v>1313</v>
      </c>
      <c r="G12" s="18">
        <v>3360</v>
      </c>
      <c r="H12" s="10">
        <v>736</v>
      </c>
      <c r="I12" s="41"/>
    </row>
    <row r="13" spans="1:9" ht="27" customHeight="1">
      <c r="A13" s="59" t="s">
        <v>148</v>
      </c>
      <c r="B13" s="10">
        <v>9</v>
      </c>
      <c r="C13" s="10">
        <v>2</v>
      </c>
      <c r="D13" s="10">
        <v>1</v>
      </c>
      <c r="E13" s="10">
        <v>14</v>
      </c>
      <c r="F13" s="10">
        <v>6</v>
      </c>
      <c r="G13" s="10">
        <v>32</v>
      </c>
      <c r="H13" s="10">
        <v>512</v>
      </c>
      <c r="I13" s="41"/>
    </row>
    <row r="14" spans="1:9" ht="18" customHeight="1">
      <c r="A14" s="59" t="s">
        <v>149</v>
      </c>
      <c r="B14" s="10">
        <v>26</v>
      </c>
      <c r="C14" s="10">
        <v>9</v>
      </c>
      <c r="D14" s="10">
        <v>8</v>
      </c>
      <c r="E14" s="10">
        <v>54</v>
      </c>
      <c r="F14" s="10">
        <v>86</v>
      </c>
      <c r="G14" s="10">
        <v>183</v>
      </c>
      <c r="H14" s="10">
        <v>994</v>
      </c>
      <c r="I14" s="41"/>
    </row>
    <row r="15" spans="1:9" ht="9" customHeight="1">
      <c r="A15" s="9" t="s">
        <v>150</v>
      </c>
      <c r="B15" s="10">
        <v>93</v>
      </c>
      <c r="C15" s="10">
        <v>11</v>
      </c>
      <c r="D15" s="10">
        <v>14</v>
      </c>
      <c r="E15" s="10">
        <v>26</v>
      </c>
      <c r="F15" s="10">
        <v>23</v>
      </c>
      <c r="G15" s="10">
        <v>167</v>
      </c>
      <c r="H15" s="10">
        <v>338</v>
      </c>
      <c r="I15" s="41"/>
    </row>
    <row r="16" spans="1:9" ht="18" customHeight="1">
      <c r="A16" s="38" t="s">
        <v>151</v>
      </c>
      <c r="B16" s="10">
        <v>5</v>
      </c>
      <c r="C16" s="10" t="s">
        <v>35</v>
      </c>
      <c r="D16" s="10">
        <v>4</v>
      </c>
      <c r="E16" s="10">
        <v>2</v>
      </c>
      <c r="F16" s="10">
        <v>7</v>
      </c>
      <c r="G16" s="10">
        <v>18</v>
      </c>
      <c r="H16" s="10">
        <v>761</v>
      </c>
      <c r="I16" s="41"/>
    </row>
    <row r="17" spans="1:9" ht="9" customHeight="1">
      <c r="A17" s="9" t="s">
        <v>152</v>
      </c>
      <c r="B17" s="10">
        <v>137</v>
      </c>
      <c r="C17" s="10">
        <v>101</v>
      </c>
      <c r="D17" s="10">
        <v>131</v>
      </c>
      <c r="E17" s="10">
        <v>372</v>
      </c>
      <c r="F17" s="10">
        <v>475</v>
      </c>
      <c r="G17" s="18">
        <v>1216</v>
      </c>
      <c r="H17" s="10">
        <v>737</v>
      </c>
      <c r="I17" s="41"/>
    </row>
    <row r="18" spans="1:9" ht="9" customHeight="1">
      <c r="A18" s="9" t="s">
        <v>324</v>
      </c>
      <c r="B18" s="10">
        <v>13</v>
      </c>
      <c r="C18" s="10">
        <v>7</v>
      </c>
      <c r="D18" s="10">
        <v>3</v>
      </c>
      <c r="E18" s="10">
        <v>18</v>
      </c>
      <c r="F18" s="10">
        <v>108</v>
      </c>
      <c r="G18" s="10">
        <v>149</v>
      </c>
      <c r="H18" s="18">
        <v>1250</v>
      </c>
      <c r="I18" s="41"/>
    </row>
    <row r="19" spans="1:9" ht="9" customHeight="1">
      <c r="A19" s="9" t="s">
        <v>153</v>
      </c>
      <c r="B19" s="18">
        <v>1045</v>
      </c>
      <c r="C19" s="10">
        <v>879</v>
      </c>
      <c r="D19" s="10">
        <v>847</v>
      </c>
      <c r="E19" s="18">
        <v>2389</v>
      </c>
      <c r="F19" s="18">
        <v>3273</v>
      </c>
      <c r="G19" s="18">
        <v>8433</v>
      </c>
      <c r="H19" s="10">
        <v>797</v>
      </c>
      <c r="I19" s="41"/>
    </row>
    <row r="20" spans="1:9" ht="9" customHeight="1">
      <c r="A20" s="42" t="s">
        <v>154</v>
      </c>
      <c r="B20" s="23">
        <f aca="true" t="shared" si="1" ref="B20:G20">SUM(B21:B25)</f>
        <v>159</v>
      </c>
      <c r="C20" s="23">
        <f t="shared" si="1"/>
        <v>208</v>
      </c>
      <c r="D20" s="23">
        <f t="shared" si="1"/>
        <v>151</v>
      </c>
      <c r="E20" s="23">
        <f t="shared" si="1"/>
        <v>550</v>
      </c>
      <c r="F20" s="23">
        <f t="shared" si="1"/>
        <v>623</v>
      </c>
      <c r="G20" s="23">
        <f t="shared" si="1"/>
        <v>1691</v>
      </c>
      <c r="H20" s="23">
        <f>((H21*G21)+(H22*G22)+(H23*G23)+(H24*G24)+(H25*G25))/(G21+G22+G23+G24+G25)</f>
        <v>816.1649911295092</v>
      </c>
      <c r="I20" s="41"/>
    </row>
    <row r="21" spans="1:9" ht="18" customHeight="1">
      <c r="A21" s="38" t="s">
        <v>325</v>
      </c>
      <c r="B21" s="10">
        <v>24</v>
      </c>
      <c r="C21" s="10">
        <v>26</v>
      </c>
      <c r="D21" s="10">
        <v>32</v>
      </c>
      <c r="E21" s="10">
        <v>110</v>
      </c>
      <c r="F21" s="10">
        <v>141</v>
      </c>
      <c r="G21" s="10">
        <v>333</v>
      </c>
      <c r="H21" s="10">
        <v>869</v>
      </c>
      <c r="I21" s="41"/>
    </row>
    <row r="22" spans="1:9" ht="9" customHeight="1">
      <c r="A22" s="38" t="s">
        <v>155</v>
      </c>
      <c r="B22" s="10">
        <v>10</v>
      </c>
      <c r="C22" s="10">
        <v>11</v>
      </c>
      <c r="D22" s="10" t="s">
        <v>35</v>
      </c>
      <c r="E22" s="10">
        <v>16</v>
      </c>
      <c r="F22" s="10">
        <v>51</v>
      </c>
      <c r="G22" s="10">
        <v>88</v>
      </c>
      <c r="H22" s="18">
        <v>1112</v>
      </c>
      <c r="I22" s="41"/>
    </row>
    <row r="23" spans="1:9" ht="9" customHeight="1">
      <c r="A23" s="9" t="s">
        <v>147</v>
      </c>
      <c r="B23" s="10">
        <v>4</v>
      </c>
      <c r="C23" s="10">
        <v>3</v>
      </c>
      <c r="D23" s="10">
        <v>1</v>
      </c>
      <c r="E23" s="10">
        <v>4</v>
      </c>
      <c r="F23" s="10">
        <v>10</v>
      </c>
      <c r="G23" s="10">
        <v>22</v>
      </c>
      <c r="H23" s="10">
        <v>889</v>
      </c>
      <c r="I23" s="41"/>
    </row>
    <row r="24" spans="1:9" ht="9" customHeight="1">
      <c r="A24" s="9" t="s">
        <v>156</v>
      </c>
      <c r="B24" s="10">
        <v>9</v>
      </c>
      <c r="C24" s="10">
        <v>11</v>
      </c>
      <c r="D24" s="10">
        <v>10</v>
      </c>
      <c r="E24" s="10">
        <v>18</v>
      </c>
      <c r="F24" s="10">
        <v>44</v>
      </c>
      <c r="G24" s="10">
        <v>92</v>
      </c>
      <c r="H24" s="10">
        <v>980</v>
      </c>
      <c r="I24" s="41"/>
    </row>
    <row r="25" spans="1:9" ht="9" customHeight="1">
      <c r="A25" s="9" t="s">
        <v>153</v>
      </c>
      <c r="B25" s="10">
        <v>112</v>
      </c>
      <c r="C25" s="10">
        <v>157</v>
      </c>
      <c r="D25" s="10">
        <v>108</v>
      </c>
      <c r="E25" s="10">
        <v>402</v>
      </c>
      <c r="F25" s="10">
        <v>377</v>
      </c>
      <c r="G25" s="18">
        <v>1156</v>
      </c>
      <c r="H25" s="10">
        <v>764</v>
      </c>
      <c r="I25" s="41"/>
    </row>
    <row r="26" spans="1:9" ht="9" customHeight="1">
      <c r="A26" s="63" t="s">
        <v>157</v>
      </c>
      <c r="B26" s="23">
        <f aca="true" t="shared" si="2" ref="B26:G26">SUM(B27:B35)</f>
        <v>8574</v>
      </c>
      <c r="C26" s="23">
        <f t="shared" si="2"/>
        <v>12266</v>
      </c>
      <c r="D26" s="23">
        <f t="shared" si="2"/>
        <v>14955</v>
      </c>
      <c r="E26" s="23">
        <f t="shared" si="2"/>
        <v>47831</v>
      </c>
      <c r="F26" s="23">
        <f t="shared" si="2"/>
        <v>91670</v>
      </c>
      <c r="G26" s="23">
        <f t="shared" si="2"/>
        <v>175296</v>
      </c>
      <c r="H26" s="23">
        <f>((H27*G27)+(H28*G28)+(H29*G29)+(H30*G30)+(H31*G31)+(H32*G32)+(H33*G33)+(H34*G34)+(H35*G35))/(G27+G28+G29+G30+G31+G32+G33+G34+G35)</f>
        <v>969.4260564987221</v>
      </c>
      <c r="I26" s="41"/>
    </row>
    <row r="27" spans="1:9" ht="9" customHeight="1">
      <c r="A27" s="62" t="s">
        <v>158</v>
      </c>
      <c r="B27" s="10">
        <v>799</v>
      </c>
      <c r="C27" s="10">
        <v>852</v>
      </c>
      <c r="D27" s="18">
        <v>1178</v>
      </c>
      <c r="E27" s="18">
        <v>3604</v>
      </c>
      <c r="F27" s="18">
        <v>4075</v>
      </c>
      <c r="G27" s="18">
        <v>10508</v>
      </c>
      <c r="H27" s="10">
        <v>821</v>
      </c>
      <c r="I27" s="41"/>
    </row>
    <row r="28" spans="1:9" ht="9" customHeight="1">
      <c r="A28" s="62" t="s">
        <v>159</v>
      </c>
      <c r="B28" s="18">
        <v>1794</v>
      </c>
      <c r="C28" s="18">
        <v>3457</v>
      </c>
      <c r="D28" s="18">
        <v>5117</v>
      </c>
      <c r="E28" s="18">
        <v>16699</v>
      </c>
      <c r="F28" s="18">
        <v>21375</v>
      </c>
      <c r="G28" s="18">
        <v>48442</v>
      </c>
      <c r="H28" s="10">
        <v>810</v>
      </c>
      <c r="I28" s="41"/>
    </row>
    <row r="29" spans="1:9" ht="9" customHeight="1">
      <c r="A29" s="62" t="s">
        <v>160</v>
      </c>
      <c r="B29" s="10">
        <v>171</v>
      </c>
      <c r="C29" s="10">
        <v>132</v>
      </c>
      <c r="D29" s="10">
        <v>121</v>
      </c>
      <c r="E29" s="10">
        <v>348</v>
      </c>
      <c r="F29" s="18">
        <v>4960</v>
      </c>
      <c r="G29" s="18">
        <v>5732</v>
      </c>
      <c r="H29" s="18">
        <v>1586</v>
      </c>
      <c r="I29" s="41"/>
    </row>
    <row r="30" spans="1:9" ht="9" customHeight="1">
      <c r="A30" s="62" t="s">
        <v>161</v>
      </c>
      <c r="B30" s="18">
        <v>1222</v>
      </c>
      <c r="C30" s="18">
        <v>1625</v>
      </c>
      <c r="D30" s="18">
        <v>1818</v>
      </c>
      <c r="E30" s="18">
        <v>6193</v>
      </c>
      <c r="F30" s="18">
        <v>17662</v>
      </c>
      <c r="G30" s="18">
        <v>28520</v>
      </c>
      <c r="H30" s="18">
        <v>1112</v>
      </c>
      <c r="I30" s="41"/>
    </row>
    <row r="31" spans="1:9" ht="9" customHeight="1">
      <c r="A31" s="94" t="s">
        <v>321</v>
      </c>
      <c r="B31" s="10">
        <v>923</v>
      </c>
      <c r="C31" s="18">
        <v>1719</v>
      </c>
      <c r="D31" s="18">
        <v>2174</v>
      </c>
      <c r="E31" s="18">
        <v>5947</v>
      </c>
      <c r="F31" s="18">
        <v>9318</v>
      </c>
      <c r="G31" s="18">
        <v>20081</v>
      </c>
      <c r="H31" s="10">
        <v>842</v>
      </c>
      <c r="I31" s="41"/>
    </row>
    <row r="32" spans="1:9" ht="9" customHeight="1">
      <c r="A32" s="64" t="s">
        <v>322</v>
      </c>
      <c r="B32" s="10">
        <v>206</v>
      </c>
      <c r="C32" s="10">
        <v>375</v>
      </c>
      <c r="D32" s="10">
        <v>596</v>
      </c>
      <c r="E32" s="18">
        <v>1752</v>
      </c>
      <c r="F32" s="18">
        <v>2804</v>
      </c>
      <c r="G32" s="18">
        <v>5733</v>
      </c>
      <c r="H32" s="10">
        <v>866</v>
      </c>
      <c r="I32" s="41"/>
    </row>
    <row r="33" spans="1:9" ht="18" customHeight="1">
      <c r="A33" s="64" t="s">
        <v>323</v>
      </c>
      <c r="B33" s="10">
        <v>302</v>
      </c>
      <c r="C33" s="10">
        <v>469</v>
      </c>
      <c r="D33" s="10">
        <v>548</v>
      </c>
      <c r="E33" s="18">
        <v>1762</v>
      </c>
      <c r="F33" s="18">
        <v>3005</v>
      </c>
      <c r="G33" s="18">
        <v>6086</v>
      </c>
      <c r="H33" s="10">
        <v>868</v>
      </c>
      <c r="I33" s="41"/>
    </row>
    <row r="34" spans="1:9" ht="9" customHeight="1">
      <c r="A34" s="64" t="s">
        <v>162</v>
      </c>
      <c r="B34" s="10">
        <v>335</v>
      </c>
      <c r="C34" s="10">
        <v>319</v>
      </c>
      <c r="D34" s="10">
        <v>394</v>
      </c>
      <c r="E34" s="18">
        <v>1049</v>
      </c>
      <c r="F34" s="18">
        <v>4186</v>
      </c>
      <c r="G34" s="18">
        <v>6283</v>
      </c>
      <c r="H34" s="18">
        <v>1225</v>
      </c>
      <c r="I34" s="41"/>
    </row>
    <row r="35" spans="1:9" ht="9" customHeight="1">
      <c r="A35" s="9" t="s">
        <v>153</v>
      </c>
      <c r="B35" s="18">
        <v>2822</v>
      </c>
      <c r="C35" s="18">
        <v>3318</v>
      </c>
      <c r="D35" s="18">
        <v>3009</v>
      </c>
      <c r="E35" s="18">
        <v>10477</v>
      </c>
      <c r="F35" s="18">
        <v>24285</v>
      </c>
      <c r="G35" s="18">
        <v>43911</v>
      </c>
      <c r="H35" s="18">
        <v>1057</v>
      </c>
      <c r="I35" s="41"/>
    </row>
    <row r="36" spans="1:9" ht="9" customHeight="1">
      <c r="A36" s="42" t="s">
        <v>84</v>
      </c>
      <c r="B36" s="23">
        <v>15928</v>
      </c>
      <c r="C36" s="23">
        <v>17090</v>
      </c>
      <c r="D36" s="23">
        <v>19499</v>
      </c>
      <c r="E36" s="23">
        <v>60353</v>
      </c>
      <c r="F36" s="23">
        <v>113153</v>
      </c>
      <c r="G36" s="23">
        <v>226023</v>
      </c>
      <c r="H36" s="24">
        <v>935</v>
      </c>
      <c r="I36" s="41"/>
    </row>
    <row r="37" spans="1:9" ht="9" customHeight="1">
      <c r="A37" s="11"/>
      <c r="B37" s="11"/>
      <c r="C37" s="11"/>
      <c r="D37" s="11"/>
      <c r="E37" s="11"/>
      <c r="F37" s="11"/>
      <c r="G37" s="11"/>
      <c r="H37" s="11"/>
      <c r="I37" s="41"/>
    </row>
    <row r="38" spans="1:7" ht="12.75">
      <c r="A38" s="9"/>
      <c r="B38" s="13"/>
      <c r="C38" s="13"/>
      <c r="D38" s="13"/>
      <c r="E38" s="13"/>
      <c r="F38" s="13"/>
      <c r="G38" s="13"/>
    </row>
    <row r="39" spans="2:8" ht="12.75">
      <c r="B39" s="13"/>
      <c r="C39" s="13"/>
      <c r="D39" s="13"/>
      <c r="E39" s="13"/>
      <c r="F39" s="13"/>
      <c r="G39" s="13"/>
      <c r="H39" s="41"/>
    </row>
  </sheetData>
  <mergeCells count="1">
    <mergeCell ref="A7:H7"/>
  </mergeCells>
  <printOptions horizontalCentered="1"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&amp;C85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31.7109375" style="0" customWidth="1"/>
    <col min="2" max="8" width="7.7109375" style="0" customWidth="1"/>
    <col min="9" max="9" width="9.7109375" style="0" customWidth="1"/>
  </cols>
  <sheetData>
    <row r="1" spans="1:8" ht="12.75">
      <c r="A1" s="1" t="s">
        <v>327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24.75" customHeight="1">
      <c r="A3" s="22"/>
      <c r="B3" s="22"/>
      <c r="C3" s="22"/>
      <c r="D3" s="22"/>
      <c r="E3" s="22"/>
      <c r="F3" s="22"/>
      <c r="G3" s="22"/>
      <c r="H3" s="11"/>
    </row>
    <row r="4" spans="2:8" ht="13.5" customHeight="1">
      <c r="B4" s="8" t="s">
        <v>89</v>
      </c>
      <c r="C4" s="44"/>
      <c r="D4" s="44"/>
      <c r="E4" s="44"/>
      <c r="F4" s="44"/>
      <c r="G4" s="44"/>
      <c r="H4" s="10"/>
    </row>
    <row r="5" spans="1:8" ht="36.75" customHeight="1">
      <c r="A5" s="65" t="s">
        <v>39</v>
      </c>
      <c r="B5" s="66" t="s">
        <v>90</v>
      </c>
      <c r="C5" s="30" t="s">
        <v>163</v>
      </c>
      <c r="D5" s="30" t="s">
        <v>164</v>
      </c>
      <c r="E5" s="30" t="s">
        <v>92</v>
      </c>
      <c r="F5" s="30" t="s">
        <v>165</v>
      </c>
      <c r="G5" s="30" t="s">
        <v>3</v>
      </c>
      <c r="H5" s="12"/>
    </row>
    <row r="6" spans="1:8" ht="21" customHeight="1">
      <c r="A6" s="156" t="s">
        <v>166</v>
      </c>
      <c r="B6" s="156"/>
      <c r="C6" s="156"/>
      <c r="D6" s="156"/>
      <c r="E6" s="156"/>
      <c r="F6" s="156"/>
      <c r="G6" s="156"/>
      <c r="H6" s="156"/>
    </row>
    <row r="7" spans="1:9" ht="9" customHeight="1">
      <c r="A7" s="42" t="s">
        <v>143</v>
      </c>
      <c r="B7" s="23">
        <f aca="true" t="shared" si="0" ref="B7:G7">SUM(B8:B18)</f>
        <v>2256</v>
      </c>
      <c r="C7" s="23">
        <f t="shared" si="0"/>
        <v>1810</v>
      </c>
      <c r="D7" s="23">
        <f t="shared" si="0"/>
        <v>1095</v>
      </c>
      <c r="E7" s="23">
        <f t="shared" si="0"/>
        <v>2748</v>
      </c>
      <c r="F7" s="23">
        <f t="shared" si="0"/>
        <v>5267</v>
      </c>
      <c r="G7" s="23">
        <f t="shared" si="0"/>
        <v>13176</v>
      </c>
      <c r="H7" s="23">
        <f>((H8*G8)+(H9*G9)+(H10*G10)+(H11*G11)+(H12*G12)+(H13*G13)+(H14*G14)+(H15*G15)+(H16*G16)+(H17*G17)+(H18*G18))/(G8+G9+G10+G11+G12+G13+G14+G15+G16+G17+G18)</f>
        <v>872.8993624772313</v>
      </c>
      <c r="I7" s="41"/>
    </row>
    <row r="8" spans="1:9" ht="18" customHeight="1">
      <c r="A8" s="59" t="s">
        <v>144</v>
      </c>
      <c r="B8" s="18">
        <v>1184</v>
      </c>
      <c r="C8" s="10">
        <v>972</v>
      </c>
      <c r="D8" s="10">
        <v>644</v>
      </c>
      <c r="E8" s="18">
        <v>1608</v>
      </c>
      <c r="F8" s="18">
        <v>4003</v>
      </c>
      <c r="G8" s="18">
        <v>8411</v>
      </c>
      <c r="H8" s="18">
        <v>1041</v>
      </c>
      <c r="I8" s="41"/>
    </row>
    <row r="9" spans="1:9" ht="18" customHeight="1">
      <c r="A9" s="59" t="s">
        <v>145</v>
      </c>
      <c r="B9" s="10">
        <v>210</v>
      </c>
      <c r="C9" s="10">
        <v>155</v>
      </c>
      <c r="D9" s="10">
        <v>92</v>
      </c>
      <c r="E9" s="10">
        <v>322</v>
      </c>
      <c r="F9" s="10">
        <v>438</v>
      </c>
      <c r="G9" s="18">
        <v>1217</v>
      </c>
      <c r="H9" s="10">
        <v>728</v>
      </c>
      <c r="I9" s="41"/>
    </row>
    <row r="10" spans="1:9" ht="18" customHeight="1">
      <c r="A10" s="59" t="s">
        <v>146</v>
      </c>
      <c r="B10" s="10">
        <v>73</v>
      </c>
      <c r="C10" s="10">
        <v>52</v>
      </c>
      <c r="D10" s="10">
        <v>40</v>
      </c>
      <c r="E10" s="10">
        <v>57</v>
      </c>
      <c r="F10" s="10">
        <v>30</v>
      </c>
      <c r="G10" s="10">
        <v>252</v>
      </c>
      <c r="H10" s="10">
        <v>436</v>
      </c>
      <c r="I10" s="41"/>
    </row>
    <row r="11" spans="1:9" ht="9" customHeight="1">
      <c r="A11" s="9" t="s">
        <v>147</v>
      </c>
      <c r="B11" s="10">
        <v>366</v>
      </c>
      <c r="C11" s="10">
        <v>131</v>
      </c>
      <c r="D11" s="10">
        <v>81</v>
      </c>
      <c r="E11" s="10">
        <v>279</v>
      </c>
      <c r="F11" s="10">
        <v>186</v>
      </c>
      <c r="G11" s="18">
        <v>1043</v>
      </c>
      <c r="H11" s="10">
        <v>459</v>
      </c>
      <c r="I11" s="41"/>
    </row>
    <row r="12" spans="1:9" ht="27" customHeight="1">
      <c r="A12" s="59" t="s">
        <v>148</v>
      </c>
      <c r="B12" s="10" t="s">
        <v>35</v>
      </c>
      <c r="C12" s="10">
        <v>36</v>
      </c>
      <c r="D12" s="10" t="s">
        <v>35</v>
      </c>
      <c r="E12" s="10">
        <v>2</v>
      </c>
      <c r="F12" s="10">
        <v>1</v>
      </c>
      <c r="G12" s="10">
        <v>39</v>
      </c>
      <c r="H12" s="10">
        <v>297</v>
      </c>
      <c r="I12" s="41"/>
    </row>
    <row r="13" spans="1:9" ht="18" customHeight="1">
      <c r="A13" s="59" t="s">
        <v>149</v>
      </c>
      <c r="B13" s="10">
        <v>10</v>
      </c>
      <c r="C13" s="10">
        <v>95</v>
      </c>
      <c r="D13" s="10">
        <v>10</v>
      </c>
      <c r="E13" s="10">
        <v>21</v>
      </c>
      <c r="F13" s="10">
        <v>21</v>
      </c>
      <c r="G13" s="10">
        <v>157</v>
      </c>
      <c r="H13" s="10">
        <v>416</v>
      </c>
      <c r="I13" s="41"/>
    </row>
    <row r="14" spans="1:9" ht="9" customHeight="1">
      <c r="A14" s="9" t="s">
        <v>150</v>
      </c>
      <c r="B14" s="10">
        <v>12</v>
      </c>
      <c r="C14" s="10">
        <v>1</v>
      </c>
      <c r="D14" s="10">
        <v>3</v>
      </c>
      <c r="E14" s="10">
        <v>2</v>
      </c>
      <c r="F14" s="10">
        <v>7</v>
      </c>
      <c r="G14" s="10">
        <v>25</v>
      </c>
      <c r="H14" s="10">
        <v>685</v>
      </c>
      <c r="I14" s="41"/>
    </row>
    <row r="15" spans="1:9" ht="18" customHeight="1">
      <c r="A15" s="38" t="s">
        <v>151</v>
      </c>
      <c r="B15" s="10" t="s">
        <v>35</v>
      </c>
      <c r="C15" s="10" t="s">
        <v>35</v>
      </c>
      <c r="D15" s="10">
        <v>1</v>
      </c>
      <c r="E15" s="10">
        <v>1</v>
      </c>
      <c r="F15" s="10">
        <v>3</v>
      </c>
      <c r="G15" s="10">
        <v>5</v>
      </c>
      <c r="H15" s="18">
        <v>1004</v>
      </c>
      <c r="I15" s="41"/>
    </row>
    <row r="16" spans="1:9" ht="9" customHeight="1">
      <c r="A16" s="9" t="s">
        <v>152</v>
      </c>
      <c r="B16" s="10">
        <v>82</v>
      </c>
      <c r="C16" s="10">
        <v>55</v>
      </c>
      <c r="D16" s="10">
        <v>31</v>
      </c>
      <c r="E16" s="10">
        <v>62</v>
      </c>
      <c r="F16" s="10">
        <v>69</v>
      </c>
      <c r="G16" s="10">
        <v>299</v>
      </c>
      <c r="H16" s="10">
        <v>542</v>
      </c>
      <c r="I16" s="41"/>
    </row>
    <row r="17" spans="1:9" ht="9" customHeight="1">
      <c r="A17" s="9" t="s">
        <v>324</v>
      </c>
      <c r="B17" s="10">
        <v>6</v>
      </c>
      <c r="C17" s="10">
        <v>11</v>
      </c>
      <c r="D17" s="10">
        <v>5</v>
      </c>
      <c r="E17" s="10">
        <v>16</v>
      </c>
      <c r="F17" s="10">
        <v>15</v>
      </c>
      <c r="G17" s="10">
        <v>53</v>
      </c>
      <c r="H17" s="10">
        <v>596</v>
      </c>
      <c r="I17" s="41"/>
    </row>
    <row r="18" spans="1:9" ht="9" customHeight="1">
      <c r="A18" s="9" t="s">
        <v>153</v>
      </c>
      <c r="B18" s="10">
        <v>313</v>
      </c>
      <c r="C18" s="10">
        <v>302</v>
      </c>
      <c r="D18" s="10">
        <v>188</v>
      </c>
      <c r="E18" s="10">
        <v>378</v>
      </c>
      <c r="F18" s="10">
        <v>494</v>
      </c>
      <c r="G18" s="18">
        <v>1675</v>
      </c>
      <c r="H18" s="10">
        <v>584</v>
      </c>
      <c r="I18" s="41"/>
    </row>
    <row r="19" spans="1:9" ht="9" customHeight="1">
      <c r="A19" s="42" t="s">
        <v>154</v>
      </c>
      <c r="B19" s="23">
        <f aca="true" t="shared" si="1" ref="B19:G19">SUM(B20:B24)</f>
        <v>135</v>
      </c>
      <c r="C19" s="23">
        <f t="shared" si="1"/>
        <v>71</v>
      </c>
      <c r="D19" s="23">
        <f t="shared" si="1"/>
        <v>34</v>
      </c>
      <c r="E19" s="23">
        <f t="shared" si="1"/>
        <v>88</v>
      </c>
      <c r="F19" s="23">
        <f t="shared" si="1"/>
        <v>115</v>
      </c>
      <c r="G19" s="23">
        <f t="shared" si="1"/>
        <v>443</v>
      </c>
      <c r="H19" s="23">
        <f>((H20*G20)+(H21*G21)+(H22*G22)+(H23*G23)+(H24*G24))/(G20+G21+G22+G23+G24)</f>
        <v>577.9187358916479</v>
      </c>
      <c r="I19" s="41"/>
    </row>
    <row r="20" spans="1:9" ht="18" customHeight="1">
      <c r="A20" s="38" t="s">
        <v>325</v>
      </c>
      <c r="B20" s="10">
        <v>80</v>
      </c>
      <c r="C20" s="10">
        <v>20</v>
      </c>
      <c r="D20" s="10">
        <v>5</v>
      </c>
      <c r="E20" s="10">
        <v>23</v>
      </c>
      <c r="F20" s="10">
        <v>51</v>
      </c>
      <c r="G20" s="10">
        <v>179</v>
      </c>
      <c r="H20" s="10">
        <v>625</v>
      </c>
      <c r="I20" s="41"/>
    </row>
    <row r="21" spans="1:9" ht="9" customHeight="1">
      <c r="A21" s="38" t="s">
        <v>155</v>
      </c>
      <c r="B21" s="10">
        <v>10</v>
      </c>
      <c r="C21" s="10">
        <v>4</v>
      </c>
      <c r="D21" s="10">
        <v>1</v>
      </c>
      <c r="E21" s="10">
        <v>7</v>
      </c>
      <c r="F21" s="10">
        <v>9</v>
      </c>
      <c r="G21" s="10">
        <v>31</v>
      </c>
      <c r="H21" s="10">
        <v>585</v>
      </c>
      <c r="I21" s="41"/>
    </row>
    <row r="22" spans="1:9" ht="9" customHeight="1">
      <c r="A22" s="9" t="s">
        <v>147</v>
      </c>
      <c r="B22" s="10">
        <v>8</v>
      </c>
      <c r="C22" s="10">
        <v>7</v>
      </c>
      <c r="D22" s="10">
        <v>1</v>
      </c>
      <c r="E22" s="10">
        <v>5</v>
      </c>
      <c r="F22" s="10">
        <v>10</v>
      </c>
      <c r="G22" s="10">
        <v>31</v>
      </c>
      <c r="H22" s="10">
        <v>574</v>
      </c>
      <c r="I22" s="41"/>
    </row>
    <row r="23" spans="1:9" ht="9" customHeight="1">
      <c r="A23" s="9" t="s">
        <v>156</v>
      </c>
      <c r="B23" s="10">
        <v>5</v>
      </c>
      <c r="C23" s="10" t="s">
        <v>35</v>
      </c>
      <c r="D23" s="10">
        <v>2</v>
      </c>
      <c r="E23" s="10">
        <v>11</v>
      </c>
      <c r="F23" s="10">
        <v>10</v>
      </c>
      <c r="G23" s="10">
        <v>28</v>
      </c>
      <c r="H23" s="10">
        <v>739</v>
      </c>
      <c r="I23" s="41"/>
    </row>
    <row r="24" spans="1:9" ht="9" customHeight="1">
      <c r="A24" s="9" t="s">
        <v>153</v>
      </c>
      <c r="B24" s="10">
        <v>32</v>
      </c>
      <c r="C24" s="10">
        <v>40</v>
      </c>
      <c r="D24" s="10">
        <v>25</v>
      </c>
      <c r="E24" s="10">
        <v>42</v>
      </c>
      <c r="F24" s="10">
        <v>35</v>
      </c>
      <c r="G24" s="10">
        <v>174</v>
      </c>
      <c r="H24" s="10">
        <v>503</v>
      </c>
      <c r="I24" s="41"/>
    </row>
    <row r="25" spans="1:9" ht="9" customHeight="1">
      <c r="A25" s="63" t="s">
        <v>157</v>
      </c>
      <c r="B25" s="23">
        <f aca="true" t="shared" si="2" ref="B25:G25">SUM(B26:B34)</f>
        <v>3968</v>
      </c>
      <c r="C25" s="23">
        <f t="shared" si="2"/>
        <v>2635</v>
      </c>
      <c r="D25" s="23">
        <f t="shared" si="2"/>
        <v>2033</v>
      </c>
      <c r="E25" s="23">
        <f t="shared" si="2"/>
        <v>5799</v>
      </c>
      <c r="F25" s="23">
        <f t="shared" si="2"/>
        <v>14138</v>
      </c>
      <c r="G25" s="23">
        <f t="shared" si="2"/>
        <v>28573</v>
      </c>
      <c r="H25" s="23">
        <f>((H26*G26)+(H27*G27)+(H28*G28)+(H29*G29)+(H30*G30)+(H31*G31)+(H32*G32)+(H33*G33)+(H34*G34))/(G26+G27+G28+G29+G30+G31+G32+G33+G34)</f>
        <v>897.5851678157701</v>
      </c>
      <c r="I25" s="41"/>
    </row>
    <row r="26" spans="1:9" ht="9" customHeight="1">
      <c r="A26" s="62" t="s">
        <v>158</v>
      </c>
      <c r="B26" s="9">
        <v>172</v>
      </c>
      <c r="C26" s="9">
        <v>92</v>
      </c>
      <c r="D26" s="9">
        <v>68</v>
      </c>
      <c r="E26" s="9">
        <v>247</v>
      </c>
      <c r="F26" s="13">
        <v>1624</v>
      </c>
      <c r="G26" s="13">
        <v>2203</v>
      </c>
      <c r="H26" s="13">
        <v>1333</v>
      </c>
      <c r="I26" s="41"/>
    </row>
    <row r="27" spans="1:9" ht="9" customHeight="1">
      <c r="A27" s="62" t="s">
        <v>159</v>
      </c>
      <c r="B27" s="9">
        <v>819</v>
      </c>
      <c r="C27" s="9">
        <v>662</v>
      </c>
      <c r="D27" s="9">
        <v>659</v>
      </c>
      <c r="E27" s="13">
        <v>1903</v>
      </c>
      <c r="F27" s="13">
        <v>4341</v>
      </c>
      <c r="G27" s="13">
        <v>8384</v>
      </c>
      <c r="H27" s="9">
        <v>934</v>
      </c>
      <c r="I27" s="41"/>
    </row>
    <row r="28" spans="1:9" ht="9" customHeight="1">
      <c r="A28" s="62" t="s">
        <v>160</v>
      </c>
      <c r="B28" s="9">
        <v>269</v>
      </c>
      <c r="C28" s="9">
        <v>64</v>
      </c>
      <c r="D28" s="9">
        <v>99</v>
      </c>
      <c r="E28" s="9">
        <v>551</v>
      </c>
      <c r="F28" s="13">
        <v>1328</v>
      </c>
      <c r="G28" s="13">
        <v>2311</v>
      </c>
      <c r="H28" s="9">
        <v>862</v>
      </c>
      <c r="I28" s="41"/>
    </row>
    <row r="29" spans="1:9" ht="9" customHeight="1">
      <c r="A29" s="62" t="s">
        <v>161</v>
      </c>
      <c r="B29" s="9">
        <v>477</v>
      </c>
      <c r="C29" s="9">
        <v>435</v>
      </c>
      <c r="D29" s="9">
        <v>415</v>
      </c>
      <c r="E29" s="9">
        <v>951</v>
      </c>
      <c r="F29" s="13">
        <v>3626</v>
      </c>
      <c r="G29" s="13">
        <v>5904</v>
      </c>
      <c r="H29" s="13">
        <v>1045</v>
      </c>
      <c r="I29" s="41"/>
    </row>
    <row r="30" spans="1:9" ht="8.25" customHeight="1">
      <c r="A30" s="94" t="s">
        <v>321</v>
      </c>
      <c r="B30" s="9">
        <v>759</v>
      </c>
      <c r="C30" s="9">
        <v>225</v>
      </c>
      <c r="D30" s="9">
        <v>141</v>
      </c>
      <c r="E30" s="9">
        <v>322</v>
      </c>
      <c r="F30" s="9">
        <v>694</v>
      </c>
      <c r="G30" s="13">
        <v>2141</v>
      </c>
      <c r="H30" s="9">
        <v>538</v>
      </c>
      <c r="I30" s="41"/>
    </row>
    <row r="31" spans="1:9" ht="9" customHeight="1">
      <c r="A31" s="64" t="s">
        <v>322</v>
      </c>
      <c r="B31" s="9">
        <v>267</v>
      </c>
      <c r="C31" s="9">
        <v>163</v>
      </c>
      <c r="D31" s="9">
        <v>100</v>
      </c>
      <c r="E31" s="9">
        <v>288</v>
      </c>
      <c r="F31" s="9">
        <v>258</v>
      </c>
      <c r="G31" s="13">
        <v>1076</v>
      </c>
      <c r="H31" s="9">
        <v>547</v>
      </c>
      <c r="I31" s="41"/>
    </row>
    <row r="32" spans="1:9" ht="18" customHeight="1">
      <c r="A32" s="64" t="s">
        <v>323</v>
      </c>
      <c r="B32" s="9">
        <v>151</v>
      </c>
      <c r="C32" s="9">
        <v>170</v>
      </c>
      <c r="D32" s="9">
        <v>152</v>
      </c>
      <c r="E32" s="9">
        <v>437</v>
      </c>
      <c r="F32" s="9">
        <v>524</v>
      </c>
      <c r="G32" s="13">
        <v>1434</v>
      </c>
      <c r="H32" s="9">
        <v>706</v>
      </c>
      <c r="I32" s="41"/>
    </row>
    <row r="33" spans="1:9" ht="9" customHeight="1">
      <c r="A33" s="64" t="s">
        <v>162</v>
      </c>
      <c r="B33" s="9">
        <v>255</v>
      </c>
      <c r="C33" s="9">
        <v>116</v>
      </c>
      <c r="D33" s="9">
        <v>47</v>
      </c>
      <c r="E33" s="9">
        <v>119</v>
      </c>
      <c r="F33" s="9">
        <v>213</v>
      </c>
      <c r="G33" s="9">
        <v>750</v>
      </c>
      <c r="H33" s="9">
        <v>596</v>
      </c>
      <c r="I33" s="41"/>
    </row>
    <row r="34" spans="1:9" ht="9" customHeight="1">
      <c r="A34" s="9" t="s">
        <v>153</v>
      </c>
      <c r="B34" s="9">
        <v>799</v>
      </c>
      <c r="C34" s="9">
        <v>708</v>
      </c>
      <c r="D34" s="9">
        <v>352</v>
      </c>
      <c r="E34" s="9">
        <v>981</v>
      </c>
      <c r="F34" s="13">
        <v>1530</v>
      </c>
      <c r="G34" s="13">
        <v>4370</v>
      </c>
      <c r="H34" s="9">
        <v>805</v>
      </c>
      <c r="I34" s="41"/>
    </row>
    <row r="35" spans="1:9" ht="9" customHeight="1">
      <c r="A35" s="42" t="s">
        <v>84</v>
      </c>
      <c r="B35" s="15">
        <v>6359</v>
      </c>
      <c r="C35" s="15">
        <v>4516</v>
      </c>
      <c r="D35" s="15">
        <v>3162</v>
      </c>
      <c r="E35" s="15">
        <v>8635</v>
      </c>
      <c r="F35" s="15">
        <v>19520</v>
      </c>
      <c r="G35" s="15">
        <v>42192</v>
      </c>
      <c r="H35" s="42">
        <v>887</v>
      </c>
      <c r="I35" s="41"/>
    </row>
    <row r="36" spans="1:8" ht="9" customHeight="1">
      <c r="A36" s="11"/>
      <c r="B36" s="11"/>
      <c r="C36" s="11"/>
      <c r="D36" s="11"/>
      <c r="E36" s="11"/>
      <c r="F36" s="11"/>
      <c r="G36" s="11"/>
      <c r="H36" s="11"/>
    </row>
    <row r="37" spans="1:8" ht="12.75">
      <c r="A37" s="9"/>
      <c r="B37" s="13"/>
      <c r="C37" s="13"/>
      <c r="D37" s="13"/>
      <c r="E37" s="13"/>
      <c r="F37" s="13"/>
      <c r="G37" s="13"/>
      <c r="H37" s="13"/>
    </row>
    <row r="38" spans="2:8" ht="12.75">
      <c r="B38" s="41"/>
      <c r="C38" s="41"/>
      <c r="D38" s="41"/>
      <c r="E38" s="41"/>
      <c r="F38" s="41"/>
      <c r="G38" s="41"/>
      <c r="H38" s="41"/>
    </row>
  </sheetData>
  <mergeCells count="1">
    <mergeCell ref="A6:H6"/>
  </mergeCells>
  <printOptions horizontalCentered="1"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&amp;C86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29.8515625" style="39" customWidth="1"/>
    <col min="2" max="2" width="9.57421875" style="39" customWidth="1"/>
    <col min="3" max="3" width="7.8515625" style="39" customWidth="1"/>
    <col min="4" max="4" width="8.00390625" style="39" customWidth="1"/>
    <col min="5" max="5" width="7.7109375" style="39" customWidth="1"/>
    <col min="6" max="6" width="7.8515625" style="39" customWidth="1"/>
    <col min="7" max="7" width="7.140625" style="39" customWidth="1"/>
    <col min="8" max="8" width="7.8515625" style="39" customWidth="1"/>
    <col min="9" max="16384" width="9.140625" style="39" customWidth="1"/>
  </cols>
  <sheetData>
    <row r="1" spans="1:8" ht="12.75">
      <c r="A1" s="92" t="s">
        <v>328</v>
      </c>
      <c r="B1" s="92"/>
      <c r="C1" s="92"/>
      <c r="D1" s="92"/>
      <c r="E1" s="92"/>
      <c r="F1" s="92"/>
      <c r="G1" s="92"/>
      <c r="H1" s="92"/>
    </row>
    <row r="2" spans="1:8" ht="14.25" customHeight="1">
      <c r="A2" s="92"/>
      <c r="B2" s="92"/>
      <c r="C2" s="92"/>
      <c r="D2" s="92"/>
      <c r="E2" s="92"/>
      <c r="F2" s="92"/>
      <c r="G2" s="92"/>
      <c r="H2" s="92"/>
    </row>
    <row r="3" spans="1:10" ht="17.25" customHeight="1">
      <c r="A3" s="22"/>
      <c r="B3" s="22"/>
      <c r="C3" s="22"/>
      <c r="D3" s="22"/>
      <c r="E3" s="22"/>
      <c r="F3" s="22"/>
      <c r="G3" s="22"/>
      <c r="H3" s="11"/>
      <c r="J3" s="109"/>
    </row>
    <row r="4" spans="2:8" ht="12.75">
      <c r="B4" s="8" t="s">
        <v>89</v>
      </c>
      <c r="C4" s="69"/>
      <c r="D4" s="69"/>
      <c r="E4" s="69"/>
      <c r="F4" s="69"/>
      <c r="G4" s="69"/>
      <c r="H4" s="116"/>
    </row>
    <row r="5" spans="1:8" ht="33.75" customHeight="1">
      <c r="A5" s="65" t="s">
        <v>39</v>
      </c>
      <c r="B5" s="117" t="s">
        <v>90</v>
      </c>
      <c r="C5" s="118" t="s">
        <v>163</v>
      </c>
      <c r="D5" s="118" t="s">
        <v>164</v>
      </c>
      <c r="E5" s="118" t="s">
        <v>92</v>
      </c>
      <c r="F5" s="118" t="s">
        <v>165</v>
      </c>
      <c r="G5" s="118" t="s">
        <v>3</v>
      </c>
      <c r="H5" s="116"/>
    </row>
    <row r="6" spans="1:8" ht="14.25" customHeight="1">
      <c r="A6" s="159" t="s">
        <v>141</v>
      </c>
      <c r="B6" s="159"/>
      <c r="C6" s="159"/>
      <c r="D6" s="159"/>
      <c r="E6" s="159"/>
      <c r="F6" s="159"/>
      <c r="G6" s="159"/>
      <c r="H6" s="159"/>
    </row>
    <row r="7" spans="1:9" ht="12.75">
      <c r="A7" s="78" t="s">
        <v>143</v>
      </c>
      <c r="B7" s="99">
        <f aca="true" t="shared" si="0" ref="B7:G7">SUM(B8:B18)</f>
        <v>5843</v>
      </c>
      <c r="C7" s="99">
        <f t="shared" si="0"/>
        <v>4592</v>
      </c>
      <c r="D7" s="99">
        <f t="shared" si="0"/>
        <v>4300</v>
      </c>
      <c r="E7" s="99">
        <f t="shared" si="0"/>
        <v>12256</v>
      </c>
      <c r="F7" s="99">
        <f t="shared" si="0"/>
        <v>22045</v>
      </c>
      <c r="G7" s="99">
        <f t="shared" si="0"/>
        <v>49036</v>
      </c>
      <c r="H7" s="99">
        <f>((H8*G8)+(H9*G9)+(H10*G10)+(H11*G11)+(H12*G12)+(H13*G13)+(H14*G14)+(H15*G15)+(H16*G16)+(H17*G17)+(H18*G18))/(G8+G9+G10+G11+G12+G13+G14+G15+G16+G17+G18)</f>
        <v>854.4843176441798</v>
      </c>
      <c r="I7" s="106"/>
    </row>
    <row r="8" spans="1:9" ht="18" customHeight="1">
      <c r="A8" s="110" t="s">
        <v>144</v>
      </c>
      <c r="B8" s="18">
        <v>3869</v>
      </c>
      <c r="C8" s="18">
        <v>2841</v>
      </c>
      <c r="D8" s="18">
        <v>2287</v>
      </c>
      <c r="E8" s="18">
        <v>6283</v>
      </c>
      <c r="F8" s="18">
        <v>13372</v>
      </c>
      <c r="G8" s="18">
        <v>28652</v>
      </c>
      <c r="H8" s="10">
        <v>874</v>
      </c>
      <c r="I8" s="106"/>
    </row>
    <row r="9" spans="1:9" ht="18" customHeight="1">
      <c r="A9" s="110" t="s">
        <v>145</v>
      </c>
      <c r="B9" s="10">
        <v>307</v>
      </c>
      <c r="C9" s="10">
        <v>416</v>
      </c>
      <c r="D9" s="10">
        <v>548</v>
      </c>
      <c r="E9" s="18">
        <v>1851</v>
      </c>
      <c r="F9" s="18">
        <v>2699</v>
      </c>
      <c r="G9" s="18">
        <v>5821</v>
      </c>
      <c r="H9" s="10">
        <v>893</v>
      </c>
      <c r="I9" s="106"/>
    </row>
    <row r="10" spans="1:9" ht="18" customHeight="1">
      <c r="A10" s="110" t="s">
        <v>146</v>
      </c>
      <c r="B10" s="10">
        <v>230</v>
      </c>
      <c r="C10" s="10">
        <v>130</v>
      </c>
      <c r="D10" s="10">
        <v>96</v>
      </c>
      <c r="E10" s="10">
        <v>239</v>
      </c>
      <c r="F10" s="10">
        <v>310</v>
      </c>
      <c r="G10" s="18">
        <v>1005</v>
      </c>
      <c r="H10" s="10">
        <v>610</v>
      </c>
      <c r="I10" s="106"/>
    </row>
    <row r="11" spans="1:9" ht="9" customHeight="1">
      <c r="A11" s="27" t="s">
        <v>147</v>
      </c>
      <c r="B11" s="10">
        <v>373</v>
      </c>
      <c r="C11" s="10">
        <v>297</v>
      </c>
      <c r="D11" s="10">
        <v>341</v>
      </c>
      <c r="E11" s="10">
        <v>938</v>
      </c>
      <c r="F11" s="18">
        <v>1411</v>
      </c>
      <c r="G11" s="18">
        <v>3360</v>
      </c>
      <c r="H11" s="10">
        <v>777</v>
      </c>
      <c r="I11" s="106"/>
    </row>
    <row r="12" spans="1:9" ht="27" customHeight="1">
      <c r="A12" s="110" t="s">
        <v>148</v>
      </c>
      <c r="B12" s="10">
        <v>9</v>
      </c>
      <c r="C12" s="10">
        <v>2</v>
      </c>
      <c r="D12" s="10">
        <v>1</v>
      </c>
      <c r="E12" s="10">
        <v>11</v>
      </c>
      <c r="F12" s="10">
        <v>9</v>
      </c>
      <c r="G12" s="10">
        <v>32</v>
      </c>
      <c r="H12" s="10">
        <v>573</v>
      </c>
      <c r="I12" s="106"/>
    </row>
    <row r="13" spans="1:9" ht="18" customHeight="1">
      <c r="A13" s="110" t="s">
        <v>149</v>
      </c>
      <c r="B13" s="10">
        <v>24</v>
      </c>
      <c r="C13" s="10">
        <v>6</v>
      </c>
      <c r="D13" s="10">
        <v>11</v>
      </c>
      <c r="E13" s="10">
        <v>50</v>
      </c>
      <c r="F13" s="10">
        <v>92</v>
      </c>
      <c r="G13" s="10">
        <v>183</v>
      </c>
      <c r="H13" s="18">
        <v>1014</v>
      </c>
      <c r="I13" s="106"/>
    </row>
    <row r="14" spans="1:9" ht="9" customHeight="1">
      <c r="A14" s="27" t="s">
        <v>150</v>
      </c>
      <c r="B14" s="10">
        <v>89</v>
      </c>
      <c r="C14" s="10">
        <v>12</v>
      </c>
      <c r="D14" s="10">
        <v>13</v>
      </c>
      <c r="E14" s="10">
        <v>29</v>
      </c>
      <c r="F14" s="10">
        <v>24</v>
      </c>
      <c r="G14" s="10">
        <v>167</v>
      </c>
      <c r="H14" s="10">
        <v>370</v>
      </c>
      <c r="I14" s="106"/>
    </row>
    <row r="15" spans="1:9" ht="18" customHeight="1">
      <c r="A15" s="107" t="s">
        <v>151</v>
      </c>
      <c r="B15" s="10">
        <v>5</v>
      </c>
      <c r="C15" s="10" t="s">
        <v>35</v>
      </c>
      <c r="D15" s="10">
        <v>4</v>
      </c>
      <c r="E15" s="10">
        <v>2</v>
      </c>
      <c r="F15" s="10">
        <v>7</v>
      </c>
      <c r="G15" s="10">
        <v>18</v>
      </c>
      <c r="H15" s="10">
        <v>794</v>
      </c>
      <c r="I15" s="106"/>
    </row>
    <row r="16" spans="1:9" ht="9" customHeight="1">
      <c r="A16" s="27" t="s">
        <v>152</v>
      </c>
      <c r="B16" s="10">
        <v>99</v>
      </c>
      <c r="C16" s="10">
        <v>107</v>
      </c>
      <c r="D16" s="10">
        <v>119</v>
      </c>
      <c r="E16" s="10">
        <v>363</v>
      </c>
      <c r="F16" s="10">
        <v>528</v>
      </c>
      <c r="G16" s="18">
        <v>1216</v>
      </c>
      <c r="H16" s="10">
        <v>774</v>
      </c>
      <c r="I16" s="106"/>
    </row>
    <row r="17" spans="1:9" ht="9" customHeight="1">
      <c r="A17" s="27" t="s">
        <v>324</v>
      </c>
      <c r="B17" s="10">
        <v>11</v>
      </c>
      <c r="C17" s="10">
        <v>8</v>
      </c>
      <c r="D17" s="10">
        <v>4</v>
      </c>
      <c r="E17" s="10">
        <v>18</v>
      </c>
      <c r="F17" s="10">
        <v>108</v>
      </c>
      <c r="G17" s="10">
        <v>149</v>
      </c>
      <c r="H17" s="18">
        <v>1281</v>
      </c>
      <c r="I17" s="106"/>
    </row>
    <row r="18" spans="1:9" ht="9" customHeight="1">
      <c r="A18" s="27" t="s">
        <v>153</v>
      </c>
      <c r="B18" s="10">
        <v>827</v>
      </c>
      <c r="C18" s="10">
        <v>773</v>
      </c>
      <c r="D18" s="10">
        <v>876</v>
      </c>
      <c r="E18" s="18">
        <v>2472</v>
      </c>
      <c r="F18" s="18">
        <v>3485</v>
      </c>
      <c r="G18" s="18">
        <v>8433</v>
      </c>
      <c r="H18" s="10">
        <v>833</v>
      </c>
      <c r="I18" s="106"/>
    </row>
    <row r="19" spans="1:9" ht="9" customHeight="1">
      <c r="A19" s="78" t="s">
        <v>154</v>
      </c>
      <c r="B19" s="111">
        <f aca="true" t="shared" si="1" ref="B19:G19">SUM(B20:B24)</f>
        <v>127</v>
      </c>
      <c r="C19" s="111">
        <f t="shared" si="1"/>
        <v>171</v>
      </c>
      <c r="D19" s="111">
        <f t="shared" si="1"/>
        <v>186</v>
      </c>
      <c r="E19" s="111">
        <f t="shared" si="1"/>
        <v>530</v>
      </c>
      <c r="F19" s="111">
        <f t="shared" si="1"/>
        <v>677</v>
      </c>
      <c r="G19" s="111">
        <f t="shared" si="1"/>
        <v>1691</v>
      </c>
      <c r="H19" s="111">
        <f>((H20*G20)+(H21*G21)+(H22*G22)+(H23*G23)+(H24*G24))/(G20+G21+G22+G23+G24)</f>
        <v>847.3512714370195</v>
      </c>
      <c r="I19" s="106"/>
    </row>
    <row r="20" spans="1:9" ht="18" customHeight="1">
      <c r="A20" s="107" t="s">
        <v>325</v>
      </c>
      <c r="B20" s="9">
        <v>15</v>
      </c>
      <c r="C20" s="9">
        <v>24</v>
      </c>
      <c r="D20" s="9">
        <v>34</v>
      </c>
      <c r="E20" s="9">
        <v>112</v>
      </c>
      <c r="F20" s="9">
        <v>148</v>
      </c>
      <c r="G20" s="9">
        <v>333</v>
      </c>
      <c r="H20" s="9">
        <v>907</v>
      </c>
      <c r="I20" s="106"/>
    </row>
    <row r="21" spans="1:9" ht="9" customHeight="1">
      <c r="A21" s="107" t="s">
        <v>155</v>
      </c>
      <c r="B21" s="9">
        <v>8</v>
      </c>
      <c r="C21" s="9">
        <v>7</v>
      </c>
      <c r="D21" s="9">
        <v>4</v>
      </c>
      <c r="E21" s="9">
        <v>17</v>
      </c>
      <c r="F21" s="9">
        <v>52</v>
      </c>
      <c r="G21" s="9">
        <v>88</v>
      </c>
      <c r="H21" s="13">
        <v>1194</v>
      </c>
      <c r="I21" s="106"/>
    </row>
    <row r="22" spans="1:9" ht="9" customHeight="1">
      <c r="A22" s="27" t="s">
        <v>147</v>
      </c>
      <c r="B22" s="9">
        <v>3</v>
      </c>
      <c r="C22" s="9">
        <v>3</v>
      </c>
      <c r="D22" s="9">
        <v>1</v>
      </c>
      <c r="E22" s="9">
        <v>5</v>
      </c>
      <c r="F22" s="9">
        <v>10</v>
      </c>
      <c r="G22" s="9">
        <v>22</v>
      </c>
      <c r="H22" s="9">
        <v>948</v>
      </c>
      <c r="I22" s="106"/>
    </row>
    <row r="23" spans="1:9" ht="9" customHeight="1">
      <c r="A23" s="27" t="s">
        <v>156</v>
      </c>
      <c r="B23" s="9">
        <v>7</v>
      </c>
      <c r="C23" s="9">
        <v>9</v>
      </c>
      <c r="D23" s="9">
        <v>12</v>
      </c>
      <c r="E23" s="9">
        <v>17</v>
      </c>
      <c r="F23" s="9">
        <v>47</v>
      </c>
      <c r="G23" s="9">
        <v>92</v>
      </c>
      <c r="H23" s="13">
        <v>1009</v>
      </c>
      <c r="I23" s="106"/>
    </row>
    <row r="24" spans="1:9" ht="9" customHeight="1">
      <c r="A24" s="27" t="s">
        <v>153</v>
      </c>
      <c r="B24" s="9">
        <v>94</v>
      </c>
      <c r="C24" s="9">
        <v>128</v>
      </c>
      <c r="D24" s="9">
        <v>135</v>
      </c>
      <c r="E24" s="9">
        <v>379</v>
      </c>
      <c r="F24" s="9">
        <v>420</v>
      </c>
      <c r="G24" s="13">
        <v>1156</v>
      </c>
      <c r="H24" s="9">
        <v>789</v>
      </c>
      <c r="I24" s="106"/>
    </row>
    <row r="25" spans="1:9" ht="9" customHeight="1">
      <c r="A25" s="112" t="s">
        <v>157</v>
      </c>
      <c r="B25" s="111">
        <f aca="true" t="shared" si="2" ref="B25:G25">SUM(B26:B34)</f>
        <v>7106</v>
      </c>
      <c r="C25" s="111">
        <f t="shared" si="2"/>
        <v>10941</v>
      </c>
      <c r="D25" s="111">
        <f t="shared" si="2"/>
        <v>14278</v>
      </c>
      <c r="E25" s="111">
        <f t="shared" si="2"/>
        <v>46388</v>
      </c>
      <c r="F25" s="111">
        <f t="shared" si="2"/>
        <v>96583</v>
      </c>
      <c r="G25" s="111">
        <f t="shared" si="2"/>
        <v>175296</v>
      </c>
      <c r="H25" s="111">
        <f>((H26*G26)+(H27*G27)+(H28*G28)+(H29*G29)+(H30*G30)+(H31*G31)+(H32*G32)+(H33*G33)+(H34*G34))/(G26+G27+G28+G29+G30+G31+G32+G33+G34)</f>
        <v>1001.4809807411464</v>
      </c>
      <c r="I25" s="106"/>
    </row>
    <row r="26" spans="1:9" ht="9" customHeight="1">
      <c r="A26" s="113" t="s">
        <v>158</v>
      </c>
      <c r="B26" s="9">
        <v>647</v>
      </c>
      <c r="C26" s="9">
        <v>782</v>
      </c>
      <c r="D26" s="13">
        <v>1161</v>
      </c>
      <c r="E26" s="13">
        <v>3685</v>
      </c>
      <c r="F26" s="13">
        <v>4233</v>
      </c>
      <c r="G26" s="13">
        <v>10508</v>
      </c>
      <c r="H26" s="9">
        <v>857</v>
      </c>
      <c r="I26" s="106"/>
    </row>
    <row r="27" spans="1:9" ht="9" customHeight="1">
      <c r="A27" s="113" t="s">
        <v>159</v>
      </c>
      <c r="B27" s="13">
        <v>1487</v>
      </c>
      <c r="C27" s="13">
        <v>3020</v>
      </c>
      <c r="D27" s="13">
        <v>4838</v>
      </c>
      <c r="E27" s="13">
        <v>15998</v>
      </c>
      <c r="F27" s="13">
        <v>23099</v>
      </c>
      <c r="G27" s="13">
        <v>48442</v>
      </c>
      <c r="H27" s="9">
        <v>839</v>
      </c>
      <c r="I27" s="106"/>
    </row>
    <row r="28" spans="1:9" ht="9" customHeight="1">
      <c r="A28" s="113" t="s">
        <v>160</v>
      </c>
      <c r="B28" s="9">
        <v>152</v>
      </c>
      <c r="C28" s="9">
        <v>127</v>
      </c>
      <c r="D28" s="9">
        <v>114</v>
      </c>
      <c r="E28" s="9">
        <v>351</v>
      </c>
      <c r="F28" s="13">
        <v>4988</v>
      </c>
      <c r="G28" s="13">
        <v>5732</v>
      </c>
      <c r="H28" s="13">
        <v>1609</v>
      </c>
      <c r="I28" s="106"/>
    </row>
    <row r="29" spans="1:9" ht="9" customHeight="1">
      <c r="A29" s="113" t="s">
        <v>161</v>
      </c>
      <c r="B29" s="9">
        <v>978</v>
      </c>
      <c r="C29" s="13">
        <v>1433</v>
      </c>
      <c r="D29" s="13">
        <v>1716</v>
      </c>
      <c r="E29" s="13">
        <v>5997</v>
      </c>
      <c r="F29" s="13">
        <v>18396</v>
      </c>
      <c r="G29" s="13">
        <v>28520</v>
      </c>
      <c r="H29" s="13">
        <v>1142</v>
      </c>
      <c r="I29" s="106"/>
    </row>
    <row r="30" spans="1:9" ht="9" customHeight="1">
      <c r="A30" s="114" t="s">
        <v>321</v>
      </c>
      <c r="B30" s="9">
        <v>712</v>
      </c>
      <c r="C30" s="13">
        <v>1494</v>
      </c>
      <c r="D30" s="13">
        <v>2038</v>
      </c>
      <c r="E30" s="13">
        <v>5926</v>
      </c>
      <c r="F30" s="13">
        <v>9911</v>
      </c>
      <c r="G30" s="13">
        <v>20081</v>
      </c>
      <c r="H30" s="9">
        <v>866</v>
      </c>
      <c r="I30" s="106"/>
    </row>
    <row r="31" spans="1:9" ht="9" customHeight="1">
      <c r="A31" s="115" t="s">
        <v>322</v>
      </c>
      <c r="B31" s="9">
        <v>141</v>
      </c>
      <c r="C31" s="9">
        <v>323</v>
      </c>
      <c r="D31" s="9">
        <v>593</v>
      </c>
      <c r="E31" s="13">
        <v>1651</v>
      </c>
      <c r="F31" s="13">
        <v>3025</v>
      </c>
      <c r="G31" s="13">
        <v>5733</v>
      </c>
      <c r="H31" s="9">
        <v>902</v>
      </c>
      <c r="I31" s="106"/>
    </row>
    <row r="32" spans="1:9" ht="18" customHeight="1">
      <c r="A32" s="115" t="s">
        <v>323</v>
      </c>
      <c r="B32" s="9">
        <v>259</v>
      </c>
      <c r="C32" s="9">
        <v>386</v>
      </c>
      <c r="D32" s="9">
        <v>523</v>
      </c>
      <c r="E32" s="13">
        <v>1556</v>
      </c>
      <c r="F32" s="13">
        <v>3362</v>
      </c>
      <c r="G32" s="13">
        <v>6086</v>
      </c>
      <c r="H32" s="9">
        <v>924</v>
      </c>
      <c r="I32" s="106"/>
    </row>
    <row r="33" spans="1:9" ht="9" customHeight="1">
      <c r="A33" s="115" t="s">
        <v>162</v>
      </c>
      <c r="B33" s="9">
        <v>298</v>
      </c>
      <c r="C33" s="9">
        <v>294</v>
      </c>
      <c r="D33" s="9">
        <v>346</v>
      </c>
      <c r="E33" s="13">
        <v>1062</v>
      </c>
      <c r="F33" s="13">
        <v>4283</v>
      </c>
      <c r="G33" s="13">
        <v>6283</v>
      </c>
      <c r="H33" s="13">
        <v>1249</v>
      </c>
      <c r="I33" s="106"/>
    </row>
    <row r="34" spans="1:9" ht="9" customHeight="1">
      <c r="A34" s="27" t="s">
        <v>153</v>
      </c>
      <c r="B34" s="13">
        <v>2432</v>
      </c>
      <c r="C34" s="13">
        <v>3082</v>
      </c>
      <c r="D34" s="13">
        <v>2949</v>
      </c>
      <c r="E34" s="13">
        <v>10162</v>
      </c>
      <c r="F34" s="13">
        <v>25286</v>
      </c>
      <c r="G34" s="13">
        <v>43911</v>
      </c>
      <c r="H34" s="13">
        <v>1095</v>
      </c>
      <c r="I34" s="106"/>
    </row>
    <row r="35" spans="1:9" ht="9" customHeight="1">
      <c r="A35" s="78" t="s">
        <v>84</v>
      </c>
      <c r="B35" s="99">
        <v>13076</v>
      </c>
      <c r="C35" s="99">
        <v>15704</v>
      </c>
      <c r="D35" s="99">
        <v>18764</v>
      </c>
      <c r="E35" s="99">
        <v>59174</v>
      </c>
      <c r="F35" s="99">
        <v>119305</v>
      </c>
      <c r="G35" s="99">
        <v>226023</v>
      </c>
      <c r="H35" s="78">
        <v>968</v>
      </c>
      <c r="I35" s="106"/>
    </row>
    <row r="36" spans="1:9" ht="9" customHeight="1">
      <c r="A36" s="68"/>
      <c r="B36" s="108"/>
      <c r="C36" s="108"/>
      <c r="D36" s="108"/>
      <c r="E36" s="108"/>
      <c r="F36" s="108"/>
      <c r="G36" s="108"/>
      <c r="H36" s="68"/>
      <c r="I36" s="106"/>
    </row>
    <row r="37" spans="1:9" ht="9" customHeight="1">
      <c r="A37" s="27"/>
      <c r="B37" s="27"/>
      <c r="C37" s="27"/>
      <c r="D37" s="27"/>
      <c r="E37" s="27"/>
      <c r="F37" s="27"/>
      <c r="G37" s="27"/>
      <c r="H37" s="27"/>
      <c r="I37" s="105"/>
    </row>
    <row r="38" spans="1:7" ht="12.75">
      <c r="A38" s="27"/>
      <c r="B38" s="106"/>
      <c r="C38" s="106"/>
      <c r="D38" s="106"/>
      <c r="E38" s="106"/>
      <c r="F38" s="106"/>
      <c r="G38" s="106"/>
    </row>
    <row r="39" spans="2:8" ht="12.75">
      <c r="B39" s="105"/>
      <c r="C39" s="105"/>
      <c r="D39" s="105"/>
      <c r="E39" s="105"/>
      <c r="F39" s="105"/>
      <c r="G39" s="105"/>
      <c r="H39" s="105"/>
    </row>
  </sheetData>
  <mergeCells count="1">
    <mergeCell ref="A6:H6"/>
  </mergeCells>
  <printOptions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&amp;C87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showGridLines="0" workbookViewId="0" topLeftCell="A1">
      <selection activeCell="D5" sqref="D5:D8"/>
    </sheetView>
  </sheetViews>
  <sheetFormatPr defaultColWidth="9.140625" defaultRowHeight="12.75"/>
  <cols>
    <col min="1" max="1" width="13.00390625" style="0" customWidth="1"/>
    <col min="3" max="3" width="8.28125" style="0" customWidth="1"/>
    <col min="4" max="4" width="9.7109375" style="0" customWidth="1"/>
    <col min="5" max="5" width="8.421875" style="0" customWidth="1"/>
    <col min="7" max="7" width="8.57421875" style="0" customWidth="1"/>
    <col min="8" max="8" width="10.140625" style="0" customWidth="1"/>
  </cols>
  <sheetData>
    <row r="1" s="2" customFormat="1" ht="12.75" customHeight="1">
      <c r="A1" s="124" t="s">
        <v>392</v>
      </c>
    </row>
    <row r="2" spans="1:6" s="2" customFormat="1" ht="9.75" customHeight="1">
      <c r="A2" s="3"/>
      <c r="B2" s="3"/>
      <c r="C2" s="3"/>
      <c r="D2" s="3"/>
      <c r="E2" s="3"/>
      <c r="F2" s="3"/>
    </row>
    <row r="3" spans="1:9" s="6" customFormat="1" ht="11.25" customHeight="1">
      <c r="A3" s="4"/>
      <c r="B3" s="4"/>
      <c r="C3" s="4"/>
      <c r="D3" s="4"/>
      <c r="E3" s="4"/>
      <c r="F3" s="4"/>
      <c r="G3" s="5"/>
      <c r="H3" s="5"/>
      <c r="I3" s="5"/>
    </row>
    <row r="4" spans="1:10" s="17" customFormat="1" ht="13.5" customHeight="1">
      <c r="A4" s="7"/>
      <c r="B4" s="8" t="s">
        <v>34</v>
      </c>
      <c r="C4" s="8"/>
      <c r="D4" s="8"/>
      <c r="E4" s="8"/>
      <c r="F4" s="8" t="s">
        <v>3</v>
      </c>
      <c r="G4" s="8"/>
      <c r="H4" s="8"/>
      <c r="I4" s="8"/>
      <c r="J4" s="13"/>
    </row>
    <row r="5" spans="1:10" ht="11.25" customHeight="1">
      <c r="A5" s="9"/>
      <c r="B5" s="9"/>
      <c r="C5" s="153" t="s">
        <v>394</v>
      </c>
      <c r="D5" s="153" t="s">
        <v>395</v>
      </c>
      <c r="E5" s="9"/>
      <c r="F5" s="9"/>
      <c r="G5" s="153" t="s">
        <v>394</v>
      </c>
      <c r="H5" s="153" t="s">
        <v>395</v>
      </c>
      <c r="I5" s="10"/>
      <c r="J5" s="13"/>
    </row>
    <row r="6" spans="1:10" ht="9.75" customHeight="1">
      <c r="A6" s="9"/>
      <c r="B6" s="10" t="s">
        <v>2</v>
      </c>
      <c r="C6" s="154"/>
      <c r="D6" s="154"/>
      <c r="E6" s="10" t="s">
        <v>3</v>
      </c>
      <c r="F6" s="10" t="s">
        <v>2</v>
      </c>
      <c r="G6" s="154"/>
      <c r="H6" s="154"/>
      <c r="I6" s="10" t="s">
        <v>3</v>
      </c>
      <c r="J6" s="13"/>
    </row>
    <row r="7" spans="1:10" ht="9.75" customHeight="1">
      <c r="A7" s="9"/>
      <c r="B7" s="9"/>
      <c r="C7" s="154"/>
      <c r="D7" s="154"/>
      <c r="E7" s="9"/>
      <c r="F7" s="9"/>
      <c r="G7" s="154"/>
      <c r="H7" s="154"/>
      <c r="I7" s="10"/>
      <c r="J7" s="13"/>
    </row>
    <row r="8" spans="1:10" ht="12.75" customHeight="1">
      <c r="A8" s="11"/>
      <c r="B8" s="11"/>
      <c r="C8" s="155"/>
      <c r="D8" s="155"/>
      <c r="E8" s="31"/>
      <c r="F8" s="31"/>
      <c r="G8" s="155"/>
      <c r="H8" s="155"/>
      <c r="I8" s="12"/>
      <c r="J8" s="13"/>
    </row>
    <row r="9" spans="1:10" ht="11.25" customHeight="1">
      <c r="A9" s="9"/>
      <c r="B9" s="9"/>
      <c r="C9" s="9"/>
      <c r="D9" s="9"/>
      <c r="E9" s="9"/>
      <c r="F9" s="9"/>
      <c r="G9" s="9"/>
      <c r="H9" s="9"/>
      <c r="I9" s="9"/>
      <c r="J9" s="13"/>
    </row>
    <row r="10" spans="1:13" ht="9" customHeight="1">
      <c r="A10" s="9" t="s">
        <v>4</v>
      </c>
      <c r="B10" s="10">
        <v>29</v>
      </c>
      <c r="C10" s="10">
        <v>3</v>
      </c>
      <c r="D10" s="10">
        <v>4</v>
      </c>
      <c r="E10" s="10">
        <v>36</v>
      </c>
      <c r="F10" s="18">
        <v>8113</v>
      </c>
      <c r="G10" s="18">
        <v>3792</v>
      </c>
      <c r="H10" s="10">
        <v>823</v>
      </c>
      <c r="I10" s="18">
        <v>12728</v>
      </c>
      <c r="J10" s="13"/>
      <c r="K10" s="13"/>
      <c r="L10" s="13"/>
      <c r="M10" s="13"/>
    </row>
    <row r="11" spans="1:13" ht="9" customHeight="1">
      <c r="A11" s="9" t="s">
        <v>5</v>
      </c>
      <c r="B11" s="10">
        <v>22</v>
      </c>
      <c r="C11" s="10">
        <v>6</v>
      </c>
      <c r="D11" s="10">
        <v>2</v>
      </c>
      <c r="E11" s="10">
        <v>30</v>
      </c>
      <c r="F11" s="18">
        <v>13066</v>
      </c>
      <c r="G11" s="18">
        <v>6599</v>
      </c>
      <c r="H11" s="10">
        <v>948</v>
      </c>
      <c r="I11" s="18">
        <v>20613</v>
      </c>
      <c r="J11" s="13"/>
      <c r="K11" s="13"/>
      <c r="L11" s="13"/>
      <c r="M11" s="13"/>
    </row>
    <row r="12" spans="1:13" ht="9" customHeight="1">
      <c r="A12" s="9" t="s">
        <v>6</v>
      </c>
      <c r="B12" s="10">
        <v>19</v>
      </c>
      <c r="C12" s="10" t="s">
        <v>35</v>
      </c>
      <c r="D12" s="10">
        <v>4</v>
      </c>
      <c r="E12" s="10">
        <v>23</v>
      </c>
      <c r="F12" s="18">
        <v>4254</v>
      </c>
      <c r="G12" s="18">
        <v>1738</v>
      </c>
      <c r="H12" s="10">
        <v>474</v>
      </c>
      <c r="I12" s="18">
        <v>6466</v>
      </c>
      <c r="J12" s="13"/>
      <c r="K12" s="13"/>
      <c r="L12" s="13"/>
      <c r="M12" s="13"/>
    </row>
    <row r="13" spans="1:13" ht="9" customHeight="1">
      <c r="A13" s="9" t="s">
        <v>7</v>
      </c>
      <c r="B13" s="10">
        <v>2</v>
      </c>
      <c r="C13" s="10" t="s">
        <v>35</v>
      </c>
      <c r="D13" s="10" t="s">
        <v>35</v>
      </c>
      <c r="E13" s="10">
        <v>2</v>
      </c>
      <c r="F13" s="18">
        <v>1151</v>
      </c>
      <c r="G13" s="10">
        <v>514</v>
      </c>
      <c r="H13" s="10">
        <v>59</v>
      </c>
      <c r="I13" s="18">
        <v>1724</v>
      </c>
      <c r="J13" s="13"/>
      <c r="K13" s="13"/>
      <c r="L13" s="13"/>
      <c r="M13" s="13"/>
    </row>
    <row r="14" spans="1:13" ht="9" customHeight="1">
      <c r="A14" s="9" t="s">
        <v>8</v>
      </c>
      <c r="B14" s="10">
        <v>24</v>
      </c>
      <c r="C14" s="10">
        <v>6</v>
      </c>
      <c r="D14" s="10" t="s">
        <v>35</v>
      </c>
      <c r="E14" s="10">
        <v>30</v>
      </c>
      <c r="F14" s="10">
        <v>828</v>
      </c>
      <c r="G14" s="10">
        <v>300</v>
      </c>
      <c r="H14" s="10">
        <v>39</v>
      </c>
      <c r="I14" s="18">
        <v>1167</v>
      </c>
      <c r="J14" s="13"/>
      <c r="K14" s="13"/>
      <c r="L14" s="13"/>
      <c r="M14" s="13"/>
    </row>
    <row r="15" spans="1:13" ht="9" customHeight="1">
      <c r="A15" s="9" t="s">
        <v>9</v>
      </c>
      <c r="B15" s="10">
        <v>12</v>
      </c>
      <c r="C15" s="10">
        <v>1</v>
      </c>
      <c r="D15" s="10">
        <v>5</v>
      </c>
      <c r="E15" s="10">
        <v>18</v>
      </c>
      <c r="F15" s="18">
        <v>9054</v>
      </c>
      <c r="G15" s="18">
        <v>4892</v>
      </c>
      <c r="H15" s="10">
        <v>849</v>
      </c>
      <c r="I15" s="18">
        <v>14795</v>
      </c>
      <c r="J15" s="13"/>
      <c r="K15" s="13"/>
      <c r="L15" s="13"/>
      <c r="M15" s="13"/>
    </row>
    <row r="16" spans="1:13" ht="9" customHeight="1">
      <c r="A16" s="9" t="s">
        <v>10</v>
      </c>
      <c r="B16" s="10">
        <v>4</v>
      </c>
      <c r="C16" s="10" t="s">
        <v>35</v>
      </c>
      <c r="D16" s="10">
        <v>1</v>
      </c>
      <c r="E16" s="10">
        <v>5</v>
      </c>
      <c r="F16" s="18">
        <v>2973</v>
      </c>
      <c r="G16" s="18">
        <v>1518</v>
      </c>
      <c r="H16" s="10">
        <v>184</v>
      </c>
      <c r="I16" s="18">
        <v>4675</v>
      </c>
      <c r="J16" s="13"/>
      <c r="K16" s="13"/>
      <c r="L16" s="13"/>
      <c r="M16" s="13"/>
    </row>
    <row r="17" spans="1:13" ht="9" customHeight="1">
      <c r="A17" s="9" t="s">
        <v>11</v>
      </c>
      <c r="B17" s="10">
        <v>37</v>
      </c>
      <c r="C17" s="10">
        <v>9</v>
      </c>
      <c r="D17" s="10">
        <v>1</v>
      </c>
      <c r="E17" s="10">
        <v>47</v>
      </c>
      <c r="F17" s="18">
        <v>7005</v>
      </c>
      <c r="G17" s="18">
        <v>2497</v>
      </c>
      <c r="H17" s="10">
        <v>359</v>
      </c>
      <c r="I17" s="18">
        <v>9861</v>
      </c>
      <c r="J17" s="13"/>
      <c r="K17" s="13"/>
      <c r="L17" s="13"/>
      <c r="M17" s="13"/>
    </row>
    <row r="18" spans="1:13" ht="9" customHeight="1">
      <c r="A18" s="9" t="s">
        <v>12</v>
      </c>
      <c r="B18" s="10">
        <v>42</v>
      </c>
      <c r="C18" s="10">
        <v>9</v>
      </c>
      <c r="D18" s="10">
        <v>3</v>
      </c>
      <c r="E18" s="10">
        <v>54</v>
      </c>
      <c r="F18" s="18">
        <v>6745</v>
      </c>
      <c r="G18" s="18">
        <v>3193</v>
      </c>
      <c r="H18" s="10">
        <v>516</v>
      </c>
      <c r="I18" s="18">
        <v>10454</v>
      </c>
      <c r="J18" s="13"/>
      <c r="K18" s="13"/>
      <c r="L18" s="13"/>
      <c r="M18" s="13"/>
    </row>
    <row r="19" spans="1:13" ht="9" customHeight="1">
      <c r="A19" s="9" t="s">
        <v>13</v>
      </c>
      <c r="B19" s="10">
        <v>42</v>
      </c>
      <c r="C19" s="10">
        <v>14</v>
      </c>
      <c r="D19" s="10">
        <v>3</v>
      </c>
      <c r="E19" s="10">
        <v>59</v>
      </c>
      <c r="F19" s="18">
        <v>7919</v>
      </c>
      <c r="G19" s="18">
        <v>4039</v>
      </c>
      <c r="H19" s="10">
        <v>613</v>
      </c>
      <c r="I19" s="18">
        <v>12571</v>
      </c>
      <c r="J19" s="13"/>
      <c r="K19" s="13"/>
      <c r="L19" s="13"/>
      <c r="M19" s="13"/>
    </row>
    <row r="20" spans="1:13" ht="9" customHeight="1">
      <c r="A20" s="9" t="s">
        <v>14</v>
      </c>
      <c r="B20" s="10">
        <v>2</v>
      </c>
      <c r="C20" s="10" t="s">
        <v>35</v>
      </c>
      <c r="D20" s="10" t="s">
        <v>35</v>
      </c>
      <c r="E20" s="10">
        <v>2</v>
      </c>
      <c r="F20" s="18">
        <v>1696</v>
      </c>
      <c r="G20" s="10">
        <v>890</v>
      </c>
      <c r="H20" s="10">
        <v>124</v>
      </c>
      <c r="I20" s="18">
        <v>2710</v>
      </c>
      <c r="J20" s="13"/>
      <c r="K20" s="13"/>
      <c r="L20" s="13"/>
      <c r="M20" s="13"/>
    </row>
    <row r="21" spans="1:13" ht="9" customHeight="1">
      <c r="A21" s="9" t="s">
        <v>15</v>
      </c>
      <c r="B21" s="10">
        <v>22</v>
      </c>
      <c r="C21" s="10" t="s">
        <v>35</v>
      </c>
      <c r="D21" s="10">
        <v>1</v>
      </c>
      <c r="E21" s="10">
        <v>23</v>
      </c>
      <c r="F21" s="18">
        <v>4604</v>
      </c>
      <c r="G21" s="18">
        <v>2245</v>
      </c>
      <c r="H21" s="10">
        <v>471</v>
      </c>
      <c r="I21" s="18">
        <v>7320</v>
      </c>
      <c r="J21" s="13"/>
      <c r="K21" s="13"/>
      <c r="L21" s="13"/>
      <c r="M21" s="13"/>
    </row>
    <row r="22" spans="1:13" ht="9" customHeight="1">
      <c r="A22" s="9" t="s">
        <v>16</v>
      </c>
      <c r="B22" s="10">
        <v>6</v>
      </c>
      <c r="C22" s="10">
        <v>1</v>
      </c>
      <c r="D22" s="10" t="s">
        <v>35</v>
      </c>
      <c r="E22" s="10">
        <v>7</v>
      </c>
      <c r="F22" s="18">
        <v>23379</v>
      </c>
      <c r="G22" s="18">
        <v>12714</v>
      </c>
      <c r="H22" s="18">
        <v>2777</v>
      </c>
      <c r="I22" s="18">
        <v>38870</v>
      </c>
      <c r="J22" s="13"/>
      <c r="K22" s="13"/>
      <c r="L22" s="13"/>
      <c r="M22" s="13"/>
    </row>
    <row r="23" spans="1:13" ht="9" customHeight="1">
      <c r="A23" s="9" t="s">
        <v>17</v>
      </c>
      <c r="B23" s="10">
        <v>5</v>
      </c>
      <c r="C23" s="10">
        <v>3</v>
      </c>
      <c r="D23" s="10" t="s">
        <v>35</v>
      </c>
      <c r="E23" s="10">
        <v>8</v>
      </c>
      <c r="F23" s="18">
        <v>2987</v>
      </c>
      <c r="G23" s="18">
        <v>1445</v>
      </c>
      <c r="H23" s="10">
        <v>285</v>
      </c>
      <c r="I23" s="18">
        <v>4717</v>
      </c>
      <c r="J23" s="13"/>
      <c r="K23" s="13"/>
      <c r="L23" s="13"/>
      <c r="M23" s="13"/>
    </row>
    <row r="24" spans="1:13" ht="9" customHeight="1">
      <c r="A24" s="9" t="s">
        <v>18</v>
      </c>
      <c r="B24" s="10">
        <v>1</v>
      </c>
      <c r="C24" s="10">
        <v>3</v>
      </c>
      <c r="D24" s="10">
        <v>1</v>
      </c>
      <c r="E24" s="10">
        <v>5</v>
      </c>
      <c r="F24" s="10">
        <v>802</v>
      </c>
      <c r="G24" s="10">
        <v>510</v>
      </c>
      <c r="H24" s="10">
        <v>162</v>
      </c>
      <c r="I24" s="18">
        <v>1474</v>
      </c>
      <c r="J24" s="13"/>
      <c r="K24" s="13"/>
      <c r="L24" s="13"/>
      <c r="M24" s="13"/>
    </row>
    <row r="25" spans="1:13" ht="9" customHeight="1">
      <c r="A25" s="9" t="s">
        <v>19</v>
      </c>
      <c r="B25" s="10">
        <v>45</v>
      </c>
      <c r="C25" s="10" t="s">
        <v>35</v>
      </c>
      <c r="D25" s="10">
        <v>5</v>
      </c>
      <c r="E25" s="10">
        <v>50</v>
      </c>
      <c r="F25" s="18">
        <v>27612</v>
      </c>
      <c r="G25" s="18">
        <v>9481</v>
      </c>
      <c r="H25" s="18">
        <v>2689</v>
      </c>
      <c r="I25" s="18">
        <v>39782</v>
      </c>
      <c r="J25" s="13"/>
      <c r="K25" s="13"/>
      <c r="L25" s="13"/>
      <c r="M25" s="13"/>
    </row>
    <row r="26" spans="1:13" ht="9" customHeight="1">
      <c r="A26" s="9" t="s">
        <v>20</v>
      </c>
      <c r="B26" s="10">
        <v>10</v>
      </c>
      <c r="C26" s="10">
        <v>1</v>
      </c>
      <c r="D26" s="10" t="s">
        <v>35</v>
      </c>
      <c r="E26" s="10">
        <v>11</v>
      </c>
      <c r="F26" s="18">
        <v>2907</v>
      </c>
      <c r="G26" s="18">
        <v>1425</v>
      </c>
      <c r="H26" s="10">
        <v>360</v>
      </c>
      <c r="I26" s="18">
        <v>4692</v>
      </c>
      <c r="J26" s="13"/>
      <c r="K26" s="13"/>
      <c r="L26" s="13"/>
      <c r="M26" s="13"/>
    </row>
    <row r="27" spans="1:13" ht="9" customHeight="1">
      <c r="A27" s="9" t="s">
        <v>21</v>
      </c>
      <c r="B27" s="10">
        <v>33</v>
      </c>
      <c r="C27" s="10">
        <v>2</v>
      </c>
      <c r="D27" s="10">
        <v>1</v>
      </c>
      <c r="E27" s="10">
        <v>36</v>
      </c>
      <c r="F27" s="18">
        <v>6525</v>
      </c>
      <c r="G27" s="18">
        <v>2698</v>
      </c>
      <c r="H27" s="10">
        <v>567</v>
      </c>
      <c r="I27" s="18">
        <v>9790</v>
      </c>
      <c r="J27" s="13"/>
      <c r="K27" s="13"/>
      <c r="L27" s="13"/>
      <c r="M27" s="13"/>
    </row>
    <row r="28" spans="1:13" ht="9" customHeight="1">
      <c r="A28" s="9" t="s">
        <v>22</v>
      </c>
      <c r="B28" s="10">
        <v>26</v>
      </c>
      <c r="C28" s="10">
        <v>13</v>
      </c>
      <c r="D28" s="10">
        <v>14</v>
      </c>
      <c r="E28" s="10">
        <v>53</v>
      </c>
      <c r="F28" s="18">
        <v>2824</v>
      </c>
      <c r="G28" s="18">
        <v>1020</v>
      </c>
      <c r="H28" s="10">
        <v>275</v>
      </c>
      <c r="I28" s="18">
        <v>4119</v>
      </c>
      <c r="J28" s="13"/>
      <c r="K28" s="13"/>
      <c r="L28" s="13"/>
      <c r="M28" s="13"/>
    </row>
    <row r="29" spans="1:13" ht="9" customHeight="1">
      <c r="A29" s="9" t="s">
        <v>23</v>
      </c>
      <c r="B29" s="10">
        <v>6</v>
      </c>
      <c r="C29" s="10">
        <v>2</v>
      </c>
      <c r="D29" s="10">
        <v>1</v>
      </c>
      <c r="E29" s="10">
        <v>9</v>
      </c>
      <c r="F29" s="18">
        <v>1268</v>
      </c>
      <c r="G29" s="10">
        <v>647</v>
      </c>
      <c r="H29" s="10">
        <v>139</v>
      </c>
      <c r="I29" s="18">
        <v>2054</v>
      </c>
      <c r="J29" s="13"/>
      <c r="K29" s="13"/>
      <c r="L29" s="13"/>
      <c r="M29" s="13"/>
    </row>
    <row r="30" spans="1:13" ht="9" customHeight="1">
      <c r="A30" s="9" t="s">
        <v>24</v>
      </c>
      <c r="B30" s="10">
        <v>1</v>
      </c>
      <c r="C30" s="10" t="s">
        <v>35</v>
      </c>
      <c r="D30" s="10" t="s">
        <v>35</v>
      </c>
      <c r="E30" s="10">
        <v>1</v>
      </c>
      <c r="F30" s="10">
        <v>954</v>
      </c>
      <c r="G30" s="10">
        <v>454</v>
      </c>
      <c r="H30" s="10">
        <v>117</v>
      </c>
      <c r="I30" s="18">
        <v>1525</v>
      </c>
      <c r="J30" s="13"/>
      <c r="K30" s="13"/>
      <c r="L30" s="13"/>
      <c r="M30" s="13"/>
    </row>
    <row r="31" spans="1:13" ht="9" customHeight="1">
      <c r="A31" s="9" t="s">
        <v>25</v>
      </c>
      <c r="B31" s="10">
        <v>5</v>
      </c>
      <c r="C31" s="10">
        <v>1</v>
      </c>
      <c r="D31" s="10">
        <v>2</v>
      </c>
      <c r="E31" s="10">
        <v>8</v>
      </c>
      <c r="F31" s="18">
        <v>4087</v>
      </c>
      <c r="G31" s="18">
        <v>1765</v>
      </c>
      <c r="H31" s="10">
        <v>507</v>
      </c>
      <c r="I31" s="18">
        <v>6359</v>
      </c>
      <c r="J31" s="13"/>
      <c r="K31" s="13"/>
      <c r="L31" s="13"/>
      <c r="M31" s="13"/>
    </row>
    <row r="32" spans="1:13" ht="9" customHeight="1">
      <c r="A32" s="9" t="s">
        <v>26</v>
      </c>
      <c r="B32" s="10">
        <v>14</v>
      </c>
      <c r="C32" s="10">
        <v>1</v>
      </c>
      <c r="D32" s="10" t="s">
        <v>35</v>
      </c>
      <c r="E32" s="10">
        <v>15</v>
      </c>
      <c r="F32" s="18">
        <v>1860</v>
      </c>
      <c r="G32" s="10">
        <v>901</v>
      </c>
      <c r="H32" s="10">
        <v>288</v>
      </c>
      <c r="I32" s="18">
        <v>3049</v>
      </c>
      <c r="J32" s="13"/>
      <c r="K32" s="13"/>
      <c r="L32" s="13"/>
      <c r="M32" s="13"/>
    </row>
    <row r="33" spans="1:13" ht="9" customHeight="1">
      <c r="A33" s="9" t="s">
        <v>27</v>
      </c>
      <c r="B33" s="10">
        <v>12</v>
      </c>
      <c r="C33" s="10">
        <v>2</v>
      </c>
      <c r="D33" s="10" t="s">
        <v>35</v>
      </c>
      <c r="E33" s="10">
        <v>14</v>
      </c>
      <c r="F33" s="18">
        <v>5657</v>
      </c>
      <c r="G33" s="18">
        <v>2378</v>
      </c>
      <c r="H33" s="10">
        <v>445</v>
      </c>
      <c r="I33" s="18">
        <v>8480</v>
      </c>
      <c r="J33" s="13"/>
      <c r="K33" s="13"/>
      <c r="L33" s="13"/>
      <c r="M33" s="13"/>
    </row>
    <row r="34" spans="1:13" ht="9" customHeight="1">
      <c r="A34" s="9" t="s">
        <v>28</v>
      </c>
      <c r="B34" s="10">
        <v>5</v>
      </c>
      <c r="C34" s="10">
        <v>2</v>
      </c>
      <c r="D34" s="10">
        <v>1</v>
      </c>
      <c r="E34" s="10">
        <v>8</v>
      </c>
      <c r="F34" s="18">
        <v>3847</v>
      </c>
      <c r="G34" s="18">
        <v>1000</v>
      </c>
      <c r="H34" s="10">
        <v>300</v>
      </c>
      <c r="I34" s="18">
        <v>5147</v>
      </c>
      <c r="J34" s="13"/>
      <c r="K34" s="13"/>
      <c r="L34" s="13"/>
      <c r="M34" s="13"/>
    </row>
    <row r="35" spans="1:13" ht="9" customHeight="1">
      <c r="A35" s="9" t="s">
        <v>29</v>
      </c>
      <c r="B35" s="10" t="s">
        <v>35</v>
      </c>
      <c r="C35" s="10" t="s">
        <v>35</v>
      </c>
      <c r="D35" s="10" t="s">
        <v>35</v>
      </c>
      <c r="E35" s="10" t="s">
        <v>35</v>
      </c>
      <c r="F35" s="18">
        <v>1219</v>
      </c>
      <c r="G35" s="10">
        <v>647</v>
      </c>
      <c r="H35" s="10">
        <v>121</v>
      </c>
      <c r="I35" s="18">
        <v>1987</v>
      </c>
      <c r="J35" s="13"/>
      <c r="K35" s="13"/>
      <c r="L35" s="13"/>
      <c r="M35" s="13"/>
    </row>
    <row r="36" spans="1:13" ht="9" customHeight="1">
      <c r="A36" s="9" t="s">
        <v>30</v>
      </c>
      <c r="B36" s="10">
        <v>87</v>
      </c>
      <c r="C36" s="10">
        <v>21</v>
      </c>
      <c r="D36" s="10">
        <v>8</v>
      </c>
      <c r="E36" s="10">
        <v>116</v>
      </c>
      <c r="F36" s="18">
        <v>6117</v>
      </c>
      <c r="G36" s="18">
        <v>3054</v>
      </c>
      <c r="H36" s="10">
        <v>826</v>
      </c>
      <c r="I36" s="18">
        <v>9997</v>
      </c>
      <c r="J36" s="13"/>
      <c r="K36" s="13"/>
      <c r="L36" s="13"/>
      <c r="M36" s="13"/>
    </row>
    <row r="37" spans="1:13" ht="9" customHeight="1">
      <c r="A37" s="9" t="s">
        <v>31</v>
      </c>
      <c r="B37" s="10">
        <v>45</v>
      </c>
      <c r="C37" s="10">
        <v>12</v>
      </c>
      <c r="D37" s="10">
        <v>1</v>
      </c>
      <c r="E37" s="10">
        <v>58</v>
      </c>
      <c r="F37" s="18">
        <v>1992</v>
      </c>
      <c r="G37" s="10">
        <v>879</v>
      </c>
      <c r="H37" s="10">
        <v>224</v>
      </c>
      <c r="I37" s="18">
        <v>3095</v>
      </c>
      <c r="J37" s="13"/>
      <c r="K37" s="13"/>
      <c r="L37" s="13"/>
      <c r="M37" s="13"/>
    </row>
    <row r="38" spans="1:13" ht="9" customHeight="1">
      <c r="A38" s="9" t="s">
        <v>32</v>
      </c>
      <c r="B38" s="10">
        <v>7</v>
      </c>
      <c r="C38" s="10">
        <v>2</v>
      </c>
      <c r="D38" s="10">
        <v>3</v>
      </c>
      <c r="E38" s="10">
        <v>12</v>
      </c>
      <c r="F38" s="18">
        <v>1541</v>
      </c>
      <c r="G38" s="10">
        <v>714</v>
      </c>
      <c r="H38" s="10">
        <v>167</v>
      </c>
      <c r="I38" s="18">
        <v>2422</v>
      </c>
      <c r="J38" s="13"/>
      <c r="K38" s="13"/>
      <c r="L38" s="13"/>
      <c r="M38" s="13"/>
    </row>
    <row r="39" spans="1:13" s="16" customFormat="1" ht="9" customHeight="1">
      <c r="A39" s="104" t="s">
        <v>33</v>
      </c>
      <c r="B39" s="126">
        <v>565</v>
      </c>
      <c r="C39" s="126">
        <v>114</v>
      </c>
      <c r="D39" s="126">
        <v>61</v>
      </c>
      <c r="E39" s="126">
        <v>740</v>
      </c>
      <c r="F39" s="111">
        <v>162986</v>
      </c>
      <c r="G39" s="111">
        <v>73949</v>
      </c>
      <c r="H39" s="111">
        <v>15708</v>
      </c>
      <c r="I39" s="111">
        <v>252643</v>
      </c>
      <c r="J39" s="13"/>
      <c r="K39" s="13"/>
      <c r="L39" s="13"/>
      <c r="M39" s="13"/>
    </row>
    <row r="40" spans="1:13" s="16" customFormat="1" ht="9" customHeight="1">
      <c r="A40" s="19"/>
      <c r="B40" s="20"/>
      <c r="C40" s="20"/>
      <c r="D40" s="20"/>
      <c r="E40" s="20"/>
      <c r="F40" s="21"/>
      <c r="G40" s="21"/>
      <c r="H40" s="21"/>
      <c r="I40" s="21"/>
      <c r="J40" s="13"/>
      <c r="K40" s="13"/>
      <c r="L40" s="13"/>
      <c r="M40" s="13"/>
    </row>
  </sheetData>
  <mergeCells count="4">
    <mergeCell ref="C5:C8"/>
    <mergeCell ref="G5:G8"/>
    <mergeCell ref="D5:D8"/>
    <mergeCell ref="H5:H8"/>
  </mergeCells>
  <printOptions horizontalCentered="1"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&amp;C70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30.28125" style="0" customWidth="1"/>
    <col min="2" max="2" width="9.28125" style="0" customWidth="1"/>
    <col min="3" max="3" width="7.28125" style="0" customWidth="1"/>
    <col min="4" max="4" width="7.140625" style="0" customWidth="1"/>
    <col min="5" max="5" width="7.7109375" style="0" customWidth="1"/>
    <col min="6" max="6" width="8.140625" style="0" customWidth="1"/>
    <col min="7" max="7" width="7.140625" style="0" customWidth="1"/>
    <col min="8" max="8" width="8.7109375" style="0" customWidth="1"/>
  </cols>
  <sheetData>
    <row r="1" spans="1:8" ht="12.75">
      <c r="A1" s="1" t="s">
        <v>334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27.75" customHeight="1">
      <c r="A3" s="22"/>
      <c r="B3" s="22"/>
      <c r="C3" s="22"/>
      <c r="D3" s="22"/>
      <c r="E3" s="22"/>
      <c r="F3" s="22"/>
      <c r="G3" s="22"/>
      <c r="H3" s="11"/>
    </row>
    <row r="4" spans="2:8" ht="13.5" customHeight="1">
      <c r="B4" s="8" t="s">
        <v>89</v>
      </c>
      <c r="C4" s="44"/>
      <c r="D4" s="44"/>
      <c r="E4" s="44"/>
      <c r="F4" s="44"/>
      <c r="G4" s="44"/>
      <c r="H4" s="10"/>
    </row>
    <row r="5" spans="1:8" ht="37.5" customHeight="1">
      <c r="A5" s="65" t="s">
        <v>39</v>
      </c>
      <c r="B5" s="66" t="s">
        <v>90</v>
      </c>
      <c r="C5" s="30" t="s">
        <v>163</v>
      </c>
      <c r="D5" s="30" t="s">
        <v>164</v>
      </c>
      <c r="E5" s="30" t="s">
        <v>92</v>
      </c>
      <c r="F5" s="30" t="s">
        <v>165</v>
      </c>
      <c r="G5" s="30" t="s">
        <v>3</v>
      </c>
      <c r="H5" s="12"/>
    </row>
    <row r="6" spans="1:8" ht="19.5" customHeight="1">
      <c r="A6" s="156" t="s">
        <v>166</v>
      </c>
      <c r="B6" s="156"/>
      <c r="C6" s="156"/>
      <c r="D6" s="156"/>
      <c r="E6" s="156"/>
      <c r="F6" s="156"/>
      <c r="G6" s="156"/>
      <c r="H6" s="156"/>
    </row>
    <row r="7" spans="1:8" ht="9" customHeight="1">
      <c r="A7" s="42" t="s">
        <v>143</v>
      </c>
      <c r="B7" s="23">
        <f aca="true" t="shared" si="0" ref="B7:G7">SUM(B8:B18)</f>
        <v>1614</v>
      </c>
      <c r="C7" s="23">
        <f t="shared" si="0"/>
        <v>1761</v>
      </c>
      <c r="D7" s="23">
        <f t="shared" si="0"/>
        <v>1327</v>
      </c>
      <c r="E7" s="23">
        <f t="shared" si="0"/>
        <v>3021</v>
      </c>
      <c r="F7" s="23">
        <f t="shared" si="0"/>
        <v>5453</v>
      </c>
      <c r="G7" s="23">
        <f t="shared" si="0"/>
        <v>13176</v>
      </c>
      <c r="H7" s="23">
        <f>((H8*G8)+(H9*G9)+(H10*G10)+(H11*G11)+(H12*G12)+(H13*G13)+(H14*G14)+(H15*G15)+(H16*G16)+(H17*G17)+(H18*G18))/(G8+G9+G10+G11+G12+G13+G14+G15+G16+G17+G18)</f>
        <v>913.8324984820887</v>
      </c>
    </row>
    <row r="8" spans="1:8" ht="18" customHeight="1">
      <c r="A8" s="59" t="s">
        <v>144</v>
      </c>
      <c r="B8" s="10">
        <v>850</v>
      </c>
      <c r="C8" s="18">
        <v>1066</v>
      </c>
      <c r="D8" s="10">
        <v>659</v>
      </c>
      <c r="E8" s="18">
        <v>1742</v>
      </c>
      <c r="F8" s="18">
        <v>4094</v>
      </c>
      <c r="G8" s="18">
        <v>8411</v>
      </c>
      <c r="H8" s="18">
        <v>1081</v>
      </c>
    </row>
    <row r="9" spans="1:8" ht="18" customHeight="1">
      <c r="A9" s="59" t="s">
        <v>145</v>
      </c>
      <c r="B9" s="10">
        <v>153</v>
      </c>
      <c r="C9" s="10">
        <v>146</v>
      </c>
      <c r="D9" s="10">
        <v>113</v>
      </c>
      <c r="E9" s="10">
        <v>343</v>
      </c>
      <c r="F9" s="10">
        <v>462</v>
      </c>
      <c r="G9" s="18">
        <v>1217</v>
      </c>
      <c r="H9" s="10">
        <v>776</v>
      </c>
    </row>
    <row r="10" spans="1:8" ht="18" customHeight="1">
      <c r="A10" s="59" t="s">
        <v>146</v>
      </c>
      <c r="B10" s="10">
        <v>51</v>
      </c>
      <c r="C10" s="10">
        <v>53</v>
      </c>
      <c r="D10" s="10">
        <v>49</v>
      </c>
      <c r="E10" s="10">
        <v>60</v>
      </c>
      <c r="F10" s="10">
        <v>39</v>
      </c>
      <c r="G10" s="10">
        <v>252</v>
      </c>
      <c r="H10" s="10">
        <v>479</v>
      </c>
    </row>
    <row r="11" spans="1:8" ht="9" customHeight="1">
      <c r="A11" s="9" t="s">
        <v>147</v>
      </c>
      <c r="B11" s="10">
        <v>282</v>
      </c>
      <c r="C11" s="10">
        <v>177</v>
      </c>
      <c r="D11" s="10">
        <v>81</v>
      </c>
      <c r="E11" s="10">
        <v>280</v>
      </c>
      <c r="F11" s="10">
        <v>223</v>
      </c>
      <c r="G11" s="18">
        <v>1043</v>
      </c>
      <c r="H11" s="10">
        <v>496</v>
      </c>
    </row>
    <row r="12" spans="1:8" ht="27" customHeight="1">
      <c r="A12" s="59" t="s">
        <v>148</v>
      </c>
      <c r="B12" s="10" t="s">
        <v>35</v>
      </c>
      <c r="C12" s="10" t="s">
        <v>35</v>
      </c>
      <c r="D12" s="10">
        <v>36</v>
      </c>
      <c r="E12" s="10">
        <v>2</v>
      </c>
      <c r="F12" s="10">
        <v>1</v>
      </c>
      <c r="G12" s="10">
        <v>39</v>
      </c>
      <c r="H12" s="10">
        <v>319</v>
      </c>
    </row>
    <row r="13" spans="1:8" ht="18" customHeight="1">
      <c r="A13" s="59" t="s">
        <v>149</v>
      </c>
      <c r="B13" s="10">
        <v>8</v>
      </c>
      <c r="C13" s="10">
        <v>3</v>
      </c>
      <c r="D13" s="10">
        <v>101</v>
      </c>
      <c r="E13" s="10">
        <v>22</v>
      </c>
      <c r="F13" s="10">
        <v>23</v>
      </c>
      <c r="G13" s="10">
        <v>157</v>
      </c>
      <c r="H13" s="10">
        <v>443</v>
      </c>
    </row>
    <row r="14" spans="1:8" ht="9" customHeight="1">
      <c r="A14" s="9" t="s">
        <v>150</v>
      </c>
      <c r="B14" s="10">
        <v>6</v>
      </c>
      <c r="C14" s="10">
        <v>7</v>
      </c>
      <c r="D14" s="10">
        <v>2</v>
      </c>
      <c r="E14" s="10">
        <v>3</v>
      </c>
      <c r="F14" s="10">
        <v>7</v>
      </c>
      <c r="G14" s="10">
        <v>25</v>
      </c>
      <c r="H14" s="10">
        <v>759</v>
      </c>
    </row>
    <row r="15" spans="1:8" ht="18" customHeight="1">
      <c r="A15" s="38" t="s">
        <v>151</v>
      </c>
      <c r="B15" s="10" t="s">
        <v>35</v>
      </c>
      <c r="C15" s="10" t="s">
        <v>35</v>
      </c>
      <c r="D15" s="10">
        <v>1</v>
      </c>
      <c r="E15" s="10">
        <v>1</v>
      </c>
      <c r="F15" s="10">
        <v>3</v>
      </c>
      <c r="G15" s="10">
        <v>5</v>
      </c>
      <c r="H15" s="18">
        <v>1038</v>
      </c>
    </row>
    <row r="16" spans="1:8" ht="9" customHeight="1">
      <c r="A16" s="9" t="s">
        <v>152</v>
      </c>
      <c r="B16" s="10">
        <v>67</v>
      </c>
      <c r="C16" s="10">
        <v>45</v>
      </c>
      <c r="D16" s="10">
        <v>41</v>
      </c>
      <c r="E16" s="10">
        <v>75</v>
      </c>
      <c r="F16" s="10">
        <v>71</v>
      </c>
      <c r="G16" s="10">
        <v>299</v>
      </c>
      <c r="H16" s="10">
        <v>585</v>
      </c>
    </row>
    <row r="17" spans="1:8" ht="9" customHeight="1">
      <c r="A17" s="9" t="s">
        <v>324</v>
      </c>
      <c r="B17" s="10">
        <v>5</v>
      </c>
      <c r="C17" s="10">
        <v>10</v>
      </c>
      <c r="D17" s="10">
        <v>6</v>
      </c>
      <c r="E17" s="10">
        <v>17</v>
      </c>
      <c r="F17" s="10">
        <v>15</v>
      </c>
      <c r="G17" s="10">
        <v>53</v>
      </c>
      <c r="H17" s="10">
        <v>622</v>
      </c>
    </row>
    <row r="18" spans="1:8" ht="9" customHeight="1">
      <c r="A18" s="9" t="s">
        <v>153</v>
      </c>
      <c r="B18" s="10">
        <v>192</v>
      </c>
      <c r="C18" s="10">
        <v>254</v>
      </c>
      <c r="D18" s="10">
        <v>238</v>
      </c>
      <c r="E18" s="10">
        <v>476</v>
      </c>
      <c r="F18" s="10">
        <v>515</v>
      </c>
      <c r="G18" s="18">
        <v>1675</v>
      </c>
      <c r="H18" s="10">
        <v>628</v>
      </c>
    </row>
    <row r="19" spans="1:8" ht="9" customHeight="1">
      <c r="A19" s="42" t="s">
        <v>154</v>
      </c>
      <c r="B19" s="23">
        <f aca="true" t="shared" si="1" ref="B19:G19">SUM(B20:B24)</f>
        <v>105</v>
      </c>
      <c r="C19" s="23">
        <f t="shared" si="1"/>
        <v>66</v>
      </c>
      <c r="D19" s="23">
        <f t="shared" si="1"/>
        <v>52</v>
      </c>
      <c r="E19" s="23">
        <f t="shared" si="1"/>
        <v>97</v>
      </c>
      <c r="F19" s="23">
        <f t="shared" si="1"/>
        <v>123</v>
      </c>
      <c r="G19" s="23">
        <f t="shared" si="1"/>
        <v>443</v>
      </c>
      <c r="H19" s="23">
        <f>((H20*G20)+(H21*G21)+(H22*G22)+(H23*G23)+(H24*G24))/(G20+G21+G22+G23+G24)</f>
        <v>612.510158013544</v>
      </c>
    </row>
    <row r="20" spans="1:8" ht="18" customHeight="1">
      <c r="A20" s="38" t="s">
        <v>325</v>
      </c>
      <c r="B20" s="10">
        <v>62</v>
      </c>
      <c r="C20" s="10">
        <v>30</v>
      </c>
      <c r="D20" s="10">
        <v>10</v>
      </c>
      <c r="E20" s="10">
        <v>26</v>
      </c>
      <c r="F20" s="10">
        <v>51</v>
      </c>
      <c r="G20" s="10">
        <v>179</v>
      </c>
      <c r="H20" s="10">
        <v>655</v>
      </c>
    </row>
    <row r="21" spans="1:8" ht="9" customHeight="1">
      <c r="A21" s="38" t="s">
        <v>155</v>
      </c>
      <c r="B21" s="10">
        <v>8</v>
      </c>
      <c r="C21" s="10">
        <v>6</v>
      </c>
      <c r="D21" s="10" t="s">
        <v>35</v>
      </c>
      <c r="E21" s="10">
        <v>8</v>
      </c>
      <c r="F21" s="10">
        <v>9</v>
      </c>
      <c r="G21" s="10">
        <v>31</v>
      </c>
      <c r="H21" s="10">
        <v>618</v>
      </c>
    </row>
    <row r="22" spans="1:8" ht="9" customHeight="1">
      <c r="A22" s="9" t="s">
        <v>147</v>
      </c>
      <c r="B22" s="10">
        <v>8</v>
      </c>
      <c r="C22" s="10">
        <v>3</v>
      </c>
      <c r="D22" s="10">
        <v>4</v>
      </c>
      <c r="E22" s="10">
        <v>6</v>
      </c>
      <c r="F22" s="10">
        <v>10</v>
      </c>
      <c r="G22" s="10">
        <v>31</v>
      </c>
      <c r="H22" s="10">
        <v>615</v>
      </c>
    </row>
    <row r="23" spans="1:8" ht="9" customHeight="1">
      <c r="A23" s="9" t="s">
        <v>156</v>
      </c>
      <c r="B23" s="10">
        <v>4</v>
      </c>
      <c r="C23" s="10">
        <v>1</v>
      </c>
      <c r="D23" s="10">
        <v>2</v>
      </c>
      <c r="E23" s="10">
        <v>8</v>
      </c>
      <c r="F23" s="10">
        <v>13</v>
      </c>
      <c r="G23" s="10">
        <v>28</v>
      </c>
      <c r="H23" s="10">
        <v>764</v>
      </c>
    </row>
    <row r="24" spans="1:8" ht="9" customHeight="1">
      <c r="A24" s="9" t="s">
        <v>153</v>
      </c>
      <c r="B24" s="10">
        <v>23</v>
      </c>
      <c r="C24" s="10">
        <v>26</v>
      </c>
      <c r="D24" s="10">
        <v>36</v>
      </c>
      <c r="E24" s="10">
        <v>49</v>
      </c>
      <c r="F24" s="10">
        <v>40</v>
      </c>
      <c r="G24" s="10">
        <v>174</v>
      </c>
      <c r="H24" s="10">
        <v>543</v>
      </c>
    </row>
    <row r="25" spans="1:8" ht="9" customHeight="1">
      <c r="A25" s="63" t="s">
        <v>157</v>
      </c>
      <c r="B25" s="23">
        <f aca="true" t="shared" si="2" ref="B25:G25">SUM(B26:B34)</f>
        <v>3151</v>
      </c>
      <c r="C25" s="23">
        <f t="shared" si="2"/>
        <v>2729</v>
      </c>
      <c r="D25" s="23">
        <f t="shared" si="2"/>
        <v>2066</v>
      </c>
      <c r="E25" s="23">
        <f t="shared" si="2"/>
        <v>5896</v>
      </c>
      <c r="F25" s="23">
        <f t="shared" si="2"/>
        <v>14731</v>
      </c>
      <c r="G25" s="23">
        <f t="shared" si="2"/>
        <v>28573</v>
      </c>
      <c r="H25" s="23">
        <f>((H26*G26)+(H27*G27)+(H28*G28)+(H29*G29)+(H30*G30)+(H31*G31)+(H32*G32)+(H33*G33)+(H34*G34))/(G26+G27+G28+G29+G30+G31+G32+G33+G34)</f>
        <v>934.8914009729465</v>
      </c>
    </row>
    <row r="26" spans="1:8" ht="9" customHeight="1">
      <c r="A26" s="62" t="s">
        <v>158</v>
      </c>
      <c r="B26" s="9">
        <v>128</v>
      </c>
      <c r="C26" s="9">
        <v>104</v>
      </c>
      <c r="D26" s="9">
        <v>81</v>
      </c>
      <c r="E26" s="9">
        <v>231</v>
      </c>
      <c r="F26" s="13">
        <v>1659</v>
      </c>
      <c r="G26" s="13">
        <v>2203</v>
      </c>
      <c r="H26" s="13">
        <v>1376</v>
      </c>
    </row>
    <row r="27" spans="1:8" ht="9" customHeight="1">
      <c r="A27" s="62" t="s">
        <v>159</v>
      </c>
      <c r="B27" s="9">
        <v>642</v>
      </c>
      <c r="C27" s="9">
        <v>667</v>
      </c>
      <c r="D27" s="9">
        <v>642</v>
      </c>
      <c r="E27" s="13">
        <v>1978</v>
      </c>
      <c r="F27" s="13">
        <v>4455</v>
      </c>
      <c r="G27" s="13">
        <v>8384</v>
      </c>
      <c r="H27" s="9">
        <v>974</v>
      </c>
    </row>
    <row r="28" spans="1:8" ht="9" customHeight="1">
      <c r="A28" s="62" t="s">
        <v>160</v>
      </c>
      <c r="B28" s="9">
        <v>220</v>
      </c>
      <c r="C28" s="9">
        <v>96</v>
      </c>
      <c r="D28" s="9">
        <v>95</v>
      </c>
      <c r="E28" s="9">
        <v>417</v>
      </c>
      <c r="F28" s="13">
        <v>1483</v>
      </c>
      <c r="G28" s="13">
        <v>2311</v>
      </c>
      <c r="H28" s="9">
        <v>895</v>
      </c>
    </row>
    <row r="29" spans="1:8" ht="9" customHeight="1">
      <c r="A29" s="62" t="s">
        <v>161</v>
      </c>
      <c r="B29" s="9">
        <v>363</v>
      </c>
      <c r="C29" s="9">
        <v>432</v>
      </c>
      <c r="D29" s="9">
        <v>389</v>
      </c>
      <c r="E29" s="9">
        <v>980</v>
      </c>
      <c r="F29" s="13">
        <v>3740</v>
      </c>
      <c r="G29" s="13">
        <v>5904</v>
      </c>
      <c r="H29" s="13">
        <v>1081</v>
      </c>
    </row>
    <row r="30" spans="1:8" ht="8.25" customHeight="1">
      <c r="A30" s="94" t="s">
        <v>321</v>
      </c>
      <c r="B30" s="9">
        <v>668</v>
      </c>
      <c r="C30" s="9">
        <v>274</v>
      </c>
      <c r="D30" s="9">
        <v>148</v>
      </c>
      <c r="E30" s="9">
        <v>296</v>
      </c>
      <c r="F30" s="9">
        <v>755</v>
      </c>
      <c r="G30" s="13">
        <v>2141</v>
      </c>
      <c r="H30" s="9">
        <v>575</v>
      </c>
    </row>
    <row r="31" spans="1:8" ht="9" customHeight="1">
      <c r="A31" s="64" t="s">
        <v>322</v>
      </c>
      <c r="B31" s="9">
        <v>222</v>
      </c>
      <c r="C31" s="9">
        <v>161</v>
      </c>
      <c r="D31" s="9">
        <v>119</v>
      </c>
      <c r="E31" s="9">
        <v>294</v>
      </c>
      <c r="F31" s="9">
        <v>280</v>
      </c>
      <c r="G31" s="13">
        <v>1076</v>
      </c>
      <c r="H31" s="9">
        <v>576</v>
      </c>
    </row>
    <row r="32" spans="1:8" ht="18" customHeight="1">
      <c r="A32" s="64" t="s">
        <v>323</v>
      </c>
      <c r="B32" s="9">
        <v>118</v>
      </c>
      <c r="C32" s="9">
        <v>154</v>
      </c>
      <c r="D32" s="9">
        <v>157</v>
      </c>
      <c r="E32" s="9">
        <v>462</v>
      </c>
      <c r="F32" s="9">
        <v>543</v>
      </c>
      <c r="G32" s="13">
        <v>1434</v>
      </c>
      <c r="H32" s="9">
        <v>737</v>
      </c>
    </row>
    <row r="33" spans="1:8" ht="9" customHeight="1">
      <c r="A33" s="64" t="s">
        <v>162</v>
      </c>
      <c r="B33" s="9">
        <v>207</v>
      </c>
      <c r="C33" s="9">
        <v>135</v>
      </c>
      <c r="D33" s="9">
        <v>59</v>
      </c>
      <c r="E33" s="9">
        <v>122</v>
      </c>
      <c r="F33" s="9">
        <v>227</v>
      </c>
      <c r="G33" s="9">
        <v>750</v>
      </c>
      <c r="H33" s="9">
        <v>625</v>
      </c>
    </row>
    <row r="34" spans="1:8" ht="9" customHeight="1">
      <c r="A34" s="9" t="s">
        <v>153</v>
      </c>
      <c r="B34" s="9">
        <v>583</v>
      </c>
      <c r="C34" s="9">
        <v>706</v>
      </c>
      <c r="D34" s="9">
        <v>376</v>
      </c>
      <c r="E34" s="13">
        <v>1116</v>
      </c>
      <c r="F34" s="13">
        <v>1589</v>
      </c>
      <c r="G34" s="13">
        <v>4370</v>
      </c>
      <c r="H34" s="9">
        <v>844</v>
      </c>
    </row>
    <row r="35" spans="1:8" ht="9" customHeight="1">
      <c r="A35" s="42" t="s">
        <v>84</v>
      </c>
      <c r="B35" s="15">
        <v>4870</v>
      </c>
      <c r="C35" s="15">
        <v>4556</v>
      </c>
      <c r="D35" s="15">
        <v>3445</v>
      </c>
      <c r="E35" s="15">
        <v>9014</v>
      </c>
      <c r="F35" s="15">
        <v>20307</v>
      </c>
      <c r="G35" s="15">
        <v>42192</v>
      </c>
      <c r="H35" s="42">
        <v>925</v>
      </c>
    </row>
    <row r="36" spans="1:8" ht="9" customHeight="1">
      <c r="A36" s="11"/>
      <c r="B36" s="11"/>
      <c r="C36" s="11"/>
      <c r="D36" s="11"/>
      <c r="E36" s="11"/>
      <c r="F36" s="11"/>
      <c r="G36" s="11"/>
      <c r="H36" s="11"/>
    </row>
    <row r="37" spans="1:8" ht="12.75">
      <c r="A37" s="9"/>
      <c r="B37" s="13"/>
      <c r="C37" s="13"/>
      <c r="D37" s="13"/>
      <c r="E37" s="13"/>
      <c r="F37" s="13"/>
      <c r="G37" s="13"/>
      <c r="H37" s="41"/>
    </row>
  </sheetData>
  <mergeCells count="1">
    <mergeCell ref="A6:H6"/>
  </mergeCells>
  <printOptions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&amp;C88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0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18.00390625" style="0" customWidth="1"/>
    <col min="2" max="8" width="9.7109375" style="0" customWidth="1"/>
  </cols>
  <sheetData>
    <row r="1" spans="1:7" ht="12.75">
      <c r="A1" s="1" t="s">
        <v>335</v>
      </c>
      <c r="B1" s="3"/>
      <c r="C1" s="3"/>
      <c r="D1" s="3"/>
      <c r="E1" s="3"/>
      <c r="F1" s="3"/>
      <c r="G1" s="3"/>
    </row>
    <row r="2" spans="1:6" ht="12.75">
      <c r="A2" s="3"/>
      <c r="B2" s="3"/>
      <c r="C2" s="3"/>
      <c r="D2" s="3"/>
      <c r="E2" s="3"/>
      <c r="F2" s="3"/>
    </row>
    <row r="3" spans="1:8" ht="19.5" customHeight="1">
      <c r="A3" s="22"/>
      <c r="B3" s="22"/>
      <c r="C3" s="22"/>
      <c r="D3" s="22"/>
      <c r="E3" s="22"/>
      <c r="F3" s="22"/>
      <c r="G3" s="22"/>
      <c r="H3" s="22"/>
    </row>
    <row r="4" spans="1:8" ht="10.5" customHeight="1">
      <c r="A4" s="9"/>
      <c r="B4" s="8" t="s">
        <v>89</v>
      </c>
      <c r="C4" s="44"/>
      <c r="D4" s="44"/>
      <c r="E4" s="44"/>
      <c r="F4" s="44"/>
      <c r="G4" s="44"/>
      <c r="H4" s="10"/>
    </row>
    <row r="5" spans="1:8" ht="10.5" customHeight="1">
      <c r="A5" s="27"/>
      <c r="B5" s="10"/>
      <c r="C5" s="10"/>
      <c r="D5" s="10"/>
      <c r="E5" s="10"/>
      <c r="F5" s="10"/>
      <c r="G5" s="10"/>
      <c r="H5" s="10"/>
    </row>
    <row r="6" spans="1:8" ht="10.5" customHeight="1">
      <c r="A6" s="22"/>
      <c r="B6" s="12"/>
      <c r="C6" s="12"/>
      <c r="D6" s="12"/>
      <c r="E6" s="12"/>
      <c r="F6" s="12"/>
      <c r="G6" s="12"/>
      <c r="H6" s="12"/>
    </row>
    <row r="7" spans="1:8" s="17" customFormat="1" ht="19.5" customHeight="1">
      <c r="A7" s="33" t="s">
        <v>141</v>
      </c>
      <c r="B7" s="33"/>
      <c r="C7" s="33"/>
      <c r="D7" s="33"/>
      <c r="E7" s="33"/>
      <c r="F7" s="33"/>
      <c r="G7" s="33"/>
      <c r="H7" s="33"/>
    </row>
    <row r="8" spans="1:8" ht="9" customHeight="1">
      <c r="A8" s="9" t="s">
        <v>4</v>
      </c>
      <c r="B8" s="13">
        <v>3506</v>
      </c>
      <c r="C8" s="13">
        <v>1609</v>
      </c>
      <c r="D8" s="13">
        <v>1030</v>
      </c>
      <c r="E8" s="13">
        <v>1420</v>
      </c>
      <c r="F8" s="13">
        <v>1432</v>
      </c>
      <c r="G8" s="13">
        <v>8997</v>
      </c>
      <c r="H8" s="9">
        <v>433</v>
      </c>
    </row>
    <row r="9" spans="1:8" ht="9" customHeight="1">
      <c r="A9" s="9" t="s">
        <v>5</v>
      </c>
      <c r="B9" s="13">
        <v>1691</v>
      </c>
      <c r="C9" s="13">
        <v>1007</v>
      </c>
      <c r="D9" s="9">
        <v>739</v>
      </c>
      <c r="E9" s="13">
        <v>1308</v>
      </c>
      <c r="F9" s="9">
        <v>754</v>
      </c>
      <c r="G9" s="13">
        <v>5499</v>
      </c>
      <c r="H9" s="9">
        <v>412</v>
      </c>
    </row>
    <row r="10" spans="1:8" ht="9" customHeight="1">
      <c r="A10" s="9" t="s">
        <v>6</v>
      </c>
      <c r="B10" s="9">
        <v>409</v>
      </c>
      <c r="C10" s="9">
        <v>476</v>
      </c>
      <c r="D10" s="9">
        <v>302</v>
      </c>
      <c r="E10" s="9">
        <v>574</v>
      </c>
      <c r="F10" s="9">
        <v>402</v>
      </c>
      <c r="G10" s="13">
        <v>2163</v>
      </c>
      <c r="H10" s="9">
        <v>486</v>
      </c>
    </row>
    <row r="11" spans="1:8" ht="9" customHeight="1">
      <c r="A11" s="9" t="s">
        <v>7</v>
      </c>
      <c r="B11" s="9">
        <v>51</v>
      </c>
      <c r="C11" s="9">
        <v>39</v>
      </c>
      <c r="D11" s="9">
        <v>57</v>
      </c>
      <c r="E11" s="9">
        <v>63</v>
      </c>
      <c r="F11" s="9">
        <v>11</v>
      </c>
      <c r="G11" s="9">
        <v>221</v>
      </c>
      <c r="H11" s="9">
        <v>340</v>
      </c>
    </row>
    <row r="12" spans="1:8" ht="9" customHeight="1">
      <c r="A12" s="9" t="s">
        <v>8</v>
      </c>
      <c r="B12" s="9">
        <v>63</v>
      </c>
      <c r="C12" s="9">
        <v>74</v>
      </c>
      <c r="D12" s="9">
        <v>42</v>
      </c>
      <c r="E12" s="9">
        <v>143</v>
      </c>
      <c r="F12" s="9">
        <v>120</v>
      </c>
      <c r="G12" s="9">
        <v>442</v>
      </c>
      <c r="H12" s="9">
        <v>624</v>
      </c>
    </row>
    <row r="13" spans="1:8" ht="9" customHeight="1">
      <c r="A13" s="9" t="s">
        <v>9</v>
      </c>
      <c r="B13" s="9">
        <v>379</v>
      </c>
      <c r="C13" s="9">
        <v>398</v>
      </c>
      <c r="D13" s="9">
        <v>374</v>
      </c>
      <c r="E13" s="9">
        <v>960</v>
      </c>
      <c r="F13" s="13">
        <v>1222</v>
      </c>
      <c r="G13" s="13">
        <v>3333</v>
      </c>
      <c r="H13" s="9">
        <v>699</v>
      </c>
    </row>
    <row r="14" spans="1:8" ht="9" customHeight="1">
      <c r="A14" s="9" t="s">
        <v>10</v>
      </c>
      <c r="B14" s="9">
        <v>107</v>
      </c>
      <c r="C14" s="9">
        <v>124</v>
      </c>
      <c r="D14" s="9">
        <v>215</v>
      </c>
      <c r="E14" s="9">
        <v>491</v>
      </c>
      <c r="F14" s="9">
        <v>342</v>
      </c>
      <c r="G14" s="13">
        <v>1279</v>
      </c>
      <c r="H14" s="9">
        <v>618</v>
      </c>
    </row>
    <row r="15" spans="1:8" ht="9" customHeight="1">
      <c r="A15" s="9" t="s">
        <v>11</v>
      </c>
      <c r="B15" s="9">
        <v>357</v>
      </c>
      <c r="C15" s="9">
        <v>582</v>
      </c>
      <c r="D15" s="9">
        <v>633</v>
      </c>
      <c r="E15" s="13">
        <v>1651</v>
      </c>
      <c r="F15" s="13">
        <v>1788</v>
      </c>
      <c r="G15" s="13">
        <v>5011</v>
      </c>
      <c r="H15" s="9">
        <v>750</v>
      </c>
    </row>
    <row r="16" spans="1:8" ht="9" customHeight="1">
      <c r="A16" s="9" t="s">
        <v>12</v>
      </c>
      <c r="B16" s="9">
        <v>519</v>
      </c>
      <c r="C16" s="9">
        <v>619</v>
      </c>
      <c r="D16" s="9">
        <v>740</v>
      </c>
      <c r="E16" s="13">
        <v>1485</v>
      </c>
      <c r="F16" s="13">
        <v>2304</v>
      </c>
      <c r="G16" s="13">
        <v>5667</v>
      </c>
      <c r="H16" s="9">
        <v>865</v>
      </c>
    </row>
    <row r="17" spans="1:8" ht="9" customHeight="1">
      <c r="A17" s="9" t="s">
        <v>13</v>
      </c>
      <c r="B17" s="9">
        <v>568</v>
      </c>
      <c r="C17" s="13">
        <v>1035</v>
      </c>
      <c r="D17" s="9">
        <v>830</v>
      </c>
      <c r="E17" s="13">
        <v>1923</v>
      </c>
      <c r="F17" s="13">
        <v>1664</v>
      </c>
      <c r="G17" s="13">
        <v>6020</v>
      </c>
      <c r="H17" s="9">
        <v>592</v>
      </c>
    </row>
    <row r="18" spans="1:8" ht="9" customHeight="1">
      <c r="A18" s="9" t="s">
        <v>14</v>
      </c>
      <c r="B18" s="9">
        <v>335</v>
      </c>
      <c r="C18" s="9">
        <v>174</v>
      </c>
      <c r="D18" s="9">
        <v>243</v>
      </c>
      <c r="E18" s="9">
        <v>819</v>
      </c>
      <c r="F18" s="13">
        <v>2049</v>
      </c>
      <c r="G18" s="13">
        <v>3620</v>
      </c>
      <c r="H18" s="13">
        <v>1077</v>
      </c>
    </row>
    <row r="19" spans="1:8" ht="9" customHeight="1">
      <c r="A19" s="9" t="s">
        <v>15</v>
      </c>
      <c r="B19" s="9">
        <v>393</v>
      </c>
      <c r="C19" s="9">
        <v>251</v>
      </c>
      <c r="D19" s="9">
        <v>280</v>
      </c>
      <c r="E19" s="13">
        <v>1216</v>
      </c>
      <c r="F19" s="13">
        <v>2385</v>
      </c>
      <c r="G19" s="13">
        <v>4525</v>
      </c>
      <c r="H19" s="9">
        <v>971</v>
      </c>
    </row>
    <row r="20" spans="1:8" ht="9" customHeight="1">
      <c r="A20" s="9" t="s">
        <v>16</v>
      </c>
      <c r="B20" s="13">
        <v>1371</v>
      </c>
      <c r="C20" s="13">
        <v>1977</v>
      </c>
      <c r="D20" s="13">
        <v>2936</v>
      </c>
      <c r="E20" s="13">
        <v>10218</v>
      </c>
      <c r="F20" s="13">
        <v>15249</v>
      </c>
      <c r="G20" s="13">
        <v>31751</v>
      </c>
      <c r="H20" s="9">
        <v>870</v>
      </c>
    </row>
    <row r="21" spans="1:8" ht="9" customHeight="1">
      <c r="A21" s="9" t="s">
        <v>17</v>
      </c>
      <c r="B21" s="9">
        <v>337</v>
      </c>
      <c r="C21" s="9">
        <v>165</v>
      </c>
      <c r="D21" s="9">
        <v>466</v>
      </c>
      <c r="E21" s="13">
        <v>1074</v>
      </c>
      <c r="F21" s="13">
        <v>6258</v>
      </c>
      <c r="G21" s="13">
        <v>8300</v>
      </c>
      <c r="H21" s="13">
        <v>1319</v>
      </c>
    </row>
    <row r="22" spans="1:8" ht="9" customHeight="1">
      <c r="A22" s="9" t="s">
        <v>18</v>
      </c>
      <c r="B22" s="9">
        <v>94</v>
      </c>
      <c r="C22" s="9">
        <v>102</v>
      </c>
      <c r="D22" s="9">
        <v>89</v>
      </c>
      <c r="E22" s="9">
        <v>296</v>
      </c>
      <c r="F22" s="9">
        <v>556</v>
      </c>
      <c r="G22" s="13">
        <v>1137</v>
      </c>
      <c r="H22" s="9">
        <v>890</v>
      </c>
    </row>
    <row r="23" spans="1:8" ht="9" customHeight="1">
      <c r="A23" s="9" t="s">
        <v>19</v>
      </c>
      <c r="B23" s="13">
        <v>1413</v>
      </c>
      <c r="C23" s="13">
        <v>2386</v>
      </c>
      <c r="D23" s="13">
        <v>3534</v>
      </c>
      <c r="E23" s="13">
        <v>11726</v>
      </c>
      <c r="F23" s="13">
        <v>19045</v>
      </c>
      <c r="G23" s="13">
        <v>38104</v>
      </c>
      <c r="H23" s="9">
        <v>929</v>
      </c>
    </row>
    <row r="24" spans="1:8" ht="9" customHeight="1">
      <c r="A24" s="9" t="s">
        <v>20</v>
      </c>
      <c r="B24" s="9">
        <v>543</v>
      </c>
      <c r="C24" s="9">
        <v>369</v>
      </c>
      <c r="D24" s="9">
        <v>510</v>
      </c>
      <c r="E24" s="13">
        <v>2525</v>
      </c>
      <c r="F24" s="13">
        <v>3980</v>
      </c>
      <c r="G24" s="13">
        <v>7927</v>
      </c>
      <c r="H24" s="9">
        <v>837</v>
      </c>
    </row>
    <row r="25" spans="1:8" ht="9" customHeight="1">
      <c r="A25" s="9" t="s">
        <v>21</v>
      </c>
      <c r="B25" s="13">
        <v>1033</v>
      </c>
      <c r="C25" s="13">
        <v>1688</v>
      </c>
      <c r="D25" s="13">
        <v>1161</v>
      </c>
      <c r="E25" s="13">
        <v>5451</v>
      </c>
      <c r="F25" s="13">
        <v>13752</v>
      </c>
      <c r="G25" s="13">
        <v>23085</v>
      </c>
      <c r="H25" s="13">
        <v>1097</v>
      </c>
    </row>
    <row r="26" spans="1:8" ht="9" customHeight="1">
      <c r="A26" s="9" t="s">
        <v>22</v>
      </c>
      <c r="B26" s="9">
        <v>804</v>
      </c>
      <c r="C26" s="13">
        <v>1389</v>
      </c>
      <c r="D26" s="9">
        <v>985</v>
      </c>
      <c r="E26" s="13">
        <v>2965</v>
      </c>
      <c r="F26" s="13">
        <v>3574</v>
      </c>
      <c r="G26" s="13">
        <v>9717</v>
      </c>
      <c r="H26" s="9">
        <v>733</v>
      </c>
    </row>
    <row r="27" spans="1:8" ht="9" customHeight="1">
      <c r="A27" s="9" t="s">
        <v>23</v>
      </c>
      <c r="B27" s="9">
        <v>17</v>
      </c>
      <c r="C27" s="9">
        <v>53</v>
      </c>
      <c r="D27" s="9">
        <v>200</v>
      </c>
      <c r="E27" s="13">
        <v>1508</v>
      </c>
      <c r="F27" s="13">
        <v>3399</v>
      </c>
      <c r="G27" s="13">
        <v>5177</v>
      </c>
      <c r="H27" s="13">
        <v>1314</v>
      </c>
    </row>
    <row r="28" spans="1:8" ht="9" customHeight="1">
      <c r="A28" s="9" t="s">
        <v>24</v>
      </c>
      <c r="B28" s="9">
        <v>92</v>
      </c>
      <c r="C28" s="9">
        <v>105</v>
      </c>
      <c r="D28" s="9">
        <v>265</v>
      </c>
      <c r="E28" s="13">
        <v>1060</v>
      </c>
      <c r="F28" s="13">
        <v>1645</v>
      </c>
      <c r="G28" s="13">
        <v>3167</v>
      </c>
      <c r="H28" s="9">
        <v>943</v>
      </c>
    </row>
    <row r="29" spans="1:8" ht="9" customHeight="1">
      <c r="A29" s="9" t="s">
        <v>25</v>
      </c>
      <c r="B29" s="9">
        <v>410</v>
      </c>
      <c r="C29" s="9">
        <v>360</v>
      </c>
      <c r="D29" s="9">
        <v>241</v>
      </c>
      <c r="E29" s="13">
        <v>1358</v>
      </c>
      <c r="F29" s="13">
        <v>9772</v>
      </c>
      <c r="G29" s="13">
        <v>12141</v>
      </c>
      <c r="H29" s="13">
        <v>1458</v>
      </c>
    </row>
    <row r="30" spans="1:8" ht="9" customHeight="1">
      <c r="A30" s="9" t="s">
        <v>26</v>
      </c>
      <c r="B30" s="9">
        <v>159</v>
      </c>
      <c r="C30" s="9">
        <v>136</v>
      </c>
      <c r="D30" s="9">
        <v>119</v>
      </c>
      <c r="E30" s="9">
        <v>718</v>
      </c>
      <c r="F30" s="13">
        <v>7153</v>
      </c>
      <c r="G30" s="13">
        <v>8285</v>
      </c>
      <c r="H30" s="13">
        <v>1538</v>
      </c>
    </row>
    <row r="31" spans="1:8" ht="9" customHeight="1">
      <c r="A31" s="9" t="s">
        <v>27</v>
      </c>
      <c r="B31" s="9">
        <v>466</v>
      </c>
      <c r="C31" s="9">
        <v>442</v>
      </c>
      <c r="D31" s="9">
        <v>740</v>
      </c>
      <c r="E31" s="13">
        <v>3105</v>
      </c>
      <c r="F31" s="13">
        <v>3700</v>
      </c>
      <c r="G31" s="13">
        <v>8453</v>
      </c>
      <c r="H31" s="9">
        <v>777</v>
      </c>
    </row>
    <row r="32" spans="1:8" ht="9" customHeight="1">
      <c r="A32" s="9" t="s">
        <v>28</v>
      </c>
      <c r="B32" s="9">
        <v>286</v>
      </c>
      <c r="C32" s="9">
        <v>517</v>
      </c>
      <c r="D32" s="9">
        <v>728</v>
      </c>
      <c r="E32" s="13">
        <v>1940</v>
      </c>
      <c r="F32" s="13">
        <v>4097</v>
      </c>
      <c r="G32" s="13">
        <v>7568</v>
      </c>
      <c r="H32" s="9">
        <v>922</v>
      </c>
    </row>
    <row r="33" spans="1:8" ht="9" customHeight="1">
      <c r="A33" s="9" t="s">
        <v>29</v>
      </c>
      <c r="B33" s="9">
        <v>57</v>
      </c>
      <c r="C33" s="9">
        <v>147</v>
      </c>
      <c r="D33" s="9">
        <v>239</v>
      </c>
      <c r="E33" s="9">
        <v>654</v>
      </c>
      <c r="F33" s="9">
        <v>984</v>
      </c>
      <c r="G33" s="13">
        <v>2081</v>
      </c>
      <c r="H33" s="9">
        <v>850</v>
      </c>
    </row>
    <row r="34" spans="1:8" ht="9" customHeight="1">
      <c r="A34" s="9" t="s">
        <v>30</v>
      </c>
      <c r="B34" s="9">
        <v>175</v>
      </c>
      <c r="C34" s="9">
        <v>279</v>
      </c>
      <c r="D34" s="9">
        <v>658</v>
      </c>
      <c r="E34" s="13">
        <v>1758</v>
      </c>
      <c r="F34" s="13">
        <v>2583</v>
      </c>
      <c r="G34" s="13">
        <v>5453</v>
      </c>
      <c r="H34" s="9">
        <v>899</v>
      </c>
    </row>
    <row r="35" spans="1:8" ht="9" customHeight="1">
      <c r="A35" s="9" t="s">
        <v>31</v>
      </c>
      <c r="B35" s="9">
        <v>93</v>
      </c>
      <c r="C35" s="9">
        <v>275</v>
      </c>
      <c r="D35" s="9">
        <v>891</v>
      </c>
      <c r="E35" s="13">
        <v>1606</v>
      </c>
      <c r="F35" s="13">
        <v>1537</v>
      </c>
      <c r="G35" s="13">
        <v>4402</v>
      </c>
      <c r="H35" s="9">
        <v>719</v>
      </c>
    </row>
    <row r="36" spans="1:8" ht="9" customHeight="1">
      <c r="A36" s="9" t="s">
        <v>32</v>
      </c>
      <c r="B36" s="9">
        <v>200</v>
      </c>
      <c r="C36" s="9">
        <v>312</v>
      </c>
      <c r="D36" s="9">
        <v>252</v>
      </c>
      <c r="E36" s="9">
        <v>338</v>
      </c>
      <c r="F36" s="13">
        <v>1396</v>
      </c>
      <c r="G36" s="13">
        <v>2498</v>
      </c>
      <c r="H36" s="13">
        <v>1022</v>
      </c>
    </row>
    <row r="37" spans="1:8" ht="9" customHeight="1">
      <c r="A37" s="42" t="s">
        <v>33</v>
      </c>
      <c r="B37" s="15">
        <v>15928</v>
      </c>
      <c r="C37" s="15">
        <v>17090</v>
      </c>
      <c r="D37" s="15">
        <v>19499</v>
      </c>
      <c r="E37" s="15">
        <v>60353</v>
      </c>
      <c r="F37" s="15">
        <v>113153</v>
      </c>
      <c r="G37" s="15">
        <v>226023</v>
      </c>
      <c r="H37" s="42">
        <v>935</v>
      </c>
    </row>
    <row r="38" spans="1:8" s="17" customFormat="1" ht="23.25" customHeight="1">
      <c r="A38" s="33" t="s">
        <v>166</v>
      </c>
      <c r="B38" s="33"/>
      <c r="C38" s="33"/>
      <c r="D38" s="33"/>
      <c r="E38" s="33"/>
      <c r="F38" s="33"/>
      <c r="G38" s="33"/>
      <c r="H38" s="33"/>
    </row>
    <row r="39" spans="1:8" ht="9" customHeight="1">
      <c r="A39" s="9" t="s">
        <v>4</v>
      </c>
      <c r="B39" s="9">
        <v>730</v>
      </c>
      <c r="C39" s="9">
        <v>245</v>
      </c>
      <c r="D39" s="9">
        <v>392</v>
      </c>
      <c r="E39" s="13">
        <v>1102</v>
      </c>
      <c r="F39" s="13">
        <v>1112</v>
      </c>
      <c r="G39" s="13">
        <v>3581</v>
      </c>
      <c r="H39" s="9">
        <v>575</v>
      </c>
    </row>
    <row r="40" spans="1:8" ht="9" customHeight="1">
      <c r="A40" s="9" t="s">
        <v>5</v>
      </c>
      <c r="B40" s="9">
        <v>455</v>
      </c>
      <c r="C40" s="9">
        <v>348</v>
      </c>
      <c r="D40" s="9">
        <v>106</v>
      </c>
      <c r="E40" s="9">
        <v>227</v>
      </c>
      <c r="F40" s="9">
        <v>179</v>
      </c>
      <c r="G40" s="13">
        <v>1315</v>
      </c>
      <c r="H40" s="9">
        <v>384</v>
      </c>
    </row>
    <row r="41" spans="1:8" ht="9" customHeight="1">
      <c r="A41" s="9" t="s">
        <v>6</v>
      </c>
      <c r="B41" s="9">
        <v>308</v>
      </c>
      <c r="C41" s="9">
        <v>83</v>
      </c>
      <c r="D41" s="9">
        <v>58</v>
      </c>
      <c r="E41" s="9">
        <v>174</v>
      </c>
      <c r="F41" s="9">
        <v>333</v>
      </c>
      <c r="G41" s="9">
        <v>956</v>
      </c>
      <c r="H41" s="9">
        <v>642</v>
      </c>
    </row>
    <row r="42" spans="1:8" ht="9" customHeight="1">
      <c r="A42" s="9" t="s">
        <v>7</v>
      </c>
      <c r="B42" s="9">
        <v>65</v>
      </c>
      <c r="C42" s="9">
        <v>9</v>
      </c>
      <c r="D42" s="9">
        <v>2</v>
      </c>
      <c r="E42" s="9">
        <v>3</v>
      </c>
      <c r="F42" s="9">
        <v>1</v>
      </c>
      <c r="G42" s="9">
        <v>80</v>
      </c>
      <c r="H42" s="9">
        <v>140</v>
      </c>
    </row>
    <row r="43" spans="1:8" ht="9" customHeight="1">
      <c r="A43" s="9" t="s">
        <v>8</v>
      </c>
      <c r="B43" s="9">
        <v>26</v>
      </c>
      <c r="C43" s="9">
        <v>8</v>
      </c>
      <c r="D43" s="9">
        <v>2</v>
      </c>
      <c r="E43" s="9">
        <v>2</v>
      </c>
      <c r="F43" s="9">
        <v>29</v>
      </c>
      <c r="G43" s="9">
        <v>67</v>
      </c>
      <c r="H43" s="9">
        <v>914</v>
      </c>
    </row>
    <row r="44" spans="1:8" ht="9" customHeight="1">
      <c r="A44" s="9" t="s">
        <v>9</v>
      </c>
      <c r="B44" s="9">
        <v>93</v>
      </c>
      <c r="C44" s="9">
        <v>296</v>
      </c>
      <c r="D44" s="9">
        <v>79</v>
      </c>
      <c r="E44" s="9">
        <v>117</v>
      </c>
      <c r="F44" s="9">
        <v>34</v>
      </c>
      <c r="G44" s="9">
        <v>619</v>
      </c>
      <c r="H44" s="9">
        <v>340</v>
      </c>
    </row>
    <row r="45" spans="1:8" ht="9" customHeight="1">
      <c r="A45" s="9" t="s">
        <v>10</v>
      </c>
      <c r="B45" s="9">
        <v>65</v>
      </c>
      <c r="C45" s="9">
        <v>92</v>
      </c>
      <c r="D45" s="9">
        <v>21</v>
      </c>
      <c r="E45" s="9">
        <v>141</v>
      </c>
      <c r="F45" s="9">
        <v>95</v>
      </c>
      <c r="G45" s="9">
        <v>414</v>
      </c>
      <c r="H45" s="9">
        <v>579</v>
      </c>
    </row>
    <row r="46" spans="1:8" ht="9" customHeight="1">
      <c r="A46" s="9" t="s">
        <v>11</v>
      </c>
      <c r="B46" s="9">
        <v>349</v>
      </c>
      <c r="C46" s="9">
        <v>194</v>
      </c>
      <c r="D46" s="9">
        <v>102</v>
      </c>
      <c r="E46" s="9">
        <v>339</v>
      </c>
      <c r="F46" s="9">
        <v>291</v>
      </c>
      <c r="G46" s="13">
        <v>1275</v>
      </c>
      <c r="H46" s="9">
        <v>564</v>
      </c>
    </row>
    <row r="47" spans="1:8" ht="9" customHeight="1">
      <c r="A47" s="9" t="s">
        <v>12</v>
      </c>
      <c r="B47" s="9">
        <v>185</v>
      </c>
      <c r="C47" s="9">
        <v>82</v>
      </c>
      <c r="D47" s="9">
        <v>116</v>
      </c>
      <c r="E47" s="9">
        <v>400</v>
      </c>
      <c r="F47" s="9">
        <v>427</v>
      </c>
      <c r="G47" s="13">
        <v>1210</v>
      </c>
      <c r="H47" s="9">
        <v>706</v>
      </c>
    </row>
    <row r="48" spans="1:8" ht="9" customHeight="1">
      <c r="A48" s="9" t="s">
        <v>13</v>
      </c>
      <c r="B48" s="9">
        <v>543</v>
      </c>
      <c r="C48" s="9">
        <v>133</v>
      </c>
      <c r="D48" s="9">
        <v>83</v>
      </c>
      <c r="E48" s="9">
        <v>385</v>
      </c>
      <c r="F48" s="13">
        <v>1055</v>
      </c>
      <c r="G48" s="13">
        <v>2199</v>
      </c>
      <c r="H48" s="9">
        <v>699</v>
      </c>
    </row>
    <row r="49" spans="1:8" ht="9" customHeight="1">
      <c r="A49" s="9" t="s">
        <v>14</v>
      </c>
      <c r="B49" s="9">
        <v>69</v>
      </c>
      <c r="C49" s="9">
        <v>61</v>
      </c>
      <c r="D49" s="9">
        <v>64</v>
      </c>
      <c r="E49" s="9">
        <v>146</v>
      </c>
      <c r="F49" s="9">
        <v>97</v>
      </c>
      <c r="G49" s="9">
        <v>437</v>
      </c>
      <c r="H49" s="9">
        <v>485</v>
      </c>
    </row>
    <row r="50" spans="1:8" ht="9" customHeight="1">
      <c r="A50" s="9" t="s">
        <v>15</v>
      </c>
      <c r="B50" s="9">
        <v>35</v>
      </c>
      <c r="C50" s="9">
        <v>34</v>
      </c>
      <c r="D50" s="9">
        <v>80</v>
      </c>
      <c r="E50" s="9">
        <v>160</v>
      </c>
      <c r="F50" s="9">
        <v>625</v>
      </c>
      <c r="G50" s="9">
        <v>934</v>
      </c>
      <c r="H50" s="13">
        <v>1181</v>
      </c>
    </row>
    <row r="51" spans="1:8" ht="9" customHeight="1">
      <c r="A51" s="9" t="s">
        <v>16</v>
      </c>
      <c r="B51" s="9">
        <v>257</v>
      </c>
      <c r="C51" s="9">
        <v>131</v>
      </c>
      <c r="D51" s="9">
        <v>58</v>
      </c>
      <c r="E51" s="9">
        <v>527</v>
      </c>
      <c r="F51" s="13">
        <v>3801</v>
      </c>
      <c r="G51" s="13">
        <v>4774</v>
      </c>
      <c r="H51" s="13">
        <v>1591</v>
      </c>
    </row>
    <row r="52" spans="1:8" ht="9" customHeight="1">
      <c r="A52" s="9" t="s">
        <v>17</v>
      </c>
      <c r="B52" s="9">
        <v>253</v>
      </c>
      <c r="C52" s="9">
        <v>303</v>
      </c>
      <c r="D52" s="9">
        <v>210</v>
      </c>
      <c r="E52" s="9">
        <v>175</v>
      </c>
      <c r="F52" s="9">
        <v>370</v>
      </c>
      <c r="G52" s="13">
        <v>1311</v>
      </c>
      <c r="H52" s="9">
        <v>613</v>
      </c>
    </row>
    <row r="53" spans="1:8" ht="9" customHeight="1">
      <c r="A53" s="9" t="s">
        <v>18</v>
      </c>
      <c r="B53" s="9">
        <v>95</v>
      </c>
      <c r="C53" s="9">
        <v>29</v>
      </c>
      <c r="D53" s="9">
        <v>17</v>
      </c>
      <c r="E53" s="9">
        <v>69</v>
      </c>
      <c r="F53" s="9">
        <v>50</v>
      </c>
      <c r="G53" s="9">
        <v>260</v>
      </c>
      <c r="H53" s="9">
        <v>431</v>
      </c>
    </row>
    <row r="54" spans="1:8" ht="9" customHeight="1">
      <c r="A54" s="9" t="s">
        <v>19</v>
      </c>
      <c r="B54" s="9">
        <v>608</v>
      </c>
      <c r="C54" s="9">
        <v>570</v>
      </c>
      <c r="D54" s="9">
        <v>261</v>
      </c>
      <c r="E54" s="13">
        <v>1076</v>
      </c>
      <c r="F54" s="13">
        <v>5990</v>
      </c>
      <c r="G54" s="13">
        <v>8505</v>
      </c>
      <c r="H54" s="13">
        <v>1272</v>
      </c>
    </row>
    <row r="55" spans="1:8" ht="9" customHeight="1">
      <c r="A55" s="9" t="s">
        <v>20</v>
      </c>
      <c r="B55" s="9">
        <v>48</v>
      </c>
      <c r="C55" s="9">
        <v>182</v>
      </c>
      <c r="D55" s="9">
        <v>44</v>
      </c>
      <c r="E55" s="9">
        <v>62</v>
      </c>
      <c r="F55" s="9">
        <v>224</v>
      </c>
      <c r="G55" s="9">
        <v>560</v>
      </c>
      <c r="H55" s="9">
        <v>757</v>
      </c>
    </row>
    <row r="56" spans="1:8" ht="9" customHeight="1">
      <c r="A56" s="9" t="s">
        <v>21</v>
      </c>
      <c r="B56" s="9">
        <v>614</v>
      </c>
      <c r="C56" s="9">
        <v>189</v>
      </c>
      <c r="D56" s="9">
        <v>245</v>
      </c>
      <c r="E56" s="9">
        <v>945</v>
      </c>
      <c r="F56" s="13">
        <v>1184</v>
      </c>
      <c r="G56" s="13">
        <v>3177</v>
      </c>
      <c r="H56" s="9">
        <v>839</v>
      </c>
    </row>
    <row r="57" spans="1:8" ht="9" customHeight="1">
      <c r="A57" s="9" t="s">
        <v>22</v>
      </c>
      <c r="B57" s="9">
        <v>245</v>
      </c>
      <c r="C57" s="9">
        <v>427</v>
      </c>
      <c r="D57" s="9">
        <v>369</v>
      </c>
      <c r="E57" s="9">
        <v>361</v>
      </c>
      <c r="F57" s="9">
        <v>655</v>
      </c>
      <c r="G57" s="13">
        <v>2057</v>
      </c>
      <c r="H57" s="9">
        <v>546</v>
      </c>
    </row>
    <row r="58" spans="1:8" ht="9" customHeight="1">
      <c r="A58" s="9" t="s">
        <v>23</v>
      </c>
      <c r="B58" s="9">
        <v>23</v>
      </c>
      <c r="C58" s="9">
        <v>8</v>
      </c>
      <c r="D58" s="9">
        <v>3</v>
      </c>
      <c r="E58" s="9">
        <v>18</v>
      </c>
      <c r="F58" s="9">
        <v>22</v>
      </c>
      <c r="G58" s="9">
        <v>74</v>
      </c>
      <c r="H58" s="9">
        <v>689</v>
      </c>
    </row>
    <row r="59" spans="1:8" ht="9" customHeight="1">
      <c r="A59" s="9" t="s">
        <v>24</v>
      </c>
      <c r="B59" s="9">
        <v>99</v>
      </c>
      <c r="C59" s="9">
        <v>206</v>
      </c>
      <c r="D59" s="9">
        <v>24</v>
      </c>
      <c r="E59" s="9">
        <v>149</v>
      </c>
      <c r="F59" s="9">
        <v>266</v>
      </c>
      <c r="G59" s="9">
        <v>744</v>
      </c>
      <c r="H59" s="9">
        <v>684</v>
      </c>
    </row>
    <row r="60" spans="1:8" ht="9" customHeight="1">
      <c r="A60" s="9" t="s">
        <v>25</v>
      </c>
      <c r="B60" s="9">
        <v>52</v>
      </c>
      <c r="C60" s="9">
        <v>70</v>
      </c>
      <c r="D60" s="9">
        <v>190</v>
      </c>
      <c r="E60" s="9">
        <v>366</v>
      </c>
      <c r="F60" s="9">
        <v>522</v>
      </c>
      <c r="G60" s="13">
        <v>1200</v>
      </c>
      <c r="H60" s="9">
        <v>843</v>
      </c>
    </row>
    <row r="61" spans="1:8" ht="9" customHeight="1">
      <c r="A61" s="9" t="s">
        <v>26</v>
      </c>
      <c r="B61" s="9">
        <v>95</v>
      </c>
      <c r="C61" s="9">
        <v>79</v>
      </c>
      <c r="D61" s="9">
        <v>52</v>
      </c>
      <c r="E61" s="9">
        <v>267</v>
      </c>
      <c r="F61" s="9">
        <v>214</v>
      </c>
      <c r="G61" s="9">
        <v>707</v>
      </c>
      <c r="H61" s="9">
        <v>683</v>
      </c>
    </row>
    <row r="62" spans="1:8" ht="9" customHeight="1">
      <c r="A62" s="9" t="s">
        <v>27</v>
      </c>
      <c r="B62" s="9">
        <v>401</v>
      </c>
      <c r="C62" s="9">
        <v>128</v>
      </c>
      <c r="D62" s="9">
        <v>245</v>
      </c>
      <c r="E62" s="9">
        <v>234</v>
      </c>
      <c r="F62" s="9">
        <v>581</v>
      </c>
      <c r="G62" s="13">
        <v>1589</v>
      </c>
      <c r="H62" s="9">
        <v>635</v>
      </c>
    </row>
    <row r="63" spans="1:8" ht="9" customHeight="1">
      <c r="A63" s="9" t="s">
        <v>28</v>
      </c>
      <c r="B63" s="9">
        <v>77</v>
      </c>
      <c r="C63" s="9">
        <v>29</v>
      </c>
      <c r="D63" s="9">
        <v>55</v>
      </c>
      <c r="E63" s="9">
        <v>154</v>
      </c>
      <c r="F63" s="9">
        <v>394</v>
      </c>
      <c r="G63" s="9">
        <v>709</v>
      </c>
      <c r="H63" s="13">
        <v>1000</v>
      </c>
    </row>
    <row r="64" spans="1:8" ht="9" customHeight="1">
      <c r="A64" s="9" t="s">
        <v>29</v>
      </c>
      <c r="B64" s="9">
        <v>87</v>
      </c>
      <c r="C64" s="9">
        <v>104</v>
      </c>
      <c r="D64" s="9">
        <v>54</v>
      </c>
      <c r="E64" s="9">
        <v>250</v>
      </c>
      <c r="F64" s="9">
        <v>91</v>
      </c>
      <c r="G64" s="9">
        <v>586</v>
      </c>
      <c r="H64" s="9">
        <v>493</v>
      </c>
    </row>
    <row r="65" spans="1:8" ht="9" customHeight="1">
      <c r="A65" s="9" t="s">
        <v>30</v>
      </c>
      <c r="B65" s="9">
        <v>337</v>
      </c>
      <c r="C65" s="9">
        <v>167</v>
      </c>
      <c r="D65" s="9">
        <v>122</v>
      </c>
      <c r="E65" s="9">
        <v>378</v>
      </c>
      <c r="F65" s="9">
        <v>436</v>
      </c>
      <c r="G65" s="13">
        <v>1440</v>
      </c>
      <c r="H65" s="9">
        <v>535</v>
      </c>
    </row>
    <row r="66" spans="1:8" ht="9" customHeight="1">
      <c r="A66" s="9" t="s">
        <v>31</v>
      </c>
      <c r="B66" s="9">
        <v>66</v>
      </c>
      <c r="C66" s="9">
        <v>284</v>
      </c>
      <c r="D66" s="9">
        <v>80</v>
      </c>
      <c r="E66" s="9">
        <v>317</v>
      </c>
      <c r="F66" s="9">
        <v>400</v>
      </c>
      <c r="G66" s="13">
        <v>1147</v>
      </c>
      <c r="H66" s="9">
        <v>692</v>
      </c>
    </row>
    <row r="67" spans="1:8" ht="9" customHeight="1">
      <c r="A67" s="9" t="s">
        <v>32</v>
      </c>
      <c r="B67" s="9">
        <v>79</v>
      </c>
      <c r="C67" s="9">
        <v>25</v>
      </c>
      <c r="D67" s="9">
        <v>28</v>
      </c>
      <c r="E67" s="9">
        <v>91</v>
      </c>
      <c r="F67" s="9">
        <v>42</v>
      </c>
      <c r="G67" s="9">
        <v>265</v>
      </c>
      <c r="H67" s="9">
        <v>436</v>
      </c>
    </row>
    <row r="68" spans="1:8" ht="9" customHeight="1">
      <c r="A68" s="42" t="s">
        <v>33</v>
      </c>
      <c r="B68" s="15">
        <v>6359</v>
      </c>
      <c r="C68" s="15">
        <v>4516</v>
      </c>
      <c r="D68" s="15">
        <v>3162</v>
      </c>
      <c r="E68" s="15">
        <v>8635</v>
      </c>
      <c r="F68" s="15">
        <v>19520</v>
      </c>
      <c r="G68" s="15">
        <v>42192</v>
      </c>
      <c r="H68" s="42">
        <v>887</v>
      </c>
    </row>
    <row r="69" spans="1:8" ht="9" customHeight="1">
      <c r="A69" s="11"/>
      <c r="B69" s="11"/>
      <c r="C69" s="11"/>
      <c r="D69" s="11"/>
      <c r="E69" s="11"/>
      <c r="F69" s="11"/>
      <c r="G69" s="11"/>
      <c r="H69" s="11"/>
    </row>
    <row r="70" spans="1:8" ht="12.75">
      <c r="A70" s="9"/>
      <c r="B70" s="9"/>
      <c r="C70" s="9"/>
      <c r="D70" s="9"/>
      <c r="E70" s="9"/>
      <c r="F70" s="9"/>
      <c r="G70" s="9"/>
      <c r="H70" s="9"/>
    </row>
  </sheetData>
  <printOptions horizontalCentered="1"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&amp;C89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64"/>
  <sheetViews>
    <sheetView showGridLines="0" workbookViewId="0" topLeftCell="A1">
      <selection activeCell="N15" sqref="N15"/>
    </sheetView>
  </sheetViews>
  <sheetFormatPr defaultColWidth="9.140625" defaultRowHeight="12.75"/>
  <cols>
    <col min="1" max="1" width="19.00390625" style="0" customWidth="1"/>
    <col min="2" max="2" width="6.28125" style="0" customWidth="1"/>
    <col min="3" max="3" width="6.140625" style="0" customWidth="1"/>
    <col min="4" max="5" width="5.7109375" style="0" customWidth="1"/>
    <col min="6" max="6" width="5.421875" style="0" customWidth="1"/>
    <col min="7" max="8" width="5.7109375" style="0" customWidth="1"/>
    <col min="9" max="9" width="6.57421875" style="0" customWidth="1"/>
    <col min="10" max="10" width="5.7109375" style="0" customWidth="1"/>
    <col min="11" max="11" width="6.00390625" style="0" customWidth="1"/>
    <col min="12" max="12" width="7.7109375" style="0" customWidth="1"/>
  </cols>
  <sheetData>
    <row r="1" spans="1:2" s="3" customFormat="1" ht="12">
      <c r="A1" s="1" t="s">
        <v>336</v>
      </c>
      <c r="B1" s="1"/>
    </row>
    <row r="2" s="3" customFormat="1" ht="12"/>
    <row r="3" spans="1:12" s="9" customFormat="1" ht="6" customHeight="1">
      <c r="A3" s="11"/>
      <c r="B3" s="11"/>
      <c r="C3" s="12"/>
      <c r="D3" s="22"/>
      <c r="E3" s="12"/>
      <c r="F3" s="12"/>
      <c r="G3" s="12"/>
      <c r="H3" s="12"/>
      <c r="I3" s="22"/>
      <c r="J3" s="22"/>
      <c r="K3" s="12"/>
      <c r="L3" s="12"/>
    </row>
    <row r="4" spans="1:12" s="9" customFormat="1" ht="13.5" customHeight="1">
      <c r="A4" s="27"/>
      <c r="B4" s="100"/>
      <c r="C4" s="8" t="s">
        <v>167</v>
      </c>
      <c r="D4" s="67"/>
      <c r="E4" s="44"/>
      <c r="F4" s="44"/>
      <c r="G4" s="44"/>
      <c r="H4" s="67"/>
      <c r="I4" s="67"/>
      <c r="J4" s="44"/>
      <c r="K4" s="44"/>
      <c r="L4" s="44"/>
    </row>
    <row r="5" spans="3:12" s="9" customFormat="1" ht="10.5" customHeight="1">
      <c r="C5"/>
      <c r="D5" s="10"/>
      <c r="E5"/>
      <c r="F5"/>
      <c r="G5"/>
      <c r="H5" s="10"/>
      <c r="I5" s="10"/>
      <c r="J5" s="10"/>
      <c r="K5" s="10"/>
      <c r="L5"/>
    </row>
    <row r="6" spans="1:12" s="9" customFormat="1" ht="10.5" customHeight="1">
      <c r="A6"/>
      <c r="B6"/>
      <c r="C6"/>
      <c r="D6" s="10"/>
      <c r="E6" s="10"/>
      <c r="F6"/>
      <c r="G6"/>
      <c r="H6" s="10"/>
      <c r="I6" s="10"/>
      <c r="J6" s="10"/>
      <c r="K6" s="10"/>
      <c r="L6"/>
    </row>
    <row r="7" spans="3:12" s="9" customFormat="1" ht="10.5" customHeight="1">
      <c r="C7"/>
      <c r="D7" s="10"/>
      <c r="E7" s="10"/>
      <c r="F7"/>
      <c r="G7"/>
      <c r="H7" s="10"/>
      <c r="I7" s="10"/>
      <c r="J7" s="10"/>
      <c r="K7" s="10"/>
      <c r="L7" s="10"/>
    </row>
    <row r="8" spans="1:12" s="9" customFormat="1" ht="10.5" customHeight="1">
      <c r="A8" s="9" t="s">
        <v>168</v>
      </c>
      <c r="C8" s="10" t="s">
        <v>169</v>
      </c>
      <c r="D8" s="10"/>
      <c r="E8" s="10"/>
      <c r="F8" s="10" t="s">
        <v>170</v>
      </c>
      <c r="G8" s="10" t="s">
        <v>170</v>
      </c>
      <c r="H8" s="10"/>
      <c r="I8" s="10"/>
      <c r="J8" s="10"/>
      <c r="K8" s="10"/>
      <c r="L8"/>
    </row>
    <row r="9" spans="3:12" s="9" customFormat="1" ht="10.5" customHeight="1">
      <c r="C9" s="60" t="s">
        <v>124</v>
      </c>
      <c r="D9" s="10"/>
      <c r="E9" s="10"/>
      <c r="F9" s="10" t="s">
        <v>171</v>
      </c>
      <c r="G9" s="10" t="s">
        <v>171</v>
      </c>
      <c r="H9" s="10"/>
      <c r="I9" s="10"/>
      <c r="J9" s="10"/>
      <c r="K9" s="10"/>
      <c r="L9" s="26" t="s">
        <v>3</v>
      </c>
    </row>
    <row r="10" spans="3:12" s="9" customFormat="1" ht="10.5" customHeight="1">
      <c r="C10"/>
      <c r="D10" s="10"/>
      <c r="E10" s="10"/>
      <c r="F10" s="60" t="s">
        <v>172</v>
      </c>
      <c r="G10" s="60" t="s">
        <v>173</v>
      </c>
      <c r="H10" s="10"/>
      <c r="I10" s="10"/>
      <c r="J10" s="10"/>
      <c r="K10" s="10"/>
      <c r="L10" s="10"/>
    </row>
    <row r="11" spans="3:12" s="9" customFormat="1" ht="10.5" customHeight="1">
      <c r="C11"/>
      <c r="D11" s="10"/>
      <c r="E11" s="10"/>
      <c r="F11"/>
      <c r="G11"/>
      <c r="H11" s="10"/>
      <c r="I11" s="10"/>
      <c r="J11" s="10"/>
      <c r="K11" s="10"/>
      <c r="L11" s="10"/>
    </row>
    <row r="12" spans="3:12" s="9" customFormat="1" ht="10.5" customHeight="1">
      <c r="C12"/>
      <c r="D12" s="10"/>
      <c r="E12" s="10"/>
      <c r="F12"/>
      <c r="G12"/>
      <c r="H12" s="10"/>
      <c r="I12" s="10"/>
      <c r="J12" s="10"/>
      <c r="K12" s="10"/>
      <c r="L12" s="10"/>
    </row>
    <row r="13" spans="1:12" s="9" customFormat="1" ht="11.25" customHeight="1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s="7" customFormat="1" ht="14.25" customHeight="1">
      <c r="A14" s="33" t="s">
        <v>42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s="7" customFormat="1" ht="18" customHeight="1">
      <c r="A15" s="101" t="s">
        <v>330</v>
      </c>
      <c r="B15" s="10">
        <v>208</v>
      </c>
      <c r="C15" s="10">
        <v>76</v>
      </c>
      <c r="D15" s="10">
        <v>152</v>
      </c>
      <c r="E15" s="10">
        <v>7</v>
      </c>
      <c r="F15" s="10">
        <v>188</v>
      </c>
      <c r="G15" s="10">
        <v>378</v>
      </c>
      <c r="H15" s="18">
        <v>1848</v>
      </c>
      <c r="I15" s="18">
        <v>9520</v>
      </c>
      <c r="J15" s="10">
        <v>7</v>
      </c>
      <c r="K15" s="10">
        <v>100</v>
      </c>
      <c r="L15" s="18">
        <v>12484</v>
      </c>
    </row>
    <row r="16" spans="1:13" s="9" customFormat="1" ht="9">
      <c r="A16" s="9" t="s">
        <v>329</v>
      </c>
      <c r="B16" s="10">
        <v>133</v>
      </c>
      <c r="C16" s="18">
        <v>7211</v>
      </c>
      <c r="D16" s="18">
        <v>8928</v>
      </c>
      <c r="E16" s="10">
        <v>72</v>
      </c>
      <c r="F16" s="18">
        <v>5299</v>
      </c>
      <c r="G16" s="18">
        <v>15310</v>
      </c>
      <c r="H16" s="18">
        <v>41095</v>
      </c>
      <c r="I16" s="18">
        <v>110844</v>
      </c>
      <c r="J16" s="10">
        <v>112</v>
      </c>
      <c r="K16" s="18">
        <v>3324</v>
      </c>
      <c r="L16" s="18">
        <v>192328</v>
      </c>
      <c r="M16" s="13"/>
    </row>
    <row r="17" spans="1:13" s="9" customFormat="1" ht="18" customHeight="1">
      <c r="A17" s="38" t="s">
        <v>331</v>
      </c>
      <c r="B17" s="10">
        <v>27</v>
      </c>
      <c r="C17" s="10">
        <v>258</v>
      </c>
      <c r="D17" s="18">
        <v>3600</v>
      </c>
      <c r="E17" s="10">
        <v>1</v>
      </c>
      <c r="F17" s="10">
        <v>29</v>
      </c>
      <c r="G17" s="10">
        <v>31</v>
      </c>
      <c r="H17" s="10">
        <v>985</v>
      </c>
      <c r="I17" s="10">
        <v>134</v>
      </c>
      <c r="J17" s="10">
        <v>1</v>
      </c>
      <c r="K17" s="10">
        <v>3</v>
      </c>
      <c r="L17" s="18">
        <v>5069</v>
      </c>
      <c r="M17" s="13"/>
    </row>
    <row r="18" spans="1:13" s="9" customFormat="1" ht="9">
      <c r="A18" s="9" t="s">
        <v>174</v>
      </c>
      <c r="B18" s="10">
        <v>26</v>
      </c>
      <c r="C18" s="10">
        <v>57</v>
      </c>
      <c r="D18" s="10">
        <v>5</v>
      </c>
      <c r="E18" s="10">
        <v>6</v>
      </c>
      <c r="F18" s="10">
        <v>10</v>
      </c>
      <c r="G18" s="10">
        <v>71</v>
      </c>
      <c r="H18" s="10">
        <v>19</v>
      </c>
      <c r="I18" s="10">
        <v>64</v>
      </c>
      <c r="J18" s="10" t="s">
        <v>35</v>
      </c>
      <c r="K18" s="10">
        <v>16</v>
      </c>
      <c r="L18" s="10">
        <v>274</v>
      </c>
      <c r="M18" s="13"/>
    </row>
    <row r="19" spans="1:13" s="9" customFormat="1" ht="9">
      <c r="A19" s="62" t="s">
        <v>175</v>
      </c>
      <c r="B19" s="10">
        <v>26</v>
      </c>
      <c r="C19" s="10">
        <v>661</v>
      </c>
      <c r="D19" s="10">
        <v>213</v>
      </c>
      <c r="E19" s="10">
        <v>1</v>
      </c>
      <c r="F19" s="10">
        <v>46</v>
      </c>
      <c r="G19" s="10">
        <v>34</v>
      </c>
      <c r="H19" s="10">
        <v>120</v>
      </c>
      <c r="I19" s="10">
        <v>773</v>
      </c>
      <c r="J19" s="10">
        <v>5</v>
      </c>
      <c r="K19" s="10">
        <v>24</v>
      </c>
      <c r="L19" s="18">
        <v>1903</v>
      </c>
      <c r="M19" s="13"/>
    </row>
    <row r="20" spans="1:13" s="9" customFormat="1" ht="9">
      <c r="A20" s="62" t="s">
        <v>176</v>
      </c>
      <c r="B20" s="10">
        <v>73</v>
      </c>
      <c r="C20" s="18">
        <v>1528</v>
      </c>
      <c r="D20" s="10">
        <v>119</v>
      </c>
      <c r="E20" s="10">
        <v>22</v>
      </c>
      <c r="F20" s="10">
        <v>190</v>
      </c>
      <c r="G20" s="10">
        <v>435</v>
      </c>
      <c r="H20" s="10">
        <v>140</v>
      </c>
      <c r="I20" s="10">
        <v>746</v>
      </c>
      <c r="J20" s="10">
        <v>10</v>
      </c>
      <c r="K20" s="10">
        <v>25</v>
      </c>
      <c r="L20" s="18">
        <v>3288</v>
      </c>
      <c r="M20" s="13"/>
    </row>
    <row r="21" spans="1:13" s="9" customFormat="1" ht="9">
      <c r="A21" s="9" t="s">
        <v>177</v>
      </c>
      <c r="B21" s="10">
        <v>161</v>
      </c>
      <c r="C21" s="18">
        <v>1064</v>
      </c>
      <c r="D21" s="10">
        <v>500</v>
      </c>
      <c r="E21" s="10">
        <v>1</v>
      </c>
      <c r="F21" s="10">
        <v>12</v>
      </c>
      <c r="G21" s="10">
        <v>18</v>
      </c>
      <c r="H21" s="10">
        <v>24</v>
      </c>
      <c r="I21" s="10">
        <v>41</v>
      </c>
      <c r="J21" s="10">
        <v>1</v>
      </c>
      <c r="K21" s="10">
        <v>12</v>
      </c>
      <c r="L21" s="18">
        <v>1834</v>
      </c>
      <c r="M21" s="13"/>
    </row>
    <row r="22" spans="1:13" s="9" customFormat="1" ht="18" customHeight="1">
      <c r="A22" s="38" t="s">
        <v>332</v>
      </c>
      <c r="B22" s="10">
        <v>498</v>
      </c>
      <c r="C22" s="18">
        <v>5290</v>
      </c>
      <c r="D22" s="18">
        <v>1576</v>
      </c>
      <c r="E22" s="10">
        <v>2</v>
      </c>
      <c r="F22" s="10">
        <v>103</v>
      </c>
      <c r="G22" s="10">
        <v>116</v>
      </c>
      <c r="H22" s="10">
        <v>439</v>
      </c>
      <c r="I22" s="10">
        <v>312</v>
      </c>
      <c r="J22" s="10">
        <v>4</v>
      </c>
      <c r="K22" s="10">
        <v>25</v>
      </c>
      <c r="L22" s="18">
        <v>8365</v>
      </c>
      <c r="M22" s="13"/>
    </row>
    <row r="23" spans="1:13" s="9" customFormat="1" ht="27" customHeight="1">
      <c r="A23" s="38" t="s">
        <v>333</v>
      </c>
      <c r="B23" s="10" t="s">
        <v>35</v>
      </c>
      <c r="C23" s="10">
        <v>6</v>
      </c>
      <c r="D23" s="10">
        <v>1</v>
      </c>
      <c r="E23" s="10">
        <v>2</v>
      </c>
      <c r="F23" s="10">
        <v>4</v>
      </c>
      <c r="G23" s="10">
        <v>12</v>
      </c>
      <c r="H23" s="10">
        <v>2</v>
      </c>
      <c r="I23" s="10">
        <v>11</v>
      </c>
      <c r="J23" s="10">
        <v>4</v>
      </c>
      <c r="K23" s="10" t="s">
        <v>35</v>
      </c>
      <c r="L23" s="10">
        <v>42</v>
      </c>
      <c r="M23" s="13"/>
    </row>
    <row r="24" spans="1:13" s="9" customFormat="1" ht="18" customHeight="1">
      <c r="A24" s="38" t="s">
        <v>178</v>
      </c>
      <c r="B24" s="10">
        <v>6</v>
      </c>
      <c r="C24" s="10">
        <v>115</v>
      </c>
      <c r="D24" s="10">
        <v>115</v>
      </c>
      <c r="E24" s="10" t="s">
        <v>35</v>
      </c>
      <c r="F24" s="10">
        <v>6</v>
      </c>
      <c r="G24" s="10">
        <v>9</v>
      </c>
      <c r="H24" s="10">
        <v>36</v>
      </c>
      <c r="I24" s="10">
        <v>119</v>
      </c>
      <c r="J24" s="10">
        <v>2</v>
      </c>
      <c r="K24" s="10">
        <v>28</v>
      </c>
      <c r="L24" s="10">
        <v>436</v>
      </c>
      <c r="M24" s="13"/>
    </row>
    <row r="25" spans="1:13" s="9" customFormat="1" ht="9">
      <c r="A25" s="14" t="s">
        <v>3</v>
      </c>
      <c r="B25" s="23">
        <v>1158</v>
      </c>
      <c r="C25" s="23">
        <v>16266</v>
      </c>
      <c r="D25" s="23">
        <v>15209</v>
      </c>
      <c r="E25" s="24">
        <v>114</v>
      </c>
      <c r="F25" s="23">
        <v>5887</v>
      </c>
      <c r="G25" s="23">
        <v>16414</v>
      </c>
      <c r="H25" s="23">
        <v>44708</v>
      </c>
      <c r="I25" s="23">
        <v>122564</v>
      </c>
      <c r="J25" s="24">
        <v>146</v>
      </c>
      <c r="K25" s="23">
        <v>3557</v>
      </c>
      <c r="L25" s="23">
        <v>226023</v>
      </c>
      <c r="M25" s="13"/>
    </row>
    <row r="26" spans="1:13" s="7" customFormat="1" ht="15" customHeight="1">
      <c r="A26" s="33" t="s">
        <v>85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13"/>
    </row>
    <row r="27" spans="1:13" s="9" customFormat="1" ht="18" customHeight="1">
      <c r="A27" s="101" t="s">
        <v>330</v>
      </c>
      <c r="B27" s="10">
        <v>56</v>
      </c>
      <c r="C27" s="10">
        <v>17</v>
      </c>
      <c r="D27" s="10">
        <v>33</v>
      </c>
      <c r="E27" s="10">
        <v>1</v>
      </c>
      <c r="F27" s="10">
        <v>32</v>
      </c>
      <c r="G27" s="10">
        <v>336</v>
      </c>
      <c r="H27" s="18">
        <v>1257</v>
      </c>
      <c r="I27" s="10">
        <v>831</v>
      </c>
      <c r="J27" s="10">
        <v>1</v>
      </c>
      <c r="K27" s="10">
        <v>10</v>
      </c>
      <c r="L27" s="18">
        <v>2574</v>
      </c>
      <c r="M27" s="13"/>
    </row>
    <row r="28" spans="1:13" s="9" customFormat="1" ht="9" customHeight="1">
      <c r="A28" s="9" t="s">
        <v>329</v>
      </c>
      <c r="B28" s="10">
        <v>17</v>
      </c>
      <c r="C28" s="10">
        <v>924</v>
      </c>
      <c r="D28" s="10">
        <v>500</v>
      </c>
      <c r="E28" s="10">
        <v>15</v>
      </c>
      <c r="F28" s="10">
        <v>407</v>
      </c>
      <c r="G28" s="18">
        <v>2699</v>
      </c>
      <c r="H28" s="18">
        <v>4641</v>
      </c>
      <c r="I28" s="18">
        <v>9986</v>
      </c>
      <c r="J28" s="10">
        <v>9</v>
      </c>
      <c r="K28" s="10">
        <v>297</v>
      </c>
      <c r="L28" s="18">
        <v>19495</v>
      </c>
      <c r="M28" s="13"/>
    </row>
    <row r="29" spans="1:13" s="9" customFormat="1" ht="18" customHeight="1">
      <c r="A29" s="38" t="s">
        <v>331</v>
      </c>
      <c r="B29" s="10">
        <v>30</v>
      </c>
      <c r="C29" s="10">
        <v>474</v>
      </c>
      <c r="D29" s="10">
        <v>25</v>
      </c>
      <c r="E29" s="10">
        <v>2</v>
      </c>
      <c r="F29" s="10">
        <v>1</v>
      </c>
      <c r="G29" s="10">
        <v>14</v>
      </c>
      <c r="H29" s="10">
        <v>9</v>
      </c>
      <c r="I29" s="10">
        <v>26</v>
      </c>
      <c r="J29" s="10">
        <v>1</v>
      </c>
      <c r="K29" s="10">
        <v>15</v>
      </c>
      <c r="L29" s="10">
        <v>597</v>
      </c>
      <c r="M29" s="13"/>
    </row>
    <row r="30" spans="1:13" s="9" customFormat="1" ht="9">
      <c r="A30" s="9" t="s">
        <v>174</v>
      </c>
      <c r="B30" s="10">
        <v>3</v>
      </c>
      <c r="C30" s="10">
        <v>14</v>
      </c>
      <c r="D30" s="10" t="s">
        <v>35</v>
      </c>
      <c r="E30" s="10" t="s">
        <v>35</v>
      </c>
      <c r="F30" s="10" t="s">
        <v>35</v>
      </c>
      <c r="G30" s="10">
        <v>6</v>
      </c>
      <c r="H30" s="10" t="s">
        <v>35</v>
      </c>
      <c r="I30" s="10">
        <v>3</v>
      </c>
      <c r="J30" s="10" t="s">
        <v>35</v>
      </c>
      <c r="K30" s="10">
        <v>2</v>
      </c>
      <c r="L30" s="10">
        <v>28</v>
      </c>
      <c r="M30" s="13"/>
    </row>
    <row r="31" spans="1:13" s="9" customFormat="1" ht="9">
      <c r="A31" s="62" t="s">
        <v>175</v>
      </c>
      <c r="B31" s="10">
        <v>32</v>
      </c>
      <c r="C31" s="10">
        <v>512</v>
      </c>
      <c r="D31" s="10">
        <v>3</v>
      </c>
      <c r="E31" s="10">
        <v>1</v>
      </c>
      <c r="F31" s="10">
        <v>8</v>
      </c>
      <c r="G31" s="10">
        <v>3</v>
      </c>
      <c r="H31" s="10">
        <v>19</v>
      </c>
      <c r="I31" s="10">
        <v>68</v>
      </c>
      <c r="J31" s="10">
        <v>4</v>
      </c>
      <c r="K31" s="10">
        <v>9</v>
      </c>
      <c r="L31" s="10">
        <v>659</v>
      </c>
      <c r="M31" s="13"/>
    </row>
    <row r="32" spans="1:13" s="9" customFormat="1" ht="9">
      <c r="A32" s="62" t="s">
        <v>176</v>
      </c>
      <c r="B32" s="10">
        <v>479</v>
      </c>
      <c r="C32" s="18">
        <v>2912</v>
      </c>
      <c r="D32" s="10">
        <v>5</v>
      </c>
      <c r="E32" s="10">
        <v>10</v>
      </c>
      <c r="F32" s="10">
        <v>11</v>
      </c>
      <c r="G32" s="10">
        <v>27</v>
      </c>
      <c r="H32" s="10">
        <v>22</v>
      </c>
      <c r="I32" s="10">
        <v>208</v>
      </c>
      <c r="J32" s="10">
        <v>6</v>
      </c>
      <c r="K32" s="10">
        <v>32</v>
      </c>
      <c r="L32" s="18">
        <v>3712</v>
      </c>
      <c r="M32" s="13"/>
    </row>
    <row r="33" spans="1:13" s="9" customFormat="1" ht="9" customHeight="1">
      <c r="A33" s="9" t="s">
        <v>177</v>
      </c>
      <c r="B33" s="10">
        <v>579</v>
      </c>
      <c r="C33" s="18">
        <v>3341</v>
      </c>
      <c r="D33" s="10">
        <v>9</v>
      </c>
      <c r="E33" s="10">
        <v>3</v>
      </c>
      <c r="F33" s="10">
        <v>5</v>
      </c>
      <c r="G33" s="10">
        <v>18</v>
      </c>
      <c r="H33" s="10">
        <v>13</v>
      </c>
      <c r="I33" s="10">
        <v>33</v>
      </c>
      <c r="J33" s="10" t="s">
        <v>35</v>
      </c>
      <c r="K33" s="10">
        <v>112</v>
      </c>
      <c r="L33" s="18">
        <v>4113</v>
      </c>
      <c r="M33" s="13"/>
    </row>
    <row r="34" spans="1:13" s="9" customFormat="1" ht="18" customHeight="1">
      <c r="A34" s="38" t="s">
        <v>332</v>
      </c>
      <c r="B34" s="10">
        <v>686</v>
      </c>
      <c r="C34" s="18">
        <v>9534</v>
      </c>
      <c r="D34" s="10">
        <v>15</v>
      </c>
      <c r="E34" s="10">
        <v>13</v>
      </c>
      <c r="F34" s="10">
        <v>77</v>
      </c>
      <c r="G34" s="10">
        <v>176</v>
      </c>
      <c r="H34" s="10">
        <v>20</v>
      </c>
      <c r="I34" s="10">
        <v>113</v>
      </c>
      <c r="J34" s="10">
        <v>2</v>
      </c>
      <c r="K34" s="10">
        <v>176</v>
      </c>
      <c r="L34" s="18">
        <v>10812</v>
      </c>
      <c r="M34" s="13"/>
    </row>
    <row r="35" spans="1:13" s="9" customFormat="1" ht="27" customHeight="1">
      <c r="A35" s="38" t="s">
        <v>333</v>
      </c>
      <c r="B35" s="10">
        <v>2</v>
      </c>
      <c r="C35" s="10">
        <v>9</v>
      </c>
      <c r="D35" s="10">
        <v>1</v>
      </c>
      <c r="E35" s="10" t="s">
        <v>35</v>
      </c>
      <c r="F35" s="10" t="s">
        <v>35</v>
      </c>
      <c r="G35" s="10">
        <v>1</v>
      </c>
      <c r="H35" s="10" t="s">
        <v>35</v>
      </c>
      <c r="I35" s="10">
        <v>3</v>
      </c>
      <c r="J35" s="10" t="s">
        <v>35</v>
      </c>
      <c r="K35" s="10" t="s">
        <v>35</v>
      </c>
      <c r="L35" s="10">
        <v>16</v>
      </c>
      <c r="M35" s="13"/>
    </row>
    <row r="36" spans="1:13" s="9" customFormat="1" ht="18">
      <c r="A36" s="38" t="s">
        <v>178</v>
      </c>
      <c r="B36" s="10">
        <v>1</v>
      </c>
      <c r="C36" s="10">
        <v>108</v>
      </c>
      <c r="D36" s="10">
        <v>2</v>
      </c>
      <c r="E36" s="10" t="s">
        <v>35</v>
      </c>
      <c r="F36" s="10" t="s">
        <v>35</v>
      </c>
      <c r="G36" s="10">
        <v>12</v>
      </c>
      <c r="H36" s="10">
        <v>8</v>
      </c>
      <c r="I36" s="10">
        <v>48</v>
      </c>
      <c r="J36" s="10" t="s">
        <v>35</v>
      </c>
      <c r="K36" s="10">
        <v>7</v>
      </c>
      <c r="L36" s="10">
        <v>186</v>
      </c>
      <c r="M36" s="13"/>
    </row>
    <row r="37" spans="1:13" s="9" customFormat="1" ht="9">
      <c r="A37" s="14" t="s">
        <v>3</v>
      </c>
      <c r="B37" s="23">
        <v>1885</v>
      </c>
      <c r="C37" s="23">
        <v>17845</v>
      </c>
      <c r="D37" s="24">
        <v>593</v>
      </c>
      <c r="E37" s="24">
        <v>45</v>
      </c>
      <c r="F37" s="24">
        <v>541</v>
      </c>
      <c r="G37" s="23">
        <v>3292</v>
      </c>
      <c r="H37" s="23">
        <v>5989</v>
      </c>
      <c r="I37" s="23">
        <v>11319</v>
      </c>
      <c r="J37" s="24">
        <v>23</v>
      </c>
      <c r="K37" s="24">
        <v>660</v>
      </c>
      <c r="L37" s="23">
        <v>42192</v>
      </c>
      <c r="M37" s="13"/>
    </row>
    <row r="38" spans="1:13" s="7" customFormat="1" ht="14.25" customHeight="1">
      <c r="A38" s="33" t="s">
        <v>84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13"/>
    </row>
    <row r="39" spans="1:13" s="9" customFormat="1" ht="18">
      <c r="A39" s="101" t="s">
        <v>330</v>
      </c>
      <c r="B39" s="10">
        <v>264</v>
      </c>
      <c r="C39" s="10">
        <v>93</v>
      </c>
      <c r="D39" s="10">
        <v>185</v>
      </c>
      <c r="E39" s="10">
        <v>8</v>
      </c>
      <c r="F39" s="10">
        <v>220</v>
      </c>
      <c r="G39" s="10">
        <v>714</v>
      </c>
      <c r="H39" s="18">
        <v>3105</v>
      </c>
      <c r="I39" s="18">
        <v>10351</v>
      </c>
      <c r="J39" s="10">
        <v>8</v>
      </c>
      <c r="K39" s="10">
        <v>110</v>
      </c>
      <c r="L39" s="18">
        <v>15058</v>
      </c>
      <c r="M39" s="13"/>
    </row>
    <row r="40" spans="1:13" s="9" customFormat="1" ht="9">
      <c r="A40" s="9" t="s">
        <v>329</v>
      </c>
      <c r="B40" s="10">
        <v>150</v>
      </c>
      <c r="C40" s="18">
        <v>8135</v>
      </c>
      <c r="D40" s="18">
        <v>9428</v>
      </c>
      <c r="E40" s="10">
        <v>87</v>
      </c>
      <c r="F40" s="18">
        <v>5706</v>
      </c>
      <c r="G40" s="18">
        <v>18009</v>
      </c>
      <c r="H40" s="18">
        <v>45736</v>
      </c>
      <c r="I40" s="18">
        <v>120830</v>
      </c>
      <c r="J40" s="10">
        <v>121</v>
      </c>
      <c r="K40" s="18">
        <v>3621</v>
      </c>
      <c r="L40" s="18">
        <v>211823</v>
      </c>
      <c r="M40" s="13"/>
    </row>
    <row r="41" spans="1:13" s="9" customFormat="1" ht="18" customHeight="1">
      <c r="A41" s="38" t="s">
        <v>331</v>
      </c>
      <c r="B41" s="10">
        <v>57</v>
      </c>
      <c r="C41" s="10">
        <v>732</v>
      </c>
      <c r="D41" s="18">
        <v>3625</v>
      </c>
      <c r="E41" s="10">
        <v>3</v>
      </c>
      <c r="F41" s="10">
        <v>30</v>
      </c>
      <c r="G41" s="10">
        <v>45</v>
      </c>
      <c r="H41" s="10">
        <v>994</v>
      </c>
      <c r="I41" s="10">
        <v>160</v>
      </c>
      <c r="J41" s="10">
        <v>2</v>
      </c>
      <c r="K41" s="10">
        <v>18</v>
      </c>
      <c r="L41" s="18">
        <v>5666</v>
      </c>
      <c r="M41" s="13"/>
    </row>
    <row r="42" spans="1:13" s="9" customFormat="1" ht="9">
      <c r="A42" s="9" t="s">
        <v>174</v>
      </c>
      <c r="B42" s="10">
        <v>29</v>
      </c>
      <c r="C42" s="10">
        <v>71</v>
      </c>
      <c r="D42" s="10">
        <v>5</v>
      </c>
      <c r="E42" s="10">
        <v>6</v>
      </c>
      <c r="F42" s="10">
        <v>10</v>
      </c>
      <c r="G42" s="10">
        <v>77</v>
      </c>
      <c r="H42" s="10">
        <v>19</v>
      </c>
      <c r="I42" s="10">
        <v>67</v>
      </c>
      <c r="J42" s="10" t="s">
        <v>35</v>
      </c>
      <c r="K42" s="10">
        <v>18</v>
      </c>
      <c r="L42" s="10">
        <v>302</v>
      </c>
      <c r="M42" s="13"/>
    </row>
    <row r="43" spans="1:13" s="9" customFormat="1" ht="9">
      <c r="A43" s="62" t="s">
        <v>175</v>
      </c>
      <c r="B43" s="10">
        <v>58</v>
      </c>
      <c r="C43" s="18">
        <v>1173</v>
      </c>
      <c r="D43" s="10">
        <v>216</v>
      </c>
      <c r="E43" s="10">
        <v>2</v>
      </c>
      <c r="F43" s="10">
        <v>54</v>
      </c>
      <c r="G43" s="10">
        <v>37</v>
      </c>
      <c r="H43" s="10">
        <v>139</v>
      </c>
      <c r="I43" s="10">
        <v>841</v>
      </c>
      <c r="J43" s="10">
        <v>9</v>
      </c>
      <c r="K43" s="10">
        <v>33</v>
      </c>
      <c r="L43" s="18">
        <v>2562</v>
      </c>
      <c r="M43" s="13"/>
    </row>
    <row r="44" spans="1:13" s="9" customFormat="1" ht="9">
      <c r="A44" s="62" t="s">
        <v>176</v>
      </c>
      <c r="B44" s="10">
        <v>552</v>
      </c>
      <c r="C44" s="18">
        <v>4440</v>
      </c>
      <c r="D44" s="10">
        <v>124</v>
      </c>
      <c r="E44" s="10">
        <v>32</v>
      </c>
      <c r="F44" s="10">
        <v>201</v>
      </c>
      <c r="G44" s="10">
        <v>462</v>
      </c>
      <c r="H44" s="10">
        <v>162</v>
      </c>
      <c r="I44" s="10">
        <v>954</v>
      </c>
      <c r="J44" s="10">
        <v>16</v>
      </c>
      <c r="K44" s="10">
        <v>57</v>
      </c>
      <c r="L44" s="18">
        <v>7000</v>
      </c>
      <c r="M44" s="13"/>
    </row>
    <row r="45" spans="1:13" s="9" customFormat="1" ht="9">
      <c r="A45" s="9" t="s">
        <v>177</v>
      </c>
      <c r="B45" s="10">
        <v>740</v>
      </c>
      <c r="C45" s="18">
        <v>4405</v>
      </c>
      <c r="D45" s="10">
        <v>509</v>
      </c>
      <c r="E45" s="10">
        <v>4</v>
      </c>
      <c r="F45" s="10">
        <v>17</v>
      </c>
      <c r="G45" s="10">
        <v>36</v>
      </c>
      <c r="H45" s="10">
        <v>37</v>
      </c>
      <c r="I45" s="10">
        <v>74</v>
      </c>
      <c r="J45" s="10">
        <v>1</v>
      </c>
      <c r="K45" s="10">
        <v>124</v>
      </c>
      <c r="L45" s="18">
        <v>5947</v>
      </c>
      <c r="M45" s="13"/>
    </row>
    <row r="46" spans="1:13" s="9" customFormat="1" ht="18">
      <c r="A46" s="38" t="s">
        <v>332</v>
      </c>
      <c r="B46" s="18">
        <v>1184</v>
      </c>
      <c r="C46" s="18">
        <v>14824</v>
      </c>
      <c r="D46" s="18">
        <v>1591</v>
      </c>
      <c r="E46" s="10">
        <v>15</v>
      </c>
      <c r="F46" s="10">
        <v>180</v>
      </c>
      <c r="G46" s="10">
        <v>292</v>
      </c>
      <c r="H46" s="10">
        <v>459</v>
      </c>
      <c r="I46" s="10">
        <v>425</v>
      </c>
      <c r="J46" s="10">
        <v>6</v>
      </c>
      <c r="K46" s="10">
        <v>201</v>
      </c>
      <c r="L46" s="18">
        <v>19177</v>
      </c>
      <c r="M46" s="13"/>
    </row>
    <row r="47" spans="1:13" s="9" customFormat="1" ht="27">
      <c r="A47" s="38" t="s">
        <v>333</v>
      </c>
      <c r="B47" s="10">
        <v>2</v>
      </c>
      <c r="C47" s="10">
        <v>15</v>
      </c>
      <c r="D47" s="10">
        <v>2</v>
      </c>
      <c r="E47" s="10">
        <v>2</v>
      </c>
      <c r="F47" s="10">
        <v>4</v>
      </c>
      <c r="G47" s="10">
        <v>13</v>
      </c>
      <c r="H47" s="10">
        <v>2</v>
      </c>
      <c r="I47" s="10">
        <v>14</v>
      </c>
      <c r="J47" s="10">
        <v>4</v>
      </c>
      <c r="K47" s="10" t="s">
        <v>35</v>
      </c>
      <c r="L47" s="10">
        <v>58</v>
      </c>
      <c r="M47" s="13"/>
    </row>
    <row r="48" spans="1:13" s="9" customFormat="1" ht="18">
      <c r="A48" s="38" t="s">
        <v>178</v>
      </c>
      <c r="B48" s="10">
        <v>7</v>
      </c>
      <c r="C48" s="10">
        <v>223</v>
      </c>
      <c r="D48" s="10">
        <v>117</v>
      </c>
      <c r="E48" s="10" t="s">
        <v>35</v>
      </c>
      <c r="F48" s="10">
        <v>6</v>
      </c>
      <c r="G48" s="10">
        <v>21</v>
      </c>
      <c r="H48" s="10">
        <v>44</v>
      </c>
      <c r="I48" s="10">
        <v>167</v>
      </c>
      <c r="J48" s="10">
        <v>2</v>
      </c>
      <c r="K48" s="10">
        <v>35</v>
      </c>
      <c r="L48" s="10">
        <v>622</v>
      </c>
      <c r="M48" s="13"/>
    </row>
    <row r="49" spans="1:13" s="9" customFormat="1" ht="9">
      <c r="A49" s="14" t="s">
        <v>3</v>
      </c>
      <c r="B49" s="23">
        <v>3043</v>
      </c>
      <c r="C49" s="23">
        <v>34111</v>
      </c>
      <c r="D49" s="23">
        <v>15802</v>
      </c>
      <c r="E49" s="24">
        <v>159</v>
      </c>
      <c r="F49" s="23">
        <v>6428</v>
      </c>
      <c r="G49" s="23">
        <v>19706</v>
      </c>
      <c r="H49" s="23">
        <v>50697</v>
      </c>
      <c r="I49" s="23">
        <v>133883</v>
      </c>
      <c r="J49" s="24">
        <v>169</v>
      </c>
      <c r="K49" s="23">
        <v>4217</v>
      </c>
      <c r="L49" s="23">
        <v>268215</v>
      </c>
      <c r="M49" s="13"/>
    </row>
    <row r="50" spans="1:12" s="9" customFormat="1" ht="9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="9" customFormat="1" ht="11.25" customHeight="1"/>
    <row r="52" spans="2:12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2:12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2:12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3:12" ht="12.75"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3:12" ht="12.75">
      <c r="C64" s="13"/>
      <c r="D64" s="13"/>
      <c r="E64" s="13"/>
      <c r="F64" s="13"/>
      <c r="G64" s="13"/>
      <c r="H64" s="13"/>
      <c r="I64" s="13"/>
      <c r="J64" s="13"/>
      <c r="K64" s="13"/>
      <c r="L64" s="13"/>
    </row>
  </sheetData>
  <printOptions horizontalCentered="1"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&amp;C90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20.57421875" style="0" customWidth="1"/>
    <col min="2" max="2" width="12.7109375" style="0" customWidth="1"/>
    <col min="3" max="3" width="10.00390625" style="0" customWidth="1"/>
    <col min="4" max="4" width="10.28125" style="0" customWidth="1"/>
    <col min="5" max="5" width="8.8515625" style="0" customWidth="1"/>
    <col min="6" max="6" width="10.00390625" style="0" customWidth="1"/>
    <col min="7" max="7" width="12.28125" style="0" customWidth="1"/>
  </cols>
  <sheetData>
    <row r="1" spans="1:7" ht="12.75">
      <c r="A1" s="1" t="s">
        <v>337</v>
      </c>
      <c r="B1" s="3"/>
      <c r="C1" s="3"/>
      <c r="D1" s="3"/>
      <c r="E1" s="3"/>
      <c r="F1" s="3"/>
      <c r="G1" s="3"/>
    </row>
    <row r="2" spans="1:6" ht="12.75">
      <c r="A2" s="3"/>
      <c r="B2" s="3"/>
      <c r="C2" s="3"/>
      <c r="D2" s="3"/>
      <c r="E2" s="3"/>
      <c r="F2" s="3"/>
    </row>
    <row r="3" spans="1:7" ht="12.75">
      <c r="A3" s="4"/>
      <c r="B3" s="4"/>
      <c r="C3" s="4"/>
      <c r="D3" s="4"/>
      <c r="E3" s="4"/>
      <c r="F3" s="4"/>
      <c r="G3" s="22"/>
    </row>
    <row r="4" spans="1:7" ht="12" customHeight="1">
      <c r="A4" s="39"/>
      <c r="B4" s="160" t="s">
        <v>363</v>
      </c>
      <c r="C4" s="160"/>
      <c r="D4" s="39"/>
      <c r="E4" s="39"/>
      <c r="F4" s="39"/>
      <c r="G4" s="39"/>
    </row>
    <row r="5" spans="1:7" ht="46.5" customHeight="1">
      <c r="A5" s="22"/>
      <c r="B5" s="12"/>
      <c r="C5" s="12"/>
      <c r="D5" s="12"/>
      <c r="E5" s="12"/>
      <c r="F5" s="12"/>
      <c r="G5" s="12"/>
    </row>
    <row r="6" spans="1:7" s="17" customFormat="1" ht="14.25" customHeight="1">
      <c r="A6" s="33"/>
      <c r="B6" s="28"/>
      <c r="C6" s="28"/>
      <c r="D6" s="28"/>
      <c r="E6" s="28"/>
      <c r="F6" s="28"/>
      <c r="G6" s="28"/>
    </row>
    <row r="7" spans="1:8" ht="9" customHeight="1">
      <c r="A7" s="9" t="s">
        <v>4</v>
      </c>
      <c r="B7" s="13">
        <v>12526</v>
      </c>
      <c r="C7" s="10">
        <v>213</v>
      </c>
      <c r="D7" s="10">
        <v>9</v>
      </c>
      <c r="E7" s="10">
        <v>43</v>
      </c>
      <c r="F7" s="10" t="s">
        <v>35</v>
      </c>
      <c r="G7" s="18">
        <v>12578</v>
      </c>
      <c r="H7" s="13"/>
    </row>
    <row r="8" spans="1:8" ht="9" customHeight="1">
      <c r="A8" s="9" t="s">
        <v>5</v>
      </c>
      <c r="B8" s="13">
        <v>6729</v>
      </c>
      <c r="C8" s="10">
        <v>48</v>
      </c>
      <c r="D8" s="10">
        <v>33</v>
      </c>
      <c r="E8" s="10">
        <v>51</v>
      </c>
      <c r="F8" s="10">
        <v>1</v>
      </c>
      <c r="G8" s="18">
        <v>6814</v>
      </c>
      <c r="H8" s="13"/>
    </row>
    <row r="9" spans="1:8" ht="9" customHeight="1">
      <c r="A9" s="9" t="s">
        <v>6</v>
      </c>
      <c r="B9" s="13">
        <v>3119</v>
      </c>
      <c r="C9" s="10">
        <v>59</v>
      </c>
      <c r="D9" s="10" t="s">
        <v>35</v>
      </c>
      <c r="E9" s="10" t="s">
        <v>35</v>
      </c>
      <c r="F9" s="10" t="s">
        <v>35</v>
      </c>
      <c r="G9" s="18">
        <v>3119</v>
      </c>
      <c r="H9" s="13"/>
    </row>
    <row r="10" spans="1:8" ht="9" customHeight="1">
      <c r="A10" s="9" t="s">
        <v>7</v>
      </c>
      <c r="B10" s="13">
        <v>296</v>
      </c>
      <c r="C10" s="10">
        <v>11</v>
      </c>
      <c r="D10" s="10" t="s">
        <v>35</v>
      </c>
      <c r="E10" s="10">
        <v>5</v>
      </c>
      <c r="F10" s="10" t="s">
        <v>35</v>
      </c>
      <c r="G10" s="10">
        <v>301</v>
      </c>
      <c r="H10" s="13"/>
    </row>
    <row r="11" spans="1:8" ht="9" customHeight="1">
      <c r="A11" s="9" t="s">
        <v>8</v>
      </c>
      <c r="B11" s="13">
        <v>504</v>
      </c>
      <c r="C11" s="10">
        <v>87</v>
      </c>
      <c r="D11" s="10">
        <v>1</v>
      </c>
      <c r="E11" s="10">
        <v>4</v>
      </c>
      <c r="F11" s="10" t="s">
        <v>35</v>
      </c>
      <c r="G11" s="10">
        <v>509</v>
      </c>
      <c r="H11" s="13"/>
    </row>
    <row r="12" spans="1:8" ht="9" customHeight="1">
      <c r="A12" s="9" t="s">
        <v>9</v>
      </c>
      <c r="B12" s="13">
        <v>3844</v>
      </c>
      <c r="C12" s="10">
        <v>168</v>
      </c>
      <c r="D12" s="10">
        <v>62</v>
      </c>
      <c r="E12" s="10">
        <v>46</v>
      </c>
      <c r="F12" s="10" t="s">
        <v>35</v>
      </c>
      <c r="G12" s="18">
        <v>3952</v>
      </c>
      <c r="H12" s="13"/>
    </row>
    <row r="13" spans="1:8" ht="9" customHeight="1">
      <c r="A13" s="9" t="s">
        <v>10</v>
      </c>
      <c r="B13" s="13">
        <v>1655</v>
      </c>
      <c r="C13" s="10">
        <v>35</v>
      </c>
      <c r="D13" s="10">
        <v>6</v>
      </c>
      <c r="E13" s="10">
        <v>32</v>
      </c>
      <c r="F13" s="10" t="s">
        <v>35</v>
      </c>
      <c r="G13" s="18">
        <v>1693</v>
      </c>
      <c r="H13" s="13"/>
    </row>
    <row r="14" spans="1:8" ht="9" customHeight="1">
      <c r="A14" s="9" t="s">
        <v>11</v>
      </c>
      <c r="B14" s="13">
        <v>6185</v>
      </c>
      <c r="C14" s="10">
        <v>95</v>
      </c>
      <c r="D14" s="10">
        <v>94</v>
      </c>
      <c r="E14" s="10">
        <v>7</v>
      </c>
      <c r="F14" s="10" t="s">
        <v>35</v>
      </c>
      <c r="G14" s="18">
        <v>6286</v>
      </c>
      <c r="H14" s="13"/>
    </row>
    <row r="15" spans="1:8" ht="9" customHeight="1">
      <c r="A15" s="9" t="s">
        <v>12</v>
      </c>
      <c r="B15" s="13">
        <v>6816</v>
      </c>
      <c r="C15" s="10">
        <v>271</v>
      </c>
      <c r="D15" s="10">
        <v>47</v>
      </c>
      <c r="E15" s="10">
        <v>14</v>
      </c>
      <c r="F15" s="10" t="s">
        <v>35</v>
      </c>
      <c r="G15" s="18">
        <v>6877</v>
      </c>
      <c r="H15" s="13"/>
    </row>
    <row r="16" spans="1:8" ht="9" customHeight="1">
      <c r="A16" s="9" t="s">
        <v>13</v>
      </c>
      <c r="B16" s="13">
        <v>8167</v>
      </c>
      <c r="C16" s="10">
        <v>142</v>
      </c>
      <c r="D16" s="10">
        <v>40</v>
      </c>
      <c r="E16" s="10">
        <v>12</v>
      </c>
      <c r="F16" s="10" t="s">
        <v>35</v>
      </c>
      <c r="G16" s="18">
        <v>8219</v>
      </c>
      <c r="H16" s="13"/>
    </row>
    <row r="17" spans="1:8" ht="9" customHeight="1">
      <c r="A17" s="9" t="s">
        <v>14</v>
      </c>
      <c r="B17" s="13">
        <v>3950</v>
      </c>
      <c r="C17" s="10">
        <v>18</v>
      </c>
      <c r="D17" s="10">
        <v>47</v>
      </c>
      <c r="E17" s="10">
        <v>60</v>
      </c>
      <c r="F17" s="10" t="s">
        <v>35</v>
      </c>
      <c r="G17" s="18">
        <v>4057</v>
      </c>
      <c r="H17" s="13"/>
    </row>
    <row r="18" spans="1:8" ht="9" customHeight="1">
      <c r="A18" s="9" t="s">
        <v>15</v>
      </c>
      <c r="B18" s="13">
        <v>5352</v>
      </c>
      <c r="C18" s="10">
        <v>46</v>
      </c>
      <c r="D18" s="10">
        <v>2</v>
      </c>
      <c r="E18" s="10">
        <v>105</v>
      </c>
      <c r="F18" s="10" t="s">
        <v>35</v>
      </c>
      <c r="G18" s="18">
        <v>5459</v>
      </c>
      <c r="H18" s="13"/>
    </row>
    <row r="19" spans="1:8" ht="9" customHeight="1">
      <c r="A19" s="9" t="s">
        <v>16</v>
      </c>
      <c r="B19" s="13">
        <v>36275</v>
      </c>
      <c r="C19" s="10">
        <v>505</v>
      </c>
      <c r="D19" s="10">
        <v>65</v>
      </c>
      <c r="E19" s="10">
        <v>185</v>
      </c>
      <c r="F19" s="10" t="s">
        <v>35</v>
      </c>
      <c r="G19" s="18">
        <v>36525</v>
      </c>
      <c r="H19" s="13"/>
    </row>
    <row r="20" spans="1:8" ht="9" customHeight="1">
      <c r="A20" s="9" t="s">
        <v>17</v>
      </c>
      <c r="B20" s="13">
        <v>9576</v>
      </c>
      <c r="C20" s="10">
        <v>38</v>
      </c>
      <c r="D20" s="10">
        <v>30</v>
      </c>
      <c r="E20" s="10">
        <v>5</v>
      </c>
      <c r="F20" s="10" t="s">
        <v>35</v>
      </c>
      <c r="G20" s="18">
        <v>9611</v>
      </c>
      <c r="H20" s="13"/>
    </row>
    <row r="21" spans="1:8" ht="9" customHeight="1">
      <c r="A21" s="9" t="s">
        <v>18</v>
      </c>
      <c r="B21" s="13">
        <v>1352</v>
      </c>
      <c r="C21" s="10">
        <v>67</v>
      </c>
      <c r="D21" s="10">
        <v>35</v>
      </c>
      <c r="E21" s="10">
        <v>10</v>
      </c>
      <c r="F21" s="10" t="s">
        <v>35</v>
      </c>
      <c r="G21" s="18">
        <v>1397</v>
      </c>
      <c r="H21" s="13"/>
    </row>
    <row r="22" spans="1:8" ht="9" customHeight="1">
      <c r="A22" s="9" t="s">
        <v>19</v>
      </c>
      <c r="B22" s="13">
        <v>46580</v>
      </c>
      <c r="C22" s="10">
        <v>297</v>
      </c>
      <c r="D22" s="10">
        <v>8</v>
      </c>
      <c r="E22" s="10">
        <v>21</v>
      </c>
      <c r="F22" s="10" t="s">
        <v>35</v>
      </c>
      <c r="G22" s="18">
        <v>46609</v>
      </c>
      <c r="H22" s="13"/>
    </row>
    <row r="23" spans="1:8" ht="9" customHeight="1">
      <c r="A23" s="9" t="s">
        <v>20</v>
      </c>
      <c r="B23" s="13">
        <v>8425</v>
      </c>
      <c r="C23" s="10">
        <v>6</v>
      </c>
      <c r="D23" s="10">
        <v>7</v>
      </c>
      <c r="E23" s="10">
        <v>40</v>
      </c>
      <c r="F23" s="10">
        <v>15</v>
      </c>
      <c r="G23" s="18">
        <v>8487</v>
      </c>
      <c r="H23" s="13"/>
    </row>
    <row r="24" spans="1:8" ht="9" customHeight="1">
      <c r="A24" s="9" t="s">
        <v>21</v>
      </c>
      <c r="B24" s="13">
        <v>26227</v>
      </c>
      <c r="C24" s="10">
        <v>728</v>
      </c>
      <c r="D24" s="10">
        <v>24</v>
      </c>
      <c r="E24" s="10">
        <v>11</v>
      </c>
      <c r="F24" s="10" t="s">
        <v>35</v>
      </c>
      <c r="G24" s="18">
        <v>26262</v>
      </c>
      <c r="H24" s="13"/>
    </row>
    <row r="25" spans="1:8" ht="9" customHeight="1">
      <c r="A25" s="9" t="s">
        <v>22</v>
      </c>
      <c r="B25" s="13">
        <v>11770</v>
      </c>
      <c r="C25" s="10">
        <v>238</v>
      </c>
      <c r="D25" s="10" t="s">
        <v>35</v>
      </c>
      <c r="E25" s="10">
        <v>2</v>
      </c>
      <c r="F25" s="10">
        <v>2</v>
      </c>
      <c r="G25" s="18">
        <v>11774</v>
      </c>
      <c r="H25" s="13"/>
    </row>
    <row r="26" spans="1:8" ht="9" customHeight="1">
      <c r="A26" s="9" t="s">
        <v>23</v>
      </c>
      <c r="B26" s="13">
        <v>5247</v>
      </c>
      <c r="C26" s="10">
        <v>319</v>
      </c>
      <c r="D26" s="10">
        <v>1</v>
      </c>
      <c r="E26" s="10">
        <v>3</v>
      </c>
      <c r="F26" s="10" t="s">
        <v>35</v>
      </c>
      <c r="G26" s="18">
        <v>5251</v>
      </c>
      <c r="H26" s="13"/>
    </row>
    <row r="27" spans="1:8" ht="9" customHeight="1">
      <c r="A27" s="9" t="s">
        <v>24</v>
      </c>
      <c r="B27" s="13">
        <v>3911</v>
      </c>
      <c r="C27" s="10">
        <v>143</v>
      </c>
      <c r="D27" s="10" t="s">
        <v>35</v>
      </c>
      <c r="E27" s="10" t="s">
        <v>35</v>
      </c>
      <c r="F27" s="10" t="s">
        <v>35</v>
      </c>
      <c r="G27" s="18">
        <v>3911</v>
      </c>
      <c r="H27" s="13"/>
    </row>
    <row r="28" spans="1:8" ht="9" customHeight="1">
      <c r="A28" s="9" t="s">
        <v>25</v>
      </c>
      <c r="B28" s="13">
        <v>13296</v>
      </c>
      <c r="C28" s="10">
        <v>56</v>
      </c>
      <c r="D28" s="10">
        <v>16</v>
      </c>
      <c r="E28" s="10">
        <v>29</v>
      </c>
      <c r="F28" s="10" t="s">
        <v>35</v>
      </c>
      <c r="G28" s="18">
        <v>13341</v>
      </c>
      <c r="H28" s="13"/>
    </row>
    <row r="29" spans="1:8" ht="9" customHeight="1">
      <c r="A29" s="9" t="s">
        <v>26</v>
      </c>
      <c r="B29" s="13">
        <v>8992</v>
      </c>
      <c r="C29" s="10">
        <v>51</v>
      </c>
      <c r="D29" s="10" t="s">
        <v>35</v>
      </c>
      <c r="E29" s="10" t="s">
        <v>35</v>
      </c>
      <c r="F29" s="10" t="s">
        <v>35</v>
      </c>
      <c r="G29" s="18">
        <v>8992</v>
      </c>
      <c r="H29" s="13"/>
    </row>
    <row r="30" spans="1:8" ht="9" customHeight="1">
      <c r="A30" s="9" t="s">
        <v>27</v>
      </c>
      <c r="B30" s="13">
        <v>9980</v>
      </c>
      <c r="C30" s="10">
        <v>155</v>
      </c>
      <c r="D30" s="10">
        <v>53</v>
      </c>
      <c r="E30" s="10">
        <v>9</v>
      </c>
      <c r="F30" s="10" t="s">
        <v>35</v>
      </c>
      <c r="G30" s="18">
        <v>10042</v>
      </c>
      <c r="H30" s="13"/>
    </row>
    <row r="31" spans="1:8" ht="9" customHeight="1">
      <c r="A31" s="9" t="s">
        <v>28</v>
      </c>
      <c r="B31" s="13">
        <v>8241</v>
      </c>
      <c r="C31" s="10">
        <v>81</v>
      </c>
      <c r="D31" s="10">
        <v>5</v>
      </c>
      <c r="E31" s="10">
        <v>31</v>
      </c>
      <c r="F31" s="10" t="s">
        <v>35</v>
      </c>
      <c r="G31" s="18">
        <v>8277</v>
      </c>
      <c r="H31" s="13"/>
    </row>
    <row r="32" spans="1:8" ht="9" customHeight="1">
      <c r="A32" s="9" t="s">
        <v>29</v>
      </c>
      <c r="B32" s="13">
        <v>2667</v>
      </c>
      <c r="C32" s="10">
        <v>4</v>
      </c>
      <c r="D32" s="10" t="s">
        <v>35</v>
      </c>
      <c r="E32" s="10" t="s">
        <v>35</v>
      </c>
      <c r="F32" s="10" t="s">
        <v>35</v>
      </c>
      <c r="G32" s="18">
        <v>2667</v>
      </c>
      <c r="H32" s="13"/>
    </row>
    <row r="33" spans="1:8" ht="9" customHeight="1">
      <c r="A33" s="9" t="s">
        <v>30</v>
      </c>
      <c r="B33" s="13">
        <v>6874</v>
      </c>
      <c r="C33" s="10">
        <v>74</v>
      </c>
      <c r="D33" s="10">
        <v>14</v>
      </c>
      <c r="E33" s="10">
        <v>5</v>
      </c>
      <c r="F33" s="10" t="s">
        <v>35</v>
      </c>
      <c r="G33" s="18">
        <v>6893</v>
      </c>
      <c r="H33" s="13"/>
    </row>
    <row r="34" spans="1:8" ht="9" customHeight="1">
      <c r="A34" s="9" t="s">
        <v>31</v>
      </c>
      <c r="B34" s="13">
        <v>5483</v>
      </c>
      <c r="C34" s="10">
        <v>9</v>
      </c>
      <c r="D34" s="10" t="s">
        <v>35</v>
      </c>
      <c r="E34" s="10">
        <v>66</v>
      </c>
      <c r="F34" s="10" t="s">
        <v>35</v>
      </c>
      <c r="G34" s="18">
        <v>5549</v>
      </c>
      <c r="H34" s="13"/>
    </row>
    <row r="35" spans="1:8" ht="9" customHeight="1">
      <c r="A35" s="9" t="s">
        <v>32</v>
      </c>
      <c r="B35" s="13">
        <v>2750</v>
      </c>
      <c r="C35" s="10">
        <v>46</v>
      </c>
      <c r="D35" s="10">
        <v>8</v>
      </c>
      <c r="E35" s="10">
        <v>5</v>
      </c>
      <c r="F35" s="10" t="s">
        <v>35</v>
      </c>
      <c r="G35" s="18">
        <v>2763</v>
      </c>
      <c r="H35" s="13"/>
    </row>
    <row r="36" spans="1:8" ht="9" customHeight="1">
      <c r="A36" s="78" t="s">
        <v>33</v>
      </c>
      <c r="B36" s="15">
        <v>266789</v>
      </c>
      <c r="C36" s="111">
        <v>4010</v>
      </c>
      <c r="D36" s="126">
        <v>607</v>
      </c>
      <c r="E36" s="126">
        <v>801</v>
      </c>
      <c r="F36" s="126">
        <v>18</v>
      </c>
      <c r="G36" s="111">
        <v>268215</v>
      </c>
      <c r="H36" s="13"/>
    </row>
    <row r="37" spans="1:8" ht="9" customHeight="1">
      <c r="A37" s="11"/>
      <c r="B37" s="108"/>
      <c r="C37" s="108"/>
      <c r="D37" s="108"/>
      <c r="E37" s="108"/>
      <c r="F37" s="108"/>
      <c r="G37" s="108"/>
      <c r="H37" s="13"/>
    </row>
    <row r="38" spans="2:7" ht="12.75">
      <c r="B38" s="9"/>
      <c r="C38" s="9"/>
      <c r="D38" s="9"/>
      <c r="E38" s="9"/>
      <c r="F38" s="9"/>
      <c r="G38" s="9"/>
    </row>
  </sheetData>
  <mergeCells count="1">
    <mergeCell ref="B4:C4"/>
  </mergeCells>
  <printOptions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&amp;C91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I14" sqref="I14"/>
    </sheetView>
  </sheetViews>
  <sheetFormatPr defaultColWidth="9.140625" defaultRowHeight="12.75"/>
  <cols>
    <col min="1" max="1" width="15.57421875" style="0" customWidth="1"/>
    <col min="2" max="2" width="13.140625" style="0" customWidth="1"/>
    <col min="3" max="3" width="11.00390625" style="0" customWidth="1"/>
    <col min="4" max="4" width="9.8515625" style="0" customWidth="1"/>
    <col min="5" max="6" width="11.7109375" style="0" customWidth="1"/>
    <col min="7" max="7" width="12.28125" style="0" customWidth="1"/>
  </cols>
  <sheetData>
    <row r="1" spans="1:7" ht="12.75">
      <c r="A1" s="1" t="s">
        <v>388</v>
      </c>
      <c r="B1" s="3"/>
      <c r="C1" s="3"/>
      <c r="D1" s="3"/>
      <c r="E1" s="3"/>
      <c r="F1" s="3"/>
      <c r="G1" s="3"/>
    </row>
    <row r="2" spans="1:6" ht="12.75">
      <c r="A2" s="3"/>
      <c r="B2" s="3"/>
      <c r="C2" s="3"/>
      <c r="D2" s="3"/>
      <c r="E2" s="3"/>
      <c r="F2" s="3"/>
    </row>
    <row r="3" spans="1:7" ht="23.25" customHeight="1">
      <c r="A3" s="4"/>
      <c r="B3" s="4"/>
      <c r="C3" s="4"/>
      <c r="D3" s="4"/>
      <c r="E3" s="4"/>
      <c r="F3" s="4"/>
      <c r="G3" s="22"/>
    </row>
    <row r="4" spans="1:7" ht="14.25" customHeight="1">
      <c r="A4" s="39"/>
      <c r="B4" s="161" t="s">
        <v>99</v>
      </c>
      <c r="C4" s="161"/>
      <c r="D4" s="161"/>
      <c r="E4" s="161" t="s">
        <v>100</v>
      </c>
      <c r="F4" s="161"/>
      <c r="G4" s="161"/>
    </row>
    <row r="5" spans="1:7" ht="62.25" customHeight="1">
      <c r="A5" s="22"/>
      <c r="B5" s="12"/>
      <c r="C5" s="12"/>
      <c r="D5" s="12"/>
      <c r="E5" s="12"/>
      <c r="F5" s="12"/>
      <c r="G5" s="12"/>
    </row>
    <row r="6" spans="1:7" s="17" customFormat="1" ht="19.5" customHeight="1">
      <c r="A6" s="33"/>
      <c r="B6" s="28"/>
      <c r="C6" s="28"/>
      <c r="D6" s="28"/>
      <c r="E6" s="28"/>
      <c r="F6" s="28"/>
      <c r="G6" s="28"/>
    </row>
    <row r="7" spans="1:8" ht="9" customHeight="1">
      <c r="A7" s="9" t="s">
        <v>4</v>
      </c>
      <c r="B7" s="9">
        <v>152</v>
      </c>
      <c r="C7" s="9">
        <v>281</v>
      </c>
      <c r="D7" s="9">
        <v>27</v>
      </c>
      <c r="E7" s="9">
        <v>376</v>
      </c>
      <c r="F7" s="9">
        <v>199</v>
      </c>
      <c r="G7" s="9">
        <v>48</v>
      </c>
      <c r="H7" s="9"/>
    </row>
    <row r="8" spans="1:8" ht="9" customHeight="1">
      <c r="A8" s="9" t="s">
        <v>5</v>
      </c>
      <c r="B8" s="9">
        <v>125</v>
      </c>
      <c r="C8" s="9">
        <v>287</v>
      </c>
      <c r="D8" s="9">
        <v>29</v>
      </c>
      <c r="E8" s="9">
        <v>256</v>
      </c>
      <c r="F8" s="9">
        <v>128</v>
      </c>
      <c r="G8" s="9">
        <v>42</v>
      </c>
      <c r="H8" s="9"/>
    </row>
    <row r="9" spans="1:8" ht="9" customHeight="1">
      <c r="A9" s="9" t="s">
        <v>6</v>
      </c>
      <c r="B9" s="9">
        <v>124</v>
      </c>
      <c r="C9" s="9">
        <v>363</v>
      </c>
      <c r="D9" s="9">
        <v>24</v>
      </c>
      <c r="E9" s="9">
        <v>270</v>
      </c>
      <c r="F9" s="9">
        <v>372</v>
      </c>
      <c r="G9" s="9">
        <v>23</v>
      </c>
      <c r="H9" s="9"/>
    </row>
    <row r="10" spans="1:8" ht="9" customHeight="1">
      <c r="A10" s="94" t="s">
        <v>7</v>
      </c>
      <c r="B10" s="9">
        <v>77</v>
      </c>
      <c r="C10" s="9">
        <v>263</v>
      </c>
      <c r="D10" s="9">
        <v>12</v>
      </c>
      <c r="E10" s="9">
        <v>85</v>
      </c>
      <c r="F10" s="9">
        <v>55</v>
      </c>
      <c r="G10" s="9">
        <v>20</v>
      </c>
      <c r="H10" s="9"/>
    </row>
    <row r="11" spans="1:8" ht="9" customHeight="1">
      <c r="A11" s="9" t="s">
        <v>8</v>
      </c>
      <c r="B11" s="9">
        <v>174</v>
      </c>
      <c r="C11" s="9">
        <v>450</v>
      </c>
      <c r="D11" s="9">
        <v>7</v>
      </c>
      <c r="E11" s="9">
        <v>113</v>
      </c>
      <c r="F11" s="9">
        <v>801</v>
      </c>
      <c r="G11" s="9">
        <v>29</v>
      </c>
      <c r="H11" s="9"/>
    </row>
    <row r="12" spans="1:8" ht="9" customHeight="1">
      <c r="A12" s="9" t="s">
        <v>9</v>
      </c>
      <c r="B12" s="9">
        <v>174</v>
      </c>
      <c r="C12" s="9">
        <v>525</v>
      </c>
      <c r="D12" s="9">
        <v>54</v>
      </c>
      <c r="E12" s="9">
        <v>263</v>
      </c>
      <c r="F12" s="9">
        <v>77</v>
      </c>
      <c r="G12" s="9">
        <v>66</v>
      </c>
      <c r="H12" s="9"/>
    </row>
    <row r="13" spans="1:8" ht="9" customHeight="1">
      <c r="A13" s="9" t="s">
        <v>10</v>
      </c>
      <c r="B13" s="9">
        <v>198</v>
      </c>
      <c r="C13" s="9">
        <v>420</v>
      </c>
      <c r="D13" s="9">
        <v>27</v>
      </c>
      <c r="E13" s="9">
        <v>330</v>
      </c>
      <c r="F13" s="9">
        <v>249</v>
      </c>
      <c r="G13" s="9">
        <v>38</v>
      </c>
      <c r="H13" s="9"/>
    </row>
    <row r="14" spans="1:8" ht="9" customHeight="1">
      <c r="A14" s="9" t="s">
        <v>11</v>
      </c>
      <c r="B14" s="9">
        <v>223</v>
      </c>
      <c r="C14" s="9">
        <v>527</v>
      </c>
      <c r="D14" s="9">
        <v>30</v>
      </c>
      <c r="E14" s="9">
        <v>252</v>
      </c>
      <c r="F14" s="9">
        <v>312</v>
      </c>
      <c r="G14" s="9">
        <v>19</v>
      </c>
      <c r="H14" s="9"/>
    </row>
    <row r="15" spans="1:8" ht="9" customHeight="1">
      <c r="A15" s="9" t="s">
        <v>12</v>
      </c>
      <c r="B15" s="9">
        <v>187</v>
      </c>
      <c r="C15" s="9">
        <v>678</v>
      </c>
      <c r="D15" s="9">
        <v>33</v>
      </c>
      <c r="E15" s="9">
        <v>479</v>
      </c>
      <c r="F15" s="9">
        <v>227</v>
      </c>
      <c r="G15" s="9">
        <v>51</v>
      </c>
      <c r="H15" s="9"/>
    </row>
    <row r="16" spans="1:8" ht="9" customHeight="1">
      <c r="A16" s="9" t="s">
        <v>13</v>
      </c>
      <c r="B16" s="9">
        <v>213</v>
      </c>
      <c r="C16" s="9">
        <v>379</v>
      </c>
      <c r="D16" s="9">
        <v>15</v>
      </c>
      <c r="E16" s="9">
        <v>459</v>
      </c>
      <c r="F16" s="9">
        <v>240</v>
      </c>
      <c r="G16" s="9">
        <v>36</v>
      </c>
      <c r="H16" s="9"/>
    </row>
    <row r="17" spans="1:8" ht="9" customHeight="1">
      <c r="A17" s="9" t="s">
        <v>14</v>
      </c>
      <c r="B17" s="9">
        <v>354</v>
      </c>
      <c r="C17" s="9">
        <v>722</v>
      </c>
      <c r="D17" s="9">
        <v>71</v>
      </c>
      <c r="E17" s="9">
        <v>202</v>
      </c>
      <c r="F17" s="9">
        <v>283</v>
      </c>
      <c r="G17" s="9">
        <v>71</v>
      </c>
      <c r="H17" s="9"/>
    </row>
    <row r="18" spans="1:8" ht="9" customHeight="1">
      <c r="A18" s="9" t="s">
        <v>15</v>
      </c>
      <c r="B18" s="9">
        <v>298</v>
      </c>
      <c r="C18" s="9">
        <v>672</v>
      </c>
      <c r="D18" s="9">
        <v>52</v>
      </c>
      <c r="E18" s="9">
        <v>377</v>
      </c>
      <c r="F18" s="9">
        <v>805</v>
      </c>
      <c r="G18" s="9">
        <v>21</v>
      </c>
      <c r="H18" s="9"/>
    </row>
    <row r="19" spans="1:8" ht="9" customHeight="1">
      <c r="A19" s="9" t="s">
        <v>16</v>
      </c>
      <c r="B19" s="9">
        <v>564</v>
      </c>
      <c r="C19" s="9">
        <v>305</v>
      </c>
      <c r="D19" s="9">
        <v>27</v>
      </c>
      <c r="E19" s="9">
        <v>846</v>
      </c>
      <c r="F19" s="9">
        <v>745</v>
      </c>
      <c r="G19" s="9">
        <v>43</v>
      </c>
      <c r="H19" s="9"/>
    </row>
    <row r="20" spans="1:8" ht="9" customHeight="1">
      <c r="A20" s="9" t="s">
        <v>17</v>
      </c>
      <c r="B20" s="9">
        <v>342</v>
      </c>
      <c r="C20" s="9">
        <v>977</v>
      </c>
      <c r="D20" s="9">
        <v>45</v>
      </c>
      <c r="E20" s="9">
        <v>229</v>
      </c>
      <c r="F20" s="9">
        <v>384</v>
      </c>
      <c r="G20" s="9">
        <v>27</v>
      </c>
      <c r="H20" s="9"/>
    </row>
    <row r="21" spans="1:8" ht="9" customHeight="1">
      <c r="A21" s="9" t="s">
        <v>18</v>
      </c>
      <c r="B21" s="9">
        <v>165</v>
      </c>
      <c r="C21" s="9">
        <v>725</v>
      </c>
      <c r="D21" s="9">
        <v>10</v>
      </c>
      <c r="E21" s="9">
        <v>168</v>
      </c>
      <c r="F21" s="9">
        <v>263</v>
      </c>
      <c r="G21" s="9">
        <v>15</v>
      </c>
      <c r="H21" s="9"/>
    </row>
    <row r="22" spans="1:8" ht="9" customHeight="1">
      <c r="A22" s="9" t="s">
        <v>19</v>
      </c>
      <c r="B22" s="9">
        <v>450</v>
      </c>
      <c r="C22" s="9">
        <v>480</v>
      </c>
      <c r="D22" s="9">
        <v>21</v>
      </c>
      <c r="E22" s="9">
        <v>865</v>
      </c>
      <c r="F22" s="9">
        <v>408</v>
      </c>
      <c r="G22" s="9">
        <v>36</v>
      </c>
      <c r="H22" s="9"/>
    </row>
    <row r="23" spans="1:8" ht="9" customHeight="1">
      <c r="A23" s="9" t="s">
        <v>20</v>
      </c>
      <c r="B23" s="9">
        <v>273</v>
      </c>
      <c r="C23" s="9">
        <v>565</v>
      </c>
      <c r="D23" s="9">
        <v>28</v>
      </c>
      <c r="E23" s="9">
        <v>446</v>
      </c>
      <c r="F23" s="9">
        <v>311</v>
      </c>
      <c r="G23" s="9">
        <v>31</v>
      </c>
      <c r="H23" s="9"/>
    </row>
    <row r="24" spans="1:8" ht="9" customHeight="1">
      <c r="A24" s="9" t="s">
        <v>21</v>
      </c>
      <c r="B24" s="9">
        <v>437</v>
      </c>
      <c r="C24" s="9">
        <v>660</v>
      </c>
      <c r="D24" s="9">
        <v>24</v>
      </c>
      <c r="E24" s="9">
        <v>300</v>
      </c>
      <c r="F24" s="9">
        <v>539</v>
      </c>
      <c r="G24" s="9">
        <v>35</v>
      </c>
      <c r="H24" s="9"/>
    </row>
    <row r="25" spans="1:8" ht="9" customHeight="1">
      <c r="A25" s="9" t="s">
        <v>22</v>
      </c>
      <c r="B25" s="9">
        <v>269</v>
      </c>
      <c r="C25" s="9">
        <v>464</v>
      </c>
      <c r="D25" s="9">
        <v>16</v>
      </c>
      <c r="E25" s="9">
        <v>274</v>
      </c>
      <c r="F25" s="9">
        <v>272</v>
      </c>
      <c r="G25" s="9">
        <v>36</v>
      </c>
      <c r="H25" s="9"/>
    </row>
    <row r="26" spans="1:8" ht="9" customHeight="1">
      <c r="A26" s="9" t="s">
        <v>23</v>
      </c>
      <c r="B26" s="9">
        <v>250</v>
      </c>
      <c r="C26" s="13">
        <v>1064</v>
      </c>
      <c r="D26" s="9">
        <v>259</v>
      </c>
      <c r="E26" s="9">
        <v>235</v>
      </c>
      <c r="F26" s="9">
        <v>454</v>
      </c>
      <c r="G26" s="9">
        <v>101</v>
      </c>
      <c r="H26" s="9"/>
    </row>
    <row r="27" spans="1:8" ht="9" customHeight="1">
      <c r="A27" s="9" t="s">
        <v>24</v>
      </c>
      <c r="B27" s="9">
        <v>229</v>
      </c>
      <c r="C27" s="9">
        <v>714</v>
      </c>
      <c r="D27" s="9">
        <v>9</v>
      </c>
      <c r="E27" s="9">
        <v>223</v>
      </c>
      <c r="F27" s="9">
        <v>461</v>
      </c>
      <c r="G27" s="9">
        <v>15</v>
      </c>
      <c r="H27" s="9"/>
    </row>
    <row r="28" spans="1:8" ht="9" customHeight="1">
      <c r="A28" s="9" t="s">
        <v>25</v>
      </c>
      <c r="B28" s="9">
        <v>496</v>
      </c>
      <c r="C28" s="9">
        <v>962</v>
      </c>
      <c r="D28" s="9">
        <v>11</v>
      </c>
      <c r="E28" s="9">
        <v>305</v>
      </c>
      <c r="F28" s="9">
        <v>538</v>
      </c>
      <c r="G28" s="9">
        <v>34</v>
      </c>
      <c r="H28" s="9"/>
    </row>
    <row r="29" spans="1:8" ht="9" customHeight="1">
      <c r="A29" s="9" t="s">
        <v>26</v>
      </c>
      <c r="B29" s="9">
        <v>490</v>
      </c>
      <c r="C29" s="13">
        <v>1047</v>
      </c>
      <c r="D29" s="9">
        <v>35</v>
      </c>
      <c r="E29" s="9">
        <v>206</v>
      </c>
      <c r="F29" s="9">
        <v>477</v>
      </c>
      <c r="G29" s="9">
        <v>49</v>
      </c>
      <c r="H29" s="9"/>
    </row>
    <row r="30" spans="1:8" ht="9" customHeight="1">
      <c r="A30" s="9" t="s">
        <v>27</v>
      </c>
      <c r="B30" s="9">
        <v>255</v>
      </c>
      <c r="C30" s="9">
        <v>523</v>
      </c>
      <c r="D30" s="9">
        <v>82</v>
      </c>
      <c r="E30" s="9">
        <v>262</v>
      </c>
      <c r="F30" s="9">
        <v>372</v>
      </c>
      <c r="G30" s="9">
        <v>92</v>
      </c>
      <c r="H30" s="9"/>
    </row>
    <row r="31" spans="1:8" ht="9" customHeight="1">
      <c r="A31" s="9" t="s">
        <v>28</v>
      </c>
      <c r="B31" s="9">
        <v>215</v>
      </c>
      <c r="C31" s="9">
        <v>706</v>
      </c>
      <c r="D31" s="9">
        <v>15</v>
      </c>
      <c r="E31" s="9">
        <v>183</v>
      </c>
      <c r="F31" s="9">
        <v>817</v>
      </c>
      <c r="G31" s="9">
        <v>13</v>
      </c>
      <c r="H31" s="9"/>
    </row>
    <row r="32" spans="1:8" ht="9" customHeight="1">
      <c r="A32" s="9" t="s">
        <v>29</v>
      </c>
      <c r="B32" s="9">
        <v>170</v>
      </c>
      <c r="C32" s="9">
        <v>680</v>
      </c>
      <c r="D32" s="9">
        <v>25</v>
      </c>
      <c r="E32" s="9">
        <v>249</v>
      </c>
      <c r="F32" s="9">
        <v>244</v>
      </c>
      <c r="G32" s="9">
        <v>17</v>
      </c>
      <c r="H32" s="9"/>
    </row>
    <row r="33" spans="1:8" ht="9" customHeight="1">
      <c r="A33" s="9" t="s">
        <v>30</v>
      </c>
      <c r="B33" s="9">
        <v>180</v>
      </c>
      <c r="C33" s="9">
        <v>720</v>
      </c>
      <c r="D33" s="9">
        <v>32</v>
      </c>
      <c r="E33" s="9">
        <v>285</v>
      </c>
      <c r="F33" s="9">
        <v>250</v>
      </c>
      <c r="G33" s="9">
        <v>28</v>
      </c>
      <c r="H33" s="9"/>
    </row>
    <row r="34" spans="1:8" ht="9" customHeight="1">
      <c r="A34" s="9" t="s">
        <v>31</v>
      </c>
      <c r="B34" s="9">
        <v>207</v>
      </c>
      <c r="C34" s="9">
        <v>512</v>
      </c>
      <c r="D34" s="9">
        <v>12</v>
      </c>
      <c r="E34" s="9">
        <v>189</v>
      </c>
      <c r="F34" s="9">
        <v>503</v>
      </c>
      <c r="G34" s="9">
        <v>19</v>
      </c>
      <c r="H34" s="9"/>
    </row>
    <row r="35" spans="1:8" ht="9" customHeight="1">
      <c r="A35" s="9" t="s">
        <v>32</v>
      </c>
      <c r="B35" s="9">
        <v>633</v>
      </c>
      <c r="C35" s="9">
        <v>389</v>
      </c>
      <c r="D35" s="9">
        <v>9</v>
      </c>
      <c r="E35" s="9">
        <v>212</v>
      </c>
      <c r="F35" s="9">
        <v>224</v>
      </c>
      <c r="G35" s="9">
        <v>38</v>
      </c>
      <c r="H35" s="9"/>
    </row>
    <row r="36" spans="1:8" ht="9" customHeight="1">
      <c r="A36" s="78" t="s">
        <v>33</v>
      </c>
      <c r="B36" s="78">
        <v>363</v>
      </c>
      <c r="C36" s="78">
        <v>573</v>
      </c>
      <c r="D36" s="78">
        <v>33</v>
      </c>
      <c r="E36" s="78">
        <v>478</v>
      </c>
      <c r="F36" s="78">
        <v>408</v>
      </c>
      <c r="G36" s="78">
        <v>38</v>
      </c>
      <c r="H36" s="9"/>
    </row>
    <row r="37" spans="1:7" ht="9" customHeight="1">
      <c r="A37" s="11"/>
      <c r="B37" s="108"/>
      <c r="C37" s="108"/>
      <c r="D37" s="108"/>
      <c r="E37" s="108"/>
      <c r="F37" s="108"/>
      <c r="G37" s="108"/>
    </row>
    <row r="38" spans="2:7" ht="12.75">
      <c r="B38" s="9"/>
      <c r="C38" s="9"/>
      <c r="D38" s="9"/>
      <c r="E38" s="9"/>
      <c r="F38" s="9"/>
      <c r="G38" s="9"/>
    </row>
  </sheetData>
  <mergeCells count="2">
    <mergeCell ref="B4:D4"/>
    <mergeCell ref="E4:G4"/>
  </mergeCells>
  <printOptions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&amp;C92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J70"/>
  <sheetViews>
    <sheetView showGridLines="0" workbookViewId="0" topLeftCell="A2">
      <pane xSplit="11610" topLeftCell="J1" activePane="topLeft" state="split"/>
      <selection pane="topLeft" activeCell="I20" sqref="I20"/>
      <selection pane="topRight" activeCell="J43" sqref="J43"/>
    </sheetView>
  </sheetViews>
  <sheetFormatPr defaultColWidth="9.140625" defaultRowHeight="12.75"/>
  <cols>
    <col min="1" max="1" width="17.421875" style="0" customWidth="1"/>
    <col min="2" max="2" width="12.421875" style="0" customWidth="1"/>
    <col min="3" max="3" width="12.00390625" style="0" customWidth="1"/>
    <col min="4" max="4" width="10.28125" style="0" customWidth="1"/>
    <col min="5" max="5" width="11.421875" style="0" customWidth="1"/>
    <col min="6" max="6" width="9.421875" style="0" customWidth="1"/>
    <col min="7" max="7" width="12.28125" style="0" customWidth="1"/>
    <col min="12" max="12" width="10.140625" style="0" bestFit="1" customWidth="1"/>
  </cols>
  <sheetData>
    <row r="1" s="3" customFormat="1" ht="12">
      <c r="A1" s="1" t="s">
        <v>348</v>
      </c>
    </row>
    <row r="2" s="3" customFormat="1" ht="12">
      <c r="A2" s="1" t="s">
        <v>244</v>
      </c>
    </row>
    <row r="3" spans="1:7" ht="18.75" customHeight="1">
      <c r="A3" s="22"/>
      <c r="B3" s="39"/>
      <c r="C3" s="39"/>
      <c r="D3" s="39"/>
      <c r="E3" s="39"/>
      <c r="F3" s="39"/>
      <c r="G3" s="39"/>
    </row>
    <row r="4" spans="1:7" ht="12.75">
      <c r="A4" s="163" t="s">
        <v>396</v>
      </c>
      <c r="B4" s="161" t="s">
        <v>74</v>
      </c>
      <c r="C4" s="161"/>
      <c r="D4" s="161"/>
      <c r="E4" s="161"/>
      <c r="F4" s="161"/>
      <c r="G4" s="161"/>
    </row>
    <row r="5" spans="1:7" ht="12.75">
      <c r="A5" s="164"/>
      <c r="B5" s="9"/>
      <c r="C5" s="70"/>
      <c r="D5" s="70"/>
      <c r="E5" s="27"/>
      <c r="F5" s="70"/>
      <c r="G5" s="70"/>
    </row>
    <row r="6" spans="1:7" ht="14.25" customHeight="1">
      <c r="A6" s="164"/>
      <c r="B6" s="60"/>
      <c r="D6" s="10"/>
      <c r="E6" s="60"/>
      <c r="F6" s="9"/>
      <c r="G6" s="10"/>
    </row>
    <row r="7" spans="1:7" ht="27" customHeight="1">
      <c r="A7" s="165"/>
      <c r="B7" s="11"/>
      <c r="C7" s="22"/>
      <c r="D7" s="32"/>
      <c r="E7" s="32"/>
      <c r="F7" s="32"/>
      <c r="G7" s="32"/>
    </row>
    <row r="8" spans="1:7" ht="13.5" customHeight="1">
      <c r="A8" s="53"/>
      <c r="B8" s="156" t="s">
        <v>344</v>
      </c>
      <c r="C8" s="156"/>
      <c r="D8" s="156"/>
      <c r="E8" s="156"/>
      <c r="F8" s="156"/>
      <c r="G8" s="156"/>
    </row>
    <row r="9" spans="1:7" ht="9" customHeight="1">
      <c r="A9" s="9"/>
      <c r="B9" s="162"/>
      <c r="C9" s="162"/>
      <c r="D9" s="162"/>
      <c r="E9" s="162"/>
      <c r="F9" s="162"/>
      <c r="G9" s="162"/>
    </row>
    <row r="10" spans="1:10" ht="9" customHeight="1">
      <c r="A10" s="9" t="s">
        <v>206</v>
      </c>
      <c r="B10" s="18">
        <v>4810</v>
      </c>
      <c r="C10" s="18">
        <v>190</v>
      </c>
      <c r="D10" s="18">
        <v>117</v>
      </c>
      <c r="E10" s="18">
        <v>292</v>
      </c>
      <c r="F10" s="18">
        <v>700</v>
      </c>
      <c r="G10" s="18">
        <v>6109</v>
      </c>
      <c r="H10" s="9"/>
      <c r="I10" s="9"/>
      <c r="J10" s="13"/>
    </row>
    <row r="11" spans="1:10" ht="9" customHeight="1">
      <c r="A11" s="9" t="s">
        <v>207</v>
      </c>
      <c r="B11" s="18">
        <v>20</v>
      </c>
      <c r="C11" s="18">
        <v>1</v>
      </c>
      <c r="D11" s="138" t="s">
        <v>35</v>
      </c>
      <c r="E11" s="18">
        <v>6</v>
      </c>
      <c r="F11" s="18">
        <v>15</v>
      </c>
      <c r="G11" s="18">
        <v>42</v>
      </c>
      <c r="H11" s="9"/>
      <c r="I11" s="9"/>
      <c r="J11" s="13"/>
    </row>
    <row r="12" spans="1:10" ht="9" customHeight="1">
      <c r="A12" s="9" t="s">
        <v>208</v>
      </c>
      <c r="B12" s="18">
        <v>3030</v>
      </c>
      <c r="C12" s="18">
        <v>407</v>
      </c>
      <c r="D12" s="18">
        <v>197</v>
      </c>
      <c r="E12" s="18">
        <v>486</v>
      </c>
      <c r="F12" s="18">
        <v>1182</v>
      </c>
      <c r="G12" s="18">
        <v>5302</v>
      </c>
      <c r="H12" s="9"/>
      <c r="I12" s="9"/>
      <c r="J12" s="13"/>
    </row>
    <row r="13" spans="1:10" ht="9" customHeight="1">
      <c r="A13" s="9" t="s">
        <v>209</v>
      </c>
      <c r="B13" s="18">
        <v>323</v>
      </c>
      <c r="C13" s="18">
        <v>46</v>
      </c>
      <c r="D13" s="18">
        <v>16</v>
      </c>
      <c r="E13" s="18">
        <v>70</v>
      </c>
      <c r="F13" s="18">
        <v>64</v>
      </c>
      <c r="G13" s="18">
        <v>519</v>
      </c>
      <c r="H13" s="9"/>
      <c r="I13" s="9"/>
      <c r="J13" s="13"/>
    </row>
    <row r="14" spans="1:10" ht="9" customHeight="1">
      <c r="A14" s="75" t="s">
        <v>210</v>
      </c>
      <c r="B14" s="77">
        <v>231</v>
      </c>
      <c r="C14" s="77">
        <v>24</v>
      </c>
      <c r="D14" s="77">
        <v>4</v>
      </c>
      <c r="E14" s="77">
        <v>45</v>
      </c>
      <c r="F14" s="77">
        <v>31</v>
      </c>
      <c r="G14" s="77">
        <v>335</v>
      </c>
      <c r="H14" s="75"/>
      <c r="I14" s="75"/>
      <c r="J14" s="13"/>
    </row>
    <row r="15" spans="1:10" ht="9" customHeight="1">
      <c r="A15" s="75" t="s">
        <v>211</v>
      </c>
      <c r="B15" s="77">
        <v>92</v>
      </c>
      <c r="C15" s="77">
        <v>22</v>
      </c>
      <c r="D15" s="77">
        <v>12</v>
      </c>
      <c r="E15" s="77">
        <v>25</v>
      </c>
      <c r="F15" s="77">
        <v>33</v>
      </c>
      <c r="G15" s="77">
        <v>184</v>
      </c>
      <c r="H15" s="75"/>
      <c r="I15" s="75"/>
      <c r="J15" s="13"/>
    </row>
    <row r="16" spans="1:10" ht="9" customHeight="1">
      <c r="A16" s="9" t="s">
        <v>212</v>
      </c>
      <c r="B16" s="18">
        <v>715</v>
      </c>
      <c r="C16" s="18">
        <v>113</v>
      </c>
      <c r="D16" s="18">
        <v>51</v>
      </c>
      <c r="E16" s="18">
        <v>228</v>
      </c>
      <c r="F16" s="18">
        <v>537</v>
      </c>
      <c r="G16" s="18">
        <v>1644</v>
      </c>
      <c r="H16" s="9"/>
      <c r="I16" s="9"/>
      <c r="J16" s="13"/>
    </row>
    <row r="17" spans="1:10" ht="9" customHeight="1">
      <c r="A17" s="9" t="s">
        <v>213</v>
      </c>
      <c r="B17" s="18">
        <v>364</v>
      </c>
      <c r="C17" s="18">
        <v>91</v>
      </c>
      <c r="D17" s="18">
        <v>29</v>
      </c>
      <c r="E17" s="18">
        <v>58</v>
      </c>
      <c r="F17" s="18">
        <v>202</v>
      </c>
      <c r="G17" s="18">
        <v>744</v>
      </c>
      <c r="H17" s="9"/>
      <c r="I17" s="9"/>
      <c r="J17" s="13"/>
    </row>
    <row r="18" spans="1:10" ht="9" customHeight="1">
      <c r="A18" s="9" t="s">
        <v>214</v>
      </c>
      <c r="B18" s="18">
        <v>655</v>
      </c>
      <c r="C18" s="18">
        <v>111</v>
      </c>
      <c r="D18" s="18">
        <v>68</v>
      </c>
      <c r="E18" s="18">
        <v>227</v>
      </c>
      <c r="F18" s="18">
        <v>322</v>
      </c>
      <c r="G18" s="18">
        <v>1383</v>
      </c>
      <c r="H18" s="9"/>
      <c r="I18" s="9"/>
      <c r="J18" s="13"/>
    </row>
    <row r="19" spans="1:10" ht="9" customHeight="1">
      <c r="A19" s="9" t="s">
        <v>215</v>
      </c>
      <c r="B19" s="18">
        <v>675</v>
      </c>
      <c r="C19" s="18">
        <v>218</v>
      </c>
      <c r="D19" s="18">
        <v>46</v>
      </c>
      <c r="E19" s="18">
        <v>115</v>
      </c>
      <c r="F19" s="18">
        <v>869</v>
      </c>
      <c r="G19" s="18">
        <v>1923</v>
      </c>
      <c r="H19" s="9"/>
      <c r="I19" s="9"/>
      <c r="J19" s="13"/>
    </row>
    <row r="20" spans="1:10" ht="9" customHeight="1">
      <c r="A20" s="9" t="s">
        <v>216</v>
      </c>
      <c r="B20" s="18">
        <v>624</v>
      </c>
      <c r="C20" s="18">
        <v>121</v>
      </c>
      <c r="D20" s="18">
        <v>59</v>
      </c>
      <c r="E20" s="18">
        <v>197</v>
      </c>
      <c r="F20" s="18">
        <v>597</v>
      </c>
      <c r="G20" s="18">
        <v>1598</v>
      </c>
      <c r="H20" s="9"/>
      <c r="I20" s="9"/>
      <c r="J20" s="13"/>
    </row>
    <row r="21" spans="1:10" ht="9" customHeight="1">
      <c r="A21" s="9" t="s">
        <v>217</v>
      </c>
      <c r="B21" s="18">
        <v>300</v>
      </c>
      <c r="C21" s="18">
        <v>74</v>
      </c>
      <c r="D21" s="18">
        <v>27</v>
      </c>
      <c r="E21" s="18">
        <v>91</v>
      </c>
      <c r="F21" s="18">
        <v>159</v>
      </c>
      <c r="G21" s="18">
        <v>651</v>
      </c>
      <c r="H21" s="9"/>
      <c r="I21" s="9"/>
      <c r="J21" s="13"/>
    </row>
    <row r="22" spans="1:10" ht="9" customHeight="1">
      <c r="A22" s="9" t="s">
        <v>218</v>
      </c>
      <c r="B22" s="18">
        <v>323</v>
      </c>
      <c r="C22" s="18">
        <v>82</v>
      </c>
      <c r="D22" s="18">
        <v>43</v>
      </c>
      <c r="E22" s="18">
        <v>39</v>
      </c>
      <c r="F22" s="18">
        <v>185</v>
      </c>
      <c r="G22" s="18">
        <v>672</v>
      </c>
      <c r="H22" s="9"/>
      <c r="I22" s="9"/>
      <c r="J22" s="13"/>
    </row>
    <row r="23" spans="1:10" ht="9" customHeight="1">
      <c r="A23" s="9" t="s">
        <v>219</v>
      </c>
      <c r="B23" s="18">
        <v>5777</v>
      </c>
      <c r="C23" s="18">
        <v>588</v>
      </c>
      <c r="D23" s="18">
        <v>113</v>
      </c>
      <c r="E23" s="18">
        <v>1491</v>
      </c>
      <c r="F23" s="18">
        <v>3082</v>
      </c>
      <c r="G23" s="18">
        <v>11051</v>
      </c>
      <c r="H23" s="9"/>
      <c r="I23" s="9"/>
      <c r="J23" s="13"/>
    </row>
    <row r="24" spans="1:10" ht="9" customHeight="1">
      <c r="A24" s="9" t="s">
        <v>220</v>
      </c>
      <c r="B24" s="18">
        <v>584</v>
      </c>
      <c r="C24" s="18">
        <v>149</v>
      </c>
      <c r="D24" s="18">
        <v>55</v>
      </c>
      <c r="E24" s="18">
        <v>115</v>
      </c>
      <c r="F24" s="18">
        <v>155</v>
      </c>
      <c r="G24" s="18">
        <v>1058</v>
      </c>
      <c r="H24" s="9"/>
      <c r="I24" s="9"/>
      <c r="J24" s="13"/>
    </row>
    <row r="25" spans="1:10" ht="9" customHeight="1">
      <c r="A25" s="9" t="s">
        <v>221</v>
      </c>
      <c r="B25" s="18">
        <v>234</v>
      </c>
      <c r="C25" s="18">
        <v>64</v>
      </c>
      <c r="D25" s="18">
        <v>36</v>
      </c>
      <c r="E25" s="18">
        <v>45</v>
      </c>
      <c r="F25" s="18">
        <v>98</v>
      </c>
      <c r="G25" s="18">
        <v>477</v>
      </c>
      <c r="H25" s="9"/>
      <c r="I25" s="9"/>
      <c r="J25" s="13"/>
    </row>
    <row r="26" spans="1:10" ht="9" customHeight="1">
      <c r="A26" s="9" t="s">
        <v>222</v>
      </c>
      <c r="B26" s="18">
        <v>7725</v>
      </c>
      <c r="C26" s="18">
        <v>3577</v>
      </c>
      <c r="D26" s="18">
        <v>67</v>
      </c>
      <c r="E26" s="18">
        <v>257</v>
      </c>
      <c r="F26" s="18">
        <v>1248</v>
      </c>
      <c r="G26" s="18">
        <v>12874</v>
      </c>
      <c r="H26" s="9"/>
      <c r="I26" s="9"/>
      <c r="J26" s="13"/>
    </row>
    <row r="27" spans="1:10" ht="9" customHeight="1">
      <c r="A27" s="9" t="s">
        <v>223</v>
      </c>
      <c r="B27" s="18">
        <v>3737</v>
      </c>
      <c r="C27" s="18">
        <v>200</v>
      </c>
      <c r="D27" s="18">
        <v>89</v>
      </c>
      <c r="E27" s="18">
        <v>283</v>
      </c>
      <c r="F27" s="18">
        <v>1993</v>
      </c>
      <c r="G27" s="18">
        <v>6302</v>
      </c>
      <c r="H27" s="9"/>
      <c r="I27" s="9"/>
      <c r="J27" s="13"/>
    </row>
    <row r="28" spans="1:10" ht="9" customHeight="1">
      <c r="A28" s="9" t="s">
        <v>224</v>
      </c>
      <c r="B28" s="18">
        <v>712</v>
      </c>
      <c r="C28" s="18">
        <v>137</v>
      </c>
      <c r="D28" s="18">
        <v>62</v>
      </c>
      <c r="E28" s="18">
        <v>57</v>
      </c>
      <c r="F28" s="18">
        <v>223</v>
      </c>
      <c r="G28" s="18">
        <v>1191</v>
      </c>
      <c r="H28" s="9"/>
      <c r="I28" s="9"/>
      <c r="J28" s="13"/>
    </row>
    <row r="29" spans="1:10" ht="9" customHeight="1">
      <c r="A29" s="9" t="s">
        <v>225</v>
      </c>
      <c r="B29" s="18">
        <v>2296</v>
      </c>
      <c r="C29" s="18">
        <v>391</v>
      </c>
      <c r="D29" s="18">
        <v>49</v>
      </c>
      <c r="E29" s="18">
        <v>88</v>
      </c>
      <c r="F29" s="18">
        <v>833</v>
      </c>
      <c r="G29" s="18">
        <v>3657</v>
      </c>
      <c r="H29" s="9"/>
      <c r="I29" s="9"/>
      <c r="J29" s="13"/>
    </row>
    <row r="30" spans="1:10" ht="9" customHeight="1">
      <c r="A30" s="9" t="s">
        <v>226</v>
      </c>
      <c r="B30" s="18">
        <v>3920</v>
      </c>
      <c r="C30" s="18">
        <v>433</v>
      </c>
      <c r="D30" s="18">
        <v>90</v>
      </c>
      <c r="E30" s="18">
        <v>265</v>
      </c>
      <c r="F30" s="18">
        <v>1475</v>
      </c>
      <c r="G30" s="18">
        <v>6183</v>
      </c>
      <c r="H30" s="9"/>
      <c r="I30" s="9"/>
      <c r="J30" s="13"/>
    </row>
    <row r="31" spans="1:10" ht="9" customHeight="1">
      <c r="A31" s="9" t="s">
        <v>227</v>
      </c>
      <c r="B31" s="18">
        <v>751</v>
      </c>
      <c r="C31" s="18">
        <v>45</v>
      </c>
      <c r="D31" s="18">
        <v>43</v>
      </c>
      <c r="E31" s="18">
        <v>46</v>
      </c>
      <c r="F31" s="18">
        <v>81</v>
      </c>
      <c r="G31" s="18">
        <v>966</v>
      </c>
      <c r="H31" s="9"/>
      <c r="I31" s="9"/>
      <c r="J31" s="13"/>
    </row>
    <row r="32" spans="1:10" s="16" customFormat="1" ht="9" customHeight="1">
      <c r="A32" s="14" t="s">
        <v>33</v>
      </c>
      <c r="B32" s="23">
        <v>37575</v>
      </c>
      <c r="C32" s="23">
        <v>7038</v>
      </c>
      <c r="D32" s="23">
        <v>1257</v>
      </c>
      <c r="E32" s="23">
        <v>4456</v>
      </c>
      <c r="F32" s="23">
        <v>14020</v>
      </c>
      <c r="G32" s="23">
        <v>64346</v>
      </c>
      <c r="H32" s="42"/>
      <c r="I32" s="42"/>
      <c r="J32" s="15"/>
    </row>
    <row r="33" spans="1:12" s="16" customFormat="1" ht="9" customHeight="1">
      <c r="A33" s="9" t="s">
        <v>338</v>
      </c>
      <c r="B33" s="18">
        <v>8515</v>
      </c>
      <c r="C33" s="18">
        <v>709</v>
      </c>
      <c r="D33" s="18">
        <v>382</v>
      </c>
      <c r="E33" s="18">
        <v>1011</v>
      </c>
      <c r="F33" s="18">
        <v>2219</v>
      </c>
      <c r="G33" s="13">
        <v>12836</v>
      </c>
      <c r="H33" s="9"/>
      <c r="I33" s="9"/>
      <c r="J33" s="13"/>
      <c r="L33" s="15"/>
    </row>
    <row r="34" spans="1:12" s="16" customFormat="1" ht="9" customHeight="1">
      <c r="A34" s="9" t="s">
        <v>339</v>
      </c>
      <c r="B34" s="13">
        <v>2077</v>
      </c>
      <c r="C34" s="13">
        <v>468</v>
      </c>
      <c r="D34" s="13">
        <v>142</v>
      </c>
      <c r="E34" s="13">
        <v>471</v>
      </c>
      <c r="F34" s="13">
        <v>1672</v>
      </c>
      <c r="G34" s="13">
        <v>4830</v>
      </c>
      <c r="H34" s="9"/>
      <c r="I34" s="9"/>
      <c r="J34" s="13"/>
      <c r="L34" s="15"/>
    </row>
    <row r="35" spans="1:10" s="16" customFormat="1" ht="9" customHeight="1">
      <c r="A35" s="9" t="s">
        <v>340</v>
      </c>
      <c r="B35" s="13">
        <v>7024</v>
      </c>
      <c r="C35" s="13">
        <v>865</v>
      </c>
      <c r="D35" s="13">
        <v>242</v>
      </c>
      <c r="E35" s="13">
        <v>1818</v>
      </c>
      <c r="F35" s="13">
        <v>4023</v>
      </c>
      <c r="G35" s="13">
        <v>13972</v>
      </c>
      <c r="H35" s="9"/>
      <c r="I35" s="9"/>
      <c r="J35" s="13"/>
    </row>
    <row r="36" spans="1:10" s="16" customFormat="1" ht="9" customHeight="1">
      <c r="A36" s="9" t="s">
        <v>341</v>
      </c>
      <c r="B36" s="13">
        <v>15288</v>
      </c>
      <c r="C36" s="13">
        <v>4518</v>
      </c>
      <c r="D36" s="13">
        <v>358</v>
      </c>
      <c r="E36" s="13">
        <v>845</v>
      </c>
      <c r="F36" s="13">
        <v>4550</v>
      </c>
      <c r="G36" s="13">
        <v>25559</v>
      </c>
      <c r="H36" s="9"/>
      <c r="I36" s="9"/>
      <c r="J36" s="13"/>
    </row>
    <row r="37" spans="1:10" s="16" customFormat="1" ht="9" customHeight="1">
      <c r="A37" s="9" t="s">
        <v>342</v>
      </c>
      <c r="B37" s="13">
        <v>4671</v>
      </c>
      <c r="C37" s="13">
        <v>478</v>
      </c>
      <c r="D37" s="13">
        <v>133</v>
      </c>
      <c r="E37" s="13">
        <v>311</v>
      </c>
      <c r="F37" s="13">
        <v>1556</v>
      </c>
      <c r="G37" s="13">
        <v>7149</v>
      </c>
      <c r="H37" s="9"/>
      <c r="I37" s="9"/>
      <c r="J37" s="13"/>
    </row>
    <row r="38" spans="1:9" ht="8.25" customHeight="1">
      <c r="A38" s="119"/>
      <c r="B38" s="13"/>
      <c r="C38" s="13"/>
      <c r="D38" s="13"/>
      <c r="E38" s="13"/>
      <c r="F38" s="13"/>
      <c r="G38" s="13"/>
      <c r="H38" s="13"/>
      <c r="I38" s="13"/>
    </row>
    <row r="39" spans="1:14" ht="9" customHeight="1">
      <c r="A39" s="119"/>
      <c r="B39" s="162" t="s">
        <v>389</v>
      </c>
      <c r="C39" s="162"/>
      <c r="D39" s="162"/>
      <c r="E39" s="162"/>
      <c r="F39" s="162"/>
      <c r="G39" s="162"/>
      <c r="H39" s="13"/>
      <c r="I39" s="13"/>
      <c r="J39" s="13"/>
      <c r="K39" s="13"/>
      <c r="L39" s="13"/>
      <c r="M39" s="13"/>
      <c r="N39" s="139"/>
    </row>
    <row r="40" spans="1:14" ht="6" customHeight="1">
      <c r="A40" s="119"/>
      <c r="B40" s="142"/>
      <c r="C40" s="142"/>
      <c r="D40" s="142"/>
      <c r="E40" s="142"/>
      <c r="F40" s="142"/>
      <c r="G40" s="142"/>
      <c r="H40" s="13"/>
      <c r="I40" s="13"/>
      <c r="J40" s="13"/>
      <c r="K40" s="13"/>
      <c r="L40" s="13"/>
      <c r="M40" s="13"/>
      <c r="N40" s="139"/>
    </row>
    <row r="41" spans="1:17" ht="9" customHeight="1">
      <c r="A41" s="9" t="s">
        <v>206</v>
      </c>
      <c r="B41" s="120">
        <v>127.4703677771871</v>
      </c>
      <c r="C41" s="120">
        <v>5.0352120327787</v>
      </c>
      <c r="D41" s="120">
        <v>3.1006305675531998</v>
      </c>
      <c r="E41" s="120">
        <v>7.738325860902003</v>
      </c>
      <c r="F41" s="120">
        <v>18.55078117339521</v>
      </c>
      <c r="G41" s="120">
        <v>161.9</v>
      </c>
      <c r="H41" s="139"/>
      <c r="I41" s="139"/>
      <c r="J41" s="139"/>
      <c r="K41" s="139"/>
      <c r="L41" s="139"/>
      <c r="M41" s="139"/>
      <c r="N41" s="139"/>
      <c r="O41" s="139"/>
      <c r="P41" s="139"/>
      <c r="Q41" s="139"/>
    </row>
    <row r="42" spans="1:14" ht="9" customHeight="1">
      <c r="A42" s="9" t="s">
        <v>207</v>
      </c>
      <c r="B42" s="120">
        <v>19.020627870926017</v>
      </c>
      <c r="C42" s="120">
        <v>0.951031393546301</v>
      </c>
      <c r="D42" s="120">
        <v>0</v>
      </c>
      <c r="E42" s="120">
        <v>5.706188361277806</v>
      </c>
      <c r="F42" s="120">
        <v>14.265470903194513</v>
      </c>
      <c r="G42" s="120">
        <v>39.943318528944644</v>
      </c>
      <c r="H42" s="139"/>
      <c r="I42" s="139"/>
      <c r="J42" s="139"/>
      <c r="K42" s="139"/>
      <c r="L42" s="139"/>
      <c r="M42" s="139"/>
      <c r="N42" s="139"/>
    </row>
    <row r="43" spans="1:14" ht="9" customHeight="1">
      <c r="A43" s="9" t="s">
        <v>208</v>
      </c>
      <c r="B43" s="120">
        <v>38.23040899724287</v>
      </c>
      <c r="C43" s="120">
        <v>5.13523975639533</v>
      </c>
      <c r="D43" s="120">
        <v>2.4856074496557246</v>
      </c>
      <c r="E43" s="120">
        <v>6.132006195597371</v>
      </c>
      <c r="F43" s="120">
        <v>14.913644697934348</v>
      </c>
      <c r="G43" s="120">
        <v>66.89690709682564</v>
      </c>
      <c r="H43" s="139"/>
      <c r="I43" s="139"/>
      <c r="J43" s="139"/>
      <c r="K43" s="139"/>
      <c r="L43" s="139"/>
      <c r="M43" s="139"/>
      <c r="N43" s="139"/>
    </row>
    <row r="44" spans="1:14" ht="9" customHeight="1">
      <c r="A44" s="9" t="s">
        <v>209</v>
      </c>
      <c r="B44" s="120">
        <v>40.747739951203634</v>
      </c>
      <c r="C44" s="120">
        <v>5.803083708220951</v>
      </c>
      <c r="D44" s="120">
        <v>2.018463898511635</v>
      </c>
      <c r="E44" s="120">
        <v>8.830779555988403</v>
      </c>
      <c r="F44" s="120">
        <v>8.07385559404654</v>
      </c>
      <c r="G44" s="120">
        <v>65.47392270797117</v>
      </c>
      <c r="H44" s="139"/>
      <c r="I44" s="139"/>
      <c r="J44" s="139"/>
      <c r="K44" s="139"/>
      <c r="L44" s="139"/>
      <c r="M44" s="139"/>
      <c r="N44" s="139"/>
    </row>
    <row r="45" spans="1:14" ht="9" customHeight="1">
      <c r="A45" s="75" t="s">
        <v>210</v>
      </c>
      <c r="B45" s="121">
        <v>59.82720039781203</v>
      </c>
      <c r="C45" s="121">
        <v>6.215813028344107</v>
      </c>
      <c r="D45" s="121">
        <v>1.0359688380573513</v>
      </c>
      <c r="E45" s="121">
        <v>11.6546494281452</v>
      </c>
      <c r="F45" s="121">
        <v>8.028758494944471</v>
      </c>
      <c r="G45" s="121">
        <v>86.76239018730317</v>
      </c>
      <c r="H45" s="139"/>
      <c r="I45" s="139"/>
      <c r="J45" s="139"/>
      <c r="K45" s="139"/>
      <c r="L45" s="139"/>
      <c r="M45" s="139"/>
      <c r="N45" s="139"/>
    </row>
    <row r="46" spans="1:14" ht="9" customHeight="1">
      <c r="A46" s="75" t="s">
        <v>211</v>
      </c>
      <c r="B46" s="121">
        <v>22.628329684925106</v>
      </c>
      <c r="C46" s="121">
        <v>5.411122315960351</v>
      </c>
      <c r="D46" s="121">
        <v>2.9515212632511005</v>
      </c>
      <c r="E46" s="121">
        <v>6.149002631773126</v>
      </c>
      <c r="F46" s="121">
        <v>8.116683473940528</v>
      </c>
      <c r="G46" s="121">
        <v>45.25665936985021</v>
      </c>
      <c r="H46" s="139"/>
      <c r="I46" s="139"/>
      <c r="J46" s="139"/>
      <c r="K46" s="139"/>
      <c r="L46" s="139"/>
      <c r="M46" s="139"/>
      <c r="N46" s="139"/>
    </row>
    <row r="47" spans="1:14" ht="9" customHeight="1">
      <c r="A47" s="9" t="s">
        <v>212</v>
      </c>
      <c r="B47" s="120">
        <v>18.174132591862616</v>
      </c>
      <c r="C47" s="120">
        <v>2.8722755005321337</v>
      </c>
      <c r="D47" s="120">
        <v>1.296336730328662</v>
      </c>
      <c r="E47" s="120">
        <v>5.795387735586959</v>
      </c>
      <c r="F47" s="120">
        <v>13.64966321934297</v>
      </c>
      <c r="G47" s="120">
        <v>41.78779577765334</v>
      </c>
      <c r="H47" s="139"/>
      <c r="I47" s="139"/>
      <c r="J47" s="139"/>
      <c r="K47" s="139"/>
      <c r="L47" s="139"/>
      <c r="M47" s="139"/>
      <c r="N47" s="139"/>
    </row>
    <row r="48" spans="1:14" ht="9" customHeight="1">
      <c r="A48" s="9" t="s">
        <v>213</v>
      </c>
      <c r="B48" s="120">
        <v>34.51349249995259</v>
      </c>
      <c r="C48" s="120">
        <v>8.628373124988148</v>
      </c>
      <c r="D48" s="120">
        <v>2.7497013255456735</v>
      </c>
      <c r="E48" s="120">
        <v>5.499402651091347</v>
      </c>
      <c r="F48" s="120">
        <v>19.153091991731934</v>
      </c>
      <c r="G48" s="120">
        <v>70.54406159330969</v>
      </c>
      <c r="H48" s="139"/>
      <c r="I48" s="139"/>
      <c r="J48" s="139"/>
      <c r="K48" s="139"/>
      <c r="L48" s="139"/>
      <c r="M48" s="139"/>
      <c r="N48" s="139"/>
    </row>
    <row r="49" spans="1:14" ht="9" customHeight="1">
      <c r="A49" s="9" t="s">
        <v>214</v>
      </c>
      <c r="B49" s="120">
        <v>45.123307187075035</v>
      </c>
      <c r="C49" s="120">
        <v>7.6468505309394335</v>
      </c>
      <c r="D49" s="120">
        <v>4.6845570820169495</v>
      </c>
      <c r="E49" s="120">
        <v>15.638153788497759</v>
      </c>
      <c r="F49" s="120">
        <v>22.182755594256733</v>
      </c>
      <c r="G49" s="120">
        <v>95.2756241827859</v>
      </c>
      <c r="H49" s="139"/>
      <c r="I49" s="139"/>
      <c r="J49" s="139"/>
      <c r="K49" s="139"/>
      <c r="L49" s="139"/>
      <c r="M49" s="139"/>
      <c r="N49" s="139"/>
    </row>
    <row r="50" spans="1:14" ht="9" customHeight="1">
      <c r="A50" s="9" t="s">
        <v>215</v>
      </c>
      <c r="B50" s="120">
        <v>19.00944191939602</v>
      </c>
      <c r="C50" s="120">
        <v>6.139345686560493</v>
      </c>
      <c r="D50" s="120">
        <v>1.295458264136618</v>
      </c>
      <c r="E50" s="120">
        <v>3.238645660341545</v>
      </c>
      <c r="F50" s="120">
        <v>24.472896337711326</v>
      </c>
      <c r="G50" s="120">
        <v>54.15578786814601</v>
      </c>
      <c r="H50" s="139"/>
      <c r="I50" s="139"/>
      <c r="J50" s="139"/>
      <c r="K50" s="139"/>
      <c r="L50" s="139"/>
      <c r="M50" s="139"/>
      <c r="N50" s="139"/>
    </row>
    <row r="51" spans="1:14" ht="9" customHeight="1">
      <c r="A51" s="9" t="s">
        <v>216</v>
      </c>
      <c r="B51" s="120">
        <v>19.898574668923114</v>
      </c>
      <c r="C51" s="120">
        <v>3.858537716249514</v>
      </c>
      <c r="D51" s="120">
        <v>1.8814357459398456</v>
      </c>
      <c r="E51" s="120">
        <v>6.282082066951688</v>
      </c>
      <c r="F51" s="120">
        <v>19.03757864959471</v>
      </c>
      <c r="G51" s="120">
        <v>50.958208847658874</v>
      </c>
      <c r="H51" s="139"/>
      <c r="I51" s="139"/>
      <c r="J51" s="139"/>
      <c r="K51" s="139"/>
      <c r="L51" s="139"/>
      <c r="M51" s="139"/>
      <c r="N51" s="139"/>
    </row>
    <row r="52" spans="1:14" ht="9" customHeight="1">
      <c r="A52" s="9" t="s">
        <v>217</v>
      </c>
      <c r="B52" s="120">
        <v>40.652885338536905</v>
      </c>
      <c r="C52" s="120">
        <v>10.027711716839102</v>
      </c>
      <c r="D52" s="120">
        <v>3.6587596804683216</v>
      </c>
      <c r="E52" s="120">
        <v>12.331375219356195</v>
      </c>
      <c r="F52" s="120">
        <v>21.54602922942456</v>
      </c>
      <c r="G52" s="120">
        <v>88.21676118462507</v>
      </c>
      <c r="H52" s="139"/>
      <c r="I52" s="139"/>
      <c r="J52" s="139"/>
      <c r="K52" s="139"/>
      <c r="L52" s="139"/>
      <c r="M52" s="139"/>
      <c r="N52" s="139"/>
    </row>
    <row r="53" spans="1:14" ht="9" customHeight="1">
      <c r="A53" s="9" t="s">
        <v>218</v>
      </c>
      <c r="B53" s="120">
        <v>25.23979761276837</v>
      </c>
      <c r="C53" s="120">
        <v>6.407626638535622</v>
      </c>
      <c r="D53" s="120">
        <v>3.3600968958174606</v>
      </c>
      <c r="E53" s="120">
        <v>3.047529742718162</v>
      </c>
      <c r="F53" s="120">
        <v>14.456230830842562</v>
      </c>
      <c r="G53" s="120">
        <v>52.51128172068218</v>
      </c>
      <c r="H53" s="139"/>
      <c r="I53" s="139"/>
      <c r="J53" s="139"/>
      <c r="K53" s="139"/>
      <c r="L53" s="139"/>
      <c r="M53" s="139"/>
      <c r="N53" s="139"/>
    </row>
    <row r="54" spans="1:14" ht="9" customHeight="1">
      <c r="A54" s="9" t="s">
        <v>219</v>
      </c>
      <c r="B54" s="120">
        <v>126.8660420210549</v>
      </c>
      <c r="C54" s="120">
        <v>12.912797768457724</v>
      </c>
      <c r="D54" s="120">
        <v>2.481541067747828</v>
      </c>
      <c r="E54" s="120">
        <v>32.7431657700178</v>
      </c>
      <c r="F54" s="120">
        <v>67.68238558229032</v>
      </c>
      <c r="G54" s="120">
        <v>242.68593220956856</v>
      </c>
      <c r="H54" s="139"/>
      <c r="I54" s="139"/>
      <c r="J54" s="139"/>
      <c r="K54" s="139"/>
      <c r="L54" s="139"/>
      <c r="M54" s="139"/>
      <c r="N54" s="139"/>
    </row>
    <row r="55" spans="1:14" ht="9" customHeight="1">
      <c r="A55" s="9" t="s">
        <v>220</v>
      </c>
      <c r="B55" s="120">
        <v>53.12360425461853</v>
      </c>
      <c r="C55" s="120">
        <v>13.55379629099</v>
      </c>
      <c r="D55" s="120">
        <v>5.003079167815101</v>
      </c>
      <c r="E55" s="120">
        <v>10.460983714522483</v>
      </c>
      <c r="F55" s="120">
        <v>14.099586745660737</v>
      </c>
      <c r="G55" s="120">
        <v>96.24105017360685</v>
      </c>
      <c r="H55" s="139"/>
      <c r="I55" s="139"/>
      <c r="J55" s="139"/>
      <c r="K55" s="139"/>
      <c r="L55" s="139"/>
      <c r="M55" s="139"/>
      <c r="N55" s="139"/>
    </row>
    <row r="56" spans="1:14" ht="9" customHeight="1">
      <c r="A56" s="9" t="s">
        <v>221</v>
      </c>
      <c r="B56" s="120">
        <v>83.59262527283704</v>
      </c>
      <c r="C56" s="120">
        <v>22.862940245562267</v>
      </c>
      <c r="D56" s="120">
        <v>12.860403888128774</v>
      </c>
      <c r="E56" s="120">
        <v>16.07550486016097</v>
      </c>
      <c r="F56" s="120">
        <v>35.008877251017225</v>
      </c>
      <c r="G56" s="120">
        <v>170.4003515177063</v>
      </c>
      <c r="H56" s="139"/>
      <c r="I56" s="139"/>
      <c r="J56" s="139"/>
      <c r="K56" s="139"/>
      <c r="L56" s="139"/>
      <c r="M56" s="139"/>
      <c r="N56" s="139"/>
    </row>
    <row r="57" spans="1:14" ht="9" customHeight="1">
      <c r="A57" s="9" t="s">
        <v>222</v>
      </c>
      <c r="B57" s="120">
        <v>164.97319105561272</v>
      </c>
      <c r="C57" s="120">
        <v>76.38952807843711</v>
      </c>
      <c r="D57" s="120">
        <v>1.4308354434596833</v>
      </c>
      <c r="E57" s="120">
        <v>5.488428492076695</v>
      </c>
      <c r="F57" s="120">
        <v>26.651979603547534</v>
      </c>
      <c r="G57" s="120">
        <v>274.9339626731338</v>
      </c>
      <c r="H57" s="139"/>
      <c r="I57" s="139"/>
      <c r="J57" s="139"/>
      <c r="K57" s="139"/>
      <c r="L57" s="139"/>
      <c r="M57" s="139"/>
      <c r="N57" s="139"/>
    </row>
    <row r="58" spans="1:14" ht="9" customHeight="1">
      <c r="A58" s="9" t="s">
        <v>223</v>
      </c>
      <c r="B58" s="120">
        <v>110.21869134401328</v>
      </c>
      <c r="C58" s="120">
        <v>5.89877930661029</v>
      </c>
      <c r="D58" s="120">
        <v>2.624956791441579</v>
      </c>
      <c r="E58" s="120">
        <v>8.34677271885356</v>
      </c>
      <c r="F58" s="120">
        <v>58.78133579037154</v>
      </c>
      <c r="G58" s="120">
        <v>185.87053595129024</v>
      </c>
      <c r="H58" s="139"/>
      <c r="I58" s="139"/>
      <c r="J58" s="139"/>
      <c r="K58" s="139"/>
      <c r="L58" s="139"/>
      <c r="M58" s="139"/>
      <c r="N58" s="139"/>
    </row>
    <row r="59" spans="1:14" ht="9" customHeight="1">
      <c r="A59" s="9" t="s">
        <v>224</v>
      </c>
      <c r="B59" s="120">
        <v>140.0739322805492</v>
      </c>
      <c r="C59" s="120">
        <v>26.95242798094837</v>
      </c>
      <c r="D59" s="120">
        <v>12.197449159261307</v>
      </c>
      <c r="E59" s="120">
        <v>11.213783904482169</v>
      </c>
      <c r="F59" s="120">
        <v>43.87147036314954</v>
      </c>
      <c r="G59" s="120">
        <v>234.30906368839058</v>
      </c>
      <c r="H59" s="139"/>
      <c r="I59" s="139"/>
      <c r="J59" s="139"/>
      <c r="K59" s="139"/>
      <c r="L59" s="139"/>
      <c r="M59" s="139"/>
      <c r="N59" s="139"/>
    </row>
    <row r="60" spans="1:14" ht="9" customHeight="1">
      <c r="A60" s="9" t="s">
        <v>225</v>
      </c>
      <c r="B60" s="120">
        <v>135.4968769622261</v>
      </c>
      <c r="C60" s="120">
        <v>23.074598820657844</v>
      </c>
      <c r="D60" s="120">
        <v>2.8917016424865327</v>
      </c>
      <c r="E60" s="120">
        <v>5.193260092628876</v>
      </c>
      <c r="F60" s="120">
        <v>49.158927922271054</v>
      </c>
      <c r="G60" s="120">
        <v>215.81536544027043</v>
      </c>
      <c r="H60" s="139"/>
      <c r="I60" s="139"/>
      <c r="J60" s="139"/>
      <c r="K60" s="139"/>
      <c r="L60" s="139"/>
      <c r="M60" s="139"/>
      <c r="N60" s="139"/>
    </row>
    <row r="61" spans="1:14" ht="9" customHeight="1">
      <c r="A61" s="9" t="s">
        <v>226</v>
      </c>
      <c r="B61" s="120">
        <v>94.08566019331722</v>
      </c>
      <c r="C61" s="120">
        <v>10.392625220333255</v>
      </c>
      <c r="D61" s="120">
        <v>2.1601299534179974</v>
      </c>
      <c r="E61" s="120">
        <v>6.36038264061966</v>
      </c>
      <c r="F61" s="120">
        <v>35.40212979212829</v>
      </c>
      <c r="G61" s="120">
        <v>148.40092779981643</v>
      </c>
      <c r="H61" s="139"/>
      <c r="I61" s="139"/>
      <c r="J61" s="139"/>
      <c r="K61" s="139"/>
      <c r="L61" s="139"/>
      <c r="M61" s="139"/>
      <c r="N61" s="139"/>
    </row>
    <row r="62" spans="1:14" s="16" customFormat="1" ht="9" customHeight="1">
      <c r="A62" s="9" t="s">
        <v>227</v>
      </c>
      <c r="B62" s="120">
        <v>53.119854235158975</v>
      </c>
      <c r="C62" s="120">
        <v>3.182947324343747</v>
      </c>
      <c r="D62" s="120">
        <v>3.041482998817358</v>
      </c>
      <c r="E62" s="120">
        <v>3.253679487106941</v>
      </c>
      <c r="F62" s="120">
        <v>5.729305183818744</v>
      </c>
      <c r="G62" s="120">
        <v>68.32726922924577</v>
      </c>
      <c r="H62" s="139"/>
      <c r="I62" s="139"/>
      <c r="J62" s="139"/>
      <c r="K62" s="139"/>
      <c r="L62" s="139"/>
      <c r="M62" s="139"/>
      <c r="N62" s="139"/>
    </row>
    <row r="63" spans="1:114" s="16" customFormat="1" ht="9" customHeight="1">
      <c r="A63" s="14" t="s">
        <v>33</v>
      </c>
      <c r="B63" s="122">
        <v>75.86199823269305</v>
      </c>
      <c r="C63" s="122">
        <v>14.209361106099633</v>
      </c>
      <c r="D63" s="122">
        <v>2.537818543672526</v>
      </c>
      <c r="E63" s="122">
        <v>8.996435505652167</v>
      </c>
      <c r="F63" s="122">
        <v>28.30566108376198</v>
      </c>
      <c r="G63" s="122">
        <v>129.91127447187935</v>
      </c>
      <c r="H63" s="139"/>
      <c r="I63" s="139"/>
      <c r="J63" s="139"/>
      <c r="K63" s="139"/>
      <c r="L63" s="139"/>
      <c r="M63" s="139"/>
      <c r="N63" s="139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</row>
    <row r="64" spans="1:41" s="16" customFormat="1" ht="9" customHeight="1">
      <c r="A64" s="9" t="s">
        <v>338</v>
      </c>
      <c r="B64" s="120">
        <v>64.23612460103257</v>
      </c>
      <c r="C64" s="120">
        <v>5.348609787684332</v>
      </c>
      <c r="D64" s="120">
        <v>2.881761549923011</v>
      </c>
      <c r="E64" s="120">
        <v>7.6268610653721565</v>
      </c>
      <c r="F64" s="120">
        <v>16.73986617612346</v>
      </c>
      <c r="G64" s="120">
        <v>96.83322318013552</v>
      </c>
      <c r="H64" s="139"/>
      <c r="I64" s="139"/>
      <c r="J64" s="139"/>
      <c r="K64" s="139"/>
      <c r="L64" s="139"/>
      <c r="M64" s="139"/>
      <c r="N64" s="139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:14" s="16" customFormat="1" ht="9" customHeight="1">
      <c r="A65" s="9" t="s">
        <v>339</v>
      </c>
      <c r="B65" s="120">
        <v>22.25586378254103</v>
      </c>
      <c r="C65" s="120">
        <v>5.014802238916323</v>
      </c>
      <c r="D65" s="120">
        <v>1.521585294713927</v>
      </c>
      <c r="E65" s="120">
        <v>5.046948407114504</v>
      </c>
      <c r="F65" s="120">
        <v>17.91613107578652</v>
      </c>
      <c r="G65" s="120">
        <v>51.755330799072304</v>
      </c>
      <c r="H65" s="139"/>
      <c r="I65" s="139"/>
      <c r="J65" s="139"/>
      <c r="K65" s="139"/>
      <c r="L65" s="139"/>
      <c r="M65" s="139"/>
      <c r="N65" s="139"/>
    </row>
    <row r="66" spans="1:31" s="16" customFormat="1" ht="9" customHeight="1">
      <c r="A66" s="9" t="s">
        <v>340</v>
      </c>
      <c r="B66" s="120">
        <v>72.35862434140414</v>
      </c>
      <c r="C66" s="120">
        <v>8.910906898535675</v>
      </c>
      <c r="D66" s="120">
        <v>2.49299360629553</v>
      </c>
      <c r="E66" s="120">
        <v>18.728356926633364</v>
      </c>
      <c r="F66" s="120">
        <v>41.44344329804511</v>
      </c>
      <c r="G66" s="120">
        <v>143.93432507091381</v>
      </c>
      <c r="H66" s="139"/>
      <c r="I66" s="139"/>
      <c r="J66" s="139"/>
      <c r="K66" s="139"/>
      <c r="L66" s="139"/>
      <c r="M66" s="139"/>
      <c r="N66" s="139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47" ht="9" customHeight="1">
      <c r="A67" s="9" t="s">
        <v>341</v>
      </c>
      <c r="B67" s="120">
        <v>131.16925793446168</v>
      </c>
      <c r="C67" s="120">
        <v>38.76391335347318</v>
      </c>
      <c r="D67" s="120">
        <v>3.071598269265914</v>
      </c>
      <c r="E67" s="120">
        <v>7.250001501479601</v>
      </c>
      <c r="F67" s="120">
        <v>39.0384696233517</v>
      </c>
      <c r="G67" s="120">
        <v>219.2932406820321</v>
      </c>
      <c r="H67" s="139"/>
      <c r="I67" s="139"/>
      <c r="J67" s="139"/>
      <c r="K67" s="139"/>
      <c r="L67" s="139"/>
      <c r="M67" s="139"/>
      <c r="N67" s="139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</row>
    <row r="68" spans="1:14" s="9" customFormat="1" ht="9" customHeight="1">
      <c r="A68" s="27" t="s">
        <v>342</v>
      </c>
      <c r="B68" s="131">
        <v>83.70667718002939</v>
      </c>
      <c r="C68" s="131">
        <v>8.566001218594316</v>
      </c>
      <c r="D68" s="131">
        <v>2.3834271173076234</v>
      </c>
      <c r="E68" s="131">
        <v>5.573276943478728</v>
      </c>
      <c r="F68" s="131">
        <v>27.884305222035053</v>
      </c>
      <c r="G68" s="131">
        <v>128.1136876814451</v>
      </c>
      <c r="H68" s="139"/>
      <c r="I68" s="139"/>
      <c r="J68" s="139"/>
      <c r="K68" s="139"/>
      <c r="L68" s="139"/>
      <c r="M68" s="139"/>
      <c r="N68" s="139"/>
    </row>
    <row r="69" spans="1:14" s="9" customFormat="1" ht="9">
      <c r="A69" s="11"/>
      <c r="B69" s="11"/>
      <c r="C69" s="11"/>
      <c r="D69" s="11"/>
      <c r="E69" s="11"/>
      <c r="F69" s="11"/>
      <c r="G69" s="11"/>
      <c r="I69" s="139"/>
      <c r="J69" s="139"/>
      <c r="K69" s="139"/>
      <c r="L69" s="139"/>
      <c r="M69" s="139"/>
      <c r="N69" s="139"/>
    </row>
    <row r="70" spans="1:9" ht="12.75">
      <c r="A70" s="9"/>
      <c r="B70" s="9"/>
      <c r="C70" s="9"/>
      <c r="D70" s="9"/>
      <c r="E70" s="9"/>
      <c r="F70" s="9"/>
      <c r="G70" s="9"/>
      <c r="I70" s="9"/>
    </row>
  </sheetData>
  <mergeCells count="4">
    <mergeCell ref="B4:G4"/>
    <mergeCell ref="B8:G9"/>
    <mergeCell ref="B39:G39"/>
    <mergeCell ref="A4:A7"/>
  </mergeCells>
  <printOptions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&amp;C93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66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12.421875" style="0" customWidth="1"/>
    <col min="2" max="2" width="9.28125" style="0" customWidth="1"/>
    <col min="3" max="3" width="9.57421875" style="0" customWidth="1"/>
    <col min="4" max="4" width="8.28125" style="0" customWidth="1"/>
    <col min="5" max="5" width="9.7109375" style="0" customWidth="1"/>
    <col min="6" max="6" width="11.140625" style="0" customWidth="1"/>
    <col min="7" max="7" width="7.421875" style="0" customWidth="1"/>
    <col min="8" max="8" width="8.8515625" style="0" customWidth="1"/>
  </cols>
  <sheetData>
    <row r="1" s="3" customFormat="1" ht="12">
      <c r="A1" s="1" t="s">
        <v>349</v>
      </c>
    </row>
    <row r="2" s="3" customFormat="1" ht="12">
      <c r="A2" s="1" t="s">
        <v>244</v>
      </c>
    </row>
    <row r="3" spans="1:9" ht="29.25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9" s="123" customFormat="1" ht="12.75" customHeight="1">
      <c r="A4" s="163" t="s">
        <v>396</v>
      </c>
      <c r="B4" s="161" t="s">
        <v>343</v>
      </c>
      <c r="C4" s="161"/>
      <c r="D4" s="161"/>
      <c r="E4" s="161"/>
      <c r="F4" s="161"/>
      <c r="G4" s="161"/>
      <c r="H4" s="161"/>
      <c r="I4" s="151"/>
    </row>
    <row r="5" spans="1:8" ht="12.75">
      <c r="A5" s="164"/>
      <c r="B5" s="9"/>
      <c r="C5" s="70"/>
      <c r="D5" s="70"/>
      <c r="E5" s="27"/>
      <c r="F5" s="70"/>
      <c r="G5" s="70"/>
      <c r="H5" s="27"/>
    </row>
    <row r="6" spans="1:8" ht="12.75">
      <c r="A6" s="164"/>
      <c r="B6" s="60"/>
      <c r="D6" s="10"/>
      <c r="E6" s="60"/>
      <c r="F6" s="9"/>
      <c r="G6" s="10"/>
      <c r="H6" s="60"/>
    </row>
    <row r="7" spans="1:9" ht="35.25" customHeight="1">
      <c r="A7" s="165"/>
      <c r="B7" s="11"/>
      <c r="C7" s="22"/>
      <c r="D7" s="32"/>
      <c r="E7" s="32"/>
      <c r="F7" s="32"/>
      <c r="G7" s="32"/>
      <c r="H7" s="32"/>
      <c r="I7" s="22"/>
    </row>
    <row r="8" spans="1:9" ht="17.25" customHeight="1">
      <c r="A8" s="9"/>
      <c r="B8" s="156" t="s">
        <v>344</v>
      </c>
      <c r="C8" s="156"/>
      <c r="D8" s="156"/>
      <c r="E8" s="156"/>
      <c r="F8" s="156"/>
      <c r="G8" s="156"/>
      <c r="H8" s="156"/>
      <c r="I8" s="156"/>
    </row>
    <row r="9" spans="1:9" ht="9" customHeight="1">
      <c r="A9" s="9" t="s">
        <v>206</v>
      </c>
      <c r="B9" s="18">
        <v>241</v>
      </c>
      <c r="C9" s="18">
        <v>407</v>
      </c>
      <c r="D9" s="18">
        <v>934</v>
      </c>
      <c r="E9" s="18">
        <v>1056</v>
      </c>
      <c r="F9" s="18">
        <v>473</v>
      </c>
      <c r="G9" s="18">
        <v>3267</v>
      </c>
      <c r="H9" s="18">
        <v>6378</v>
      </c>
      <c r="I9" s="13">
        <v>12487</v>
      </c>
    </row>
    <row r="10" spans="1:9" ht="9" customHeight="1">
      <c r="A10" s="9" t="s">
        <v>207</v>
      </c>
      <c r="B10" s="18">
        <v>4</v>
      </c>
      <c r="C10" s="18">
        <v>16</v>
      </c>
      <c r="D10" s="18">
        <v>2</v>
      </c>
      <c r="E10" s="18">
        <v>1</v>
      </c>
      <c r="F10" s="18">
        <v>2</v>
      </c>
      <c r="G10" s="18">
        <v>24</v>
      </c>
      <c r="H10" s="18">
        <v>49</v>
      </c>
      <c r="I10" s="13">
        <v>91</v>
      </c>
    </row>
    <row r="11" spans="1:9" ht="9" customHeight="1">
      <c r="A11" s="9" t="s">
        <v>208</v>
      </c>
      <c r="B11" s="18">
        <v>407</v>
      </c>
      <c r="C11" s="18">
        <v>797</v>
      </c>
      <c r="D11" s="18">
        <v>556</v>
      </c>
      <c r="E11" s="18">
        <v>416</v>
      </c>
      <c r="F11" s="18">
        <v>574</v>
      </c>
      <c r="G11" s="18">
        <v>1881</v>
      </c>
      <c r="H11" s="18">
        <v>4631</v>
      </c>
      <c r="I11" s="13">
        <v>9933</v>
      </c>
    </row>
    <row r="12" spans="1:9" ht="9" customHeight="1">
      <c r="A12" s="9" t="s">
        <v>209</v>
      </c>
      <c r="B12" s="18">
        <v>29</v>
      </c>
      <c r="C12" s="18">
        <v>20</v>
      </c>
      <c r="D12" s="18">
        <v>12</v>
      </c>
      <c r="E12" s="18">
        <v>17</v>
      </c>
      <c r="F12" s="18">
        <v>52</v>
      </c>
      <c r="G12" s="18">
        <v>161</v>
      </c>
      <c r="H12" s="18">
        <v>291</v>
      </c>
      <c r="I12" s="13">
        <v>810</v>
      </c>
    </row>
    <row r="13" spans="1:9" ht="9" customHeight="1">
      <c r="A13" s="75" t="s">
        <v>210</v>
      </c>
      <c r="B13" s="77">
        <v>17</v>
      </c>
      <c r="C13" s="77">
        <v>6</v>
      </c>
      <c r="D13" s="77">
        <v>2</v>
      </c>
      <c r="E13" s="77">
        <v>7</v>
      </c>
      <c r="F13" s="77">
        <v>20</v>
      </c>
      <c r="G13" s="77">
        <v>122</v>
      </c>
      <c r="H13" s="77">
        <v>174</v>
      </c>
      <c r="I13" s="13">
        <v>509</v>
      </c>
    </row>
    <row r="14" spans="1:9" ht="9" customHeight="1">
      <c r="A14" s="75" t="s">
        <v>211</v>
      </c>
      <c r="B14" s="77">
        <v>12</v>
      </c>
      <c r="C14" s="77">
        <v>14</v>
      </c>
      <c r="D14" s="77">
        <v>10</v>
      </c>
      <c r="E14" s="77">
        <v>10</v>
      </c>
      <c r="F14" s="77">
        <v>32</v>
      </c>
      <c r="G14" s="77">
        <v>39</v>
      </c>
      <c r="H14" s="77">
        <v>117</v>
      </c>
      <c r="I14" s="13">
        <v>301</v>
      </c>
    </row>
    <row r="15" spans="1:9" ht="9" customHeight="1">
      <c r="A15" s="9" t="s">
        <v>212</v>
      </c>
      <c r="B15" s="18">
        <v>75</v>
      </c>
      <c r="C15" s="18">
        <v>295</v>
      </c>
      <c r="D15" s="18">
        <v>136</v>
      </c>
      <c r="E15" s="18">
        <v>440</v>
      </c>
      <c r="F15" s="18">
        <v>354</v>
      </c>
      <c r="G15" s="18">
        <v>1008</v>
      </c>
      <c r="H15" s="18">
        <v>2308</v>
      </c>
      <c r="I15" s="13">
        <v>3952</v>
      </c>
    </row>
    <row r="16" spans="1:9" ht="9" customHeight="1">
      <c r="A16" s="9" t="s">
        <v>213</v>
      </c>
      <c r="B16" s="18">
        <v>51</v>
      </c>
      <c r="C16" s="18">
        <v>181</v>
      </c>
      <c r="D16" s="18">
        <v>103</v>
      </c>
      <c r="E16" s="18">
        <v>34</v>
      </c>
      <c r="F16" s="18">
        <v>108</v>
      </c>
      <c r="G16" s="18">
        <v>472</v>
      </c>
      <c r="H16" s="18">
        <v>949</v>
      </c>
      <c r="I16" s="13">
        <v>1693</v>
      </c>
    </row>
    <row r="17" spans="1:9" ht="9" customHeight="1">
      <c r="A17" s="9" t="s">
        <v>214</v>
      </c>
      <c r="B17" s="18">
        <v>118</v>
      </c>
      <c r="C17" s="18">
        <v>771</v>
      </c>
      <c r="D17" s="18">
        <v>513</v>
      </c>
      <c r="E17" s="18">
        <v>910</v>
      </c>
      <c r="F17" s="18">
        <v>717</v>
      </c>
      <c r="G17" s="18">
        <v>1460</v>
      </c>
      <c r="H17" s="18">
        <v>4489</v>
      </c>
      <c r="I17" s="13">
        <v>5872</v>
      </c>
    </row>
    <row r="18" spans="1:9" ht="9" customHeight="1">
      <c r="A18" s="9" t="s">
        <v>215</v>
      </c>
      <c r="B18" s="18">
        <v>187</v>
      </c>
      <c r="C18" s="18">
        <v>601</v>
      </c>
      <c r="D18" s="18">
        <v>867</v>
      </c>
      <c r="E18" s="18">
        <v>620</v>
      </c>
      <c r="F18" s="18">
        <v>480</v>
      </c>
      <c r="G18" s="18">
        <v>2199</v>
      </c>
      <c r="H18" s="18">
        <v>4954</v>
      </c>
      <c r="I18" s="13">
        <v>6877</v>
      </c>
    </row>
    <row r="19" spans="1:9" ht="9" customHeight="1">
      <c r="A19" s="9" t="s">
        <v>216</v>
      </c>
      <c r="B19" s="18">
        <v>335</v>
      </c>
      <c r="C19" s="18">
        <v>1084</v>
      </c>
      <c r="D19" s="18">
        <v>879</v>
      </c>
      <c r="E19" s="18">
        <v>746</v>
      </c>
      <c r="F19" s="18">
        <v>1099</v>
      </c>
      <c r="G19" s="18">
        <v>2892</v>
      </c>
      <c r="H19" s="18">
        <v>7035</v>
      </c>
      <c r="I19" s="13">
        <v>8633</v>
      </c>
    </row>
    <row r="20" spans="1:9" ht="9" customHeight="1">
      <c r="A20" s="9" t="s">
        <v>217</v>
      </c>
      <c r="B20" s="18">
        <v>19</v>
      </c>
      <c r="C20" s="18">
        <v>624</v>
      </c>
      <c r="D20" s="18">
        <v>838</v>
      </c>
      <c r="E20" s="18">
        <v>197</v>
      </c>
      <c r="F20" s="18">
        <v>346</v>
      </c>
      <c r="G20" s="18">
        <v>1382</v>
      </c>
      <c r="H20" s="18">
        <v>3406</v>
      </c>
      <c r="I20" s="13">
        <v>4057</v>
      </c>
    </row>
    <row r="21" spans="1:9" ht="9" customHeight="1">
      <c r="A21" s="9" t="s">
        <v>218</v>
      </c>
      <c r="B21" s="18">
        <v>41</v>
      </c>
      <c r="C21" s="18">
        <v>855</v>
      </c>
      <c r="D21" s="18">
        <v>789</v>
      </c>
      <c r="E21" s="18">
        <v>333</v>
      </c>
      <c r="F21" s="18">
        <v>846</v>
      </c>
      <c r="G21" s="18">
        <v>1923</v>
      </c>
      <c r="H21" s="18">
        <v>4787</v>
      </c>
      <c r="I21" s="13">
        <v>5459</v>
      </c>
    </row>
    <row r="22" spans="1:9" ht="9" customHeight="1">
      <c r="A22" s="9" t="s">
        <v>219</v>
      </c>
      <c r="B22" s="18">
        <v>8922</v>
      </c>
      <c r="C22" s="18">
        <v>4167</v>
      </c>
      <c r="D22" s="18">
        <v>2569</v>
      </c>
      <c r="E22" s="18">
        <v>5424</v>
      </c>
      <c r="F22" s="18">
        <v>621</v>
      </c>
      <c r="G22" s="18">
        <v>3771</v>
      </c>
      <c r="H22" s="18">
        <v>25474</v>
      </c>
      <c r="I22" s="13">
        <v>36525</v>
      </c>
    </row>
    <row r="23" spans="1:9" ht="9" customHeight="1">
      <c r="A23" s="9" t="s">
        <v>220</v>
      </c>
      <c r="B23" s="18">
        <v>450</v>
      </c>
      <c r="C23" s="18">
        <v>1484</v>
      </c>
      <c r="D23" s="18">
        <v>2338</v>
      </c>
      <c r="E23" s="18">
        <v>480</v>
      </c>
      <c r="F23" s="18">
        <v>713</v>
      </c>
      <c r="G23" s="18">
        <v>3088</v>
      </c>
      <c r="H23" s="18">
        <v>8553</v>
      </c>
      <c r="I23" s="13">
        <v>9611</v>
      </c>
    </row>
    <row r="24" spans="1:9" ht="9" customHeight="1">
      <c r="A24" s="9" t="s">
        <v>221</v>
      </c>
      <c r="B24" s="18">
        <v>27</v>
      </c>
      <c r="C24" s="18">
        <v>349</v>
      </c>
      <c r="D24" s="18">
        <v>62</v>
      </c>
      <c r="E24" s="18">
        <v>183</v>
      </c>
      <c r="F24" s="18">
        <v>78</v>
      </c>
      <c r="G24" s="18">
        <v>221</v>
      </c>
      <c r="H24" s="18">
        <v>920</v>
      </c>
      <c r="I24" s="13">
        <v>1397</v>
      </c>
    </row>
    <row r="25" spans="1:9" ht="9" customHeight="1">
      <c r="A25" s="9" t="s">
        <v>222</v>
      </c>
      <c r="B25" s="18">
        <v>292</v>
      </c>
      <c r="C25" s="18">
        <v>23374</v>
      </c>
      <c r="D25" s="18">
        <v>6640</v>
      </c>
      <c r="E25" s="18">
        <v>3270</v>
      </c>
      <c r="F25" s="18">
        <v>769</v>
      </c>
      <c r="G25" s="18">
        <v>7877</v>
      </c>
      <c r="H25" s="18">
        <v>42222</v>
      </c>
      <c r="I25" s="13">
        <v>55096</v>
      </c>
    </row>
    <row r="26" spans="1:9" ht="9" customHeight="1">
      <c r="A26" s="9" t="s">
        <v>223</v>
      </c>
      <c r="B26" s="18">
        <v>1214</v>
      </c>
      <c r="C26" s="18">
        <v>5531</v>
      </c>
      <c r="D26" s="18">
        <v>8187</v>
      </c>
      <c r="E26" s="18">
        <v>2528</v>
      </c>
      <c r="F26" s="18">
        <v>2010</v>
      </c>
      <c r="G26" s="18">
        <v>17515</v>
      </c>
      <c r="H26" s="18">
        <v>36985</v>
      </c>
      <c r="I26" s="13">
        <v>43287</v>
      </c>
    </row>
    <row r="27" spans="1:9" ht="9" customHeight="1">
      <c r="A27" s="9" t="s">
        <v>224</v>
      </c>
      <c r="B27" s="18">
        <v>41</v>
      </c>
      <c r="C27" s="18">
        <v>1282</v>
      </c>
      <c r="D27" s="18">
        <v>603</v>
      </c>
      <c r="E27" s="18">
        <v>368</v>
      </c>
      <c r="F27" s="18">
        <v>108</v>
      </c>
      <c r="G27" s="18">
        <v>318</v>
      </c>
      <c r="H27" s="18">
        <v>2720</v>
      </c>
      <c r="I27" s="13">
        <v>3911</v>
      </c>
    </row>
    <row r="28" spans="1:9" ht="9" customHeight="1">
      <c r="A28" s="9" t="s">
        <v>225</v>
      </c>
      <c r="B28" s="18">
        <v>73</v>
      </c>
      <c r="C28" s="18">
        <v>4618</v>
      </c>
      <c r="D28" s="18">
        <v>3799</v>
      </c>
      <c r="E28" s="18">
        <v>1394</v>
      </c>
      <c r="F28" s="18">
        <v>349</v>
      </c>
      <c r="G28" s="18">
        <v>8443</v>
      </c>
      <c r="H28" s="18">
        <v>18676</v>
      </c>
      <c r="I28" s="13">
        <v>22333</v>
      </c>
    </row>
    <row r="29" spans="1:9" ht="9" customHeight="1">
      <c r="A29" s="9" t="s">
        <v>226</v>
      </c>
      <c r="B29" s="18">
        <v>174</v>
      </c>
      <c r="C29" s="18">
        <v>8544</v>
      </c>
      <c r="D29" s="18">
        <v>3628</v>
      </c>
      <c r="E29" s="18">
        <v>3536</v>
      </c>
      <c r="F29" s="18">
        <v>3079</v>
      </c>
      <c r="G29" s="18">
        <v>2735</v>
      </c>
      <c r="H29" s="18">
        <v>21696</v>
      </c>
      <c r="I29" s="13">
        <v>27879</v>
      </c>
    </row>
    <row r="30" spans="1:9" ht="9" customHeight="1">
      <c r="A30" s="9" t="s">
        <v>227</v>
      </c>
      <c r="B30" s="18">
        <v>11</v>
      </c>
      <c r="C30" s="18">
        <v>1826</v>
      </c>
      <c r="D30" s="18">
        <v>969</v>
      </c>
      <c r="E30" s="18">
        <v>269</v>
      </c>
      <c r="F30" s="18">
        <v>1551</v>
      </c>
      <c r="G30" s="18">
        <v>2720</v>
      </c>
      <c r="H30" s="18">
        <v>7346</v>
      </c>
      <c r="I30" s="13">
        <v>8312</v>
      </c>
    </row>
    <row r="31" spans="1:9" s="16" customFormat="1" ht="9" customHeight="1">
      <c r="A31" s="14" t="s">
        <v>33</v>
      </c>
      <c r="B31" s="23">
        <v>12711</v>
      </c>
      <c r="C31" s="23">
        <v>56826</v>
      </c>
      <c r="D31" s="23">
        <v>34424</v>
      </c>
      <c r="E31" s="23">
        <v>22222</v>
      </c>
      <c r="F31" s="23">
        <v>14329</v>
      </c>
      <c r="G31" s="23">
        <v>63357</v>
      </c>
      <c r="H31" s="23">
        <v>203869</v>
      </c>
      <c r="I31" s="15">
        <v>268215</v>
      </c>
    </row>
    <row r="32" spans="1:9" s="16" customFormat="1" ht="9" customHeight="1">
      <c r="A32" s="9" t="s">
        <v>338</v>
      </c>
      <c r="B32" s="13">
        <v>770</v>
      </c>
      <c r="C32" s="13">
        <v>1991</v>
      </c>
      <c r="D32" s="13">
        <v>2005</v>
      </c>
      <c r="E32" s="13">
        <v>2383</v>
      </c>
      <c r="F32" s="13">
        <v>1766</v>
      </c>
      <c r="G32" s="13">
        <v>6632</v>
      </c>
      <c r="H32" s="13">
        <v>15547</v>
      </c>
      <c r="I32" s="13">
        <v>28383</v>
      </c>
    </row>
    <row r="33" spans="1:9" s="16" customFormat="1" ht="9" customHeight="1">
      <c r="A33" s="9" t="s">
        <v>339</v>
      </c>
      <c r="B33" s="13">
        <v>342</v>
      </c>
      <c r="C33" s="13">
        <v>1097</v>
      </c>
      <c r="D33" s="13">
        <v>1118</v>
      </c>
      <c r="E33" s="13">
        <v>1111</v>
      </c>
      <c r="F33" s="13">
        <v>994</v>
      </c>
      <c r="G33" s="13">
        <v>3840</v>
      </c>
      <c r="H33" s="13">
        <v>8502</v>
      </c>
      <c r="I33" s="13">
        <v>13332</v>
      </c>
    </row>
    <row r="34" spans="1:9" s="16" customFormat="1" ht="9" customHeight="1">
      <c r="A34" s="9" t="s">
        <v>340</v>
      </c>
      <c r="B34" s="13">
        <v>9317</v>
      </c>
      <c r="C34" s="13">
        <v>6730</v>
      </c>
      <c r="D34" s="13">
        <v>5075</v>
      </c>
      <c r="E34" s="13">
        <v>6700</v>
      </c>
      <c r="F34" s="13">
        <v>2912</v>
      </c>
      <c r="G34" s="13">
        <v>9968</v>
      </c>
      <c r="H34" s="13">
        <v>40702</v>
      </c>
      <c r="I34" s="13">
        <v>54674</v>
      </c>
    </row>
    <row r="35" spans="1:9" s="16" customFormat="1" ht="9" customHeight="1">
      <c r="A35" s="9" t="s">
        <v>341</v>
      </c>
      <c r="B35" s="13">
        <v>2097</v>
      </c>
      <c r="C35" s="13">
        <v>36638</v>
      </c>
      <c r="D35" s="13">
        <v>21629</v>
      </c>
      <c r="E35" s="13">
        <v>8223</v>
      </c>
      <c r="F35" s="13">
        <v>4027</v>
      </c>
      <c r="G35" s="13">
        <v>37462</v>
      </c>
      <c r="H35" s="13">
        <v>110076</v>
      </c>
      <c r="I35" s="13">
        <v>135635</v>
      </c>
    </row>
    <row r="36" spans="1:9" s="16" customFormat="1" ht="9" customHeight="1">
      <c r="A36" s="9" t="s">
        <v>342</v>
      </c>
      <c r="B36" s="13">
        <v>185</v>
      </c>
      <c r="C36" s="13">
        <v>10370</v>
      </c>
      <c r="D36" s="13">
        <v>4597</v>
      </c>
      <c r="E36" s="13">
        <v>3805</v>
      </c>
      <c r="F36" s="13">
        <v>4630</v>
      </c>
      <c r="G36" s="13">
        <v>5455</v>
      </c>
      <c r="H36" s="13">
        <v>29042</v>
      </c>
      <c r="I36" s="13">
        <v>36191</v>
      </c>
    </row>
    <row r="37" spans="1:9" s="123" customFormat="1" ht="17.25" customHeight="1">
      <c r="A37" s="119"/>
      <c r="B37" s="162" t="s">
        <v>389</v>
      </c>
      <c r="C37" s="162"/>
      <c r="D37" s="162"/>
      <c r="E37" s="162"/>
      <c r="F37" s="162"/>
      <c r="G37" s="162"/>
      <c r="H37" s="162"/>
      <c r="I37" s="13"/>
    </row>
    <row r="38" spans="1:18" ht="9" customHeight="1">
      <c r="A38" s="9" t="s">
        <v>206</v>
      </c>
      <c r="B38" s="147">
        <v>6.386768946840352</v>
      </c>
      <c r="C38" s="147">
        <v>10.785954196531216</v>
      </c>
      <c r="D38" s="147">
        <v>24.75204230850161</v>
      </c>
      <c r="E38" s="147">
        <v>27.985178455864776</v>
      </c>
      <c r="F38" s="147">
        <v>12.535027850022765</v>
      </c>
      <c r="G38" s="147">
        <v>86.57914584783165</v>
      </c>
      <c r="H38" s="147">
        <v>169.02411760559235</v>
      </c>
      <c r="I38" s="139">
        <v>330.9194350174086</v>
      </c>
      <c r="J38" s="140"/>
      <c r="K38" s="140"/>
      <c r="L38" s="140"/>
      <c r="M38" s="140"/>
      <c r="N38" s="140"/>
      <c r="O38" s="140"/>
      <c r="P38" s="140"/>
      <c r="Q38" s="140"/>
      <c r="R38" s="140"/>
    </row>
    <row r="39" spans="1:18" ht="9" customHeight="1">
      <c r="A39" s="9" t="s">
        <v>207</v>
      </c>
      <c r="B39" s="147">
        <v>3.804125574185204</v>
      </c>
      <c r="C39" s="147">
        <v>15.216502296740815</v>
      </c>
      <c r="D39" s="147">
        <v>1.902062787092602</v>
      </c>
      <c r="E39" s="147">
        <v>0.951031393546301</v>
      </c>
      <c r="F39" s="147">
        <v>1.902062787092602</v>
      </c>
      <c r="G39" s="147">
        <v>22.824753445111224</v>
      </c>
      <c r="H39" s="147">
        <v>46.60053828376875</v>
      </c>
      <c r="I39" s="139">
        <v>86.54385681271339</v>
      </c>
      <c r="J39" s="140"/>
      <c r="K39" s="140"/>
      <c r="L39" s="140"/>
      <c r="M39" s="140"/>
      <c r="N39" s="140"/>
      <c r="O39" s="140"/>
      <c r="P39" s="140"/>
      <c r="Q39" s="140"/>
      <c r="R39" s="140"/>
    </row>
    <row r="40" spans="1:18" ht="9" customHeight="1">
      <c r="A40" s="9" t="s">
        <v>208</v>
      </c>
      <c r="B40" s="147">
        <v>5.13523975639533</v>
      </c>
      <c r="C40" s="147">
        <v>10.055985468911738</v>
      </c>
      <c r="D40" s="147">
        <v>7.015216964510573</v>
      </c>
      <c r="E40" s="147">
        <v>5.248795426684169</v>
      </c>
      <c r="F40" s="147">
        <v>7.242328305088253</v>
      </c>
      <c r="G40" s="147">
        <v>23.7331350903676</v>
      </c>
      <c r="H40" s="147">
        <v>58.430701011957666</v>
      </c>
      <c r="I40" s="139">
        <v>125.32760810878331</v>
      </c>
      <c r="J40" s="140"/>
      <c r="K40" s="140"/>
      <c r="L40" s="140"/>
      <c r="M40" s="140"/>
      <c r="N40" s="140"/>
      <c r="O40" s="140"/>
      <c r="P40" s="140"/>
      <c r="Q40" s="140"/>
      <c r="R40" s="140"/>
    </row>
    <row r="41" spans="1:18" ht="9" customHeight="1">
      <c r="A41" s="9" t="s">
        <v>209</v>
      </c>
      <c r="B41" s="147">
        <v>3.658465816052339</v>
      </c>
      <c r="C41" s="147">
        <v>2.523079873139544</v>
      </c>
      <c r="D41" s="147">
        <v>1.5138479238837264</v>
      </c>
      <c r="E41" s="147">
        <v>2.144617892168612</v>
      </c>
      <c r="F41" s="147">
        <v>6.560007670162815</v>
      </c>
      <c r="G41" s="147">
        <v>20.310792978773332</v>
      </c>
      <c r="H41" s="147">
        <v>36.71081215418037</v>
      </c>
      <c r="I41" s="139">
        <v>102.18473486215153</v>
      </c>
      <c r="J41" s="140"/>
      <c r="K41" s="140"/>
      <c r="L41" s="140"/>
      <c r="M41" s="140"/>
      <c r="N41" s="140"/>
      <c r="O41" s="140"/>
      <c r="P41" s="140"/>
      <c r="Q41" s="140"/>
      <c r="R41" s="140"/>
    </row>
    <row r="42" spans="1:18" ht="9" customHeight="1">
      <c r="A42" s="75" t="s">
        <v>210</v>
      </c>
      <c r="B42" s="148">
        <v>4.402867561743743</v>
      </c>
      <c r="C42" s="148">
        <v>1.5539532570860268</v>
      </c>
      <c r="D42" s="148">
        <v>0.5179844190286756</v>
      </c>
      <c r="E42" s="148">
        <v>1.8129454666003646</v>
      </c>
      <c r="F42" s="148">
        <v>5.179844190286756</v>
      </c>
      <c r="G42" s="148">
        <v>31.597049560749213</v>
      </c>
      <c r="H42" s="148">
        <v>45.06464445549478</v>
      </c>
      <c r="I42" s="144">
        <v>131.82703464279794</v>
      </c>
      <c r="J42" s="140"/>
      <c r="K42" s="140"/>
      <c r="L42" s="140"/>
      <c r="M42" s="140"/>
      <c r="N42" s="140"/>
      <c r="O42" s="140"/>
      <c r="P42" s="140"/>
      <c r="Q42" s="140"/>
      <c r="R42" s="140"/>
    </row>
    <row r="43" spans="1:18" ht="9" customHeight="1">
      <c r="A43" s="75" t="s">
        <v>211</v>
      </c>
      <c r="B43" s="148">
        <v>2.9515212632511005</v>
      </c>
      <c r="C43" s="148">
        <v>3.4434414737929506</v>
      </c>
      <c r="D43" s="148">
        <v>2.4596010527092504</v>
      </c>
      <c r="E43" s="148">
        <v>2.4596010527092504</v>
      </c>
      <c r="F43" s="148">
        <v>7.870723368669601</v>
      </c>
      <c r="G43" s="148">
        <v>9.592444105566077</v>
      </c>
      <c r="H43" s="148">
        <v>28.777332316698235</v>
      </c>
      <c r="I43" s="144">
        <v>74.03399168654843</v>
      </c>
      <c r="J43" s="140"/>
      <c r="K43" s="140"/>
      <c r="L43" s="140"/>
      <c r="M43" s="140"/>
      <c r="N43" s="140"/>
      <c r="O43" s="140"/>
      <c r="P43" s="140"/>
      <c r="Q43" s="140"/>
      <c r="R43" s="140"/>
    </row>
    <row r="44" spans="1:18" ht="9" customHeight="1">
      <c r="A44" s="9" t="s">
        <v>212</v>
      </c>
      <c r="B44" s="147">
        <v>1.9063775446009736</v>
      </c>
      <c r="C44" s="147">
        <v>7.498418342097163</v>
      </c>
      <c r="D44" s="147">
        <v>3.456897947543099</v>
      </c>
      <c r="E44" s="147">
        <v>11.184081594992378</v>
      </c>
      <c r="F44" s="147">
        <v>8.998102010516595</v>
      </c>
      <c r="G44" s="147">
        <v>25.621714199437083</v>
      </c>
      <c r="H44" s="147">
        <v>58.66559163918729</v>
      </c>
      <c r="I44" s="139">
        <v>100.45338741684064</v>
      </c>
      <c r="J44" s="140"/>
      <c r="K44" s="140"/>
      <c r="L44" s="140"/>
      <c r="M44" s="140"/>
      <c r="N44" s="140"/>
      <c r="O44" s="140"/>
      <c r="P44" s="140"/>
      <c r="Q44" s="140"/>
      <c r="R44" s="140"/>
    </row>
    <row r="45" spans="1:18" ht="9" customHeight="1">
      <c r="A45" s="9" t="s">
        <v>213</v>
      </c>
      <c r="B45" s="147">
        <v>4.8356816414768735</v>
      </c>
      <c r="C45" s="147">
        <v>17.161928962888513</v>
      </c>
      <c r="D45" s="147">
        <v>9.76618057004153</v>
      </c>
      <c r="E45" s="147">
        <v>3.2237877609845826</v>
      </c>
      <c r="F45" s="147">
        <v>10.240267005480439</v>
      </c>
      <c r="G45" s="147">
        <v>44.75375950543303</v>
      </c>
      <c r="H45" s="147">
        <v>89.98160544630497</v>
      </c>
      <c r="I45" s="139">
        <v>160.52566703961466</v>
      </c>
      <c r="J45" s="140"/>
      <c r="K45" s="140"/>
      <c r="L45" s="140"/>
      <c r="M45" s="140"/>
      <c r="N45" s="140"/>
      <c r="O45" s="140"/>
      <c r="P45" s="140"/>
      <c r="Q45" s="140"/>
      <c r="R45" s="140"/>
    </row>
    <row r="46" spans="1:18" ht="9" customHeight="1">
      <c r="A46" s="9" t="s">
        <v>214</v>
      </c>
      <c r="B46" s="147">
        <v>8.129084348205883</v>
      </c>
      <c r="C46" s="147">
        <v>53.11461044463336</v>
      </c>
      <c r="D46" s="147">
        <v>35.34084975109846</v>
      </c>
      <c r="E46" s="147">
        <v>62.6903962446386</v>
      </c>
      <c r="F46" s="147">
        <v>49.39452099714931</v>
      </c>
      <c r="G46" s="147">
        <v>100.58019617271685</v>
      </c>
      <c r="H46" s="147">
        <v>309.24965795844247</v>
      </c>
      <c r="I46" s="139">
        <v>404.5252821412284</v>
      </c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18" ht="9" customHeight="1">
      <c r="A47" s="9" t="s">
        <v>215</v>
      </c>
      <c r="B47" s="147">
        <v>5.26631946507712</v>
      </c>
      <c r="C47" s="147">
        <v>16.92544384230668</v>
      </c>
      <c r="D47" s="147">
        <v>24.416572065357556</v>
      </c>
      <c r="E47" s="147">
        <v>17.46052442966746</v>
      </c>
      <c r="F47" s="147">
        <v>13.517825364903839</v>
      </c>
      <c r="G47" s="147">
        <v>61.928537452965706</v>
      </c>
      <c r="H47" s="147">
        <v>139.51522262027837</v>
      </c>
      <c r="I47" s="139">
        <v>193.67101048842437</v>
      </c>
      <c r="J47" s="140"/>
      <c r="K47" s="140"/>
      <c r="L47" s="140"/>
      <c r="M47" s="140"/>
      <c r="N47" s="140"/>
      <c r="O47" s="140"/>
      <c r="P47" s="140"/>
      <c r="Q47" s="140"/>
      <c r="R47" s="140"/>
    </row>
    <row r="48" spans="1:18" ht="9" customHeight="1">
      <c r="A48" s="9" t="s">
        <v>216</v>
      </c>
      <c r="B48" s="147">
        <v>10.68272838796353</v>
      </c>
      <c r="C48" s="147">
        <v>34.56739573896259</v>
      </c>
      <c r="D48" s="147">
        <v>28.03020374035804</v>
      </c>
      <c r="E48" s="147">
        <v>23.789001126629234</v>
      </c>
      <c r="F48" s="147">
        <v>35.045726860811705</v>
      </c>
      <c r="G48" s="147">
        <v>92.22224029250906</v>
      </c>
      <c r="H48" s="147">
        <v>224.33729614723413</v>
      </c>
      <c r="I48" s="139">
        <v>275.295504994893</v>
      </c>
      <c r="J48" s="140"/>
      <c r="K48" s="140"/>
      <c r="L48" s="140"/>
      <c r="M48" s="140"/>
      <c r="N48" s="140"/>
      <c r="O48" s="140"/>
      <c r="P48" s="140"/>
      <c r="Q48" s="140"/>
      <c r="R48" s="140"/>
    </row>
    <row r="49" spans="1:18" ht="9" customHeight="1">
      <c r="A49" s="9" t="s">
        <v>217</v>
      </c>
      <c r="B49" s="147">
        <v>2.574682738107337</v>
      </c>
      <c r="C49" s="147">
        <v>84.55800150415676</v>
      </c>
      <c r="D49" s="147">
        <v>113.55705971231309</v>
      </c>
      <c r="E49" s="147">
        <v>26.695394705639234</v>
      </c>
      <c r="F49" s="147">
        <v>46.88632775711256</v>
      </c>
      <c r="G49" s="147">
        <v>187.27429179286</v>
      </c>
      <c r="H49" s="147">
        <v>461.545758210189</v>
      </c>
      <c r="I49" s="139">
        <v>549.762519394814</v>
      </c>
      <c r="J49" s="140"/>
      <c r="K49" s="140"/>
      <c r="L49" s="140"/>
      <c r="M49" s="140"/>
      <c r="N49" s="140"/>
      <c r="O49" s="140"/>
      <c r="P49" s="140"/>
      <c r="Q49" s="140"/>
      <c r="R49" s="140"/>
    </row>
    <row r="50" spans="1:18" ht="9" customHeight="1">
      <c r="A50" s="9" t="s">
        <v>218</v>
      </c>
      <c r="B50" s="147">
        <v>3.203813319267811</v>
      </c>
      <c r="C50" s="147">
        <v>66.8112289749751</v>
      </c>
      <c r="D50" s="147">
        <v>61.65387094883666</v>
      </c>
      <c r="E50" s="147">
        <v>26.021215495516618</v>
      </c>
      <c r="F50" s="147">
        <v>66.10795288050167</v>
      </c>
      <c r="G50" s="147">
        <v>150.26665885248784</v>
      </c>
      <c r="H50" s="147">
        <v>374.0647404715857</v>
      </c>
      <c r="I50" s="139">
        <v>426.5760221922678</v>
      </c>
      <c r="J50" s="140"/>
      <c r="K50" s="140"/>
      <c r="L50" s="140"/>
      <c r="M50" s="140"/>
      <c r="N50" s="140"/>
      <c r="O50" s="140"/>
      <c r="P50" s="140"/>
      <c r="Q50" s="140"/>
      <c r="R50" s="140"/>
    </row>
    <row r="51" spans="1:18" ht="9" customHeight="1">
      <c r="A51" s="9" t="s">
        <v>219</v>
      </c>
      <c r="B51" s="147">
        <v>195.93194164996567</v>
      </c>
      <c r="C51" s="147">
        <v>91.50957194075397</v>
      </c>
      <c r="D51" s="147">
        <v>56.416628345523634</v>
      </c>
      <c r="E51" s="147">
        <v>119.11397125189573</v>
      </c>
      <c r="F51" s="147">
        <v>13.63749560240178</v>
      </c>
      <c r="G51" s="147">
        <v>82.81319793342531</v>
      </c>
      <c r="H51" s="147">
        <v>559.4228067239661</v>
      </c>
      <c r="I51" s="139">
        <v>802.1087389335347</v>
      </c>
      <c r="J51" s="140"/>
      <c r="K51" s="140"/>
      <c r="L51" s="140"/>
      <c r="M51" s="140"/>
      <c r="N51" s="140"/>
      <c r="O51" s="140"/>
      <c r="P51" s="140"/>
      <c r="Q51" s="140"/>
      <c r="R51" s="140"/>
    </row>
    <row r="52" spans="1:18" ht="9" customHeight="1">
      <c r="A52" s="9" t="s">
        <v>220</v>
      </c>
      <c r="B52" s="147">
        <v>40.93428410030537</v>
      </c>
      <c r="C52" s="147">
        <v>134.99217245522925</v>
      </c>
      <c r="D52" s="147">
        <v>212.67634717003102</v>
      </c>
      <c r="E52" s="147">
        <v>43.66323637365906</v>
      </c>
      <c r="F52" s="147">
        <v>64.8580990300394</v>
      </c>
      <c r="G52" s="147">
        <v>280.9001540038733</v>
      </c>
      <c r="H52" s="147">
        <v>778.0242931331373</v>
      </c>
      <c r="I52" s="139">
        <v>874.2653433067443</v>
      </c>
      <c r="J52" s="140"/>
      <c r="K52" s="140"/>
      <c r="L52" s="140"/>
      <c r="M52" s="140"/>
      <c r="N52" s="140"/>
      <c r="O52" s="140"/>
      <c r="P52" s="140"/>
      <c r="Q52" s="140"/>
      <c r="R52" s="140"/>
    </row>
    <row r="53" spans="1:18" ht="9" customHeight="1">
      <c r="A53" s="9" t="s">
        <v>221</v>
      </c>
      <c r="B53" s="147">
        <v>9.64530291609658</v>
      </c>
      <c r="C53" s="147">
        <v>124.67447102658174</v>
      </c>
      <c r="D53" s="147">
        <v>22.148473362888446</v>
      </c>
      <c r="E53" s="147">
        <v>65.37371976465461</v>
      </c>
      <c r="F53" s="147">
        <v>27.864208424279017</v>
      </c>
      <c r="G53" s="147">
        <v>78.9485905354572</v>
      </c>
      <c r="H53" s="147">
        <v>328.65476602995756</v>
      </c>
      <c r="I53" s="139">
        <v>499.0551175476639</v>
      </c>
      <c r="J53" s="140"/>
      <c r="K53" s="140"/>
      <c r="L53" s="140"/>
      <c r="M53" s="140"/>
      <c r="N53" s="140"/>
      <c r="O53" s="140"/>
      <c r="P53" s="140"/>
      <c r="Q53" s="140"/>
      <c r="R53" s="140"/>
    </row>
    <row r="54" spans="1:18" ht="9" customHeight="1">
      <c r="A54" s="9" t="s">
        <v>222</v>
      </c>
      <c r="B54" s="147">
        <v>6.235879843137724</v>
      </c>
      <c r="C54" s="147">
        <v>499.16936799144236</v>
      </c>
      <c r="D54" s="147">
        <v>141.80219917272083</v>
      </c>
      <c r="E54" s="147">
        <v>69.83331194198752</v>
      </c>
      <c r="F54" s="147">
        <v>16.42257397045517</v>
      </c>
      <c r="G54" s="147">
        <v>168.21926549450635</v>
      </c>
      <c r="H54" s="147">
        <v>901.6825984142499</v>
      </c>
      <c r="I54" s="139">
        <v>1176.6165610873836</v>
      </c>
      <c r="J54" s="140"/>
      <c r="K54" s="140"/>
      <c r="L54" s="140"/>
      <c r="M54" s="140"/>
      <c r="N54" s="140"/>
      <c r="O54" s="140"/>
      <c r="P54" s="140"/>
      <c r="Q54" s="140"/>
      <c r="R54" s="140"/>
    </row>
    <row r="55" spans="1:18" ht="9" customHeight="1">
      <c r="A55" s="9" t="s">
        <v>223</v>
      </c>
      <c r="B55" s="147">
        <v>35.80559039112446</v>
      </c>
      <c r="C55" s="147">
        <v>163.13074172430757</v>
      </c>
      <c r="D55" s="147">
        <v>241.46653091609224</v>
      </c>
      <c r="E55" s="147">
        <v>74.56057043555407</v>
      </c>
      <c r="F55" s="147">
        <v>59.28273203143342</v>
      </c>
      <c r="G55" s="147">
        <v>516.5855977763962</v>
      </c>
      <c r="H55" s="147">
        <v>1090.8317632749079</v>
      </c>
      <c r="I55" s="139">
        <v>1276.7022992261982</v>
      </c>
      <c r="J55" s="140"/>
      <c r="K55" s="140"/>
      <c r="L55" s="140"/>
      <c r="M55" s="140"/>
      <c r="N55" s="140"/>
      <c r="O55" s="140"/>
      <c r="P55" s="140"/>
      <c r="Q55" s="140"/>
      <c r="R55" s="140"/>
    </row>
    <row r="56" spans="1:18" ht="9" customHeight="1">
      <c r="A56" s="9" t="s">
        <v>224</v>
      </c>
      <c r="B56" s="147">
        <v>8.066055089188929</v>
      </c>
      <c r="C56" s="147">
        <v>252.2117713253709</v>
      </c>
      <c r="D56" s="147">
        <v>118.63002972636401</v>
      </c>
      <c r="E56" s="147">
        <v>72.39776275174454</v>
      </c>
      <c r="F56" s="147">
        <v>21.247169503229372</v>
      </c>
      <c r="G56" s="147">
        <v>62.561110203953156</v>
      </c>
      <c r="H56" s="147">
        <v>535.1138985998508</v>
      </c>
      <c r="I56" s="139">
        <v>769.4229622882415</v>
      </c>
      <c r="J56" s="140"/>
      <c r="K56" s="140"/>
      <c r="L56" s="140"/>
      <c r="M56" s="140"/>
      <c r="N56" s="140"/>
      <c r="O56" s="140"/>
      <c r="P56" s="140"/>
      <c r="Q56" s="140"/>
      <c r="R56" s="140"/>
    </row>
    <row r="57" spans="1:18" ht="9" customHeight="1">
      <c r="A57" s="9" t="s">
        <v>225</v>
      </c>
      <c r="B57" s="147">
        <v>4.308045304112589</v>
      </c>
      <c r="C57" s="147">
        <v>272.5281262245471</v>
      </c>
      <c r="D57" s="147">
        <v>224.1953987715579</v>
      </c>
      <c r="E57" s="147">
        <v>82.26596101278014</v>
      </c>
      <c r="F57" s="147">
        <v>20.595997412812245</v>
      </c>
      <c r="G57" s="147">
        <v>498.2578972962</v>
      </c>
      <c r="H57" s="147">
        <v>1102.1514260220101</v>
      </c>
      <c r="I57" s="139">
        <v>1317.9667914622803</v>
      </c>
      <c r="J57" s="140"/>
      <c r="K57" s="140"/>
      <c r="L57" s="140"/>
      <c r="M57" s="140"/>
      <c r="N57" s="140"/>
      <c r="O57" s="140"/>
      <c r="P57" s="140"/>
      <c r="Q57" s="140"/>
      <c r="R57" s="140"/>
    </row>
    <row r="58" spans="1:18" ht="9" customHeight="1">
      <c r="A58" s="9" t="s">
        <v>226</v>
      </c>
      <c r="B58" s="147">
        <v>4.176251243274796</v>
      </c>
      <c r="C58" s="147">
        <v>205.0683369111486</v>
      </c>
      <c r="D58" s="147">
        <v>87.07723856667216</v>
      </c>
      <c r="E58" s="147">
        <v>84.86910572540044</v>
      </c>
      <c r="F58" s="147">
        <v>73.90044585082238</v>
      </c>
      <c r="G58" s="147">
        <v>65.64394913998026</v>
      </c>
      <c r="H58" s="147">
        <v>520.7353274372987</v>
      </c>
      <c r="I58" s="139">
        <v>669.136255237115</v>
      </c>
      <c r="J58" s="140"/>
      <c r="K58" s="140"/>
      <c r="L58" s="140"/>
      <c r="M58" s="140"/>
      <c r="N58" s="140"/>
      <c r="O58" s="140"/>
      <c r="P58" s="140"/>
      <c r="Q58" s="140"/>
      <c r="R58" s="140"/>
    </row>
    <row r="59" spans="1:18" ht="9" customHeight="1">
      <c r="A59" s="9" t="s">
        <v>227</v>
      </c>
      <c r="B59" s="147">
        <v>0.7780537903951382</v>
      </c>
      <c r="C59" s="147">
        <v>129.15692920559295</v>
      </c>
      <c r="D59" s="147">
        <v>68.53946571753535</v>
      </c>
      <c r="E59" s="147">
        <v>19.026951783299285</v>
      </c>
      <c r="F59" s="147">
        <v>109.70558444571448</v>
      </c>
      <c r="G59" s="147">
        <v>192.3914827158887</v>
      </c>
      <c r="H59" s="147">
        <v>519.5984676584259</v>
      </c>
      <c r="I59" s="139">
        <v>587.9257368876717</v>
      </c>
      <c r="J59" s="140"/>
      <c r="K59" s="140"/>
      <c r="L59" s="140"/>
      <c r="M59" s="140"/>
      <c r="N59" s="140"/>
      <c r="O59" s="140"/>
      <c r="P59" s="140"/>
      <c r="Q59" s="140"/>
      <c r="R59" s="140"/>
    </row>
    <row r="60" spans="1:18" s="16" customFormat="1" ht="9" customHeight="1">
      <c r="A60" s="14" t="s">
        <v>33</v>
      </c>
      <c r="B60" s="149">
        <v>25.662857206540554</v>
      </c>
      <c r="C60" s="149">
        <v>114.72878008173028</v>
      </c>
      <c r="D60" s="149">
        <v>69.50029080937394</v>
      </c>
      <c r="E60" s="149">
        <v>44.865078502379376</v>
      </c>
      <c r="F60" s="149">
        <v>28.929516238889118</v>
      </c>
      <c r="G60" s="149">
        <v>127.9145341857281</v>
      </c>
      <c r="H60" s="149">
        <v>411.6010570246413</v>
      </c>
      <c r="I60" s="143">
        <v>541.5123314965207</v>
      </c>
      <c r="J60" s="140"/>
      <c r="K60" s="140"/>
      <c r="L60" s="140"/>
      <c r="M60" s="140"/>
      <c r="N60" s="140"/>
      <c r="O60" s="140"/>
      <c r="P60" s="140"/>
      <c r="Q60" s="140"/>
      <c r="R60" s="140"/>
    </row>
    <row r="61" spans="1:18" s="16" customFormat="1" ht="9" customHeight="1">
      <c r="A61" s="9" t="s">
        <v>338</v>
      </c>
      <c r="B61" s="147">
        <v>5.808786370263661</v>
      </c>
      <c r="C61" s="147">
        <v>15.019861900253181</v>
      </c>
      <c r="D61" s="147">
        <v>15.125476197894338</v>
      </c>
      <c r="E61" s="147">
        <v>17.97706223420559</v>
      </c>
      <c r="F61" s="147">
        <v>13.322489259591721</v>
      </c>
      <c r="G61" s="147">
        <v>50.03100156829688</v>
      </c>
      <c r="H61" s="147">
        <v>117.28467753050536</v>
      </c>
      <c r="I61" s="139">
        <v>214.11790071064087</v>
      </c>
      <c r="J61" s="140"/>
      <c r="K61" s="140"/>
      <c r="L61" s="140"/>
      <c r="M61" s="140"/>
      <c r="N61" s="140"/>
      <c r="O61" s="140"/>
      <c r="P61" s="140"/>
      <c r="Q61" s="140"/>
      <c r="R61" s="140"/>
    </row>
    <row r="62" spans="1:18" s="16" customFormat="1" ht="9" customHeight="1">
      <c r="A62" s="9" t="s">
        <v>339</v>
      </c>
      <c r="B62" s="147">
        <v>3.6646631745926976</v>
      </c>
      <c r="C62" s="147">
        <v>11.754782171135055</v>
      </c>
      <c r="D62" s="147">
        <v>11.979805348522326</v>
      </c>
      <c r="E62" s="147">
        <v>11.90479762272657</v>
      </c>
      <c r="F62" s="147">
        <v>10.651097062997488</v>
      </c>
      <c r="G62" s="147">
        <v>41.14709529367239</v>
      </c>
      <c r="H62" s="147">
        <v>91.10224067364653</v>
      </c>
      <c r="I62" s="139">
        <v>142.85757147271883</v>
      </c>
      <c r="J62" s="140"/>
      <c r="K62" s="140"/>
      <c r="L62" s="140"/>
      <c r="M62" s="140"/>
      <c r="N62" s="140"/>
      <c r="O62" s="140"/>
      <c r="P62" s="140"/>
      <c r="Q62" s="140"/>
      <c r="R62" s="140"/>
    </row>
    <row r="63" spans="1:18" s="16" customFormat="1" ht="9" customHeight="1">
      <c r="A63" s="9" t="s">
        <v>340</v>
      </c>
      <c r="B63" s="147">
        <v>95.9802538423779</v>
      </c>
      <c r="C63" s="147">
        <v>69.32994615854925</v>
      </c>
      <c r="D63" s="147">
        <v>52.28075434690006</v>
      </c>
      <c r="E63" s="147">
        <v>69.02089736438037</v>
      </c>
      <c r="F63" s="147">
        <v>29.998336287324726</v>
      </c>
      <c r="G63" s="147">
        <v>102.68661267584231</v>
      </c>
      <c r="H63" s="147">
        <v>419.2968006753746</v>
      </c>
      <c r="I63" s="139">
        <v>563.2311257462884</v>
      </c>
      <c r="J63" s="140"/>
      <c r="K63" s="140"/>
      <c r="L63" s="140"/>
      <c r="M63" s="140"/>
      <c r="N63" s="140"/>
      <c r="O63" s="140"/>
      <c r="P63" s="140"/>
      <c r="Q63" s="140"/>
      <c r="R63" s="140"/>
    </row>
    <row r="64" spans="1:18" s="16" customFormat="1" ht="9" customHeight="1">
      <c r="A64" s="9" t="s">
        <v>341</v>
      </c>
      <c r="B64" s="147">
        <v>17.992015560476595</v>
      </c>
      <c r="C64" s="147">
        <v>314.34976924403503</v>
      </c>
      <c r="D64" s="147">
        <v>185.57429878757668</v>
      </c>
      <c r="E64" s="147">
        <v>70.55238147534527</v>
      </c>
      <c r="F64" s="147">
        <v>34.55119058752468</v>
      </c>
      <c r="G64" s="147">
        <v>321.41959319340685</v>
      </c>
      <c r="H64" s="147">
        <v>944.4392488483652</v>
      </c>
      <c r="I64" s="139">
        <v>1163.7324895303973</v>
      </c>
      <c r="J64" s="140"/>
      <c r="K64" s="140"/>
      <c r="L64" s="140"/>
      <c r="M64" s="140"/>
      <c r="N64" s="140"/>
      <c r="O64" s="140"/>
      <c r="P64" s="140"/>
      <c r="Q64" s="140"/>
      <c r="R64" s="140"/>
    </row>
    <row r="65" spans="1:18" ht="9" customHeight="1">
      <c r="A65" s="27" t="s">
        <v>342</v>
      </c>
      <c r="B65" s="150">
        <v>3.3152933586609796</v>
      </c>
      <c r="C65" s="150">
        <v>185.83563313142898</v>
      </c>
      <c r="D65" s="150">
        <v>82.380559836565</v>
      </c>
      <c r="E65" s="150">
        <v>68.18752016056773</v>
      </c>
      <c r="F65" s="150">
        <v>82.97193648973155</v>
      </c>
      <c r="G65" s="150">
        <v>97.75635281889538</v>
      </c>
      <c r="H65" s="150">
        <v>520.4472957958496</v>
      </c>
      <c r="I65" s="139">
        <v>648.5609834772947</v>
      </c>
      <c r="J65" s="140"/>
      <c r="K65" s="140"/>
      <c r="L65" s="140"/>
      <c r="M65" s="140"/>
      <c r="N65" s="140"/>
      <c r="O65" s="140"/>
      <c r="P65" s="140"/>
      <c r="Q65" s="140"/>
      <c r="R65" s="140"/>
    </row>
    <row r="66" spans="1:9" s="9" customFormat="1" ht="9">
      <c r="A66" s="11"/>
      <c r="B66" s="11"/>
      <c r="C66" s="11"/>
      <c r="D66" s="11"/>
      <c r="E66" s="11"/>
      <c r="F66" s="11"/>
      <c r="G66" s="11"/>
      <c r="H66" s="11"/>
      <c r="I66" s="11"/>
    </row>
    <row r="67" s="9" customFormat="1" ht="9"/>
  </sheetData>
  <mergeCells count="4">
    <mergeCell ref="B4:H4"/>
    <mergeCell ref="B37:H37"/>
    <mergeCell ref="B8:I8"/>
    <mergeCell ref="A4:A7"/>
  </mergeCells>
  <printOptions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&amp;C94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K19" sqref="K19"/>
    </sheetView>
  </sheetViews>
  <sheetFormatPr defaultColWidth="9.140625" defaultRowHeight="12.75"/>
  <cols>
    <col min="1" max="1" width="14.57421875" style="0" customWidth="1"/>
    <col min="2" max="2" width="8.57421875" style="0" customWidth="1"/>
    <col min="3" max="3" width="7.8515625" style="0" customWidth="1"/>
    <col min="4" max="4" width="8.421875" style="0" customWidth="1"/>
    <col min="5" max="5" width="7.421875" style="0" customWidth="1"/>
    <col min="6" max="6" width="8.421875" style="0" customWidth="1"/>
    <col min="7" max="7" width="8.7109375" style="0" customWidth="1"/>
    <col min="8" max="8" width="7.7109375" style="0" customWidth="1"/>
    <col min="9" max="9" width="11.421875" style="0" customWidth="1"/>
    <col min="10" max="10" width="9.7109375" style="0" customWidth="1"/>
  </cols>
  <sheetData>
    <row r="1" ht="12.75">
      <c r="A1" s="45" t="s">
        <v>353</v>
      </c>
    </row>
    <row r="2" ht="12.75">
      <c r="A2" s="45" t="s">
        <v>179</v>
      </c>
    </row>
    <row r="3" spans="1:9" ht="10.5" customHeight="1">
      <c r="A3" s="22"/>
      <c r="B3" s="22"/>
      <c r="C3" s="22"/>
      <c r="D3" s="22"/>
      <c r="E3" s="22"/>
      <c r="F3" s="22"/>
      <c r="G3" s="22"/>
      <c r="H3" s="22"/>
      <c r="I3" s="22"/>
    </row>
    <row r="4" spans="2:5" ht="12.75">
      <c r="B4" s="44" t="s">
        <v>180</v>
      </c>
      <c r="C4" s="69"/>
      <c r="D4" s="69"/>
      <c r="E4" s="69"/>
    </row>
    <row r="5" spans="3:8" s="10" customFormat="1" ht="12.75" customHeight="1">
      <c r="C5" s="70"/>
      <c r="D5" s="70"/>
      <c r="E5" s="70"/>
      <c r="F5" s="26" t="s">
        <v>181</v>
      </c>
      <c r="G5" s="26"/>
      <c r="H5" s="10" t="s">
        <v>182</v>
      </c>
    </row>
    <row r="6" spans="1:8" s="10" customFormat="1" ht="12.75" customHeight="1">
      <c r="A6" s="28"/>
      <c r="B6" s="10" t="s">
        <v>184</v>
      </c>
      <c r="C6" s="166" t="s">
        <v>185</v>
      </c>
      <c r="D6" s="166"/>
      <c r="E6" s="166"/>
      <c r="F6" s="60" t="s">
        <v>183</v>
      </c>
      <c r="G6" s="26"/>
      <c r="H6" s="60" t="s">
        <v>183</v>
      </c>
    </row>
    <row r="7" spans="1:9" s="10" customFormat="1" ht="16.5" customHeight="1">
      <c r="A7" s="12"/>
      <c r="B7" s="12"/>
      <c r="C7" s="30" t="s">
        <v>350</v>
      </c>
      <c r="D7" s="30" t="s">
        <v>351</v>
      </c>
      <c r="E7" s="30" t="s">
        <v>352</v>
      </c>
      <c r="F7" s="12"/>
      <c r="G7" s="30"/>
      <c r="H7" s="12"/>
      <c r="I7" s="12"/>
    </row>
    <row r="8" spans="1:9" ht="9" customHeight="1">
      <c r="A8" s="9"/>
      <c r="B8" s="28"/>
      <c r="C8" s="28"/>
      <c r="D8" s="28"/>
      <c r="E8" s="28"/>
      <c r="F8" s="28"/>
      <c r="G8" s="29"/>
      <c r="H8" s="28"/>
      <c r="I8" s="28"/>
    </row>
    <row r="9" spans="1:10" ht="9" customHeight="1">
      <c r="A9" s="9" t="s">
        <v>4</v>
      </c>
      <c r="B9" s="18">
        <v>2322</v>
      </c>
      <c r="C9" s="10">
        <v>497</v>
      </c>
      <c r="D9" s="10">
        <v>111</v>
      </c>
      <c r="E9" s="10">
        <v>69</v>
      </c>
      <c r="F9" s="10">
        <v>56</v>
      </c>
      <c r="G9" s="10">
        <v>88</v>
      </c>
      <c r="H9" s="10">
        <v>97</v>
      </c>
      <c r="I9" s="18">
        <v>3240</v>
      </c>
      <c r="J9" s="13"/>
    </row>
    <row r="10" spans="1:10" ht="9" customHeight="1">
      <c r="A10" s="9" t="s">
        <v>5</v>
      </c>
      <c r="B10" s="18">
        <v>2308</v>
      </c>
      <c r="C10" s="10">
        <v>470</v>
      </c>
      <c r="D10" s="10">
        <v>19</v>
      </c>
      <c r="E10" s="10">
        <v>28</v>
      </c>
      <c r="F10" s="10">
        <v>133</v>
      </c>
      <c r="G10" s="10">
        <v>14</v>
      </c>
      <c r="H10" s="10">
        <v>82</v>
      </c>
      <c r="I10" s="18">
        <v>3054</v>
      </c>
      <c r="J10" s="13"/>
    </row>
    <row r="11" spans="1:10" ht="9" customHeight="1">
      <c r="A11" s="9" t="s">
        <v>6</v>
      </c>
      <c r="B11" s="18">
        <v>1038</v>
      </c>
      <c r="C11" s="10">
        <v>416</v>
      </c>
      <c r="D11" s="10">
        <v>20</v>
      </c>
      <c r="E11" s="10">
        <v>46</v>
      </c>
      <c r="F11" s="10">
        <v>5</v>
      </c>
      <c r="G11" s="10">
        <v>3</v>
      </c>
      <c r="H11" s="10">
        <v>15</v>
      </c>
      <c r="I11" s="18">
        <v>1543</v>
      </c>
      <c r="J11" s="13"/>
    </row>
    <row r="12" spans="1:10" ht="9" customHeight="1">
      <c r="A12" s="9" t="s">
        <v>7</v>
      </c>
      <c r="B12" s="10">
        <v>106</v>
      </c>
      <c r="C12" s="10">
        <v>23</v>
      </c>
      <c r="D12" s="10">
        <v>1</v>
      </c>
      <c r="E12" s="10">
        <v>9</v>
      </c>
      <c r="F12" s="10">
        <v>12</v>
      </c>
      <c r="G12" s="10">
        <v>6</v>
      </c>
      <c r="H12" s="10">
        <v>5</v>
      </c>
      <c r="I12" s="10">
        <v>162</v>
      </c>
      <c r="J12" s="13"/>
    </row>
    <row r="13" spans="1:10" ht="9" customHeight="1">
      <c r="A13" s="9" t="s">
        <v>8</v>
      </c>
      <c r="B13" s="10">
        <v>31</v>
      </c>
      <c r="C13" s="10">
        <v>36</v>
      </c>
      <c r="D13" s="10">
        <v>1</v>
      </c>
      <c r="E13" s="10" t="s">
        <v>35</v>
      </c>
      <c r="F13" s="10">
        <v>102</v>
      </c>
      <c r="G13" s="10">
        <v>4</v>
      </c>
      <c r="H13" s="10">
        <v>5</v>
      </c>
      <c r="I13" s="10">
        <v>179</v>
      </c>
      <c r="J13" s="13"/>
    </row>
    <row r="14" spans="1:10" ht="9" customHeight="1">
      <c r="A14" s="9" t="s">
        <v>9</v>
      </c>
      <c r="B14" s="18">
        <v>2206</v>
      </c>
      <c r="C14" s="10">
        <v>588</v>
      </c>
      <c r="D14" s="10">
        <v>73</v>
      </c>
      <c r="E14" s="10">
        <v>95</v>
      </c>
      <c r="F14" s="10">
        <v>75</v>
      </c>
      <c r="G14" s="10">
        <v>20</v>
      </c>
      <c r="H14" s="10">
        <v>119</v>
      </c>
      <c r="I14" s="18">
        <v>3176</v>
      </c>
      <c r="J14" s="13"/>
    </row>
    <row r="15" spans="1:10" ht="9" customHeight="1">
      <c r="A15" s="9" t="s">
        <v>10</v>
      </c>
      <c r="B15" s="10">
        <v>66</v>
      </c>
      <c r="C15" s="10">
        <v>204</v>
      </c>
      <c r="D15" s="10">
        <v>39</v>
      </c>
      <c r="E15" s="10">
        <v>16</v>
      </c>
      <c r="F15" s="10">
        <v>4</v>
      </c>
      <c r="G15" s="10">
        <v>1</v>
      </c>
      <c r="H15" s="10">
        <v>4</v>
      </c>
      <c r="I15" s="10">
        <v>334</v>
      </c>
      <c r="J15" s="13"/>
    </row>
    <row r="16" spans="1:10" ht="9" customHeight="1">
      <c r="A16" s="9" t="s">
        <v>11</v>
      </c>
      <c r="B16" s="18">
        <v>1238</v>
      </c>
      <c r="C16" s="10">
        <v>183</v>
      </c>
      <c r="D16" s="10">
        <v>21</v>
      </c>
      <c r="E16" s="10">
        <v>13</v>
      </c>
      <c r="F16" s="10">
        <v>57</v>
      </c>
      <c r="G16" s="10">
        <v>7</v>
      </c>
      <c r="H16" s="10">
        <v>5</v>
      </c>
      <c r="I16" s="18">
        <v>1524</v>
      </c>
      <c r="J16" s="13"/>
    </row>
    <row r="17" spans="1:10" ht="9" customHeight="1">
      <c r="A17" s="9" t="s">
        <v>12</v>
      </c>
      <c r="B17" s="18">
        <v>1668</v>
      </c>
      <c r="C17" s="10">
        <v>615</v>
      </c>
      <c r="D17" s="10">
        <v>75</v>
      </c>
      <c r="E17" s="10">
        <v>38</v>
      </c>
      <c r="F17" s="10">
        <v>21</v>
      </c>
      <c r="G17" s="10">
        <v>4</v>
      </c>
      <c r="H17" s="10">
        <v>15</v>
      </c>
      <c r="I17" s="18">
        <v>2436</v>
      </c>
      <c r="J17" s="13"/>
    </row>
    <row r="18" spans="1:10" ht="9" customHeight="1">
      <c r="A18" s="9" t="s">
        <v>13</v>
      </c>
      <c r="B18" s="18">
        <v>1692</v>
      </c>
      <c r="C18" s="10">
        <v>744</v>
      </c>
      <c r="D18" s="10">
        <v>60</v>
      </c>
      <c r="E18" s="10">
        <v>84</v>
      </c>
      <c r="F18" s="10">
        <v>33</v>
      </c>
      <c r="G18" s="10">
        <v>8</v>
      </c>
      <c r="H18" s="10">
        <v>68</v>
      </c>
      <c r="I18" s="18">
        <v>2689</v>
      </c>
      <c r="J18" s="13"/>
    </row>
    <row r="19" spans="1:10" ht="9" customHeight="1">
      <c r="A19" s="9" t="s">
        <v>14</v>
      </c>
      <c r="B19" s="10">
        <v>316</v>
      </c>
      <c r="C19" s="10">
        <v>169</v>
      </c>
      <c r="D19" s="10">
        <v>53</v>
      </c>
      <c r="E19" s="10">
        <v>28</v>
      </c>
      <c r="F19" s="10">
        <v>27</v>
      </c>
      <c r="G19" s="10">
        <v>12</v>
      </c>
      <c r="H19" s="10">
        <v>11</v>
      </c>
      <c r="I19" s="10">
        <v>616</v>
      </c>
      <c r="J19" s="13"/>
    </row>
    <row r="20" spans="1:10" ht="9" customHeight="1">
      <c r="A20" s="9" t="s">
        <v>15</v>
      </c>
      <c r="B20" s="10">
        <v>725</v>
      </c>
      <c r="C20" s="10">
        <v>350</v>
      </c>
      <c r="D20" s="10">
        <v>56</v>
      </c>
      <c r="E20" s="10">
        <v>36</v>
      </c>
      <c r="F20" s="10">
        <v>273</v>
      </c>
      <c r="G20" s="10">
        <v>4</v>
      </c>
      <c r="H20" s="10">
        <v>25</v>
      </c>
      <c r="I20" s="18">
        <v>1469</v>
      </c>
      <c r="J20" s="13"/>
    </row>
    <row r="21" spans="1:10" ht="9" customHeight="1">
      <c r="A21" s="9" t="s">
        <v>16</v>
      </c>
      <c r="B21" s="18">
        <v>1934</v>
      </c>
      <c r="C21" s="10">
        <v>337</v>
      </c>
      <c r="D21" s="10">
        <v>48</v>
      </c>
      <c r="E21" s="10">
        <v>21</v>
      </c>
      <c r="F21" s="10">
        <v>38</v>
      </c>
      <c r="G21" s="10">
        <v>28</v>
      </c>
      <c r="H21" s="10">
        <v>83</v>
      </c>
      <c r="I21" s="18">
        <v>2489</v>
      </c>
      <c r="J21" s="13"/>
    </row>
    <row r="22" spans="1:10" ht="9" customHeight="1">
      <c r="A22" s="9" t="s">
        <v>17</v>
      </c>
      <c r="B22" s="10">
        <v>338</v>
      </c>
      <c r="C22" s="10">
        <v>249</v>
      </c>
      <c r="D22" s="10">
        <v>29</v>
      </c>
      <c r="E22" s="10">
        <v>12</v>
      </c>
      <c r="F22" s="10">
        <v>9</v>
      </c>
      <c r="G22" s="10">
        <v>11</v>
      </c>
      <c r="H22" s="10">
        <v>13</v>
      </c>
      <c r="I22" s="10">
        <v>661</v>
      </c>
      <c r="J22" s="13"/>
    </row>
    <row r="23" spans="1:10" ht="9" customHeight="1">
      <c r="A23" s="9" t="s">
        <v>18</v>
      </c>
      <c r="B23" s="10">
        <v>79</v>
      </c>
      <c r="C23" s="10">
        <v>22</v>
      </c>
      <c r="D23" s="10">
        <v>2</v>
      </c>
      <c r="E23" s="10">
        <v>1</v>
      </c>
      <c r="F23" s="10">
        <v>9</v>
      </c>
      <c r="G23" s="10">
        <v>1</v>
      </c>
      <c r="H23" s="10">
        <v>6</v>
      </c>
      <c r="I23" s="10">
        <v>120</v>
      </c>
      <c r="J23" s="13"/>
    </row>
    <row r="24" spans="1:10" ht="9" customHeight="1">
      <c r="A24" s="9" t="s">
        <v>19</v>
      </c>
      <c r="B24" s="10">
        <v>735</v>
      </c>
      <c r="C24" s="10">
        <v>203</v>
      </c>
      <c r="D24" s="10">
        <v>24</v>
      </c>
      <c r="E24" s="10">
        <v>5</v>
      </c>
      <c r="F24" s="10">
        <v>133</v>
      </c>
      <c r="G24" s="10">
        <v>12</v>
      </c>
      <c r="H24" s="10">
        <v>84</v>
      </c>
      <c r="I24" s="18">
        <v>1196</v>
      </c>
      <c r="J24" s="13"/>
    </row>
    <row r="25" spans="1:10" ht="9" customHeight="1">
      <c r="A25" s="9" t="s">
        <v>20</v>
      </c>
      <c r="B25" s="10">
        <v>24</v>
      </c>
      <c r="C25" s="10">
        <v>17</v>
      </c>
      <c r="D25" s="10">
        <v>3</v>
      </c>
      <c r="E25" s="10">
        <v>1</v>
      </c>
      <c r="F25" s="10" t="s">
        <v>35</v>
      </c>
      <c r="G25" s="10" t="s">
        <v>35</v>
      </c>
      <c r="H25" s="10" t="s">
        <v>35</v>
      </c>
      <c r="I25" s="10">
        <v>45</v>
      </c>
      <c r="J25" s="13"/>
    </row>
    <row r="26" spans="1:10" ht="9" customHeight="1">
      <c r="A26" s="9" t="s">
        <v>21</v>
      </c>
      <c r="B26" s="10">
        <v>577</v>
      </c>
      <c r="C26" s="10">
        <v>109</v>
      </c>
      <c r="D26" s="10">
        <v>27</v>
      </c>
      <c r="E26" s="10">
        <v>14</v>
      </c>
      <c r="F26" s="10">
        <v>60</v>
      </c>
      <c r="G26" s="10">
        <v>11</v>
      </c>
      <c r="H26" s="10">
        <v>112</v>
      </c>
      <c r="I26" s="10">
        <v>910</v>
      </c>
      <c r="J26" s="13"/>
    </row>
    <row r="27" spans="1:10" ht="9" customHeight="1">
      <c r="A27" s="9" t="s">
        <v>22</v>
      </c>
      <c r="B27" s="10">
        <v>642</v>
      </c>
      <c r="C27" s="10">
        <v>27</v>
      </c>
      <c r="D27" s="10">
        <v>18</v>
      </c>
      <c r="E27" s="10">
        <v>6</v>
      </c>
      <c r="F27" s="10">
        <v>164</v>
      </c>
      <c r="G27" s="10">
        <v>1</v>
      </c>
      <c r="H27" s="10">
        <v>21</v>
      </c>
      <c r="I27" s="10">
        <v>879</v>
      </c>
      <c r="J27" s="13"/>
    </row>
    <row r="28" spans="1:10" ht="9" customHeight="1">
      <c r="A28" s="9" t="s">
        <v>23</v>
      </c>
      <c r="B28" s="10">
        <v>156</v>
      </c>
      <c r="C28" s="10">
        <v>25</v>
      </c>
      <c r="D28" s="10">
        <v>5</v>
      </c>
      <c r="E28" s="10" t="s">
        <v>35</v>
      </c>
      <c r="F28" s="10" t="s">
        <v>35</v>
      </c>
      <c r="G28" s="10" t="s">
        <v>35</v>
      </c>
      <c r="H28" s="10" t="s">
        <v>35</v>
      </c>
      <c r="I28" s="10">
        <v>186</v>
      </c>
      <c r="J28" s="13"/>
    </row>
    <row r="29" spans="1:10" ht="9" customHeight="1">
      <c r="A29" s="9" t="s">
        <v>24</v>
      </c>
      <c r="B29" s="10">
        <v>196</v>
      </c>
      <c r="C29" s="10">
        <v>1</v>
      </c>
      <c r="D29" s="10" t="s">
        <v>35</v>
      </c>
      <c r="E29" s="10" t="s">
        <v>35</v>
      </c>
      <c r="F29" s="10" t="s">
        <v>35</v>
      </c>
      <c r="G29" s="10" t="s">
        <v>35</v>
      </c>
      <c r="H29" s="10" t="s">
        <v>35</v>
      </c>
      <c r="I29" s="10">
        <v>197</v>
      </c>
      <c r="J29" s="13"/>
    </row>
    <row r="30" spans="1:10" ht="9" customHeight="1">
      <c r="A30" s="9" t="s">
        <v>25</v>
      </c>
      <c r="B30" s="10">
        <v>289</v>
      </c>
      <c r="C30" s="10">
        <v>81</v>
      </c>
      <c r="D30" s="10">
        <v>6</v>
      </c>
      <c r="E30" s="10" t="s">
        <v>35</v>
      </c>
      <c r="F30" s="18">
        <v>1456</v>
      </c>
      <c r="G30" s="10">
        <v>15</v>
      </c>
      <c r="H30" s="10">
        <v>105</v>
      </c>
      <c r="I30" s="18">
        <v>1952</v>
      </c>
      <c r="J30" s="13"/>
    </row>
    <row r="31" spans="1:10" ht="9" customHeight="1">
      <c r="A31" s="9" t="s">
        <v>26</v>
      </c>
      <c r="B31" s="10">
        <v>241</v>
      </c>
      <c r="C31" s="10">
        <v>7</v>
      </c>
      <c r="D31" s="10" t="s">
        <v>35</v>
      </c>
      <c r="E31" s="10" t="s">
        <v>35</v>
      </c>
      <c r="F31" s="10">
        <v>5</v>
      </c>
      <c r="G31" s="10" t="s">
        <v>35</v>
      </c>
      <c r="H31" s="10" t="s">
        <v>35</v>
      </c>
      <c r="I31" s="10">
        <v>253</v>
      </c>
      <c r="J31" s="13"/>
    </row>
    <row r="32" spans="1:10" ht="9" customHeight="1">
      <c r="A32" s="9" t="s">
        <v>27</v>
      </c>
      <c r="B32" s="10">
        <v>364</v>
      </c>
      <c r="C32" s="10">
        <v>46</v>
      </c>
      <c r="D32" s="10">
        <v>16</v>
      </c>
      <c r="E32" s="10">
        <v>1</v>
      </c>
      <c r="F32" s="10">
        <v>88</v>
      </c>
      <c r="G32" s="10">
        <v>16</v>
      </c>
      <c r="H32" s="10">
        <v>33</v>
      </c>
      <c r="I32" s="10">
        <v>564</v>
      </c>
      <c r="J32" s="13"/>
    </row>
    <row r="33" spans="1:10" ht="9" customHeight="1">
      <c r="A33" s="9" t="s">
        <v>28</v>
      </c>
      <c r="B33" s="10">
        <v>116</v>
      </c>
      <c r="C33" s="10">
        <v>4</v>
      </c>
      <c r="D33" s="10" t="s">
        <v>35</v>
      </c>
      <c r="E33" s="10" t="s">
        <v>35</v>
      </c>
      <c r="F33" s="10" t="s">
        <v>35</v>
      </c>
      <c r="G33" s="10" t="s">
        <v>35</v>
      </c>
      <c r="H33" s="10" t="s">
        <v>35</v>
      </c>
      <c r="I33" s="10">
        <v>120</v>
      </c>
      <c r="J33" s="13"/>
    </row>
    <row r="34" spans="1:10" ht="9" customHeight="1">
      <c r="A34" s="9" t="s">
        <v>29</v>
      </c>
      <c r="B34" s="10">
        <v>40</v>
      </c>
      <c r="C34" s="10" t="s">
        <v>35</v>
      </c>
      <c r="D34" s="10" t="s">
        <v>35</v>
      </c>
      <c r="E34" s="10" t="s">
        <v>35</v>
      </c>
      <c r="F34" s="10" t="s">
        <v>35</v>
      </c>
      <c r="G34" s="10" t="s">
        <v>35</v>
      </c>
      <c r="H34" s="10" t="s">
        <v>35</v>
      </c>
      <c r="I34" s="10">
        <v>40</v>
      </c>
      <c r="J34" s="13"/>
    </row>
    <row r="35" spans="1:10" ht="9" customHeight="1">
      <c r="A35" s="9" t="s">
        <v>30</v>
      </c>
      <c r="B35" s="10">
        <v>370</v>
      </c>
      <c r="C35" s="10">
        <v>77</v>
      </c>
      <c r="D35" s="10">
        <v>26</v>
      </c>
      <c r="E35" s="10">
        <v>4</v>
      </c>
      <c r="F35" s="10">
        <v>64</v>
      </c>
      <c r="G35" s="10">
        <v>7</v>
      </c>
      <c r="H35" s="10">
        <v>13</v>
      </c>
      <c r="I35" s="10">
        <v>561</v>
      </c>
      <c r="J35" s="13"/>
    </row>
    <row r="36" spans="1:10" ht="9" customHeight="1">
      <c r="A36" s="9" t="s">
        <v>31</v>
      </c>
      <c r="B36" s="10">
        <v>207</v>
      </c>
      <c r="C36" s="10">
        <v>57</v>
      </c>
      <c r="D36" s="10">
        <v>12</v>
      </c>
      <c r="E36" s="10">
        <v>1</v>
      </c>
      <c r="F36" s="10">
        <v>21</v>
      </c>
      <c r="G36" s="10">
        <v>8</v>
      </c>
      <c r="H36" s="10">
        <v>20</v>
      </c>
      <c r="I36" s="10">
        <v>326</v>
      </c>
      <c r="J36" s="13"/>
    </row>
    <row r="37" spans="1:10" ht="9" customHeight="1">
      <c r="A37" s="9" t="s">
        <v>32</v>
      </c>
      <c r="B37" s="10">
        <v>196</v>
      </c>
      <c r="C37" s="10">
        <v>53</v>
      </c>
      <c r="D37" s="10">
        <v>18</v>
      </c>
      <c r="E37" s="10">
        <v>1</v>
      </c>
      <c r="F37" s="10">
        <v>15</v>
      </c>
      <c r="G37" s="10">
        <v>4</v>
      </c>
      <c r="H37" s="10" t="s">
        <v>35</v>
      </c>
      <c r="I37" s="10">
        <v>287</v>
      </c>
      <c r="J37" s="13"/>
    </row>
    <row r="38" spans="1:10" s="16" customFormat="1" ht="10.5" customHeight="1">
      <c r="A38" s="104" t="s">
        <v>33</v>
      </c>
      <c r="B38" s="111">
        <v>20220</v>
      </c>
      <c r="C38" s="111">
        <v>5610</v>
      </c>
      <c r="D38" s="126">
        <v>763</v>
      </c>
      <c r="E38" s="126">
        <v>529</v>
      </c>
      <c r="F38" s="111">
        <v>2860</v>
      </c>
      <c r="G38" s="126">
        <v>285</v>
      </c>
      <c r="H38" s="126">
        <v>941</v>
      </c>
      <c r="I38" s="111">
        <v>31208</v>
      </c>
      <c r="J38" s="13"/>
    </row>
    <row r="39" spans="1:9" s="39" customFormat="1" ht="9" customHeight="1">
      <c r="A39" s="11"/>
      <c r="B39" s="68"/>
      <c r="C39" s="68"/>
      <c r="D39" s="68"/>
      <c r="E39" s="68"/>
      <c r="F39" s="68"/>
      <c r="G39" s="68"/>
      <c r="H39" s="68"/>
      <c r="I39" s="68"/>
    </row>
    <row r="40" spans="2:9" ht="12.75">
      <c r="B40" s="13"/>
      <c r="C40" s="13"/>
      <c r="D40" s="13"/>
      <c r="E40" s="13"/>
      <c r="F40" s="13"/>
      <c r="G40" s="13"/>
      <c r="H40" s="13"/>
      <c r="I40" s="13"/>
    </row>
    <row r="41" spans="2:9" ht="12.75">
      <c r="B41" s="9"/>
      <c r="C41" s="9"/>
      <c r="D41" s="9"/>
      <c r="E41" s="9"/>
      <c r="F41" s="9"/>
      <c r="G41" s="9"/>
      <c r="H41" s="9"/>
      <c r="I41" s="9"/>
    </row>
  </sheetData>
  <mergeCells count="1">
    <mergeCell ref="C6:E6"/>
  </mergeCells>
  <printOptions horizontalCentered="1"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&amp;C95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86"/>
  <sheetViews>
    <sheetView showGridLines="0" workbookViewId="0" topLeftCell="A26">
      <selection activeCell="I43" sqref="I43"/>
    </sheetView>
  </sheetViews>
  <sheetFormatPr defaultColWidth="9.140625" defaultRowHeight="12.75"/>
  <cols>
    <col min="1" max="1" width="23.7109375" style="0" customWidth="1"/>
    <col min="2" max="2" width="10.140625" style="0" customWidth="1"/>
    <col min="3" max="3" width="10.7109375" style="0" customWidth="1"/>
    <col min="4" max="4" width="9.7109375" style="0" customWidth="1"/>
    <col min="5" max="5" width="10.7109375" style="0" customWidth="1"/>
    <col min="6" max="6" width="10.8515625" style="0" customWidth="1"/>
    <col min="7" max="7" width="10.00390625" style="0" customWidth="1"/>
  </cols>
  <sheetData>
    <row r="1" ht="12.75">
      <c r="A1" s="1" t="s">
        <v>354</v>
      </c>
    </row>
    <row r="2" ht="12.75">
      <c r="A2" s="3"/>
    </row>
    <row r="3" spans="1:8" ht="9" customHeight="1">
      <c r="A3" s="11"/>
      <c r="B3" s="11"/>
      <c r="C3" s="11"/>
      <c r="D3" s="11"/>
      <c r="E3" s="11"/>
      <c r="F3" s="11"/>
      <c r="G3" s="11"/>
      <c r="H3" s="9"/>
    </row>
    <row r="4" spans="2:8" s="17" customFormat="1" ht="13.5" customHeight="1">
      <c r="B4" s="8" t="s">
        <v>186</v>
      </c>
      <c r="C4" s="8"/>
      <c r="D4" s="8"/>
      <c r="E4" s="8"/>
      <c r="F4" s="8"/>
      <c r="G4" s="8"/>
      <c r="H4" s="7"/>
    </row>
    <row r="5" spans="1:8" ht="10.5" customHeight="1">
      <c r="A5" s="9" t="s">
        <v>187</v>
      </c>
      <c r="B5" s="10"/>
      <c r="C5" s="10"/>
      <c r="D5" s="10"/>
      <c r="E5" s="10" t="s">
        <v>309</v>
      </c>
      <c r="F5" s="10" t="s">
        <v>188</v>
      </c>
      <c r="G5" s="10"/>
      <c r="H5" s="9"/>
    </row>
    <row r="6" spans="1:8" ht="10.5" customHeight="1">
      <c r="A6" s="11"/>
      <c r="B6" s="12"/>
      <c r="C6" s="12"/>
      <c r="D6" s="12"/>
      <c r="E6" s="32" t="s">
        <v>310</v>
      </c>
      <c r="F6" s="32" t="s">
        <v>189</v>
      </c>
      <c r="G6" s="12"/>
      <c r="H6" s="27"/>
    </row>
    <row r="7" spans="1:8" s="17" customFormat="1" ht="19.5" customHeight="1">
      <c r="A7" s="33"/>
      <c r="B7" s="33" t="s">
        <v>190</v>
      </c>
      <c r="C7" s="33"/>
      <c r="D7" s="33"/>
      <c r="E7" s="33"/>
      <c r="F7" s="33"/>
      <c r="G7" s="33"/>
      <c r="H7" s="7"/>
    </row>
    <row r="8" spans="1:8" s="16" customFormat="1" ht="9" customHeight="1">
      <c r="A8" s="14" t="s">
        <v>191</v>
      </c>
      <c r="B8" s="23">
        <v>4070</v>
      </c>
      <c r="C8" s="24">
        <v>866</v>
      </c>
      <c r="D8" s="23">
        <v>5008</v>
      </c>
      <c r="E8" s="24">
        <v>917</v>
      </c>
      <c r="F8" s="24">
        <v>358</v>
      </c>
      <c r="G8" s="23">
        <v>11219</v>
      </c>
      <c r="H8" s="23"/>
    </row>
    <row r="9" spans="1:8" ht="9" customHeight="1">
      <c r="A9" s="9" t="s">
        <v>192</v>
      </c>
      <c r="B9" s="18">
        <v>77512</v>
      </c>
      <c r="C9" s="18">
        <v>23009</v>
      </c>
      <c r="D9" s="18">
        <v>117710</v>
      </c>
      <c r="E9" s="18">
        <v>33015</v>
      </c>
      <c r="F9" s="18">
        <v>4392</v>
      </c>
      <c r="G9" s="18">
        <v>255638</v>
      </c>
      <c r="H9" s="23"/>
    </row>
    <row r="10" spans="1:8" ht="9" customHeight="1">
      <c r="A10" s="9" t="s">
        <v>193</v>
      </c>
      <c r="B10" s="18">
        <v>10529</v>
      </c>
      <c r="C10" s="18">
        <v>3651</v>
      </c>
      <c r="D10" s="18">
        <v>13991</v>
      </c>
      <c r="E10" s="18">
        <v>2599</v>
      </c>
      <c r="F10" s="18">
        <v>1745</v>
      </c>
      <c r="G10" s="18">
        <v>32515</v>
      </c>
      <c r="H10" s="23"/>
    </row>
    <row r="11" spans="1:8" s="16" customFormat="1" ht="9" customHeight="1">
      <c r="A11" s="14" t="s">
        <v>194</v>
      </c>
      <c r="B11" s="24">
        <v>99</v>
      </c>
      <c r="C11" s="24">
        <v>264</v>
      </c>
      <c r="D11" s="24">
        <v>52</v>
      </c>
      <c r="E11" s="24">
        <v>10</v>
      </c>
      <c r="F11" s="34" t="s">
        <v>35</v>
      </c>
      <c r="G11" s="24">
        <v>425</v>
      </c>
      <c r="H11" s="23"/>
    </row>
    <row r="12" spans="1:8" ht="9" customHeight="1">
      <c r="A12" s="9" t="s">
        <v>192</v>
      </c>
      <c r="B12" s="10">
        <v>806</v>
      </c>
      <c r="C12" s="18">
        <v>7637</v>
      </c>
      <c r="D12" s="10">
        <v>816</v>
      </c>
      <c r="E12" s="10">
        <v>236</v>
      </c>
      <c r="F12" s="34" t="s">
        <v>35</v>
      </c>
      <c r="G12" s="18">
        <v>9495</v>
      </c>
      <c r="H12" s="23"/>
    </row>
    <row r="13" spans="1:8" ht="9" customHeight="1">
      <c r="A13" s="9" t="s">
        <v>193</v>
      </c>
      <c r="B13" s="10">
        <v>65</v>
      </c>
      <c r="C13" s="10">
        <v>574</v>
      </c>
      <c r="D13" s="10">
        <v>178</v>
      </c>
      <c r="E13" s="10">
        <v>19</v>
      </c>
      <c r="F13" s="34" t="s">
        <v>35</v>
      </c>
      <c r="G13" s="10">
        <v>836</v>
      </c>
      <c r="H13" s="23"/>
    </row>
    <row r="14" spans="1:8" s="16" customFormat="1" ht="9" customHeight="1">
      <c r="A14" s="14" t="s">
        <v>195</v>
      </c>
      <c r="B14" s="23">
        <v>1559</v>
      </c>
      <c r="C14" s="24">
        <v>262</v>
      </c>
      <c r="D14" s="23">
        <v>5739</v>
      </c>
      <c r="E14" s="24">
        <v>642</v>
      </c>
      <c r="F14" s="24">
        <v>174</v>
      </c>
      <c r="G14" s="23">
        <v>8376</v>
      </c>
      <c r="H14" s="23"/>
    </row>
    <row r="15" spans="1:8" ht="9" customHeight="1">
      <c r="A15" s="9" t="s">
        <v>192</v>
      </c>
      <c r="B15" s="18">
        <v>21379</v>
      </c>
      <c r="C15" s="18">
        <v>36800</v>
      </c>
      <c r="D15" s="18">
        <v>99342</v>
      </c>
      <c r="E15" s="18">
        <v>25949</v>
      </c>
      <c r="F15" s="18">
        <v>4592</v>
      </c>
      <c r="G15" s="18">
        <v>188061</v>
      </c>
      <c r="H15" s="23"/>
    </row>
    <row r="16" spans="1:8" ht="9" customHeight="1">
      <c r="A16" s="9" t="s">
        <v>193</v>
      </c>
      <c r="B16" s="18">
        <v>3144</v>
      </c>
      <c r="C16" s="18">
        <v>8055</v>
      </c>
      <c r="D16" s="18">
        <v>11484</v>
      </c>
      <c r="E16" s="18">
        <v>6638</v>
      </c>
      <c r="F16" s="10">
        <v>335</v>
      </c>
      <c r="G16" s="18">
        <v>29656</v>
      </c>
      <c r="H16" s="23"/>
    </row>
    <row r="17" spans="1:8" s="16" customFormat="1" ht="18" customHeight="1">
      <c r="A17" s="71" t="s">
        <v>196</v>
      </c>
      <c r="B17" s="24">
        <v>71</v>
      </c>
      <c r="C17" s="24">
        <v>2</v>
      </c>
      <c r="D17" s="24">
        <v>41</v>
      </c>
      <c r="E17" s="24">
        <v>4</v>
      </c>
      <c r="F17" s="24">
        <v>2</v>
      </c>
      <c r="G17" s="24">
        <v>120</v>
      </c>
      <c r="H17" s="23"/>
    </row>
    <row r="18" spans="1:8" ht="9" customHeight="1">
      <c r="A18" s="9" t="s">
        <v>192</v>
      </c>
      <c r="B18" s="10">
        <v>499</v>
      </c>
      <c r="C18" s="10">
        <v>4</v>
      </c>
      <c r="D18" s="18">
        <v>1427</v>
      </c>
      <c r="E18" s="10">
        <v>46</v>
      </c>
      <c r="F18" s="10">
        <v>16</v>
      </c>
      <c r="G18" s="18">
        <v>1992</v>
      </c>
      <c r="H18" s="23"/>
    </row>
    <row r="19" spans="1:8" ht="9" customHeight="1">
      <c r="A19" s="9" t="s">
        <v>193</v>
      </c>
      <c r="B19" s="10">
        <v>33</v>
      </c>
      <c r="C19" s="10" t="s">
        <v>364</v>
      </c>
      <c r="D19" s="10">
        <v>76</v>
      </c>
      <c r="E19" s="10">
        <v>4</v>
      </c>
      <c r="F19" s="10">
        <v>1</v>
      </c>
      <c r="G19" s="10">
        <v>114</v>
      </c>
      <c r="H19" s="23"/>
    </row>
    <row r="20" spans="1:8" s="16" customFormat="1" ht="18" customHeight="1">
      <c r="A20" s="71" t="s">
        <v>197</v>
      </c>
      <c r="B20" s="24">
        <v>15</v>
      </c>
      <c r="C20" s="24">
        <v>1</v>
      </c>
      <c r="D20" s="24">
        <v>25</v>
      </c>
      <c r="E20" s="24">
        <v>7</v>
      </c>
      <c r="F20" s="24">
        <v>32</v>
      </c>
      <c r="G20" s="24">
        <v>80</v>
      </c>
      <c r="H20" s="23"/>
    </row>
    <row r="21" spans="1:8" ht="9" customHeight="1">
      <c r="A21" s="9" t="s">
        <v>192</v>
      </c>
      <c r="B21" s="10">
        <v>923</v>
      </c>
      <c r="C21" s="10" t="s">
        <v>364</v>
      </c>
      <c r="D21" s="10">
        <v>965</v>
      </c>
      <c r="E21" s="10">
        <v>278</v>
      </c>
      <c r="F21" s="10">
        <v>440</v>
      </c>
      <c r="G21" s="18">
        <v>2606</v>
      </c>
      <c r="H21" s="23"/>
    </row>
    <row r="22" spans="1:8" ht="9" customHeight="1">
      <c r="A22" s="9" t="s">
        <v>193</v>
      </c>
      <c r="B22" s="10">
        <v>12</v>
      </c>
      <c r="C22" s="10" t="s">
        <v>364</v>
      </c>
      <c r="D22" s="10">
        <v>88</v>
      </c>
      <c r="E22" s="10">
        <v>24</v>
      </c>
      <c r="F22" s="10">
        <v>32</v>
      </c>
      <c r="G22" s="10">
        <v>156</v>
      </c>
      <c r="H22" s="23"/>
    </row>
    <row r="23" spans="1:8" s="16" customFormat="1" ht="9" customHeight="1">
      <c r="A23" s="14" t="s">
        <v>198</v>
      </c>
      <c r="B23" s="23">
        <v>5814</v>
      </c>
      <c r="C23" s="23">
        <v>1395</v>
      </c>
      <c r="D23" s="23">
        <v>10865</v>
      </c>
      <c r="E23" s="23">
        <v>1580</v>
      </c>
      <c r="F23" s="24">
        <v>566</v>
      </c>
      <c r="G23" s="23">
        <v>20220</v>
      </c>
      <c r="H23" s="23"/>
    </row>
    <row r="24" spans="1:8" ht="9" customHeight="1">
      <c r="A24" s="9" t="s">
        <v>192</v>
      </c>
      <c r="B24" s="18">
        <v>101119</v>
      </c>
      <c r="C24" s="18">
        <v>67451</v>
      </c>
      <c r="D24" s="18">
        <v>220259</v>
      </c>
      <c r="E24" s="18">
        <v>59523</v>
      </c>
      <c r="F24" s="18">
        <v>9440</v>
      </c>
      <c r="G24" s="18">
        <v>457792</v>
      </c>
      <c r="H24" s="23"/>
    </row>
    <row r="25" spans="1:8" ht="9" customHeight="1">
      <c r="A25" s="9" t="s">
        <v>193</v>
      </c>
      <c r="B25" s="18">
        <v>13783</v>
      </c>
      <c r="C25" s="18">
        <v>12280</v>
      </c>
      <c r="D25" s="18">
        <v>25817</v>
      </c>
      <c r="E25" s="18">
        <v>9284</v>
      </c>
      <c r="F25" s="18">
        <v>2113</v>
      </c>
      <c r="G25" s="18">
        <v>63278</v>
      </c>
      <c r="H25" s="23"/>
    </row>
    <row r="26" spans="1:8" s="17" customFormat="1" ht="19.5" customHeight="1">
      <c r="A26" s="33"/>
      <c r="B26" s="167" t="s">
        <v>199</v>
      </c>
      <c r="C26" s="167"/>
      <c r="D26" s="167"/>
      <c r="E26" s="167"/>
      <c r="F26" s="167"/>
      <c r="G26" s="167"/>
      <c r="H26" s="23"/>
    </row>
    <row r="27" spans="1:8" s="16" customFormat="1" ht="9" customHeight="1">
      <c r="A27" s="42" t="s">
        <v>191</v>
      </c>
      <c r="B27" s="24">
        <v>617</v>
      </c>
      <c r="C27" s="24">
        <v>452</v>
      </c>
      <c r="D27" s="23">
        <v>4197</v>
      </c>
      <c r="E27" s="24">
        <v>226</v>
      </c>
      <c r="F27" s="24">
        <v>410</v>
      </c>
      <c r="G27" s="23">
        <v>5902</v>
      </c>
      <c r="H27" s="23"/>
    </row>
    <row r="28" spans="1:8" ht="9" customHeight="1">
      <c r="A28" s="9" t="s">
        <v>192</v>
      </c>
      <c r="B28" s="18">
        <v>101413</v>
      </c>
      <c r="C28" s="18">
        <v>95903</v>
      </c>
      <c r="D28" s="18">
        <v>920906</v>
      </c>
      <c r="E28" s="18">
        <v>29728</v>
      </c>
      <c r="F28" s="18">
        <v>65987</v>
      </c>
      <c r="G28" s="18">
        <v>1213937</v>
      </c>
      <c r="H28" s="23"/>
    </row>
    <row r="29" spans="1:8" ht="9" customHeight="1">
      <c r="A29" s="9" t="s">
        <v>193</v>
      </c>
      <c r="B29" s="18">
        <v>68691</v>
      </c>
      <c r="C29" s="18">
        <v>47246</v>
      </c>
      <c r="D29" s="18">
        <v>367438</v>
      </c>
      <c r="E29" s="18">
        <v>14054</v>
      </c>
      <c r="F29" s="18">
        <v>34755</v>
      </c>
      <c r="G29" s="18">
        <v>532184</v>
      </c>
      <c r="H29" s="23"/>
    </row>
    <row r="30" spans="1:8" s="16" customFormat="1" ht="9" customHeight="1">
      <c r="A30" s="42" t="s">
        <v>194</v>
      </c>
      <c r="B30" s="24">
        <v>14</v>
      </c>
      <c r="C30" s="24">
        <v>11</v>
      </c>
      <c r="D30" s="24">
        <v>4</v>
      </c>
      <c r="E30" s="24">
        <v>2</v>
      </c>
      <c r="F30" s="24">
        <v>2</v>
      </c>
      <c r="G30" s="24">
        <v>33</v>
      </c>
      <c r="H30" s="23"/>
    </row>
    <row r="31" spans="1:8" ht="9" customHeight="1">
      <c r="A31" s="9" t="s">
        <v>192</v>
      </c>
      <c r="B31" s="18">
        <v>2197</v>
      </c>
      <c r="C31" s="18">
        <v>12564</v>
      </c>
      <c r="D31" s="10">
        <v>724</v>
      </c>
      <c r="E31" s="10">
        <v>427</v>
      </c>
      <c r="F31" s="10">
        <v>41</v>
      </c>
      <c r="G31" s="18">
        <v>15953</v>
      </c>
      <c r="H31" s="23"/>
    </row>
    <row r="32" spans="1:8" ht="9" customHeight="1">
      <c r="A32" s="9" t="s">
        <v>193</v>
      </c>
      <c r="B32" s="18">
        <v>1370</v>
      </c>
      <c r="C32" s="18">
        <v>2968</v>
      </c>
      <c r="D32" s="10">
        <v>646</v>
      </c>
      <c r="E32" s="10">
        <v>389</v>
      </c>
      <c r="F32" s="10">
        <v>119</v>
      </c>
      <c r="G32" s="18">
        <v>5492</v>
      </c>
      <c r="H32" s="23"/>
    </row>
    <row r="33" spans="1:8" s="16" customFormat="1" ht="9" customHeight="1">
      <c r="A33" s="42" t="s">
        <v>195</v>
      </c>
      <c r="B33" s="24">
        <v>202</v>
      </c>
      <c r="C33" s="24">
        <v>37</v>
      </c>
      <c r="D33" s="24">
        <v>486</v>
      </c>
      <c r="E33" s="24">
        <v>26</v>
      </c>
      <c r="F33" s="24">
        <v>38</v>
      </c>
      <c r="G33" s="24">
        <v>789</v>
      </c>
      <c r="H33" s="23"/>
    </row>
    <row r="34" spans="1:8" ht="9" customHeight="1">
      <c r="A34" s="9" t="s">
        <v>192</v>
      </c>
      <c r="B34" s="18">
        <v>25619</v>
      </c>
      <c r="C34" s="18">
        <v>13270</v>
      </c>
      <c r="D34" s="18">
        <v>178938</v>
      </c>
      <c r="E34" s="18">
        <v>9546</v>
      </c>
      <c r="F34" s="18">
        <v>11064</v>
      </c>
      <c r="G34" s="18">
        <v>238438</v>
      </c>
      <c r="H34" s="23"/>
    </row>
    <row r="35" spans="1:8" ht="9" customHeight="1">
      <c r="A35" s="9" t="s">
        <v>193</v>
      </c>
      <c r="B35" s="18">
        <v>19334</v>
      </c>
      <c r="C35" s="18">
        <v>5048</v>
      </c>
      <c r="D35" s="18">
        <v>69806</v>
      </c>
      <c r="E35" s="18">
        <v>5614</v>
      </c>
      <c r="F35" s="18">
        <v>3787</v>
      </c>
      <c r="G35" s="18">
        <v>103589</v>
      </c>
      <c r="H35" s="23"/>
    </row>
    <row r="36" spans="1:8" s="16" customFormat="1" ht="18" customHeight="1">
      <c r="A36" s="71" t="s">
        <v>196</v>
      </c>
      <c r="B36" s="24">
        <v>1</v>
      </c>
      <c r="C36" s="34" t="s">
        <v>35</v>
      </c>
      <c r="D36" s="24">
        <v>1</v>
      </c>
      <c r="E36" s="34" t="s">
        <v>35</v>
      </c>
      <c r="F36" s="34" t="s">
        <v>35</v>
      </c>
      <c r="G36" s="24">
        <v>2</v>
      </c>
      <c r="H36" s="23"/>
    </row>
    <row r="37" spans="1:8" ht="9" customHeight="1">
      <c r="A37" s="9" t="s">
        <v>192</v>
      </c>
      <c r="B37" s="10">
        <v>168</v>
      </c>
      <c r="C37" s="34" t="s">
        <v>35</v>
      </c>
      <c r="D37" s="18">
        <v>1402</v>
      </c>
      <c r="E37" s="34" t="s">
        <v>35</v>
      </c>
      <c r="F37" s="34" t="s">
        <v>35</v>
      </c>
      <c r="G37" s="18">
        <v>1570</v>
      </c>
      <c r="H37" s="23"/>
    </row>
    <row r="38" spans="1:8" ht="9" customHeight="1">
      <c r="A38" s="9" t="s">
        <v>193</v>
      </c>
      <c r="B38" s="10">
        <v>3</v>
      </c>
      <c r="C38" s="34" t="s">
        <v>35</v>
      </c>
      <c r="D38" s="10">
        <v>615</v>
      </c>
      <c r="E38" s="34" t="s">
        <v>35</v>
      </c>
      <c r="F38" s="34" t="s">
        <v>35</v>
      </c>
      <c r="G38" s="10">
        <v>618</v>
      </c>
      <c r="H38" s="23"/>
    </row>
    <row r="39" spans="1:8" s="16" customFormat="1" ht="18" customHeight="1">
      <c r="A39" s="71" t="s">
        <v>197</v>
      </c>
      <c r="B39" s="24">
        <v>7</v>
      </c>
      <c r="C39" s="34" t="s">
        <v>35</v>
      </c>
      <c r="D39" s="24">
        <v>118</v>
      </c>
      <c r="E39" s="34" t="s">
        <v>35</v>
      </c>
      <c r="F39" s="24">
        <v>51</v>
      </c>
      <c r="G39" s="24">
        <v>176</v>
      </c>
      <c r="H39" s="23"/>
    </row>
    <row r="40" spans="1:8" ht="9" customHeight="1">
      <c r="A40" s="9" t="s">
        <v>192</v>
      </c>
      <c r="B40" s="18">
        <v>1512</v>
      </c>
      <c r="C40" s="34" t="s">
        <v>35</v>
      </c>
      <c r="D40" s="18">
        <v>17050</v>
      </c>
      <c r="E40" s="34" t="s">
        <v>35</v>
      </c>
      <c r="F40" s="18">
        <v>4597</v>
      </c>
      <c r="G40" s="18">
        <v>23159</v>
      </c>
      <c r="H40" s="23"/>
    </row>
    <row r="41" spans="1:8" ht="9" customHeight="1">
      <c r="A41" s="9" t="s">
        <v>193</v>
      </c>
      <c r="B41" s="18">
        <v>1165</v>
      </c>
      <c r="C41" s="34" t="s">
        <v>35</v>
      </c>
      <c r="D41" s="18">
        <v>11220</v>
      </c>
      <c r="E41" s="34" t="s">
        <v>35</v>
      </c>
      <c r="F41" s="18">
        <v>2835</v>
      </c>
      <c r="G41" s="18">
        <v>15220</v>
      </c>
      <c r="H41" s="23"/>
    </row>
    <row r="42" spans="1:8" s="16" customFormat="1" ht="9" customHeight="1">
      <c r="A42" s="14" t="s">
        <v>198</v>
      </c>
      <c r="B42" s="24">
        <v>841</v>
      </c>
      <c r="C42" s="24">
        <v>500</v>
      </c>
      <c r="D42" s="23">
        <v>4806</v>
      </c>
      <c r="E42" s="24">
        <v>254</v>
      </c>
      <c r="F42" s="24">
        <v>501</v>
      </c>
      <c r="G42" s="23">
        <v>6902</v>
      </c>
      <c r="H42" s="23"/>
    </row>
    <row r="43" spans="1:8" ht="9" customHeight="1">
      <c r="A43" s="9" t="s">
        <v>192</v>
      </c>
      <c r="B43" s="18">
        <v>130909</v>
      </c>
      <c r="C43" s="18">
        <v>121737</v>
      </c>
      <c r="D43" s="18">
        <v>1119021</v>
      </c>
      <c r="E43" s="18">
        <v>39701</v>
      </c>
      <c r="F43" s="18">
        <v>81689</v>
      </c>
      <c r="G43" s="18">
        <v>1493057</v>
      </c>
      <c r="H43" s="23"/>
    </row>
    <row r="44" spans="1:8" ht="9" customHeight="1">
      <c r="A44" s="9" t="s">
        <v>193</v>
      </c>
      <c r="B44" s="18">
        <v>90563</v>
      </c>
      <c r="C44" s="18">
        <v>55261</v>
      </c>
      <c r="D44" s="18">
        <v>449725</v>
      </c>
      <c r="E44" s="18">
        <v>20057</v>
      </c>
      <c r="F44" s="18">
        <v>41495</v>
      </c>
      <c r="G44" s="18">
        <v>657102</v>
      </c>
      <c r="H44" s="23"/>
    </row>
    <row r="45" spans="1:8" s="17" customFormat="1" ht="19.5" customHeight="1">
      <c r="A45" s="33"/>
      <c r="B45" s="33" t="s">
        <v>84</v>
      </c>
      <c r="C45" s="72"/>
      <c r="D45" s="72"/>
      <c r="E45" s="72"/>
      <c r="F45" s="72"/>
      <c r="G45" s="72"/>
      <c r="H45" s="23"/>
    </row>
    <row r="46" spans="1:8" s="16" customFormat="1" ht="9" customHeight="1">
      <c r="A46" s="14" t="s">
        <v>191</v>
      </c>
      <c r="B46" s="23">
        <v>4687</v>
      </c>
      <c r="C46" s="23">
        <v>1318</v>
      </c>
      <c r="D46" s="23">
        <v>9205</v>
      </c>
      <c r="E46" s="23">
        <v>1143</v>
      </c>
      <c r="F46" s="24">
        <v>768</v>
      </c>
      <c r="G46" s="23">
        <v>17121</v>
      </c>
      <c r="H46" s="23"/>
    </row>
    <row r="47" spans="1:8" ht="9" customHeight="1">
      <c r="A47" s="9" t="s">
        <v>192</v>
      </c>
      <c r="B47" s="18">
        <v>178925</v>
      </c>
      <c r="C47" s="18">
        <v>118913</v>
      </c>
      <c r="D47" s="18">
        <v>1038616</v>
      </c>
      <c r="E47" s="18">
        <v>62742</v>
      </c>
      <c r="F47" s="18">
        <v>70379</v>
      </c>
      <c r="G47" s="18">
        <v>1469575</v>
      </c>
      <c r="H47" s="23"/>
    </row>
    <row r="48" spans="1:8" ht="9" customHeight="1">
      <c r="A48" s="9" t="s">
        <v>193</v>
      </c>
      <c r="B48" s="18">
        <v>79220</v>
      </c>
      <c r="C48" s="18">
        <v>50896</v>
      </c>
      <c r="D48" s="18">
        <v>381430</v>
      </c>
      <c r="E48" s="18">
        <v>16654</v>
      </c>
      <c r="F48" s="18">
        <v>36501</v>
      </c>
      <c r="G48" s="18">
        <v>564699</v>
      </c>
      <c r="H48" s="23"/>
    </row>
    <row r="49" spans="1:8" s="16" customFormat="1" ht="9" customHeight="1">
      <c r="A49" s="14" t="s">
        <v>194</v>
      </c>
      <c r="B49" s="24">
        <v>113</v>
      </c>
      <c r="C49" s="24">
        <v>275</v>
      </c>
      <c r="D49" s="24">
        <v>56</v>
      </c>
      <c r="E49" s="24">
        <v>12</v>
      </c>
      <c r="F49" s="24">
        <v>2</v>
      </c>
      <c r="G49" s="24">
        <v>458</v>
      </c>
      <c r="H49" s="23"/>
    </row>
    <row r="50" spans="1:8" ht="9" customHeight="1">
      <c r="A50" s="9" t="s">
        <v>192</v>
      </c>
      <c r="B50" s="18">
        <v>3003</v>
      </c>
      <c r="C50" s="18">
        <v>20200</v>
      </c>
      <c r="D50" s="18">
        <v>1540</v>
      </c>
      <c r="E50" s="10">
        <v>664</v>
      </c>
      <c r="F50" s="10">
        <v>41</v>
      </c>
      <c r="G50" s="18">
        <v>25448</v>
      </c>
      <c r="H50" s="23"/>
    </row>
    <row r="51" spans="1:8" ht="9" customHeight="1">
      <c r="A51" s="9" t="s">
        <v>193</v>
      </c>
      <c r="B51" s="18">
        <v>1435</v>
      </c>
      <c r="C51" s="18">
        <v>3542</v>
      </c>
      <c r="D51" s="10">
        <v>824</v>
      </c>
      <c r="E51" s="10">
        <v>408</v>
      </c>
      <c r="F51" s="10">
        <v>119</v>
      </c>
      <c r="G51" s="18">
        <v>6328</v>
      </c>
      <c r="H51" s="23"/>
    </row>
    <row r="52" spans="1:8" s="16" customFormat="1" ht="9" customHeight="1">
      <c r="A52" s="14" t="s">
        <v>195</v>
      </c>
      <c r="B52" s="23">
        <v>1761</v>
      </c>
      <c r="C52" s="24">
        <v>299</v>
      </c>
      <c r="D52" s="23">
        <v>6225</v>
      </c>
      <c r="E52" s="24">
        <v>668</v>
      </c>
      <c r="F52" s="24">
        <v>212</v>
      </c>
      <c r="G52" s="23">
        <v>9165</v>
      </c>
      <c r="H52" s="23"/>
    </row>
    <row r="53" spans="1:8" ht="9" customHeight="1">
      <c r="A53" s="9" t="s">
        <v>192</v>
      </c>
      <c r="B53" s="18">
        <v>46999</v>
      </c>
      <c r="C53" s="18">
        <v>50070</v>
      </c>
      <c r="D53" s="18">
        <v>278280</v>
      </c>
      <c r="E53" s="18">
        <v>35494</v>
      </c>
      <c r="F53" s="18">
        <v>15656</v>
      </c>
      <c r="G53" s="18">
        <v>426499</v>
      </c>
      <c r="H53" s="23"/>
    </row>
    <row r="54" spans="1:8" ht="9" customHeight="1">
      <c r="A54" s="9" t="s">
        <v>193</v>
      </c>
      <c r="B54" s="18">
        <v>22478</v>
      </c>
      <c r="C54" s="18">
        <v>13103</v>
      </c>
      <c r="D54" s="18">
        <v>81290</v>
      </c>
      <c r="E54" s="18">
        <v>12252</v>
      </c>
      <c r="F54" s="18">
        <v>4122</v>
      </c>
      <c r="G54" s="18">
        <v>133245</v>
      </c>
      <c r="H54" s="23"/>
    </row>
    <row r="55" spans="1:8" s="16" customFormat="1" ht="18" customHeight="1">
      <c r="A55" s="71" t="s">
        <v>196</v>
      </c>
      <c r="B55" s="24">
        <v>72</v>
      </c>
      <c r="C55" s="24">
        <v>2</v>
      </c>
      <c r="D55" s="24">
        <v>42</v>
      </c>
      <c r="E55" s="24">
        <v>4</v>
      </c>
      <c r="F55" s="24">
        <v>2</v>
      </c>
      <c r="G55" s="24">
        <v>122</v>
      </c>
      <c r="H55" s="23"/>
    </row>
    <row r="56" spans="1:8" ht="9" customHeight="1">
      <c r="A56" s="9" t="s">
        <v>192</v>
      </c>
      <c r="B56" s="10">
        <v>667</v>
      </c>
      <c r="C56" s="10">
        <v>4</v>
      </c>
      <c r="D56" s="18">
        <v>2829</v>
      </c>
      <c r="E56" s="10">
        <v>46</v>
      </c>
      <c r="F56" s="10">
        <v>16</v>
      </c>
      <c r="G56" s="18">
        <v>3562</v>
      </c>
      <c r="H56" s="23"/>
    </row>
    <row r="57" spans="1:8" ht="9" customHeight="1">
      <c r="A57" s="9" t="s">
        <v>193</v>
      </c>
      <c r="B57" s="10">
        <v>36</v>
      </c>
      <c r="C57" s="10" t="s">
        <v>364</v>
      </c>
      <c r="D57" s="10">
        <v>691</v>
      </c>
      <c r="E57" s="10">
        <v>4</v>
      </c>
      <c r="F57" s="10">
        <v>1</v>
      </c>
      <c r="G57" s="10">
        <v>732</v>
      </c>
      <c r="H57" s="23"/>
    </row>
    <row r="58" spans="1:8" s="16" customFormat="1" ht="18" customHeight="1">
      <c r="A58" s="71" t="s">
        <v>197</v>
      </c>
      <c r="B58" s="24">
        <v>22</v>
      </c>
      <c r="C58" s="24">
        <v>1</v>
      </c>
      <c r="D58" s="24">
        <v>143</v>
      </c>
      <c r="E58" s="24">
        <v>7</v>
      </c>
      <c r="F58" s="24">
        <v>83</v>
      </c>
      <c r="G58" s="24">
        <v>256</v>
      </c>
      <c r="H58" s="23"/>
    </row>
    <row r="59" spans="1:8" ht="9" customHeight="1">
      <c r="A59" s="9" t="s">
        <v>192</v>
      </c>
      <c r="B59" s="18">
        <v>2435</v>
      </c>
      <c r="C59" s="10" t="s">
        <v>364</v>
      </c>
      <c r="D59" s="18">
        <v>18015</v>
      </c>
      <c r="E59" s="10">
        <v>278</v>
      </c>
      <c r="F59" s="18">
        <v>5037</v>
      </c>
      <c r="G59" s="18">
        <v>25765</v>
      </c>
      <c r="H59" s="23"/>
    </row>
    <row r="60" spans="1:8" ht="9" customHeight="1">
      <c r="A60" s="9" t="s">
        <v>193</v>
      </c>
      <c r="B60" s="18">
        <v>1177</v>
      </c>
      <c r="C60" s="10" t="s">
        <v>364</v>
      </c>
      <c r="D60" s="18">
        <v>11309</v>
      </c>
      <c r="E60" s="10">
        <v>24</v>
      </c>
      <c r="F60" s="18">
        <v>2866</v>
      </c>
      <c r="G60" s="18">
        <v>15376</v>
      </c>
      <c r="H60" s="23"/>
    </row>
    <row r="61" spans="1:8" s="16" customFormat="1" ht="9" customHeight="1">
      <c r="A61" s="14" t="s">
        <v>198</v>
      </c>
      <c r="B61" s="23">
        <v>6655</v>
      </c>
      <c r="C61" s="23">
        <v>1895</v>
      </c>
      <c r="D61" s="23">
        <v>15671</v>
      </c>
      <c r="E61" s="23">
        <v>1834</v>
      </c>
      <c r="F61" s="23">
        <v>1067</v>
      </c>
      <c r="G61" s="23">
        <v>27122</v>
      </c>
      <c r="H61" s="23"/>
    </row>
    <row r="62" spans="1:8" ht="9" customHeight="1">
      <c r="A62" s="9" t="s">
        <v>192</v>
      </c>
      <c r="B62" s="18">
        <v>232028</v>
      </c>
      <c r="C62" s="18">
        <v>189188</v>
      </c>
      <c r="D62" s="18">
        <v>1339279</v>
      </c>
      <c r="E62" s="18">
        <v>99224</v>
      </c>
      <c r="F62" s="18">
        <v>91129</v>
      </c>
      <c r="G62" s="18">
        <v>1950849</v>
      </c>
      <c r="H62" s="23"/>
    </row>
    <row r="63" spans="1:8" ht="9" customHeight="1">
      <c r="A63" s="27" t="s">
        <v>193</v>
      </c>
      <c r="B63" s="106">
        <v>104345</v>
      </c>
      <c r="C63" s="106">
        <v>67542</v>
      </c>
      <c r="D63" s="106">
        <v>475543</v>
      </c>
      <c r="E63" s="106">
        <v>29342</v>
      </c>
      <c r="F63" s="106">
        <v>43608</v>
      </c>
      <c r="G63" s="106">
        <v>720380</v>
      </c>
      <c r="H63" s="23"/>
    </row>
    <row r="64" spans="1:8" ht="9" customHeight="1">
      <c r="A64" s="11"/>
      <c r="B64" s="11"/>
      <c r="C64" s="11"/>
      <c r="D64" s="11"/>
      <c r="E64" s="11"/>
      <c r="F64" s="11"/>
      <c r="G64" s="11"/>
      <c r="H64" s="27"/>
    </row>
    <row r="65" spans="2:7" ht="12.75">
      <c r="B65" s="13"/>
      <c r="C65" s="13"/>
      <c r="D65" s="13"/>
      <c r="E65" s="13"/>
      <c r="F65" s="13"/>
      <c r="G65" s="13"/>
    </row>
    <row r="66" spans="2:7" ht="12" customHeight="1">
      <c r="B66" s="13"/>
      <c r="C66" s="13"/>
      <c r="D66" s="13"/>
      <c r="E66" s="13"/>
      <c r="F66" s="13"/>
      <c r="G66" s="13"/>
    </row>
    <row r="67" spans="2:7" ht="12.75">
      <c r="B67" s="13"/>
      <c r="C67" s="13"/>
      <c r="D67" s="13"/>
      <c r="E67" s="13"/>
      <c r="F67" s="13"/>
      <c r="G67" s="13"/>
    </row>
    <row r="68" spans="2:7" ht="12.75">
      <c r="B68" s="13"/>
      <c r="C68" s="13"/>
      <c r="D68" s="13"/>
      <c r="E68" s="13"/>
      <c r="F68" s="13"/>
      <c r="G68" s="13"/>
    </row>
    <row r="69" spans="2:7" ht="12.75">
      <c r="B69" s="13"/>
      <c r="C69" s="13"/>
      <c r="D69" s="13"/>
      <c r="E69" s="13"/>
      <c r="F69" s="13"/>
      <c r="G69" s="13"/>
    </row>
    <row r="70" spans="2:7" ht="12.75">
      <c r="B70" s="13"/>
      <c r="C70" s="13"/>
      <c r="D70" s="13"/>
      <c r="E70" s="13"/>
      <c r="F70" s="13"/>
      <c r="G70" s="13"/>
    </row>
    <row r="71" spans="2:7" ht="12.75">
      <c r="B71" s="13"/>
      <c r="C71" s="13"/>
      <c r="D71" s="13"/>
      <c r="E71" s="13"/>
      <c r="F71" s="13"/>
      <c r="G71" s="13"/>
    </row>
    <row r="72" spans="2:7" ht="12.75">
      <c r="B72" s="13"/>
      <c r="C72" s="13"/>
      <c r="D72" s="13"/>
      <c r="E72" s="13"/>
      <c r="F72" s="13"/>
      <c r="G72" s="13"/>
    </row>
    <row r="73" spans="2:7" ht="12.75">
      <c r="B73" s="13"/>
      <c r="C73" s="13"/>
      <c r="D73" s="13"/>
      <c r="E73" s="13"/>
      <c r="F73" s="13"/>
      <c r="G73" s="13"/>
    </row>
    <row r="74" spans="2:7" ht="12.75">
      <c r="B74" s="13"/>
      <c r="C74" s="13"/>
      <c r="D74" s="13"/>
      <c r="E74" s="13"/>
      <c r="F74" s="13"/>
      <c r="G74" s="13"/>
    </row>
    <row r="75" spans="2:7" ht="12.75">
      <c r="B75" s="13"/>
      <c r="C75" s="13"/>
      <c r="D75" s="13"/>
      <c r="E75" s="13"/>
      <c r="F75" s="13"/>
      <c r="G75" s="13"/>
    </row>
    <row r="76" spans="2:7" ht="12.75">
      <c r="B76" s="13"/>
      <c r="C76" s="13"/>
      <c r="D76" s="13"/>
      <c r="E76" s="13"/>
      <c r="F76" s="13"/>
      <c r="G76" s="13"/>
    </row>
    <row r="77" spans="2:7" ht="12.75">
      <c r="B77" s="13"/>
      <c r="C77" s="13"/>
      <c r="D77" s="13"/>
      <c r="E77" s="13"/>
      <c r="F77" s="13"/>
      <c r="G77" s="13"/>
    </row>
    <row r="78" spans="2:7" ht="12.75">
      <c r="B78" s="13"/>
      <c r="C78" s="13"/>
      <c r="D78" s="13"/>
      <c r="E78" s="13"/>
      <c r="F78" s="13"/>
      <c r="G78" s="13"/>
    </row>
    <row r="79" spans="2:7" ht="12.75">
      <c r="B79" s="13"/>
      <c r="C79" s="13"/>
      <c r="D79" s="13"/>
      <c r="E79" s="13"/>
      <c r="F79" s="13"/>
      <c r="G79" s="13"/>
    </row>
    <row r="80" spans="2:7" ht="12.75">
      <c r="B80" s="13"/>
      <c r="C80" s="13"/>
      <c r="D80" s="13"/>
      <c r="E80" s="13"/>
      <c r="F80" s="13"/>
      <c r="G80" s="13"/>
    </row>
    <row r="81" spans="2:7" ht="12.75">
      <c r="B81" s="13"/>
      <c r="C81" s="13"/>
      <c r="D81" s="13"/>
      <c r="E81" s="13"/>
      <c r="F81" s="13"/>
      <c r="G81" s="13"/>
    </row>
    <row r="82" spans="2:7" ht="12.75">
      <c r="B82" s="13"/>
      <c r="C82" s="13"/>
      <c r="D82" s="13"/>
      <c r="E82" s="13"/>
      <c r="F82" s="13"/>
      <c r="G82" s="13"/>
    </row>
    <row r="83" spans="2:7" ht="12.75">
      <c r="B83" s="13"/>
      <c r="C83" s="13"/>
      <c r="D83" s="13"/>
      <c r="E83" s="13"/>
      <c r="F83" s="13"/>
      <c r="G83" s="13"/>
    </row>
    <row r="84" spans="2:7" ht="12.75">
      <c r="B84" s="41"/>
      <c r="C84" s="41"/>
      <c r="D84" s="41"/>
      <c r="E84" s="41"/>
      <c r="F84" s="41"/>
      <c r="G84" s="41"/>
    </row>
    <row r="85" spans="2:7" ht="12.75">
      <c r="B85" s="41"/>
      <c r="C85" s="41"/>
      <c r="D85" s="41"/>
      <c r="E85" s="41"/>
      <c r="F85" s="41"/>
      <c r="G85" s="41"/>
    </row>
    <row r="86" spans="2:7" ht="12.75">
      <c r="B86" s="41"/>
      <c r="C86" s="41"/>
      <c r="D86" s="41"/>
      <c r="E86" s="41"/>
      <c r="F86" s="41"/>
      <c r="G86" s="41"/>
    </row>
  </sheetData>
  <mergeCells count="1">
    <mergeCell ref="B26:G26"/>
  </mergeCells>
  <printOptions horizontalCentered="1"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&amp;C96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62"/>
  <sheetViews>
    <sheetView showGridLines="0" workbookViewId="0" topLeftCell="A1">
      <selection activeCell="B6" sqref="B6:B7"/>
    </sheetView>
  </sheetViews>
  <sheetFormatPr defaultColWidth="9.140625" defaultRowHeight="12.75"/>
  <cols>
    <col min="1" max="1" width="13.421875" style="0" customWidth="1"/>
    <col min="2" max="2" width="5.8515625" style="0" customWidth="1"/>
    <col min="3" max="3" width="5.7109375" style="0" customWidth="1"/>
    <col min="4" max="4" width="6.00390625" style="0" customWidth="1"/>
    <col min="5" max="5" width="5.8515625" style="0" customWidth="1"/>
    <col min="6" max="6" width="6.00390625" style="0" customWidth="1"/>
    <col min="7" max="7" width="5.8515625" style="0" customWidth="1"/>
    <col min="8" max="8" width="6.140625" style="0" customWidth="1"/>
    <col min="9" max="11" width="6.00390625" style="0" customWidth="1"/>
    <col min="12" max="12" width="6.140625" style="0" customWidth="1"/>
    <col min="13" max="13" width="6.421875" style="0" customWidth="1"/>
  </cols>
  <sheetData>
    <row r="1" s="3" customFormat="1" ht="12">
      <c r="A1" s="1" t="s">
        <v>355</v>
      </c>
    </row>
    <row r="2" s="3" customFormat="1" ht="12"/>
    <row r="3" spans="1:13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s="9" customFormat="1" ht="12.75" customHeight="1">
      <c r="B4" s="73" t="s">
        <v>371</v>
      </c>
      <c r="C4" s="73"/>
      <c r="D4" s="73"/>
      <c r="E4" s="73" t="s">
        <v>372</v>
      </c>
      <c r="F4" s="73"/>
      <c r="G4" s="73"/>
      <c r="H4" s="73" t="s">
        <v>373</v>
      </c>
      <c r="I4" s="73"/>
      <c r="J4" s="73"/>
      <c r="K4" s="73" t="s">
        <v>374</v>
      </c>
      <c r="L4" s="73"/>
      <c r="M4" s="73"/>
    </row>
    <row r="5" spans="2:13" s="9" customFormat="1" ht="12.75" customHeight="1">
      <c r="B5" s="8" t="s">
        <v>201</v>
      </c>
      <c r="C5" s="8"/>
      <c r="D5" s="8"/>
      <c r="E5" s="74" t="s">
        <v>200</v>
      </c>
      <c r="F5" s="74"/>
      <c r="G5" s="74"/>
      <c r="H5" s="74" t="s">
        <v>200</v>
      </c>
      <c r="I5" s="74"/>
      <c r="J5" s="74"/>
      <c r="K5" s="74" t="s">
        <v>201</v>
      </c>
      <c r="L5" s="74"/>
      <c r="M5" s="74"/>
    </row>
    <row r="6" spans="1:13" s="9" customFormat="1" ht="12.75" customHeight="1">
      <c r="A6" s="9" t="s">
        <v>202</v>
      </c>
      <c r="B6" s="168" t="s">
        <v>88</v>
      </c>
      <c r="C6" s="8" t="s">
        <v>203</v>
      </c>
      <c r="D6" s="8"/>
      <c r="E6" s="168" t="s">
        <v>88</v>
      </c>
      <c r="F6" s="8" t="s">
        <v>203</v>
      </c>
      <c r="G6" s="8"/>
      <c r="H6" s="168" t="s">
        <v>88</v>
      </c>
      <c r="I6" s="8" t="s">
        <v>203</v>
      </c>
      <c r="J6" s="8"/>
      <c r="K6" s="168" t="s">
        <v>88</v>
      </c>
      <c r="L6" s="8" t="s">
        <v>203</v>
      </c>
      <c r="M6" s="8"/>
    </row>
    <row r="7" spans="2:13" s="9" customFormat="1" ht="12.75" customHeight="1">
      <c r="B7" s="170"/>
      <c r="C7"/>
      <c r="D7" s="10" t="s">
        <v>204</v>
      </c>
      <c r="E7" s="169"/>
      <c r="G7" s="10" t="s">
        <v>204</v>
      </c>
      <c r="H7" s="169"/>
      <c r="J7" s="10" t="s">
        <v>204</v>
      </c>
      <c r="K7" s="169"/>
      <c r="M7" s="10" t="s">
        <v>204</v>
      </c>
    </row>
    <row r="8" spans="1:13" s="9" customFormat="1" ht="12.75" customHeight="1">
      <c r="A8" s="11"/>
      <c r="B8" s="11"/>
      <c r="C8" s="22"/>
      <c r="D8" s="32" t="s">
        <v>205</v>
      </c>
      <c r="E8" s="32"/>
      <c r="F8" s="32"/>
      <c r="G8" s="32" t="s">
        <v>205</v>
      </c>
      <c r="H8" s="32"/>
      <c r="I8" s="32"/>
      <c r="J8" s="32" t="s">
        <v>205</v>
      </c>
      <c r="K8" s="32"/>
      <c r="L8" s="32"/>
      <c r="M8" s="32" t="s">
        <v>205</v>
      </c>
    </row>
    <row r="9" s="9" customFormat="1" ht="9"/>
    <row r="10" spans="1:13" s="9" customFormat="1" ht="9">
      <c r="A10" s="9" t="s">
        <v>206</v>
      </c>
      <c r="B10" s="10">
        <v>123</v>
      </c>
      <c r="C10" s="10">
        <v>17</v>
      </c>
      <c r="D10" s="10">
        <v>211</v>
      </c>
      <c r="E10" s="10">
        <v>665</v>
      </c>
      <c r="F10" s="10">
        <v>990</v>
      </c>
      <c r="G10" s="10">
        <v>210</v>
      </c>
      <c r="H10" s="10">
        <v>507</v>
      </c>
      <c r="I10" s="18">
        <v>1809</v>
      </c>
      <c r="J10" s="10">
        <v>339</v>
      </c>
      <c r="K10" s="10">
        <v>429</v>
      </c>
      <c r="L10" s="18">
        <v>3049</v>
      </c>
      <c r="M10" s="10">
        <v>532</v>
      </c>
    </row>
    <row r="11" spans="1:13" s="9" customFormat="1" ht="9" customHeight="1">
      <c r="A11" s="9" t="s">
        <v>207</v>
      </c>
      <c r="B11" s="10">
        <v>18</v>
      </c>
      <c r="C11" s="10" t="s">
        <v>364</v>
      </c>
      <c r="D11" s="10">
        <v>33</v>
      </c>
      <c r="E11" s="10">
        <v>23</v>
      </c>
      <c r="F11" s="10">
        <v>37</v>
      </c>
      <c r="G11" s="10">
        <v>7</v>
      </c>
      <c r="H11" s="10">
        <v>22</v>
      </c>
      <c r="I11" s="10">
        <v>78</v>
      </c>
      <c r="J11" s="10">
        <v>11</v>
      </c>
      <c r="K11" s="10">
        <v>8</v>
      </c>
      <c r="L11" s="10">
        <v>55</v>
      </c>
      <c r="M11" s="10">
        <v>11</v>
      </c>
    </row>
    <row r="12" spans="1:13" s="9" customFormat="1" ht="9">
      <c r="A12" s="9" t="s">
        <v>208</v>
      </c>
      <c r="B12" s="10">
        <v>89</v>
      </c>
      <c r="C12" s="10">
        <v>17</v>
      </c>
      <c r="D12" s="10">
        <v>32</v>
      </c>
      <c r="E12" s="10">
        <v>805</v>
      </c>
      <c r="F12" s="18">
        <v>1204</v>
      </c>
      <c r="G12" s="10">
        <v>205</v>
      </c>
      <c r="H12" s="10">
        <v>779</v>
      </c>
      <c r="I12" s="18">
        <v>2789</v>
      </c>
      <c r="J12" s="10">
        <v>414</v>
      </c>
      <c r="K12" s="10">
        <v>708</v>
      </c>
      <c r="L12" s="18">
        <v>4921</v>
      </c>
      <c r="M12" s="10">
        <v>582</v>
      </c>
    </row>
    <row r="13" spans="1:13" s="9" customFormat="1" ht="9">
      <c r="A13" s="9" t="s">
        <v>209</v>
      </c>
      <c r="B13" s="10">
        <v>4</v>
      </c>
      <c r="C13" s="10">
        <v>1</v>
      </c>
      <c r="D13" s="10">
        <v>10</v>
      </c>
      <c r="E13" s="10">
        <f aca="true" t="shared" si="0" ref="E13:M13">E14+E15</f>
        <v>36</v>
      </c>
      <c r="F13" s="10">
        <f t="shared" si="0"/>
        <v>49</v>
      </c>
      <c r="G13" s="10">
        <f t="shared" si="0"/>
        <v>9</v>
      </c>
      <c r="H13" s="10">
        <f t="shared" si="0"/>
        <v>30</v>
      </c>
      <c r="I13" s="10">
        <f t="shared" si="0"/>
        <v>111</v>
      </c>
      <c r="J13" s="10">
        <f t="shared" si="0"/>
        <v>25</v>
      </c>
      <c r="K13" s="10">
        <f t="shared" si="0"/>
        <v>25</v>
      </c>
      <c r="L13" s="10">
        <f t="shared" si="0"/>
        <v>187</v>
      </c>
      <c r="M13" s="10">
        <f t="shared" si="0"/>
        <v>27</v>
      </c>
    </row>
    <row r="14" spans="1:13" s="75" customFormat="1" ht="9">
      <c r="A14" s="75" t="s">
        <v>210</v>
      </c>
      <c r="B14" s="34" t="s">
        <v>35</v>
      </c>
      <c r="C14" s="34" t="s">
        <v>35</v>
      </c>
      <c r="D14" s="34" t="s">
        <v>35</v>
      </c>
      <c r="E14" s="76">
        <v>6</v>
      </c>
      <c r="F14" s="76">
        <v>9</v>
      </c>
      <c r="G14" s="76">
        <v>2</v>
      </c>
      <c r="H14" s="76">
        <v>9</v>
      </c>
      <c r="I14" s="76">
        <v>31</v>
      </c>
      <c r="J14" s="76">
        <v>8</v>
      </c>
      <c r="K14" s="76">
        <v>5</v>
      </c>
      <c r="L14" s="76">
        <v>38</v>
      </c>
      <c r="M14" s="76">
        <v>7</v>
      </c>
    </row>
    <row r="15" spans="1:13" s="75" customFormat="1" ht="9">
      <c r="A15" s="75" t="s">
        <v>211</v>
      </c>
      <c r="B15" s="76">
        <v>4</v>
      </c>
      <c r="C15" s="76">
        <v>1</v>
      </c>
      <c r="D15" s="76">
        <v>10</v>
      </c>
      <c r="E15" s="76">
        <v>30</v>
      </c>
      <c r="F15" s="76">
        <v>40</v>
      </c>
      <c r="G15" s="76">
        <v>7</v>
      </c>
      <c r="H15" s="76">
        <v>21</v>
      </c>
      <c r="I15" s="76">
        <v>80</v>
      </c>
      <c r="J15" s="76">
        <v>17</v>
      </c>
      <c r="K15" s="76">
        <v>20</v>
      </c>
      <c r="L15" s="76">
        <v>149</v>
      </c>
      <c r="M15" s="76">
        <v>20</v>
      </c>
    </row>
    <row r="16" spans="1:13" s="9" customFormat="1" ht="9">
      <c r="A16" s="9" t="s">
        <v>212</v>
      </c>
      <c r="B16" s="10">
        <v>43</v>
      </c>
      <c r="C16" s="10">
        <v>14</v>
      </c>
      <c r="D16" s="10">
        <v>234</v>
      </c>
      <c r="E16" s="10">
        <v>601</v>
      </c>
      <c r="F16" s="10">
        <v>906</v>
      </c>
      <c r="G16" s="10">
        <v>159</v>
      </c>
      <c r="H16" s="10">
        <v>502</v>
      </c>
      <c r="I16" s="18">
        <v>1814</v>
      </c>
      <c r="J16" s="10">
        <v>307</v>
      </c>
      <c r="K16" s="10">
        <v>437</v>
      </c>
      <c r="L16" s="18">
        <v>3114</v>
      </c>
      <c r="M16" s="10">
        <v>741</v>
      </c>
    </row>
    <row r="17" spans="1:13" s="9" customFormat="1" ht="9">
      <c r="A17" s="9" t="s">
        <v>213</v>
      </c>
      <c r="B17" s="10">
        <v>2</v>
      </c>
      <c r="C17" s="10" t="s">
        <v>364</v>
      </c>
      <c r="D17" s="10">
        <v>115</v>
      </c>
      <c r="E17" s="10">
        <v>9</v>
      </c>
      <c r="F17" s="10">
        <v>12</v>
      </c>
      <c r="G17" s="10">
        <v>3</v>
      </c>
      <c r="H17" s="10">
        <v>25</v>
      </c>
      <c r="I17" s="10">
        <v>89</v>
      </c>
      <c r="J17" s="10">
        <v>24</v>
      </c>
      <c r="K17" s="10">
        <v>8</v>
      </c>
      <c r="L17" s="10">
        <v>61</v>
      </c>
      <c r="M17" s="10">
        <v>16</v>
      </c>
    </row>
    <row r="18" spans="1:13" s="9" customFormat="1" ht="9">
      <c r="A18" s="9" t="s">
        <v>214</v>
      </c>
      <c r="B18" s="10">
        <v>85</v>
      </c>
      <c r="C18" s="10">
        <v>21</v>
      </c>
      <c r="D18" s="10">
        <v>4</v>
      </c>
      <c r="E18" s="10">
        <v>301</v>
      </c>
      <c r="F18" s="10">
        <v>417</v>
      </c>
      <c r="G18" s="10">
        <v>84</v>
      </c>
      <c r="H18" s="10">
        <v>194</v>
      </c>
      <c r="I18" s="10">
        <v>717</v>
      </c>
      <c r="J18" s="10">
        <v>123</v>
      </c>
      <c r="K18" s="10">
        <v>162</v>
      </c>
      <c r="L18" s="18">
        <v>1147</v>
      </c>
      <c r="M18" s="10">
        <v>120</v>
      </c>
    </row>
    <row r="19" spans="1:13" s="9" customFormat="1" ht="9">
      <c r="A19" s="9" t="s">
        <v>215</v>
      </c>
      <c r="B19" s="10">
        <v>84</v>
      </c>
      <c r="C19" s="10">
        <v>12</v>
      </c>
      <c r="D19" s="10">
        <v>533</v>
      </c>
      <c r="E19" s="10">
        <v>465</v>
      </c>
      <c r="F19" s="10">
        <v>689</v>
      </c>
      <c r="G19" s="10">
        <v>234</v>
      </c>
      <c r="H19" s="10">
        <v>345</v>
      </c>
      <c r="I19" s="18">
        <v>1235</v>
      </c>
      <c r="J19" s="10">
        <v>254</v>
      </c>
      <c r="K19" s="10">
        <v>318</v>
      </c>
      <c r="L19" s="18">
        <v>2288</v>
      </c>
      <c r="M19" s="10">
        <v>350</v>
      </c>
    </row>
    <row r="20" spans="1:13" s="9" customFormat="1" ht="9">
      <c r="A20" s="9" t="s">
        <v>216</v>
      </c>
      <c r="B20" s="10">
        <v>71</v>
      </c>
      <c r="C20" s="10">
        <v>16</v>
      </c>
      <c r="D20" s="10">
        <v>32</v>
      </c>
      <c r="E20" s="10">
        <v>732</v>
      </c>
      <c r="F20" s="18">
        <v>1058</v>
      </c>
      <c r="G20" s="10">
        <v>311</v>
      </c>
      <c r="H20" s="10">
        <v>406</v>
      </c>
      <c r="I20" s="18">
        <v>1442</v>
      </c>
      <c r="J20" s="10">
        <v>348</v>
      </c>
      <c r="K20" s="10">
        <v>348</v>
      </c>
      <c r="L20" s="18">
        <v>2486</v>
      </c>
      <c r="M20" s="10">
        <v>527</v>
      </c>
    </row>
    <row r="21" spans="1:13" s="9" customFormat="1" ht="9">
      <c r="A21" s="9" t="s">
        <v>217</v>
      </c>
      <c r="B21" s="10">
        <v>15</v>
      </c>
      <c r="C21" s="10">
        <v>3</v>
      </c>
      <c r="D21" s="10">
        <v>11</v>
      </c>
      <c r="E21" s="10">
        <v>107</v>
      </c>
      <c r="F21" s="10">
        <v>153</v>
      </c>
      <c r="G21" s="10">
        <v>27</v>
      </c>
      <c r="H21" s="10">
        <v>78</v>
      </c>
      <c r="I21" s="10">
        <v>275</v>
      </c>
      <c r="J21" s="10">
        <v>49</v>
      </c>
      <c r="K21" s="10">
        <v>55</v>
      </c>
      <c r="L21" s="10">
        <v>390</v>
      </c>
      <c r="M21" s="10">
        <v>47</v>
      </c>
    </row>
    <row r="22" spans="1:13" s="9" customFormat="1" ht="9">
      <c r="A22" s="9" t="s">
        <v>218</v>
      </c>
      <c r="B22" s="10">
        <v>64</v>
      </c>
      <c r="C22" s="10">
        <v>8</v>
      </c>
      <c r="D22" s="10">
        <v>49</v>
      </c>
      <c r="E22" s="10">
        <v>211</v>
      </c>
      <c r="F22" s="10">
        <v>317</v>
      </c>
      <c r="G22" s="10">
        <v>815</v>
      </c>
      <c r="H22" s="10">
        <v>157</v>
      </c>
      <c r="I22" s="10">
        <v>580</v>
      </c>
      <c r="J22" s="10">
        <v>261</v>
      </c>
      <c r="K22" s="10">
        <v>121</v>
      </c>
      <c r="L22" s="10">
        <v>883</v>
      </c>
      <c r="M22" s="10">
        <v>131</v>
      </c>
    </row>
    <row r="23" spans="1:13" s="9" customFormat="1" ht="9">
      <c r="A23" s="9" t="s">
        <v>219</v>
      </c>
      <c r="B23" s="10">
        <v>58</v>
      </c>
      <c r="C23" s="10">
        <v>6</v>
      </c>
      <c r="D23" s="10">
        <v>295</v>
      </c>
      <c r="E23" s="10">
        <v>631</v>
      </c>
      <c r="F23" s="10">
        <v>960</v>
      </c>
      <c r="G23" s="10">
        <v>171</v>
      </c>
      <c r="H23" s="10">
        <v>476</v>
      </c>
      <c r="I23" s="18">
        <v>1715</v>
      </c>
      <c r="J23" s="10">
        <v>244</v>
      </c>
      <c r="K23" s="10">
        <v>380</v>
      </c>
      <c r="L23" s="18">
        <v>2611</v>
      </c>
      <c r="M23" s="10">
        <v>305</v>
      </c>
    </row>
    <row r="24" spans="1:13" s="9" customFormat="1" ht="9">
      <c r="A24" s="9" t="s">
        <v>220</v>
      </c>
      <c r="B24" s="10">
        <v>10</v>
      </c>
      <c r="C24" s="10">
        <v>3</v>
      </c>
      <c r="D24" s="10">
        <v>1</v>
      </c>
      <c r="E24" s="10">
        <v>84</v>
      </c>
      <c r="F24" s="10">
        <v>126</v>
      </c>
      <c r="G24" s="10">
        <v>20</v>
      </c>
      <c r="H24" s="10">
        <v>120</v>
      </c>
      <c r="I24" s="10">
        <v>425</v>
      </c>
      <c r="J24" s="10">
        <v>26</v>
      </c>
      <c r="K24" s="10">
        <v>59</v>
      </c>
      <c r="L24" s="10">
        <v>433</v>
      </c>
      <c r="M24" s="10">
        <v>47</v>
      </c>
    </row>
    <row r="25" spans="1:13" s="9" customFormat="1" ht="9">
      <c r="A25" s="9" t="s">
        <v>221</v>
      </c>
      <c r="B25" s="10">
        <v>3</v>
      </c>
      <c r="C25" s="10">
        <v>1</v>
      </c>
      <c r="D25" s="10" t="s">
        <v>364</v>
      </c>
      <c r="E25" s="10">
        <v>24</v>
      </c>
      <c r="F25" s="10">
        <v>33</v>
      </c>
      <c r="G25" s="10">
        <v>1</v>
      </c>
      <c r="H25" s="10">
        <v>20</v>
      </c>
      <c r="I25" s="10">
        <v>73</v>
      </c>
      <c r="J25" s="10">
        <v>16</v>
      </c>
      <c r="K25" s="10">
        <v>19</v>
      </c>
      <c r="L25" s="10">
        <v>127</v>
      </c>
      <c r="M25" s="10">
        <v>9</v>
      </c>
    </row>
    <row r="26" spans="1:13" s="9" customFormat="1" ht="9">
      <c r="A26" s="9" t="s">
        <v>222</v>
      </c>
      <c r="B26" s="10">
        <v>374</v>
      </c>
      <c r="C26" s="10">
        <v>1</v>
      </c>
      <c r="D26" s="18">
        <v>1103</v>
      </c>
      <c r="E26" s="10">
        <v>132</v>
      </c>
      <c r="F26" s="10">
        <v>169</v>
      </c>
      <c r="G26" s="10">
        <v>11</v>
      </c>
      <c r="H26" s="10">
        <v>88</v>
      </c>
      <c r="I26" s="10">
        <v>332</v>
      </c>
      <c r="J26" s="10">
        <v>17</v>
      </c>
      <c r="K26" s="10">
        <v>79</v>
      </c>
      <c r="L26" s="10">
        <v>544</v>
      </c>
      <c r="M26" s="10">
        <v>29</v>
      </c>
    </row>
    <row r="27" spans="1:13" s="9" customFormat="1" ht="9">
      <c r="A27" s="9" t="s">
        <v>223</v>
      </c>
      <c r="B27" s="10">
        <v>179</v>
      </c>
      <c r="C27" s="10">
        <v>18</v>
      </c>
      <c r="D27" s="18">
        <v>1106</v>
      </c>
      <c r="E27" s="10">
        <v>471</v>
      </c>
      <c r="F27" s="10">
        <v>686</v>
      </c>
      <c r="G27" s="10">
        <v>187</v>
      </c>
      <c r="H27" s="10">
        <v>299</v>
      </c>
      <c r="I27" s="18">
        <v>1049</v>
      </c>
      <c r="J27" s="10">
        <v>232</v>
      </c>
      <c r="K27" s="10">
        <v>240</v>
      </c>
      <c r="L27" s="18">
        <v>1634</v>
      </c>
      <c r="M27" s="10">
        <v>311</v>
      </c>
    </row>
    <row r="28" spans="1:13" s="9" customFormat="1" ht="9">
      <c r="A28" s="9" t="s">
        <v>224</v>
      </c>
      <c r="B28" s="10">
        <v>3</v>
      </c>
      <c r="C28" s="10" t="s">
        <v>364</v>
      </c>
      <c r="D28" s="10">
        <v>12</v>
      </c>
      <c r="E28" s="10">
        <v>49</v>
      </c>
      <c r="F28" s="10">
        <v>73</v>
      </c>
      <c r="G28" s="10">
        <v>16</v>
      </c>
      <c r="H28" s="10">
        <v>52</v>
      </c>
      <c r="I28" s="10">
        <v>186</v>
      </c>
      <c r="J28" s="10">
        <v>76</v>
      </c>
      <c r="K28" s="10">
        <v>56</v>
      </c>
      <c r="L28" s="10">
        <v>394</v>
      </c>
      <c r="M28" s="10">
        <v>106</v>
      </c>
    </row>
    <row r="29" spans="1:13" s="9" customFormat="1" ht="9">
      <c r="A29" s="9" t="s">
        <v>225</v>
      </c>
      <c r="B29" s="10">
        <v>42</v>
      </c>
      <c r="C29" s="10">
        <v>1</v>
      </c>
      <c r="D29" s="10">
        <v>70</v>
      </c>
      <c r="E29" s="10">
        <v>185</v>
      </c>
      <c r="F29" s="10">
        <v>263</v>
      </c>
      <c r="G29" s="10">
        <v>44</v>
      </c>
      <c r="H29" s="10">
        <v>137</v>
      </c>
      <c r="I29" s="10">
        <v>500</v>
      </c>
      <c r="J29" s="10">
        <v>56</v>
      </c>
      <c r="K29" s="10">
        <v>81</v>
      </c>
      <c r="L29" s="10">
        <v>572</v>
      </c>
      <c r="M29" s="10">
        <v>58</v>
      </c>
    </row>
    <row r="30" spans="1:13" s="9" customFormat="1" ht="9">
      <c r="A30" s="9" t="s">
        <v>226</v>
      </c>
      <c r="B30" s="10">
        <v>44</v>
      </c>
      <c r="C30" s="10">
        <v>9</v>
      </c>
      <c r="D30" s="10">
        <v>22</v>
      </c>
      <c r="E30" s="10">
        <v>301</v>
      </c>
      <c r="F30" s="10">
        <v>432</v>
      </c>
      <c r="G30" s="10">
        <v>47</v>
      </c>
      <c r="H30" s="10">
        <v>222</v>
      </c>
      <c r="I30" s="10">
        <v>798</v>
      </c>
      <c r="J30" s="10">
        <v>117</v>
      </c>
      <c r="K30" s="10">
        <v>173</v>
      </c>
      <c r="L30" s="18">
        <v>1188</v>
      </c>
      <c r="M30" s="10">
        <v>117</v>
      </c>
    </row>
    <row r="31" spans="1:13" s="9" customFormat="1" ht="9">
      <c r="A31" s="9" t="s">
        <v>227</v>
      </c>
      <c r="B31" s="10">
        <v>14</v>
      </c>
      <c r="C31" s="10">
        <v>3</v>
      </c>
      <c r="D31" s="10">
        <v>16</v>
      </c>
      <c r="E31" s="10">
        <v>122</v>
      </c>
      <c r="F31" s="10">
        <v>184</v>
      </c>
      <c r="G31" s="10">
        <v>52</v>
      </c>
      <c r="H31" s="10">
        <v>106</v>
      </c>
      <c r="I31" s="10">
        <v>370</v>
      </c>
      <c r="J31" s="10">
        <v>92</v>
      </c>
      <c r="K31" s="10">
        <v>64</v>
      </c>
      <c r="L31" s="10">
        <v>441</v>
      </c>
      <c r="M31" s="10">
        <v>61</v>
      </c>
    </row>
    <row r="32" spans="1:13" s="14" customFormat="1" ht="9">
      <c r="A32" s="14" t="s">
        <v>33</v>
      </c>
      <c r="B32" s="23">
        <v>1325</v>
      </c>
      <c r="C32" s="24">
        <v>151</v>
      </c>
      <c r="D32" s="23">
        <v>3889</v>
      </c>
      <c r="E32" s="23">
        <v>5954</v>
      </c>
      <c r="F32" s="23">
        <v>8758</v>
      </c>
      <c r="G32" s="23">
        <v>2613</v>
      </c>
      <c r="H32" s="23">
        <v>4565</v>
      </c>
      <c r="I32" s="23">
        <v>16388</v>
      </c>
      <c r="J32" s="23">
        <v>3029</v>
      </c>
      <c r="K32" s="23">
        <v>3770</v>
      </c>
      <c r="L32" s="23">
        <v>26525</v>
      </c>
      <c r="M32" s="23">
        <v>4128</v>
      </c>
    </row>
    <row r="33" spans="1:13" s="9" customFormat="1" ht="9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13" s="9" customFormat="1" ht="13.5" customHeight="1">
      <c r="B34" s="8" t="s">
        <v>375</v>
      </c>
      <c r="C34" s="8"/>
      <c r="D34" s="8"/>
      <c r="E34" s="8"/>
      <c r="F34" s="8" t="s">
        <v>376</v>
      </c>
      <c r="G34" s="74"/>
      <c r="H34" s="74"/>
      <c r="I34" s="74"/>
      <c r="J34" s="22"/>
      <c r="K34" s="8" t="s">
        <v>228</v>
      </c>
      <c r="L34" s="74"/>
      <c r="M34" s="74"/>
    </row>
    <row r="35" spans="1:13" s="9" customFormat="1" ht="12.75" customHeight="1">
      <c r="A35" s="9" t="s">
        <v>202</v>
      </c>
      <c r="C35" s="168" t="s">
        <v>88</v>
      </c>
      <c r="D35" s="44" t="s">
        <v>203</v>
      </c>
      <c r="E35" s="44"/>
      <c r="F35"/>
      <c r="G35" s="168" t="s">
        <v>88</v>
      </c>
      <c r="H35" s="44" t="s">
        <v>203</v>
      </c>
      <c r="I35" s="44"/>
      <c r="J35"/>
      <c r="K35" s="168" t="s">
        <v>88</v>
      </c>
      <c r="L35" s="44" t="s">
        <v>203</v>
      </c>
      <c r="M35" s="44"/>
    </row>
    <row r="36" spans="2:13" s="9" customFormat="1" ht="12.75">
      <c r="B36" s="60"/>
      <c r="C36" s="169"/>
      <c r="E36" s="10" t="s">
        <v>204</v>
      </c>
      <c r="F36"/>
      <c r="G36" s="169"/>
      <c r="I36" s="10" t="s">
        <v>204</v>
      </c>
      <c r="J36"/>
      <c r="K36" s="169"/>
      <c r="M36" s="10" t="s">
        <v>204</v>
      </c>
    </row>
    <row r="37" spans="1:13" s="9" customFormat="1" ht="12.75">
      <c r="A37" s="11"/>
      <c r="B37" s="11"/>
      <c r="C37" s="32"/>
      <c r="D37" s="32"/>
      <c r="E37" s="32" t="s">
        <v>205</v>
      </c>
      <c r="F37" s="22"/>
      <c r="G37" s="32"/>
      <c r="H37" s="32"/>
      <c r="I37" s="32" t="s">
        <v>205</v>
      </c>
      <c r="J37" s="22"/>
      <c r="K37" s="32"/>
      <c r="L37" s="32"/>
      <c r="M37" s="32" t="s">
        <v>205</v>
      </c>
    </row>
    <row r="38" s="9" customFormat="1" ht="9"/>
    <row r="39" spans="1:16" s="9" customFormat="1" ht="9">
      <c r="A39" s="9" t="s">
        <v>206</v>
      </c>
      <c r="B39" s="10"/>
      <c r="C39" s="10">
        <v>328</v>
      </c>
      <c r="D39" s="18">
        <v>5116</v>
      </c>
      <c r="E39" s="10">
        <v>721</v>
      </c>
      <c r="F39" s="10"/>
      <c r="G39" s="10">
        <v>190</v>
      </c>
      <c r="H39" s="18">
        <v>17492</v>
      </c>
      <c r="I39" s="18">
        <v>1516</v>
      </c>
      <c r="J39" s="10"/>
      <c r="K39" s="18">
        <v>2242</v>
      </c>
      <c r="L39" s="18">
        <v>28472</v>
      </c>
      <c r="M39" s="18">
        <v>3529</v>
      </c>
      <c r="N39" s="13"/>
      <c r="O39" s="13"/>
      <c r="P39" s="13"/>
    </row>
    <row r="40" spans="1:16" s="9" customFormat="1" ht="9">
      <c r="A40" s="9" t="s">
        <v>207</v>
      </c>
      <c r="B40" s="10"/>
      <c r="C40" s="10">
        <v>7</v>
      </c>
      <c r="D40" s="10">
        <v>101</v>
      </c>
      <c r="E40" s="10">
        <v>13</v>
      </c>
      <c r="F40" s="18"/>
      <c r="G40" s="10">
        <v>2</v>
      </c>
      <c r="H40" s="10">
        <v>787</v>
      </c>
      <c r="I40" s="10">
        <v>2</v>
      </c>
      <c r="J40" s="18"/>
      <c r="K40" s="10">
        <v>80</v>
      </c>
      <c r="L40" s="18">
        <v>1058</v>
      </c>
      <c r="M40" s="10">
        <v>77</v>
      </c>
      <c r="N40" s="13"/>
      <c r="O40" s="13"/>
      <c r="P40" s="13"/>
    </row>
    <row r="41" spans="1:16" s="9" customFormat="1" ht="9">
      <c r="A41" s="9" t="s">
        <v>208</v>
      </c>
      <c r="B41" s="10"/>
      <c r="C41" s="10">
        <v>576</v>
      </c>
      <c r="D41" s="18">
        <v>8962</v>
      </c>
      <c r="E41" s="18">
        <v>1095</v>
      </c>
      <c r="F41" s="18"/>
      <c r="G41" s="10">
        <v>389</v>
      </c>
      <c r="H41" s="18">
        <v>138341</v>
      </c>
      <c r="I41" s="18">
        <v>22748</v>
      </c>
      <c r="J41" s="18"/>
      <c r="K41" s="18">
        <v>3346</v>
      </c>
      <c r="L41" s="18">
        <v>156234</v>
      </c>
      <c r="M41" s="18">
        <v>25076</v>
      </c>
      <c r="N41" s="13"/>
      <c r="O41" s="13"/>
      <c r="P41" s="13"/>
    </row>
    <row r="42" spans="1:16" s="9" customFormat="1" ht="9">
      <c r="A42" s="9" t="s">
        <v>209</v>
      </c>
      <c r="B42" s="10"/>
      <c r="C42" s="18">
        <f>C43+C44</f>
        <v>21</v>
      </c>
      <c r="D42" s="18">
        <f aca="true" t="shared" si="1" ref="D42:M42">D43+D44</f>
        <v>285</v>
      </c>
      <c r="E42" s="18">
        <f t="shared" si="1"/>
        <v>49</v>
      </c>
      <c r="F42" s="18"/>
      <c r="G42" s="18">
        <f t="shared" si="1"/>
        <v>21</v>
      </c>
      <c r="H42" s="18">
        <f t="shared" si="1"/>
        <v>2506</v>
      </c>
      <c r="I42" s="18">
        <f t="shared" si="1"/>
        <v>1468</v>
      </c>
      <c r="J42" s="18"/>
      <c r="K42" s="18">
        <f t="shared" si="1"/>
        <v>137</v>
      </c>
      <c r="L42" s="18">
        <f t="shared" si="1"/>
        <v>3139</v>
      </c>
      <c r="M42" s="18">
        <f t="shared" si="1"/>
        <v>1587</v>
      </c>
      <c r="N42" s="13"/>
      <c r="O42" s="13"/>
      <c r="P42" s="13"/>
    </row>
    <row r="43" spans="1:16" s="9" customFormat="1" ht="9">
      <c r="A43" s="75" t="s">
        <v>210</v>
      </c>
      <c r="B43" s="10"/>
      <c r="C43" s="76">
        <v>2</v>
      </c>
      <c r="D43" s="76">
        <v>28</v>
      </c>
      <c r="E43" s="76">
        <v>6</v>
      </c>
      <c r="F43" s="77"/>
      <c r="G43" s="76">
        <v>9</v>
      </c>
      <c r="H43" s="77">
        <v>1502</v>
      </c>
      <c r="I43" s="77">
        <v>1359</v>
      </c>
      <c r="J43" s="76"/>
      <c r="K43" s="76">
        <v>31</v>
      </c>
      <c r="L43" s="77">
        <v>1608</v>
      </c>
      <c r="M43" s="77">
        <v>1382</v>
      </c>
      <c r="N43" s="13"/>
      <c r="O43" s="13"/>
      <c r="P43" s="13"/>
    </row>
    <row r="44" spans="1:16" s="9" customFormat="1" ht="9">
      <c r="A44" s="75" t="s">
        <v>211</v>
      </c>
      <c r="B44" s="10"/>
      <c r="C44" s="76">
        <v>19</v>
      </c>
      <c r="D44" s="76">
        <v>257</v>
      </c>
      <c r="E44" s="76">
        <v>43</v>
      </c>
      <c r="F44" s="77"/>
      <c r="G44" s="76">
        <v>12</v>
      </c>
      <c r="H44" s="77">
        <v>1004</v>
      </c>
      <c r="I44" s="76">
        <v>109</v>
      </c>
      <c r="J44" s="77"/>
      <c r="K44" s="76">
        <v>106</v>
      </c>
      <c r="L44" s="77">
        <v>1531</v>
      </c>
      <c r="M44" s="76">
        <v>205</v>
      </c>
      <c r="N44" s="13"/>
      <c r="O44" s="13"/>
      <c r="P44" s="13"/>
    </row>
    <row r="45" spans="1:16" s="9" customFormat="1" ht="9">
      <c r="A45" s="9" t="s">
        <v>212</v>
      </c>
      <c r="B45" s="10"/>
      <c r="C45" s="10">
        <v>376</v>
      </c>
      <c r="D45" s="18">
        <v>5764</v>
      </c>
      <c r="E45" s="10">
        <v>595</v>
      </c>
      <c r="F45" s="10"/>
      <c r="G45" s="10">
        <v>247</v>
      </c>
      <c r="H45" s="18">
        <v>22950</v>
      </c>
      <c r="I45" s="18">
        <v>1762</v>
      </c>
      <c r="J45" s="10"/>
      <c r="K45" s="18">
        <v>2206</v>
      </c>
      <c r="L45" s="18">
        <v>34563</v>
      </c>
      <c r="M45" s="18">
        <v>3797</v>
      </c>
      <c r="N45" s="13"/>
      <c r="O45" s="13"/>
      <c r="P45" s="13"/>
    </row>
    <row r="46" spans="1:16" s="9" customFormat="1" ht="9">
      <c r="A46" s="9" t="s">
        <v>213</v>
      </c>
      <c r="B46" s="10"/>
      <c r="C46" s="10">
        <v>18</v>
      </c>
      <c r="D46" s="10">
        <v>275</v>
      </c>
      <c r="E46" s="10">
        <v>29</v>
      </c>
      <c r="F46" s="18"/>
      <c r="G46" s="10">
        <v>4</v>
      </c>
      <c r="H46" s="10">
        <v>231</v>
      </c>
      <c r="I46" s="10">
        <v>22</v>
      </c>
      <c r="J46" s="10"/>
      <c r="K46" s="10">
        <v>66</v>
      </c>
      <c r="L46" s="10">
        <v>669</v>
      </c>
      <c r="M46" s="10">
        <v>209</v>
      </c>
      <c r="N46" s="13"/>
      <c r="O46" s="13"/>
      <c r="P46" s="13"/>
    </row>
    <row r="47" spans="1:16" s="9" customFormat="1" ht="9">
      <c r="A47" s="9" t="s">
        <v>214</v>
      </c>
      <c r="B47" s="10"/>
      <c r="C47" s="10">
        <v>136</v>
      </c>
      <c r="D47" s="18">
        <v>2088</v>
      </c>
      <c r="E47" s="10">
        <v>175</v>
      </c>
      <c r="F47" s="18"/>
      <c r="G47" s="10">
        <v>61</v>
      </c>
      <c r="H47" s="18">
        <v>3183</v>
      </c>
      <c r="I47" s="10">
        <v>160</v>
      </c>
      <c r="J47" s="18"/>
      <c r="K47" s="10">
        <v>939</v>
      </c>
      <c r="L47" s="18">
        <v>7574</v>
      </c>
      <c r="M47" s="10">
        <v>667</v>
      </c>
      <c r="N47" s="13"/>
      <c r="O47" s="13"/>
      <c r="P47" s="13"/>
    </row>
    <row r="48" spans="1:16" s="9" customFormat="1" ht="9">
      <c r="A48" s="9" t="s">
        <v>215</v>
      </c>
      <c r="B48" s="10"/>
      <c r="C48" s="10">
        <v>276</v>
      </c>
      <c r="D48" s="18">
        <v>4253</v>
      </c>
      <c r="E48" s="10">
        <v>579</v>
      </c>
      <c r="F48" s="18"/>
      <c r="G48" s="10">
        <v>180</v>
      </c>
      <c r="H48" s="18">
        <v>15888</v>
      </c>
      <c r="I48" s="18">
        <v>1432</v>
      </c>
      <c r="J48" s="18"/>
      <c r="K48" s="18">
        <v>1668</v>
      </c>
      <c r="L48" s="18">
        <v>24365</v>
      </c>
      <c r="M48" s="18">
        <v>3382</v>
      </c>
      <c r="N48" s="13"/>
      <c r="O48" s="13"/>
      <c r="P48" s="13"/>
    </row>
    <row r="49" spans="1:16" s="9" customFormat="1" ht="9">
      <c r="A49" s="9" t="s">
        <v>216</v>
      </c>
      <c r="B49" s="10"/>
      <c r="C49" s="10">
        <v>261</v>
      </c>
      <c r="D49" s="18">
        <v>4032</v>
      </c>
      <c r="E49" s="10">
        <v>558</v>
      </c>
      <c r="F49" s="18"/>
      <c r="G49" s="10">
        <v>173</v>
      </c>
      <c r="H49" s="18">
        <v>20729</v>
      </c>
      <c r="I49" s="18">
        <v>6693</v>
      </c>
      <c r="J49" s="18"/>
      <c r="K49" s="18">
        <v>1991</v>
      </c>
      <c r="L49" s="18">
        <v>29763</v>
      </c>
      <c r="M49" s="18">
        <v>8468</v>
      </c>
      <c r="N49" s="13"/>
      <c r="O49" s="13"/>
      <c r="P49" s="13"/>
    </row>
    <row r="50" spans="1:16" s="9" customFormat="1" ht="9">
      <c r="A50" s="9" t="s">
        <v>217</v>
      </c>
      <c r="B50" s="10"/>
      <c r="C50" s="10">
        <v>39</v>
      </c>
      <c r="D50" s="10">
        <v>615</v>
      </c>
      <c r="E50" s="10">
        <v>58</v>
      </c>
      <c r="F50" s="18"/>
      <c r="G50" s="10">
        <v>22</v>
      </c>
      <c r="H50" s="18">
        <v>5135</v>
      </c>
      <c r="I50" s="10">
        <v>997</v>
      </c>
      <c r="J50" s="18"/>
      <c r="K50" s="10">
        <v>316</v>
      </c>
      <c r="L50" s="18">
        <v>6570</v>
      </c>
      <c r="M50" s="18">
        <v>1188</v>
      </c>
      <c r="N50" s="13"/>
      <c r="O50" s="13"/>
      <c r="P50" s="13"/>
    </row>
    <row r="51" spans="1:16" s="9" customFormat="1" ht="9">
      <c r="A51" s="9" t="s">
        <v>218</v>
      </c>
      <c r="B51" s="10"/>
      <c r="C51" s="10">
        <v>100</v>
      </c>
      <c r="D51" s="18">
        <v>1539</v>
      </c>
      <c r="E51" s="10">
        <v>143</v>
      </c>
      <c r="F51" s="18"/>
      <c r="G51" s="10">
        <v>72</v>
      </c>
      <c r="H51" s="18">
        <v>23275</v>
      </c>
      <c r="I51" s="18">
        <v>1961</v>
      </c>
      <c r="J51" s="18"/>
      <c r="K51" s="10">
        <v>725</v>
      </c>
      <c r="L51" s="18">
        <v>26603</v>
      </c>
      <c r="M51" s="18">
        <v>3361</v>
      </c>
      <c r="N51" s="13"/>
      <c r="O51" s="13"/>
      <c r="P51" s="13"/>
    </row>
    <row r="52" spans="1:16" s="9" customFormat="1" ht="9">
      <c r="A52" s="9" t="s">
        <v>219</v>
      </c>
      <c r="B52" s="10"/>
      <c r="C52" s="10">
        <v>246</v>
      </c>
      <c r="D52" s="18">
        <v>3887</v>
      </c>
      <c r="E52" s="10">
        <v>473</v>
      </c>
      <c r="F52" s="18"/>
      <c r="G52" s="10">
        <v>143</v>
      </c>
      <c r="H52" s="18">
        <v>26860</v>
      </c>
      <c r="I52" s="18">
        <v>1176</v>
      </c>
      <c r="J52" s="18"/>
      <c r="K52" s="18">
        <v>1934</v>
      </c>
      <c r="L52" s="18">
        <v>36040</v>
      </c>
      <c r="M52" s="18">
        <v>2664</v>
      </c>
      <c r="N52" s="13"/>
      <c r="O52" s="13"/>
      <c r="P52" s="13"/>
    </row>
    <row r="53" spans="1:16" s="9" customFormat="1" ht="9">
      <c r="A53" s="9" t="s">
        <v>220</v>
      </c>
      <c r="B53" s="10"/>
      <c r="C53" s="10">
        <v>38</v>
      </c>
      <c r="D53" s="10">
        <v>608</v>
      </c>
      <c r="E53" s="10">
        <v>59</v>
      </c>
      <c r="F53" s="18"/>
      <c r="G53" s="10">
        <v>27</v>
      </c>
      <c r="H53" s="18">
        <v>31047</v>
      </c>
      <c r="I53" s="18">
        <v>1761</v>
      </c>
      <c r="J53" s="10"/>
      <c r="K53" s="10">
        <v>338</v>
      </c>
      <c r="L53" s="18">
        <v>32642</v>
      </c>
      <c r="M53" s="18">
        <v>1915</v>
      </c>
      <c r="N53" s="13"/>
      <c r="O53" s="13"/>
      <c r="P53" s="13"/>
    </row>
    <row r="54" spans="1:16" s="9" customFormat="1" ht="9">
      <c r="A54" s="9" t="s">
        <v>221</v>
      </c>
      <c r="B54" s="10"/>
      <c r="C54" s="10">
        <v>7</v>
      </c>
      <c r="D54" s="10">
        <v>102</v>
      </c>
      <c r="E54" s="10">
        <v>3</v>
      </c>
      <c r="F54" s="18"/>
      <c r="G54" s="10">
        <v>6</v>
      </c>
      <c r="H54" s="18">
        <v>1627</v>
      </c>
      <c r="I54" s="10">
        <v>16</v>
      </c>
      <c r="J54" s="18"/>
      <c r="K54" s="10">
        <v>79</v>
      </c>
      <c r="L54" s="18">
        <v>1963</v>
      </c>
      <c r="M54" s="10">
        <v>44</v>
      </c>
      <c r="N54" s="13"/>
      <c r="O54" s="13"/>
      <c r="P54" s="13"/>
    </row>
    <row r="55" spans="1:16" s="9" customFormat="1" ht="9">
      <c r="A55" s="9" t="s">
        <v>222</v>
      </c>
      <c r="B55" s="10"/>
      <c r="C55" s="10">
        <v>58</v>
      </c>
      <c r="D55" s="10">
        <v>832</v>
      </c>
      <c r="E55" s="10">
        <v>55</v>
      </c>
      <c r="F55" s="18"/>
      <c r="G55" s="10">
        <v>28</v>
      </c>
      <c r="H55" s="18">
        <v>22709</v>
      </c>
      <c r="I55" s="10">
        <v>984</v>
      </c>
      <c r="J55" s="18"/>
      <c r="K55" s="10">
        <v>759</v>
      </c>
      <c r="L55" s="18">
        <v>24587</v>
      </c>
      <c r="M55" s="18">
        <v>2199</v>
      </c>
      <c r="N55" s="13"/>
      <c r="O55" s="13"/>
      <c r="P55" s="13"/>
    </row>
    <row r="56" spans="1:16" s="9" customFormat="1" ht="9">
      <c r="A56" s="9" t="s">
        <v>223</v>
      </c>
      <c r="B56" s="10"/>
      <c r="C56" s="10">
        <v>122</v>
      </c>
      <c r="D56" s="18">
        <v>1924</v>
      </c>
      <c r="E56" s="10">
        <v>235</v>
      </c>
      <c r="F56" s="10"/>
      <c r="G56" s="10">
        <v>64</v>
      </c>
      <c r="H56" s="18">
        <v>9491</v>
      </c>
      <c r="I56" s="18">
        <v>1126</v>
      </c>
      <c r="J56" s="10"/>
      <c r="K56" s="18">
        <v>1375</v>
      </c>
      <c r="L56" s="18">
        <v>14803</v>
      </c>
      <c r="M56" s="18">
        <v>3198</v>
      </c>
      <c r="N56" s="13"/>
      <c r="O56" s="13"/>
      <c r="P56" s="13"/>
    </row>
    <row r="57" spans="1:16" s="9" customFormat="1" ht="9">
      <c r="A57" s="9" t="s">
        <v>224</v>
      </c>
      <c r="B57" s="10"/>
      <c r="C57" s="10">
        <v>28</v>
      </c>
      <c r="D57" s="10">
        <v>434</v>
      </c>
      <c r="E57" s="10">
        <v>155</v>
      </c>
      <c r="F57" s="10"/>
      <c r="G57" s="10">
        <v>8</v>
      </c>
      <c r="H57" s="10">
        <v>454</v>
      </c>
      <c r="I57" s="10">
        <v>11</v>
      </c>
      <c r="J57" s="10"/>
      <c r="K57" s="10">
        <v>196</v>
      </c>
      <c r="L57" s="18">
        <v>1541</v>
      </c>
      <c r="M57" s="10">
        <v>376</v>
      </c>
      <c r="N57" s="13"/>
      <c r="O57" s="13"/>
      <c r="P57" s="13"/>
    </row>
    <row r="58" spans="1:16" s="9" customFormat="1" ht="9">
      <c r="A58" s="9" t="s">
        <v>225</v>
      </c>
      <c r="B58" s="10"/>
      <c r="C58" s="10">
        <v>64</v>
      </c>
      <c r="D58" s="18">
        <v>1027</v>
      </c>
      <c r="E58" s="10">
        <v>118</v>
      </c>
      <c r="F58" s="18"/>
      <c r="G58" s="10">
        <v>21</v>
      </c>
      <c r="H58" s="10">
        <v>805</v>
      </c>
      <c r="I58" s="10">
        <v>54</v>
      </c>
      <c r="J58" s="10"/>
      <c r="K58" s="10">
        <v>530</v>
      </c>
      <c r="L58" s="18">
        <v>3168</v>
      </c>
      <c r="M58" s="10">
        <v>400</v>
      </c>
      <c r="N58" s="13"/>
      <c r="O58" s="13"/>
      <c r="P58" s="13"/>
    </row>
    <row r="59" spans="1:16" s="9" customFormat="1" ht="9">
      <c r="A59" s="9" t="s">
        <v>226</v>
      </c>
      <c r="B59" s="10"/>
      <c r="C59" s="10">
        <v>108</v>
      </c>
      <c r="D59" s="18">
        <v>1603</v>
      </c>
      <c r="E59" s="10">
        <v>186</v>
      </c>
      <c r="F59" s="18"/>
      <c r="G59" s="10">
        <v>42</v>
      </c>
      <c r="H59" s="18">
        <v>15916</v>
      </c>
      <c r="I59" s="10">
        <v>176</v>
      </c>
      <c r="J59" s="10"/>
      <c r="K59" s="10">
        <v>890</v>
      </c>
      <c r="L59" s="18">
        <v>19945</v>
      </c>
      <c r="M59" s="10">
        <v>664</v>
      </c>
      <c r="N59" s="13"/>
      <c r="O59" s="13"/>
      <c r="P59" s="13"/>
    </row>
    <row r="60" spans="1:16" s="9" customFormat="1" ht="9">
      <c r="A60" s="9" t="s">
        <v>227</v>
      </c>
      <c r="B60" s="18"/>
      <c r="C60" s="10">
        <v>68</v>
      </c>
      <c r="D60" s="10">
        <v>977</v>
      </c>
      <c r="E60" s="10">
        <v>143</v>
      </c>
      <c r="F60" s="18"/>
      <c r="G60" s="10">
        <v>29</v>
      </c>
      <c r="H60" s="18">
        <v>2119</v>
      </c>
      <c r="I60" s="10">
        <v>114</v>
      </c>
      <c r="J60" s="18"/>
      <c r="K60" s="10">
        <v>403</v>
      </c>
      <c r="L60" s="18">
        <v>4095</v>
      </c>
      <c r="M60" s="10">
        <v>478</v>
      </c>
      <c r="N60" s="13"/>
      <c r="O60" s="13"/>
      <c r="P60" s="13"/>
    </row>
    <row r="61" spans="1:16" s="14" customFormat="1" ht="9">
      <c r="A61" s="104" t="s">
        <v>33</v>
      </c>
      <c r="B61" s="104"/>
      <c r="C61" s="23">
        <v>2877</v>
      </c>
      <c r="D61" s="23">
        <v>44423</v>
      </c>
      <c r="E61" s="23">
        <v>5441</v>
      </c>
      <c r="F61" s="99"/>
      <c r="G61" s="23">
        <v>1729</v>
      </c>
      <c r="H61" s="23">
        <v>361546</v>
      </c>
      <c r="I61" s="23">
        <v>44179</v>
      </c>
      <c r="J61" s="99"/>
      <c r="K61" s="23">
        <v>20220</v>
      </c>
      <c r="L61" s="23">
        <v>457792</v>
      </c>
      <c r="M61" s="23">
        <v>63278</v>
      </c>
      <c r="N61" s="13"/>
      <c r="O61" s="13"/>
      <c r="P61" s="13"/>
    </row>
    <row r="62" spans="1:13" s="9" customFormat="1" ht="9.75" customHeight="1">
      <c r="A62" s="11"/>
      <c r="B62" s="1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</sheetData>
  <mergeCells count="7">
    <mergeCell ref="C35:C36"/>
    <mergeCell ref="G35:G36"/>
    <mergeCell ref="K35:K36"/>
    <mergeCell ref="B6:B7"/>
    <mergeCell ref="E6:E7"/>
    <mergeCell ref="H6:H7"/>
    <mergeCell ref="K6:K7"/>
  </mergeCells>
  <printOptions horizontalCentered="1"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&amp;C97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showGridLines="0" workbookViewId="0" topLeftCell="A22">
      <selection activeCell="K39" sqref="K39"/>
    </sheetView>
  </sheetViews>
  <sheetFormatPr defaultColWidth="9.140625" defaultRowHeight="12.75"/>
  <cols>
    <col min="1" max="1" width="16.28125" style="0" customWidth="1"/>
    <col min="2" max="2" width="9.00390625" style="0" customWidth="1"/>
    <col min="3" max="3" width="7.7109375" style="0" customWidth="1"/>
    <col min="4" max="4" width="9.57421875" style="0" customWidth="1"/>
    <col min="5" max="5" width="8.140625" style="0" customWidth="1"/>
    <col min="6" max="6" width="9.00390625" style="0" customWidth="1"/>
    <col min="7" max="7" width="7.7109375" style="0" customWidth="1"/>
    <col min="8" max="8" width="10.140625" style="0" customWidth="1"/>
    <col min="9" max="9" width="7.7109375" style="0" customWidth="1"/>
  </cols>
  <sheetData>
    <row r="1" s="2" customFormat="1" ht="12">
      <c r="A1" s="1" t="s">
        <v>285</v>
      </c>
    </row>
    <row r="2" spans="1:6" s="2" customFormat="1" ht="11.25" customHeight="1">
      <c r="A2" s="3"/>
      <c r="B2" s="3"/>
      <c r="C2" s="3"/>
      <c r="D2" s="3"/>
      <c r="E2" s="3"/>
      <c r="F2" s="3"/>
    </row>
    <row r="3" spans="1:9" s="6" customFormat="1" ht="2.25" customHeight="1">
      <c r="A3" s="4"/>
      <c r="B3" s="4"/>
      <c r="C3" s="4"/>
      <c r="D3" s="4"/>
      <c r="E3" s="4"/>
      <c r="F3" s="4"/>
      <c r="G3" s="5"/>
      <c r="H3" s="5"/>
      <c r="I3" s="5"/>
    </row>
    <row r="4" spans="2:9" s="7" customFormat="1" ht="9" customHeight="1">
      <c r="B4" s="8" t="s">
        <v>36</v>
      </c>
      <c r="C4" s="8"/>
      <c r="D4" s="8"/>
      <c r="E4" s="8"/>
      <c r="F4" s="8" t="s">
        <v>0</v>
      </c>
      <c r="G4" s="8"/>
      <c r="H4" s="8"/>
      <c r="I4" s="8"/>
    </row>
    <row r="5" spans="3:9" s="9" customFormat="1" ht="11.25" customHeight="1">
      <c r="C5" s="153" t="s">
        <v>394</v>
      </c>
      <c r="D5" s="153" t="s">
        <v>395</v>
      </c>
      <c r="G5" s="153" t="s">
        <v>394</v>
      </c>
      <c r="H5" s="153" t="s">
        <v>395</v>
      </c>
      <c r="I5" s="10"/>
    </row>
    <row r="6" spans="2:9" s="9" customFormat="1" ht="11.25" customHeight="1">
      <c r="B6" s="10" t="s">
        <v>2</v>
      </c>
      <c r="C6" s="154"/>
      <c r="D6" s="154"/>
      <c r="E6" s="10" t="s">
        <v>3</v>
      </c>
      <c r="F6" s="10" t="s">
        <v>2</v>
      </c>
      <c r="G6" s="154"/>
      <c r="H6" s="154"/>
      <c r="I6" s="10" t="s">
        <v>3</v>
      </c>
    </row>
    <row r="7" spans="3:9" s="9" customFormat="1" ht="11.25" customHeight="1">
      <c r="C7" s="154"/>
      <c r="D7" s="154"/>
      <c r="G7" s="154"/>
      <c r="H7" s="154"/>
      <c r="I7" s="10"/>
    </row>
    <row r="8" spans="1:9" s="9" customFormat="1" ht="11.25" customHeight="1">
      <c r="A8" s="11"/>
      <c r="B8" s="11"/>
      <c r="C8" s="155"/>
      <c r="D8" s="155"/>
      <c r="E8" s="11"/>
      <c r="F8" s="11"/>
      <c r="G8" s="155"/>
      <c r="H8" s="155"/>
      <c r="I8" s="12"/>
    </row>
    <row r="9" s="9" customFormat="1" ht="3" customHeight="1"/>
    <row r="10" spans="1:9" s="9" customFormat="1" ht="9">
      <c r="A10" s="9" t="s">
        <v>4</v>
      </c>
      <c r="B10" s="10">
        <v>2</v>
      </c>
      <c r="C10" s="10">
        <v>1</v>
      </c>
      <c r="D10" s="10">
        <v>1</v>
      </c>
      <c r="E10" s="10">
        <v>4</v>
      </c>
      <c r="F10" s="10">
        <v>276</v>
      </c>
      <c r="G10" s="10">
        <v>304</v>
      </c>
      <c r="H10" s="10">
        <v>52</v>
      </c>
      <c r="I10" s="10">
        <v>632</v>
      </c>
    </row>
    <row r="11" spans="1:9" s="9" customFormat="1" ht="9">
      <c r="A11" s="9" t="s">
        <v>5</v>
      </c>
      <c r="B11" s="10">
        <v>5</v>
      </c>
      <c r="C11" s="10">
        <v>4</v>
      </c>
      <c r="D11" s="10">
        <v>1</v>
      </c>
      <c r="E11" s="10">
        <v>10</v>
      </c>
      <c r="F11" s="10">
        <v>337</v>
      </c>
      <c r="G11" s="10">
        <v>395</v>
      </c>
      <c r="H11" s="10">
        <v>61</v>
      </c>
      <c r="I11" s="10">
        <v>793</v>
      </c>
    </row>
    <row r="12" spans="1:9" ht="9" customHeight="1">
      <c r="A12" s="9" t="s">
        <v>6</v>
      </c>
      <c r="B12" s="10" t="s">
        <v>35</v>
      </c>
      <c r="C12" s="10" t="s">
        <v>35</v>
      </c>
      <c r="D12" s="10" t="s">
        <v>35</v>
      </c>
      <c r="E12" s="10" t="s">
        <v>35</v>
      </c>
      <c r="F12" s="10">
        <v>141</v>
      </c>
      <c r="G12" s="10">
        <v>168</v>
      </c>
      <c r="H12" s="10">
        <v>24</v>
      </c>
      <c r="I12" s="10">
        <v>333</v>
      </c>
    </row>
    <row r="13" spans="1:9" ht="9" customHeight="1">
      <c r="A13" s="9" t="s">
        <v>7</v>
      </c>
      <c r="B13" s="10">
        <v>2</v>
      </c>
      <c r="C13" s="10">
        <v>1</v>
      </c>
      <c r="D13" s="10" t="s">
        <v>35</v>
      </c>
      <c r="E13" s="10">
        <v>3</v>
      </c>
      <c r="F13" s="10">
        <v>45</v>
      </c>
      <c r="G13" s="10">
        <v>56</v>
      </c>
      <c r="H13" s="10">
        <v>3</v>
      </c>
      <c r="I13" s="10">
        <v>104</v>
      </c>
    </row>
    <row r="14" spans="1:9" ht="9" customHeight="1">
      <c r="A14" s="9" t="s">
        <v>8</v>
      </c>
      <c r="B14" s="10">
        <v>1</v>
      </c>
      <c r="C14" s="10">
        <v>1</v>
      </c>
      <c r="D14" s="10" t="s">
        <v>35</v>
      </c>
      <c r="E14" s="10">
        <v>2</v>
      </c>
      <c r="F14" s="10">
        <v>15</v>
      </c>
      <c r="G14" s="10">
        <v>20</v>
      </c>
      <c r="H14" s="10">
        <v>3</v>
      </c>
      <c r="I14" s="10">
        <v>38</v>
      </c>
    </row>
    <row r="15" spans="1:9" ht="9" customHeight="1">
      <c r="A15" s="9" t="s">
        <v>9</v>
      </c>
      <c r="B15" s="10">
        <v>1</v>
      </c>
      <c r="C15" s="10">
        <v>4</v>
      </c>
      <c r="D15" s="10">
        <v>1</v>
      </c>
      <c r="E15" s="10">
        <v>6</v>
      </c>
      <c r="F15" s="10">
        <v>230</v>
      </c>
      <c r="G15" s="10">
        <v>360</v>
      </c>
      <c r="H15" s="10">
        <v>29</v>
      </c>
      <c r="I15" s="10">
        <v>619</v>
      </c>
    </row>
    <row r="16" spans="1:9" ht="9" customHeight="1">
      <c r="A16" s="9" t="s">
        <v>10</v>
      </c>
      <c r="B16" s="10" t="s">
        <v>35</v>
      </c>
      <c r="C16" s="10" t="s">
        <v>35</v>
      </c>
      <c r="D16" s="10" t="s">
        <v>35</v>
      </c>
      <c r="E16" s="10" t="s">
        <v>35</v>
      </c>
      <c r="F16" s="10">
        <v>115</v>
      </c>
      <c r="G16" s="10">
        <v>155</v>
      </c>
      <c r="H16" s="10">
        <v>13</v>
      </c>
      <c r="I16" s="10">
        <v>283</v>
      </c>
    </row>
    <row r="17" spans="1:9" ht="9" customHeight="1">
      <c r="A17" s="9" t="s">
        <v>11</v>
      </c>
      <c r="B17" s="10" t="s">
        <v>35</v>
      </c>
      <c r="C17" s="10">
        <v>4</v>
      </c>
      <c r="D17" s="10" t="s">
        <v>35</v>
      </c>
      <c r="E17" s="10">
        <v>4</v>
      </c>
      <c r="F17" s="10">
        <v>234</v>
      </c>
      <c r="G17" s="10">
        <v>276</v>
      </c>
      <c r="H17" s="10">
        <v>29</v>
      </c>
      <c r="I17" s="10">
        <v>539</v>
      </c>
    </row>
    <row r="18" spans="1:9" ht="9" customHeight="1">
      <c r="A18" s="9" t="s">
        <v>12</v>
      </c>
      <c r="B18" s="10">
        <v>2</v>
      </c>
      <c r="C18" s="10">
        <v>1</v>
      </c>
      <c r="D18" s="10">
        <v>1</v>
      </c>
      <c r="E18" s="10">
        <v>4</v>
      </c>
      <c r="F18" s="10">
        <v>291</v>
      </c>
      <c r="G18" s="10">
        <v>323</v>
      </c>
      <c r="H18" s="10">
        <v>57</v>
      </c>
      <c r="I18" s="10">
        <v>671</v>
      </c>
    </row>
    <row r="19" spans="1:9" ht="9" customHeight="1">
      <c r="A19" s="9" t="s">
        <v>13</v>
      </c>
      <c r="B19" s="10">
        <v>3</v>
      </c>
      <c r="C19" s="10">
        <v>3</v>
      </c>
      <c r="D19" s="10" t="s">
        <v>35</v>
      </c>
      <c r="E19" s="10">
        <v>6</v>
      </c>
      <c r="F19" s="10">
        <v>376</v>
      </c>
      <c r="G19" s="10">
        <v>477</v>
      </c>
      <c r="H19" s="10">
        <v>32</v>
      </c>
      <c r="I19" s="10">
        <v>885</v>
      </c>
    </row>
    <row r="20" spans="1:9" ht="9" customHeight="1">
      <c r="A20" s="9" t="s">
        <v>14</v>
      </c>
      <c r="B20" s="10">
        <v>2</v>
      </c>
      <c r="C20" s="10">
        <v>2</v>
      </c>
      <c r="D20" s="10" t="s">
        <v>35</v>
      </c>
      <c r="E20" s="10">
        <v>4</v>
      </c>
      <c r="F20" s="10">
        <v>64</v>
      </c>
      <c r="G20" s="10">
        <v>67</v>
      </c>
      <c r="H20" s="10">
        <v>2</v>
      </c>
      <c r="I20" s="10">
        <v>133</v>
      </c>
    </row>
    <row r="21" spans="1:9" ht="9" customHeight="1">
      <c r="A21" s="9" t="s">
        <v>15</v>
      </c>
      <c r="B21" s="10">
        <v>3</v>
      </c>
      <c r="C21" s="10">
        <v>8</v>
      </c>
      <c r="D21" s="10">
        <v>2</v>
      </c>
      <c r="E21" s="10">
        <v>13</v>
      </c>
      <c r="F21" s="10">
        <v>155</v>
      </c>
      <c r="G21" s="10">
        <v>229</v>
      </c>
      <c r="H21" s="10">
        <v>21</v>
      </c>
      <c r="I21" s="10">
        <v>405</v>
      </c>
    </row>
    <row r="22" spans="1:9" ht="9" customHeight="1">
      <c r="A22" s="9" t="s">
        <v>16</v>
      </c>
      <c r="B22" s="10">
        <v>3</v>
      </c>
      <c r="C22" s="10">
        <v>2</v>
      </c>
      <c r="D22" s="10" t="s">
        <v>35</v>
      </c>
      <c r="E22" s="10">
        <v>5</v>
      </c>
      <c r="F22" s="18">
        <v>1211</v>
      </c>
      <c r="G22" s="18">
        <v>1591</v>
      </c>
      <c r="H22" s="10">
        <v>179</v>
      </c>
      <c r="I22" s="18">
        <v>2981</v>
      </c>
    </row>
    <row r="23" spans="1:9" ht="9" customHeight="1">
      <c r="A23" s="9" t="s">
        <v>17</v>
      </c>
      <c r="B23" s="10" t="s">
        <v>35</v>
      </c>
      <c r="C23" s="10" t="s">
        <v>35</v>
      </c>
      <c r="D23" s="10" t="s">
        <v>35</v>
      </c>
      <c r="E23" s="10" t="s">
        <v>35</v>
      </c>
      <c r="F23" s="10">
        <v>113</v>
      </c>
      <c r="G23" s="10">
        <v>200</v>
      </c>
      <c r="H23" s="10">
        <v>10</v>
      </c>
      <c r="I23" s="10">
        <v>323</v>
      </c>
    </row>
    <row r="24" spans="1:9" ht="9" customHeight="1">
      <c r="A24" s="9" t="s">
        <v>18</v>
      </c>
      <c r="B24" s="10" t="s">
        <v>35</v>
      </c>
      <c r="C24" s="10" t="s">
        <v>35</v>
      </c>
      <c r="D24" s="10" t="s">
        <v>35</v>
      </c>
      <c r="E24" s="10" t="s">
        <v>35</v>
      </c>
      <c r="F24" s="10">
        <v>24</v>
      </c>
      <c r="G24" s="10">
        <v>64</v>
      </c>
      <c r="H24" s="10">
        <v>3</v>
      </c>
      <c r="I24" s="10">
        <v>91</v>
      </c>
    </row>
    <row r="25" spans="1:9" ht="9" customHeight="1">
      <c r="A25" s="9" t="s">
        <v>19</v>
      </c>
      <c r="B25" s="10">
        <v>19</v>
      </c>
      <c r="C25" s="10">
        <v>8</v>
      </c>
      <c r="D25" s="10">
        <v>2</v>
      </c>
      <c r="E25" s="10">
        <v>29</v>
      </c>
      <c r="F25" s="18">
        <v>1029</v>
      </c>
      <c r="G25" s="10">
        <v>819</v>
      </c>
      <c r="H25" s="10">
        <v>213</v>
      </c>
      <c r="I25" s="18">
        <v>2061</v>
      </c>
    </row>
    <row r="26" spans="1:9" ht="9" customHeight="1">
      <c r="A26" s="9" t="s">
        <v>20</v>
      </c>
      <c r="B26" s="10">
        <v>3</v>
      </c>
      <c r="C26" s="10" t="s">
        <v>35</v>
      </c>
      <c r="D26" s="10" t="s">
        <v>35</v>
      </c>
      <c r="E26" s="10">
        <v>3</v>
      </c>
      <c r="F26" s="10">
        <v>163</v>
      </c>
      <c r="G26" s="10">
        <v>199</v>
      </c>
      <c r="H26" s="10">
        <v>41</v>
      </c>
      <c r="I26" s="10">
        <v>403</v>
      </c>
    </row>
    <row r="27" spans="1:9" ht="9" customHeight="1">
      <c r="A27" s="9" t="s">
        <v>21</v>
      </c>
      <c r="B27" s="10">
        <v>5</v>
      </c>
      <c r="C27" s="10" t="s">
        <v>35</v>
      </c>
      <c r="D27" s="10">
        <v>1</v>
      </c>
      <c r="E27" s="10">
        <v>6</v>
      </c>
      <c r="F27" s="10">
        <v>210</v>
      </c>
      <c r="G27" s="10">
        <v>291</v>
      </c>
      <c r="H27" s="10">
        <v>24</v>
      </c>
      <c r="I27" s="10">
        <v>525</v>
      </c>
    </row>
    <row r="28" spans="1:9" ht="9" customHeight="1">
      <c r="A28" s="9" t="s">
        <v>22</v>
      </c>
      <c r="B28" s="10">
        <v>4</v>
      </c>
      <c r="C28" s="10">
        <v>2</v>
      </c>
      <c r="D28" s="10" t="s">
        <v>35</v>
      </c>
      <c r="E28" s="10">
        <v>6</v>
      </c>
      <c r="F28" s="10">
        <v>55</v>
      </c>
      <c r="G28" s="10">
        <v>64</v>
      </c>
      <c r="H28" s="10">
        <v>11</v>
      </c>
      <c r="I28" s="10">
        <v>130</v>
      </c>
    </row>
    <row r="29" spans="1:9" ht="9" customHeight="1">
      <c r="A29" s="9" t="s">
        <v>23</v>
      </c>
      <c r="B29" s="10" t="s">
        <v>35</v>
      </c>
      <c r="C29" s="10" t="s">
        <v>35</v>
      </c>
      <c r="D29" s="10" t="s">
        <v>35</v>
      </c>
      <c r="E29" s="10" t="s">
        <v>35</v>
      </c>
      <c r="F29" s="10">
        <v>55</v>
      </c>
      <c r="G29" s="10">
        <v>88</v>
      </c>
      <c r="H29" s="10">
        <v>11</v>
      </c>
      <c r="I29" s="10">
        <v>154</v>
      </c>
    </row>
    <row r="30" spans="1:9" ht="9" customHeight="1">
      <c r="A30" s="9" t="s">
        <v>24</v>
      </c>
      <c r="B30" s="10" t="s">
        <v>35</v>
      </c>
      <c r="C30" s="10" t="s">
        <v>35</v>
      </c>
      <c r="D30" s="10" t="s">
        <v>35</v>
      </c>
      <c r="E30" s="10" t="s">
        <v>35</v>
      </c>
      <c r="F30" s="10">
        <v>65</v>
      </c>
      <c r="G30" s="10">
        <v>117</v>
      </c>
      <c r="H30" s="10">
        <v>14</v>
      </c>
      <c r="I30" s="10">
        <v>196</v>
      </c>
    </row>
    <row r="31" spans="1:9" ht="9" customHeight="1">
      <c r="A31" s="9" t="s">
        <v>25</v>
      </c>
      <c r="B31" s="10">
        <v>2</v>
      </c>
      <c r="C31" s="10" t="s">
        <v>35</v>
      </c>
      <c r="D31" s="10" t="s">
        <v>35</v>
      </c>
      <c r="E31" s="10">
        <v>2</v>
      </c>
      <c r="F31" s="10">
        <v>183</v>
      </c>
      <c r="G31" s="10">
        <v>305</v>
      </c>
      <c r="H31" s="10">
        <v>47</v>
      </c>
      <c r="I31" s="10">
        <v>535</v>
      </c>
    </row>
    <row r="32" spans="1:9" ht="9" customHeight="1">
      <c r="A32" s="9" t="s">
        <v>26</v>
      </c>
      <c r="B32" s="10" t="s">
        <v>35</v>
      </c>
      <c r="C32" s="10" t="s">
        <v>35</v>
      </c>
      <c r="D32" s="10">
        <v>1</v>
      </c>
      <c r="E32" s="10">
        <v>1</v>
      </c>
      <c r="F32" s="10">
        <v>58</v>
      </c>
      <c r="G32" s="10">
        <v>48</v>
      </c>
      <c r="H32" s="10">
        <v>12</v>
      </c>
      <c r="I32" s="10">
        <v>118</v>
      </c>
    </row>
    <row r="33" spans="1:9" ht="9" customHeight="1">
      <c r="A33" s="9" t="s">
        <v>27</v>
      </c>
      <c r="B33" s="10">
        <v>2</v>
      </c>
      <c r="C33" s="10" t="s">
        <v>35</v>
      </c>
      <c r="D33" s="10" t="s">
        <v>35</v>
      </c>
      <c r="E33" s="10">
        <v>2</v>
      </c>
      <c r="F33" s="10">
        <v>241</v>
      </c>
      <c r="G33" s="10">
        <v>280</v>
      </c>
      <c r="H33" s="10">
        <v>25</v>
      </c>
      <c r="I33" s="10">
        <v>546</v>
      </c>
    </row>
    <row r="34" spans="1:9" ht="9" customHeight="1">
      <c r="A34" s="9" t="s">
        <v>28</v>
      </c>
      <c r="B34" s="10" t="s">
        <v>35</v>
      </c>
      <c r="C34" s="10" t="s">
        <v>35</v>
      </c>
      <c r="D34" s="10" t="s">
        <v>35</v>
      </c>
      <c r="E34" s="10" t="s">
        <v>35</v>
      </c>
      <c r="F34" s="10">
        <v>77</v>
      </c>
      <c r="G34" s="10">
        <v>104</v>
      </c>
      <c r="H34" s="10">
        <v>10</v>
      </c>
      <c r="I34" s="10">
        <v>191</v>
      </c>
    </row>
    <row r="35" spans="1:9" ht="9" customHeight="1">
      <c r="A35" s="9" t="s">
        <v>29</v>
      </c>
      <c r="B35" s="10" t="s">
        <v>35</v>
      </c>
      <c r="C35" s="10" t="s">
        <v>35</v>
      </c>
      <c r="D35" s="10" t="s">
        <v>35</v>
      </c>
      <c r="E35" s="10" t="s">
        <v>35</v>
      </c>
      <c r="F35" s="10">
        <v>73</v>
      </c>
      <c r="G35" s="10">
        <v>77</v>
      </c>
      <c r="H35" s="10">
        <v>11</v>
      </c>
      <c r="I35" s="10">
        <v>161</v>
      </c>
    </row>
    <row r="36" spans="1:9" ht="9" customHeight="1">
      <c r="A36" s="9" t="s">
        <v>30</v>
      </c>
      <c r="B36" s="10">
        <v>2</v>
      </c>
      <c r="C36" s="10" t="s">
        <v>35</v>
      </c>
      <c r="D36" s="10">
        <v>10</v>
      </c>
      <c r="E36" s="10">
        <v>12</v>
      </c>
      <c r="F36" s="10">
        <v>101</v>
      </c>
      <c r="G36" s="10">
        <v>183</v>
      </c>
      <c r="H36" s="10">
        <v>20</v>
      </c>
      <c r="I36" s="10">
        <v>304</v>
      </c>
    </row>
    <row r="37" spans="1:9" ht="9" customHeight="1">
      <c r="A37" s="9" t="s">
        <v>31</v>
      </c>
      <c r="B37" s="10" t="s">
        <v>35</v>
      </c>
      <c r="C37" s="10" t="s">
        <v>35</v>
      </c>
      <c r="D37" s="10" t="s">
        <v>35</v>
      </c>
      <c r="E37" s="10" t="s">
        <v>35</v>
      </c>
      <c r="F37" s="10">
        <v>81</v>
      </c>
      <c r="G37" s="10">
        <v>92</v>
      </c>
      <c r="H37" s="10">
        <v>14</v>
      </c>
      <c r="I37" s="10">
        <v>187</v>
      </c>
    </row>
    <row r="38" spans="1:9" ht="9" customHeight="1">
      <c r="A38" s="9" t="s">
        <v>32</v>
      </c>
      <c r="B38" s="10">
        <v>3</v>
      </c>
      <c r="C38" s="10" t="s">
        <v>35</v>
      </c>
      <c r="D38" s="10" t="s">
        <v>35</v>
      </c>
      <c r="E38" s="10">
        <v>3</v>
      </c>
      <c r="F38" s="10">
        <v>52</v>
      </c>
      <c r="G38" s="10">
        <v>79</v>
      </c>
      <c r="H38" s="10">
        <v>9</v>
      </c>
      <c r="I38" s="10">
        <v>140</v>
      </c>
    </row>
    <row r="39" spans="1:9" s="16" customFormat="1" ht="11.25" customHeight="1">
      <c r="A39" s="14" t="s">
        <v>33</v>
      </c>
      <c r="B39" s="24">
        <v>64</v>
      </c>
      <c r="C39" s="24">
        <v>41</v>
      </c>
      <c r="D39" s="24">
        <v>20</v>
      </c>
      <c r="E39" s="24">
        <v>125</v>
      </c>
      <c r="F39" s="23">
        <v>6070</v>
      </c>
      <c r="G39" s="23">
        <v>7431</v>
      </c>
      <c r="H39" s="24">
        <v>980</v>
      </c>
      <c r="I39" s="23">
        <v>14481</v>
      </c>
    </row>
    <row r="40" spans="1:9" s="39" customFormat="1" ht="3" customHeight="1">
      <c r="A40" s="11"/>
      <c r="B40" s="11"/>
      <c r="C40" s="11"/>
      <c r="D40" s="11"/>
      <c r="E40" s="11"/>
      <c r="F40" s="11"/>
      <c r="G40" s="11"/>
      <c r="H40" s="11"/>
      <c r="I40" s="11"/>
    </row>
    <row r="41" spans="1:9" s="17" customFormat="1" ht="9.75" customHeight="1">
      <c r="A41" s="7"/>
      <c r="B41" s="8" t="s">
        <v>34</v>
      </c>
      <c r="C41" s="8"/>
      <c r="D41" s="8"/>
      <c r="E41" s="8"/>
      <c r="F41" s="8" t="s">
        <v>3</v>
      </c>
      <c r="G41" s="8"/>
      <c r="H41" s="8"/>
      <c r="I41" s="8"/>
    </row>
    <row r="42" spans="1:9" ht="11.25" customHeight="1">
      <c r="A42" s="9"/>
      <c r="B42" s="9"/>
      <c r="C42" s="153" t="s">
        <v>394</v>
      </c>
      <c r="D42" s="153" t="s">
        <v>395</v>
      </c>
      <c r="E42" s="9"/>
      <c r="F42" s="9"/>
      <c r="G42" s="153" t="s">
        <v>394</v>
      </c>
      <c r="H42" s="153" t="s">
        <v>395</v>
      </c>
      <c r="I42" s="10"/>
    </row>
    <row r="43" spans="1:9" ht="11.25" customHeight="1">
      <c r="A43" s="9"/>
      <c r="B43" s="10" t="s">
        <v>2</v>
      </c>
      <c r="C43" s="154"/>
      <c r="D43" s="154"/>
      <c r="E43" s="10" t="s">
        <v>3</v>
      </c>
      <c r="F43" s="10" t="s">
        <v>2</v>
      </c>
      <c r="G43" s="154"/>
      <c r="H43" s="154"/>
      <c r="I43" s="10" t="s">
        <v>3</v>
      </c>
    </row>
    <row r="44" spans="1:9" ht="11.25" customHeight="1">
      <c r="A44" s="9"/>
      <c r="B44" s="9"/>
      <c r="C44" s="154"/>
      <c r="D44" s="154"/>
      <c r="E44" s="9"/>
      <c r="F44" s="9"/>
      <c r="G44" s="154"/>
      <c r="H44" s="154"/>
      <c r="I44" s="10"/>
    </row>
    <row r="45" spans="1:9" ht="7.5" customHeight="1">
      <c r="A45" s="11"/>
      <c r="B45" s="11"/>
      <c r="C45" s="155"/>
      <c r="D45" s="155"/>
      <c r="E45" s="11"/>
      <c r="F45" s="11"/>
      <c r="G45" s="155"/>
      <c r="H45" s="155"/>
      <c r="I45" s="12"/>
    </row>
    <row r="46" spans="1:9" ht="5.25" customHeight="1">
      <c r="A46" s="9"/>
      <c r="B46" s="9"/>
      <c r="C46" s="9"/>
      <c r="D46" s="9"/>
      <c r="E46" s="9"/>
      <c r="F46" s="9"/>
      <c r="G46" s="9"/>
      <c r="H46" s="9"/>
      <c r="I46" s="9"/>
    </row>
    <row r="47" spans="1:9" ht="9" customHeight="1">
      <c r="A47" s="9" t="s">
        <v>4</v>
      </c>
      <c r="B47" s="10">
        <v>785</v>
      </c>
      <c r="C47" s="10">
        <v>764</v>
      </c>
      <c r="D47" s="10">
        <v>122</v>
      </c>
      <c r="E47" s="18">
        <v>1671</v>
      </c>
      <c r="F47" s="18">
        <v>1063</v>
      </c>
      <c r="G47" s="18">
        <v>1069</v>
      </c>
      <c r="H47" s="10">
        <v>175</v>
      </c>
      <c r="I47" s="18">
        <v>2307</v>
      </c>
    </row>
    <row r="48" spans="1:9" ht="9" customHeight="1">
      <c r="A48" s="9" t="s">
        <v>5</v>
      </c>
      <c r="B48" s="18">
        <v>1309</v>
      </c>
      <c r="C48" s="18">
        <v>1632</v>
      </c>
      <c r="D48" s="10">
        <v>110</v>
      </c>
      <c r="E48" s="18">
        <v>3051</v>
      </c>
      <c r="F48" s="18">
        <v>1651</v>
      </c>
      <c r="G48" s="18">
        <v>2031</v>
      </c>
      <c r="H48" s="10">
        <v>172</v>
      </c>
      <c r="I48" s="18">
        <v>3854</v>
      </c>
    </row>
    <row r="49" spans="1:9" ht="9" customHeight="1">
      <c r="A49" s="9" t="s">
        <v>6</v>
      </c>
      <c r="B49" s="10">
        <v>420</v>
      </c>
      <c r="C49" s="10" t="s">
        <v>35</v>
      </c>
      <c r="D49" s="10">
        <v>550</v>
      </c>
      <c r="E49" s="10">
        <v>970</v>
      </c>
      <c r="F49" s="10">
        <v>561</v>
      </c>
      <c r="G49" s="10">
        <v>168</v>
      </c>
      <c r="H49" s="10">
        <v>574</v>
      </c>
      <c r="I49" s="18">
        <v>1303</v>
      </c>
    </row>
    <row r="50" spans="1:9" ht="9" customHeight="1">
      <c r="A50" s="9" t="s">
        <v>7</v>
      </c>
      <c r="B50" s="10">
        <v>176</v>
      </c>
      <c r="C50" s="10">
        <v>102</v>
      </c>
      <c r="D50" s="10">
        <v>14</v>
      </c>
      <c r="E50" s="10">
        <v>292</v>
      </c>
      <c r="F50" s="10">
        <v>223</v>
      </c>
      <c r="G50" s="10">
        <v>159</v>
      </c>
      <c r="H50" s="10">
        <v>17</v>
      </c>
      <c r="I50" s="10">
        <v>399</v>
      </c>
    </row>
    <row r="51" spans="1:9" ht="9" customHeight="1">
      <c r="A51" s="9" t="s">
        <v>8</v>
      </c>
      <c r="B51" s="10">
        <v>67</v>
      </c>
      <c r="C51" s="10">
        <v>72</v>
      </c>
      <c r="D51" s="10">
        <v>6</v>
      </c>
      <c r="E51" s="10">
        <v>145</v>
      </c>
      <c r="F51" s="10">
        <v>83</v>
      </c>
      <c r="G51" s="10">
        <v>93</v>
      </c>
      <c r="H51" s="10">
        <v>9</v>
      </c>
      <c r="I51" s="10">
        <v>185</v>
      </c>
    </row>
    <row r="52" spans="1:9" ht="9" customHeight="1">
      <c r="A52" s="9" t="s">
        <v>9</v>
      </c>
      <c r="B52" s="18">
        <v>1029</v>
      </c>
      <c r="C52" s="10">
        <v>916</v>
      </c>
      <c r="D52" s="10">
        <v>143</v>
      </c>
      <c r="E52" s="18">
        <v>2088</v>
      </c>
      <c r="F52" s="18">
        <v>1260</v>
      </c>
      <c r="G52" s="18">
        <v>1280</v>
      </c>
      <c r="H52" s="10">
        <v>173</v>
      </c>
      <c r="I52" s="18">
        <v>2713</v>
      </c>
    </row>
    <row r="53" spans="1:9" ht="9" customHeight="1">
      <c r="A53" s="9" t="s">
        <v>10</v>
      </c>
      <c r="B53" s="10">
        <v>236</v>
      </c>
      <c r="C53" s="10">
        <v>260</v>
      </c>
      <c r="D53" s="10">
        <v>12</v>
      </c>
      <c r="E53" s="10">
        <v>508</v>
      </c>
      <c r="F53" s="10">
        <v>351</v>
      </c>
      <c r="G53" s="10">
        <v>415</v>
      </c>
      <c r="H53" s="10">
        <v>25</v>
      </c>
      <c r="I53" s="10">
        <v>791</v>
      </c>
    </row>
    <row r="54" spans="1:9" ht="9" customHeight="1">
      <c r="A54" s="9" t="s">
        <v>11</v>
      </c>
      <c r="B54" s="10">
        <v>415</v>
      </c>
      <c r="C54" s="10">
        <v>396</v>
      </c>
      <c r="D54" s="10">
        <v>42</v>
      </c>
      <c r="E54" s="10">
        <v>853</v>
      </c>
      <c r="F54" s="10">
        <v>649</v>
      </c>
      <c r="G54" s="10">
        <v>676</v>
      </c>
      <c r="H54" s="10">
        <v>71</v>
      </c>
      <c r="I54" s="18">
        <v>1396</v>
      </c>
    </row>
    <row r="55" spans="1:9" ht="9" customHeight="1">
      <c r="A55" s="9" t="s">
        <v>12</v>
      </c>
      <c r="B55" s="10">
        <v>452</v>
      </c>
      <c r="C55" s="10">
        <v>637</v>
      </c>
      <c r="D55" s="10">
        <v>47</v>
      </c>
      <c r="E55" s="18">
        <v>1136</v>
      </c>
      <c r="F55" s="10">
        <v>745</v>
      </c>
      <c r="G55" s="10">
        <v>961</v>
      </c>
      <c r="H55" s="10">
        <v>105</v>
      </c>
      <c r="I55" s="18">
        <v>1811</v>
      </c>
    </row>
    <row r="56" spans="1:9" ht="9" customHeight="1">
      <c r="A56" s="9" t="s">
        <v>13</v>
      </c>
      <c r="B56" s="10">
        <v>373</v>
      </c>
      <c r="C56" s="10">
        <v>446</v>
      </c>
      <c r="D56" s="10">
        <v>33</v>
      </c>
      <c r="E56" s="10">
        <v>852</v>
      </c>
      <c r="F56" s="10">
        <v>752</v>
      </c>
      <c r="G56" s="10">
        <v>926</v>
      </c>
      <c r="H56" s="10">
        <v>65</v>
      </c>
      <c r="I56" s="18">
        <v>1743</v>
      </c>
    </row>
    <row r="57" spans="1:9" ht="9" customHeight="1">
      <c r="A57" s="9" t="s">
        <v>14</v>
      </c>
      <c r="B57" s="10">
        <v>123</v>
      </c>
      <c r="C57" s="10">
        <v>212</v>
      </c>
      <c r="D57" s="10">
        <v>16</v>
      </c>
      <c r="E57" s="10">
        <v>351</v>
      </c>
      <c r="F57" s="10">
        <v>189</v>
      </c>
      <c r="G57" s="10">
        <v>281</v>
      </c>
      <c r="H57" s="10">
        <v>18</v>
      </c>
      <c r="I57" s="10">
        <v>488</v>
      </c>
    </row>
    <row r="58" spans="1:9" ht="9" customHeight="1">
      <c r="A58" s="9" t="s">
        <v>15</v>
      </c>
      <c r="B58" s="10">
        <v>187</v>
      </c>
      <c r="C58" s="10">
        <v>268</v>
      </c>
      <c r="D58" s="10">
        <v>15</v>
      </c>
      <c r="E58" s="10">
        <v>470</v>
      </c>
      <c r="F58" s="10">
        <v>345</v>
      </c>
      <c r="G58" s="10">
        <v>505</v>
      </c>
      <c r="H58" s="10">
        <v>38</v>
      </c>
      <c r="I58" s="10">
        <v>888</v>
      </c>
    </row>
    <row r="59" spans="1:9" ht="9" customHeight="1">
      <c r="A59" s="9" t="s">
        <v>16</v>
      </c>
      <c r="B59" s="10">
        <v>995</v>
      </c>
      <c r="C59" s="18">
        <v>1640</v>
      </c>
      <c r="D59" s="10">
        <v>177</v>
      </c>
      <c r="E59" s="18">
        <v>2812</v>
      </c>
      <c r="F59" s="18">
        <v>2209</v>
      </c>
      <c r="G59" s="18">
        <v>3233</v>
      </c>
      <c r="H59" s="10">
        <v>356</v>
      </c>
      <c r="I59" s="18">
        <v>5798</v>
      </c>
    </row>
    <row r="60" spans="1:9" ht="9" customHeight="1">
      <c r="A60" s="9" t="s">
        <v>17</v>
      </c>
      <c r="B60" s="10">
        <v>177</v>
      </c>
      <c r="C60" s="10">
        <v>294</v>
      </c>
      <c r="D60" s="10">
        <v>50</v>
      </c>
      <c r="E60" s="10">
        <v>521</v>
      </c>
      <c r="F60" s="10">
        <v>290</v>
      </c>
      <c r="G60" s="10">
        <v>494</v>
      </c>
      <c r="H60" s="10">
        <v>60</v>
      </c>
      <c r="I60" s="10">
        <v>844</v>
      </c>
    </row>
    <row r="61" spans="1:9" ht="9" customHeight="1">
      <c r="A61" s="9" t="s">
        <v>18</v>
      </c>
      <c r="B61" s="10">
        <v>55</v>
      </c>
      <c r="C61" s="10">
        <v>57</v>
      </c>
      <c r="D61" s="10">
        <v>7</v>
      </c>
      <c r="E61" s="10">
        <v>119</v>
      </c>
      <c r="F61" s="10">
        <v>79</v>
      </c>
      <c r="G61" s="10">
        <v>121</v>
      </c>
      <c r="H61" s="10">
        <v>10</v>
      </c>
      <c r="I61" s="10">
        <v>210</v>
      </c>
    </row>
    <row r="62" spans="1:9" ht="9" customHeight="1">
      <c r="A62" s="9" t="s">
        <v>19</v>
      </c>
      <c r="B62" s="18">
        <v>1095</v>
      </c>
      <c r="C62" s="18">
        <v>1123</v>
      </c>
      <c r="D62" s="10">
        <v>147</v>
      </c>
      <c r="E62" s="18">
        <v>2365</v>
      </c>
      <c r="F62" s="18">
        <v>2143</v>
      </c>
      <c r="G62" s="18">
        <v>1950</v>
      </c>
      <c r="H62" s="10">
        <v>362</v>
      </c>
      <c r="I62" s="18">
        <v>4455</v>
      </c>
    </row>
    <row r="63" spans="1:9" ht="9" customHeight="1">
      <c r="A63" s="9" t="s">
        <v>20</v>
      </c>
      <c r="B63" s="10">
        <v>153</v>
      </c>
      <c r="C63" s="10">
        <v>207</v>
      </c>
      <c r="D63" s="10">
        <v>32</v>
      </c>
      <c r="E63" s="10">
        <v>392</v>
      </c>
      <c r="F63" s="10">
        <v>319</v>
      </c>
      <c r="G63" s="10">
        <v>406</v>
      </c>
      <c r="H63" s="10">
        <v>73</v>
      </c>
      <c r="I63" s="10">
        <v>798</v>
      </c>
    </row>
    <row r="64" spans="1:9" ht="9" customHeight="1">
      <c r="A64" s="9" t="s">
        <v>21</v>
      </c>
      <c r="B64" s="10">
        <v>680</v>
      </c>
      <c r="C64" s="10">
        <v>463</v>
      </c>
      <c r="D64" s="10">
        <v>101</v>
      </c>
      <c r="E64" s="18">
        <v>1244</v>
      </c>
      <c r="F64" s="10">
        <v>895</v>
      </c>
      <c r="G64" s="10">
        <v>754</v>
      </c>
      <c r="H64" s="10">
        <v>126</v>
      </c>
      <c r="I64" s="18">
        <v>1775</v>
      </c>
    </row>
    <row r="65" spans="1:9" ht="9" customHeight="1">
      <c r="A65" s="9" t="s">
        <v>22</v>
      </c>
      <c r="B65" s="10">
        <v>290</v>
      </c>
      <c r="C65" s="10">
        <v>242</v>
      </c>
      <c r="D65" s="10">
        <v>19</v>
      </c>
      <c r="E65" s="10">
        <v>551</v>
      </c>
      <c r="F65" s="10">
        <v>349</v>
      </c>
      <c r="G65" s="10">
        <v>308</v>
      </c>
      <c r="H65" s="10">
        <v>30</v>
      </c>
      <c r="I65" s="10">
        <v>687</v>
      </c>
    </row>
    <row r="66" spans="1:9" ht="9" customHeight="1">
      <c r="A66" s="9" t="s">
        <v>23</v>
      </c>
      <c r="B66" s="10">
        <v>20</v>
      </c>
      <c r="C66" s="10">
        <v>63</v>
      </c>
      <c r="D66" s="10">
        <v>5</v>
      </c>
      <c r="E66" s="10">
        <v>88</v>
      </c>
      <c r="F66" s="10">
        <v>75</v>
      </c>
      <c r="G66" s="10">
        <v>151</v>
      </c>
      <c r="H66" s="10">
        <v>16</v>
      </c>
      <c r="I66" s="10">
        <v>242</v>
      </c>
    </row>
    <row r="67" spans="1:9" ht="9" customHeight="1">
      <c r="A67" s="9" t="s">
        <v>24</v>
      </c>
      <c r="B67" s="10">
        <v>86</v>
      </c>
      <c r="C67" s="10">
        <v>128</v>
      </c>
      <c r="D67" s="10">
        <v>27</v>
      </c>
      <c r="E67" s="10">
        <v>241</v>
      </c>
      <c r="F67" s="10">
        <v>151</v>
      </c>
      <c r="G67" s="10">
        <v>245</v>
      </c>
      <c r="H67" s="10">
        <v>41</v>
      </c>
      <c r="I67" s="10">
        <v>437</v>
      </c>
    </row>
    <row r="68" spans="1:9" ht="9" customHeight="1">
      <c r="A68" s="9" t="s">
        <v>25</v>
      </c>
      <c r="B68" s="10">
        <v>80</v>
      </c>
      <c r="C68" s="10">
        <v>173</v>
      </c>
      <c r="D68" s="10">
        <v>21</v>
      </c>
      <c r="E68" s="10">
        <v>274</v>
      </c>
      <c r="F68" s="10">
        <v>265</v>
      </c>
      <c r="G68" s="10">
        <v>478</v>
      </c>
      <c r="H68" s="10">
        <v>68</v>
      </c>
      <c r="I68" s="10">
        <v>811</v>
      </c>
    </row>
    <row r="69" spans="1:9" ht="9" customHeight="1">
      <c r="A69" s="9" t="s">
        <v>26</v>
      </c>
      <c r="B69" s="10">
        <v>80</v>
      </c>
      <c r="C69" s="10">
        <v>92</v>
      </c>
      <c r="D69" s="10">
        <v>13</v>
      </c>
      <c r="E69" s="10">
        <v>185</v>
      </c>
      <c r="F69" s="10">
        <v>138</v>
      </c>
      <c r="G69" s="10">
        <v>140</v>
      </c>
      <c r="H69" s="10">
        <v>26</v>
      </c>
      <c r="I69" s="10">
        <v>304</v>
      </c>
    </row>
    <row r="70" spans="1:9" ht="9" customHeight="1">
      <c r="A70" s="9" t="s">
        <v>27</v>
      </c>
      <c r="B70" s="10">
        <v>418</v>
      </c>
      <c r="C70" s="10">
        <v>356</v>
      </c>
      <c r="D70" s="10">
        <v>32</v>
      </c>
      <c r="E70" s="10">
        <v>806</v>
      </c>
      <c r="F70" s="10">
        <v>661</v>
      </c>
      <c r="G70" s="10">
        <v>636</v>
      </c>
      <c r="H70" s="10">
        <v>57</v>
      </c>
      <c r="I70" s="18">
        <v>1354</v>
      </c>
    </row>
    <row r="71" spans="1:9" ht="9" customHeight="1">
      <c r="A71" s="9" t="s">
        <v>28</v>
      </c>
      <c r="B71" s="10">
        <v>289</v>
      </c>
      <c r="C71" s="10">
        <v>153</v>
      </c>
      <c r="D71" s="10">
        <v>14</v>
      </c>
      <c r="E71" s="10">
        <v>456</v>
      </c>
      <c r="F71" s="10">
        <v>366</v>
      </c>
      <c r="G71" s="10">
        <v>257</v>
      </c>
      <c r="H71" s="10">
        <v>24</v>
      </c>
      <c r="I71" s="10">
        <v>647</v>
      </c>
    </row>
    <row r="72" spans="1:9" ht="9" customHeight="1">
      <c r="A72" s="9" t="s">
        <v>29</v>
      </c>
      <c r="B72" s="10">
        <v>100</v>
      </c>
      <c r="C72" s="10">
        <v>65</v>
      </c>
      <c r="D72" s="10">
        <v>7</v>
      </c>
      <c r="E72" s="10">
        <v>172</v>
      </c>
      <c r="F72" s="10">
        <v>173</v>
      </c>
      <c r="G72" s="10">
        <v>142</v>
      </c>
      <c r="H72" s="10">
        <v>18</v>
      </c>
      <c r="I72" s="10">
        <v>333</v>
      </c>
    </row>
    <row r="73" spans="1:9" ht="9" customHeight="1">
      <c r="A73" s="9" t="s">
        <v>30</v>
      </c>
      <c r="B73" s="10">
        <v>298</v>
      </c>
      <c r="C73" s="10">
        <v>405</v>
      </c>
      <c r="D73" s="10">
        <v>46</v>
      </c>
      <c r="E73" s="10">
        <v>749</v>
      </c>
      <c r="F73" s="10">
        <v>401</v>
      </c>
      <c r="G73" s="10">
        <v>588</v>
      </c>
      <c r="H73" s="10">
        <v>76</v>
      </c>
      <c r="I73" s="18">
        <v>1065</v>
      </c>
    </row>
    <row r="74" spans="1:9" ht="9" customHeight="1">
      <c r="A74" s="9" t="s">
        <v>31</v>
      </c>
      <c r="B74" s="10">
        <v>142</v>
      </c>
      <c r="C74" s="10">
        <v>177</v>
      </c>
      <c r="D74" s="10">
        <v>13</v>
      </c>
      <c r="E74" s="10">
        <v>332</v>
      </c>
      <c r="F74" s="10">
        <v>223</v>
      </c>
      <c r="G74" s="10">
        <v>269</v>
      </c>
      <c r="H74" s="10">
        <v>27</v>
      </c>
      <c r="I74" s="10">
        <v>519</v>
      </c>
    </row>
    <row r="75" spans="1:9" ht="9" customHeight="1">
      <c r="A75" s="9" t="s">
        <v>32</v>
      </c>
      <c r="B75" s="10">
        <v>73</v>
      </c>
      <c r="C75" s="10">
        <v>110</v>
      </c>
      <c r="D75" s="10">
        <v>12</v>
      </c>
      <c r="E75" s="10">
        <v>195</v>
      </c>
      <c r="F75" s="10">
        <v>128</v>
      </c>
      <c r="G75" s="10">
        <v>189</v>
      </c>
      <c r="H75" s="10">
        <v>21</v>
      </c>
      <c r="I75" s="10">
        <v>338</v>
      </c>
    </row>
    <row r="76" spans="1:9" s="16" customFormat="1" ht="9" customHeight="1">
      <c r="A76" s="19" t="s">
        <v>33</v>
      </c>
      <c r="B76" s="21">
        <v>10603</v>
      </c>
      <c r="C76" s="21">
        <v>11453</v>
      </c>
      <c r="D76" s="21">
        <v>1833</v>
      </c>
      <c r="E76" s="21">
        <v>23889</v>
      </c>
      <c r="F76" s="21">
        <v>16737</v>
      </c>
      <c r="G76" s="21">
        <v>18925</v>
      </c>
      <c r="H76" s="21">
        <v>2833</v>
      </c>
      <c r="I76" s="21">
        <v>38495</v>
      </c>
    </row>
    <row r="77" spans="1:9" ht="2.25" customHeight="1" hidden="1">
      <c r="A77" s="22"/>
      <c r="B77" s="22"/>
      <c r="C77" s="22"/>
      <c r="D77" s="22"/>
      <c r="E77" s="22"/>
      <c r="F77" s="22"/>
      <c r="G77" s="22"/>
      <c r="H77" s="22"/>
      <c r="I77" s="22"/>
    </row>
    <row r="78" ht="9" customHeight="1"/>
  </sheetData>
  <mergeCells count="8">
    <mergeCell ref="C5:C8"/>
    <mergeCell ref="G5:G8"/>
    <mergeCell ref="D5:D8"/>
    <mergeCell ref="H5:H8"/>
    <mergeCell ref="C42:C45"/>
    <mergeCell ref="G42:G45"/>
    <mergeCell ref="D42:D45"/>
    <mergeCell ref="H42:H45"/>
  </mergeCells>
  <printOptions horizontalCentered="1"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&amp;C71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5"/>
  <sheetViews>
    <sheetView showGridLines="0" workbookViewId="0" topLeftCell="A1">
      <selection activeCell="M66" sqref="M66"/>
    </sheetView>
  </sheetViews>
  <sheetFormatPr defaultColWidth="9.140625" defaultRowHeight="12.75"/>
  <cols>
    <col min="1" max="1" width="15.7109375" style="0" customWidth="1"/>
    <col min="2" max="2" width="6.57421875" style="0" customWidth="1"/>
    <col min="3" max="10" width="6.7109375" style="0" customWidth="1"/>
    <col min="11" max="11" width="9.7109375" style="0" customWidth="1"/>
  </cols>
  <sheetData>
    <row r="1" s="3" customFormat="1" ht="12">
      <c r="A1" s="1" t="s">
        <v>356</v>
      </c>
    </row>
    <row r="2" s="3" customFormat="1" ht="12"/>
    <row r="3" s="3" customFormat="1" ht="10.5" customHeight="1"/>
    <row r="4" spans="1:11" ht="5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.75">
      <c r="A5" s="9"/>
      <c r="B5" s="44" t="s">
        <v>229</v>
      </c>
      <c r="C5" s="44"/>
      <c r="D5" s="44"/>
      <c r="E5" s="44"/>
      <c r="F5" s="44"/>
      <c r="G5" s="44"/>
      <c r="H5" s="44"/>
      <c r="I5" s="10"/>
      <c r="J5" s="10"/>
      <c r="K5" s="10"/>
    </row>
    <row r="6" spans="1:11" ht="12.75">
      <c r="A6" s="9"/>
      <c r="B6" s="79" t="s">
        <v>230</v>
      </c>
      <c r="C6" s="79"/>
      <c r="D6" s="79"/>
      <c r="E6" s="79"/>
      <c r="F6" s="44"/>
      <c r="G6" s="79" t="s">
        <v>231</v>
      </c>
      <c r="H6" s="44"/>
      <c r="I6" s="10"/>
      <c r="J6" s="10"/>
      <c r="K6" s="10"/>
    </row>
    <row r="7" spans="1:11" ht="12.75">
      <c r="A7" s="11"/>
      <c r="B7" s="12" t="s">
        <v>232</v>
      </c>
      <c r="C7" s="80" t="s">
        <v>233</v>
      </c>
      <c r="D7" s="81" t="s">
        <v>234</v>
      </c>
      <c r="E7" s="81" t="s">
        <v>235</v>
      </c>
      <c r="F7" s="81" t="s">
        <v>236</v>
      </c>
      <c r="G7" s="81" t="s">
        <v>237</v>
      </c>
      <c r="H7" s="12" t="s">
        <v>238</v>
      </c>
      <c r="I7" s="12"/>
      <c r="J7" s="12"/>
      <c r="K7" s="12"/>
    </row>
    <row r="8" spans="1:11" s="17" customFormat="1" ht="19.5" customHeight="1">
      <c r="A8" s="70" t="s">
        <v>239</v>
      </c>
      <c r="B8" s="70"/>
      <c r="C8" s="82"/>
      <c r="D8" s="83"/>
      <c r="E8" s="83"/>
      <c r="F8" s="83"/>
      <c r="G8" s="83"/>
      <c r="H8" s="70"/>
      <c r="I8" s="70"/>
      <c r="J8" s="70"/>
      <c r="K8" s="70"/>
    </row>
    <row r="9" spans="1:11" s="9" customFormat="1" ht="9" customHeight="1">
      <c r="A9" s="9" t="s">
        <v>377</v>
      </c>
      <c r="B9" s="9">
        <v>6</v>
      </c>
      <c r="C9" s="9">
        <v>10</v>
      </c>
      <c r="D9" s="9">
        <v>60</v>
      </c>
      <c r="E9" s="9">
        <v>51</v>
      </c>
      <c r="F9" s="9">
        <v>42</v>
      </c>
      <c r="G9" s="9">
        <v>20</v>
      </c>
      <c r="H9" s="9">
        <v>3</v>
      </c>
      <c r="I9" s="9">
        <v>192</v>
      </c>
      <c r="J9" s="9">
        <v>341</v>
      </c>
      <c r="K9" s="9">
        <v>18</v>
      </c>
    </row>
    <row r="10" spans="1:11" s="9" customFormat="1" ht="9" customHeight="1">
      <c r="A10" s="9" t="s">
        <v>378</v>
      </c>
      <c r="B10" s="9">
        <v>24</v>
      </c>
      <c r="C10" s="9">
        <v>70</v>
      </c>
      <c r="D10" s="9">
        <v>293</v>
      </c>
      <c r="E10" s="9">
        <v>298</v>
      </c>
      <c r="F10" s="9">
        <v>208</v>
      </c>
      <c r="G10" s="9">
        <v>60</v>
      </c>
      <c r="H10" s="9">
        <v>42</v>
      </c>
      <c r="I10" s="9">
        <v>995</v>
      </c>
      <c r="J10" s="9">
        <v>348</v>
      </c>
      <c r="K10" s="13">
        <v>1457</v>
      </c>
    </row>
    <row r="11" spans="1:11" s="9" customFormat="1" ht="9" customHeight="1">
      <c r="A11" s="9" t="s">
        <v>379</v>
      </c>
      <c r="B11" s="9">
        <v>17</v>
      </c>
      <c r="C11" s="9">
        <v>44</v>
      </c>
      <c r="D11" s="9">
        <v>191</v>
      </c>
      <c r="E11" s="9">
        <v>267</v>
      </c>
      <c r="F11" s="9">
        <v>176</v>
      </c>
      <c r="G11" s="9">
        <v>69</v>
      </c>
      <c r="H11" s="9">
        <v>39</v>
      </c>
      <c r="I11" s="9">
        <v>803</v>
      </c>
      <c r="J11" s="9">
        <v>378</v>
      </c>
      <c r="K11" s="13">
        <v>2867</v>
      </c>
    </row>
    <row r="12" spans="1:11" s="9" customFormat="1" ht="9" customHeight="1">
      <c r="A12" s="9" t="s">
        <v>380</v>
      </c>
      <c r="B12" s="9">
        <v>21</v>
      </c>
      <c r="C12" s="9">
        <v>33</v>
      </c>
      <c r="D12" s="9">
        <v>127</v>
      </c>
      <c r="E12" s="9">
        <v>236</v>
      </c>
      <c r="F12" s="9">
        <v>180</v>
      </c>
      <c r="G12" s="9">
        <v>36</v>
      </c>
      <c r="H12" s="9">
        <v>24</v>
      </c>
      <c r="I12" s="9">
        <v>657</v>
      </c>
      <c r="J12" s="9">
        <v>376</v>
      </c>
      <c r="K12" s="13">
        <v>4448</v>
      </c>
    </row>
    <row r="13" spans="1:11" s="9" customFormat="1" ht="9" customHeight="1">
      <c r="A13" s="9" t="s">
        <v>381</v>
      </c>
      <c r="B13" s="9">
        <v>11</v>
      </c>
      <c r="C13" s="9">
        <v>21</v>
      </c>
      <c r="D13" s="9">
        <v>69</v>
      </c>
      <c r="E13" s="9">
        <v>173</v>
      </c>
      <c r="F13" s="9">
        <v>108</v>
      </c>
      <c r="G13" s="9">
        <v>37</v>
      </c>
      <c r="H13" s="9">
        <v>27</v>
      </c>
      <c r="I13" s="9">
        <v>446</v>
      </c>
      <c r="J13" s="9">
        <v>422</v>
      </c>
      <c r="K13" s="13">
        <v>6792</v>
      </c>
    </row>
    <row r="14" spans="1:11" s="9" customFormat="1" ht="9" customHeight="1">
      <c r="A14" s="9" t="s">
        <v>382</v>
      </c>
      <c r="B14" s="9">
        <v>7</v>
      </c>
      <c r="C14" s="9">
        <v>17</v>
      </c>
      <c r="D14" s="9">
        <v>65</v>
      </c>
      <c r="E14" s="9">
        <v>119</v>
      </c>
      <c r="F14" s="9">
        <v>80</v>
      </c>
      <c r="G14" s="9">
        <v>24</v>
      </c>
      <c r="H14" s="9">
        <v>22</v>
      </c>
      <c r="I14" s="9">
        <v>334</v>
      </c>
      <c r="J14" s="9">
        <v>455</v>
      </c>
      <c r="K14" s="13">
        <v>37096</v>
      </c>
    </row>
    <row r="15" spans="1:12" s="14" customFormat="1" ht="9" customHeight="1">
      <c r="A15" s="14" t="s">
        <v>3</v>
      </c>
      <c r="B15" s="42">
        <v>86</v>
      </c>
      <c r="C15" s="42">
        <v>195</v>
      </c>
      <c r="D15" s="42">
        <v>805</v>
      </c>
      <c r="E15" s="15">
        <v>1144</v>
      </c>
      <c r="F15" s="42">
        <v>794</v>
      </c>
      <c r="G15" s="42">
        <v>246</v>
      </c>
      <c r="H15" s="42">
        <v>157</v>
      </c>
      <c r="I15" s="15">
        <v>3427</v>
      </c>
      <c r="J15" s="42">
        <v>380</v>
      </c>
      <c r="K15" s="15">
        <v>52678</v>
      </c>
      <c r="L15" s="9"/>
    </row>
    <row r="16" spans="1:12" s="17" customFormat="1" ht="19.5" customHeight="1">
      <c r="A16" s="33" t="s">
        <v>240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9"/>
    </row>
    <row r="17" spans="1:12" ht="9" customHeight="1">
      <c r="A17" s="9" t="s">
        <v>377</v>
      </c>
      <c r="B17" s="9">
        <v>24</v>
      </c>
      <c r="C17" s="9">
        <v>32</v>
      </c>
      <c r="D17" s="9">
        <v>183</v>
      </c>
      <c r="E17" s="9">
        <v>249</v>
      </c>
      <c r="F17" s="9">
        <v>98</v>
      </c>
      <c r="G17" s="9">
        <v>21</v>
      </c>
      <c r="H17" s="9">
        <v>60</v>
      </c>
      <c r="I17" s="9">
        <v>667</v>
      </c>
      <c r="J17" s="9">
        <v>409</v>
      </c>
      <c r="K17" s="9">
        <v>82</v>
      </c>
      <c r="L17" s="9"/>
    </row>
    <row r="18" spans="1:12" ht="9" customHeight="1">
      <c r="A18" s="9" t="s">
        <v>378</v>
      </c>
      <c r="B18" s="9">
        <v>78</v>
      </c>
      <c r="C18" s="9">
        <v>193</v>
      </c>
      <c r="D18" s="13">
        <v>1040</v>
      </c>
      <c r="E18" s="13">
        <v>1092</v>
      </c>
      <c r="F18" s="9">
        <v>674</v>
      </c>
      <c r="G18" s="9">
        <v>155</v>
      </c>
      <c r="H18" s="9">
        <v>161</v>
      </c>
      <c r="I18" s="13">
        <v>3393</v>
      </c>
      <c r="J18" s="9">
        <v>359</v>
      </c>
      <c r="K18" s="13">
        <v>4983</v>
      </c>
      <c r="L18" s="9"/>
    </row>
    <row r="19" spans="1:12" ht="9" customHeight="1">
      <c r="A19" s="9" t="s">
        <v>379</v>
      </c>
      <c r="B19" s="9">
        <v>70</v>
      </c>
      <c r="C19" s="9">
        <v>125</v>
      </c>
      <c r="D19" s="9">
        <v>730</v>
      </c>
      <c r="E19" s="9">
        <v>916</v>
      </c>
      <c r="F19" s="9">
        <v>564</v>
      </c>
      <c r="G19" s="9">
        <v>155</v>
      </c>
      <c r="H19" s="9">
        <v>149</v>
      </c>
      <c r="I19" s="13">
        <v>2709</v>
      </c>
      <c r="J19" s="9">
        <v>378</v>
      </c>
      <c r="K19" s="13">
        <v>9739</v>
      </c>
      <c r="L19" s="9"/>
    </row>
    <row r="20" spans="1:12" ht="9" customHeight="1">
      <c r="A20" s="9" t="s">
        <v>380</v>
      </c>
      <c r="B20" s="9">
        <v>43</v>
      </c>
      <c r="C20" s="9">
        <v>52</v>
      </c>
      <c r="D20" s="9">
        <v>368</v>
      </c>
      <c r="E20" s="9">
        <v>934</v>
      </c>
      <c r="F20" s="9">
        <v>565</v>
      </c>
      <c r="G20" s="9">
        <v>133</v>
      </c>
      <c r="H20" s="9">
        <v>136</v>
      </c>
      <c r="I20" s="13">
        <v>2231</v>
      </c>
      <c r="J20" s="9">
        <v>422</v>
      </c>
      <c r="K20" s="13">
        <v>15917</v>
      </c>
      <c r="L20" s="9"/>
    </row>
    <row r="21" spans="1:12" ht="9" customHeight="1">
      <c r="A21" s="9" t="s">
        <v>381</v>
      </c>
      <c r="B21" s="9">
        <v>51</v>
      </c>
      <c r="C21" s="9">
        <v>40</v>
      </c>
      <c r="D21" s="9">
        <v>271</v>
      </c>
      <c r="E21" s="9">
        <v>682</v>
      </c>
      <c r="F21" s="9">
        <v>472</v>
      </c>
      <c r="G21" s="9">
        <v>110</v>
      </c>
      <c r="H21" s="9">
        <v>110</v>
      </c>
      <c r="I21" s="13">
        <v>1736</v>
      </c>
      <c r="J21" s="9">
        <v>437</v>
      </c>
      <c r="K21" s="13">
        <v>27092</v>
      </c>
      <c r="L21" s="9"/>
    </row>
    <row r="22" spans="1:12" ht="9" customHeight="1">
      <c r="A22" s="9" t="s">
        <v>382</v>
      </c>
      <c r="B22" s="9">
        <v>40</v>
      </c>
      <c r="C22" s="9">
        <v>40</v>
      </c>
      <c r="D22" s="9">
        <v>178</v>
      </c>
      <c r="E22" s="9">
        <v>376</v>
      </c>
      <c r="F22" s="9">
        <v>257</v>
      </c>
      <c r="G22" s="9">
        <v>70</v>
      </c>
      <c r="H22" s="9">
        <v>112</v>
      </c>
      <c r="I22" s="13">
        <v>1073</v>
      </c>
      <c r="J22" s="9">
        <v>528</v>
      </c>
      <c r="K22" s="13">
        <v>248916</v>
      </c>
      <c r="L22" s="9"/>
    </row>
    <row r="23" spans="1:12" s="16" customFormat="1" ht="9" customHeight="1">
      <c r="A23" s="14" t="s">
        <v>3</v>
      </c>
      <c r="B23" s="42">
        <v>306</v>
      </c>
      <c r="C23" s="42">
        <v>482</v>
      </c>
      <c r="D23" s="15">
        <v>2770</v>
      </c>
      <c r="E23" s="15">
        <v>4249</v>
      </c>
      <c r="F23" s="15">
        <v>2630</v>
      </c>
      <c r="G23" s="42">
        <v>644</v>
      </c>
      <c r="H23" s="42">
        <v>728</v>
      </c>
      <c r="I23" s="15">
        <v>11809</v>
      </c>
      <c r="J23" s="42">
        <v>405</v>
      </c>
      <c r="K23" s="15">
        <v>306730</v>
      </c>
      <c r="L23" s="9"/>
    </row>
    <row r="24" spans="1:12" s="17" customFormat="1" ht="19.5" customHeight="1">
      <c r="A24" s="33" t="s">
        <v>241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9"/>
    </row>
    <row r="25" spans="1:12" ht="9" customHeight="1">
      <c r="A25" s="9" t="s">
        <v>377</v>
      </c>
      <c r="B25" s="10">
        <v>2</v>
      </c>
      <c r="C25" s="10">
        <v>2</v>
      </c>
      <c r="D25" s="10">
        <v>10</v>
      </c>
      <c r="E25" s="10">
        <v>5</v>
      </c>
      <c r="F25" s="10">
        <v>1</v>
      </c>
      <c r="G25" s="10">
        <v>6</v>
      </c>
      <c r="H25" s="10">
        <v>2</v>
      </c>
      <c r="I25" s="10">
        <v>28</v>
      </c>
      <c r="J25" s="10">
        <v>459</v>
      </c>
      <c r="K25" s="10">
        <v>6</v>
      </c>
      <c r="L25" s="9"/>
    </row>
    <row r="26" spans="1:12" ht="9" customHeight="1">
      <c r="A26" s="9" t="s">
        <v>378</v>
      </c>
      <c r="B26" s="10">
        <v>7</v>
      </c>
      <c r="C26" s="10">
        <v>7</v>
      </c>
      <c r="D26" s="10">
        <v>54</v>
      </c>
      <c r="E26" s="10">
        <v>44</v>
      </c>
      <c r="F26" s="10">
        <v>24</v>
      </c>
      <c r="G26" s="10">
        <v>9</v>
      </c>
      <c r="H26" s="10">
        <v>14</v>
      </c>
      <c r="I26" s="10">
        <v>159</v>
      </c>
      <c r="J26" s="10">
        <v>446</v>
      </c>
      <c r="K26" s="10">
        <v>218</v>
      </c>
      <c r="L26" s="9"/>
    </row>
    <row r="27" spans="1:12" ht="9" customHeight="1">
      <c r="A27" s="9" t="s">
        <v>379</v>
      </c>
      <c r="B27" s="10" t="s">
        <v>35</v>
      </c>
      <c r="C27" s="10">
        <v>4</v>
      </c>
      <c r="D27" s="10">
        <v>16</v>
      </c>
      <c r="E27" s="10">
        <v>16</v>
      </c>
      <c r="F27" s="10">
        <v>14</v>
      </c>
      <c r="G27" s="10">
        <v>6</v>
      </c>
      <c r="H27" s="10">
        <v>7</v>
      </c>
      <c r="I27" s="10">
        <v>63</v>
      </c>
      <c r="J27" s="10">
        <v>464</v>
      </c>
      <c r="K27" s="10">
        <v>219</v>
      </c>
      <c r="L27" s="9"/>
    </row>
    <row r="28" spans="1:12" ht="9" customHeight="1">
      <c r="A28" s="9" t="s">
        <v>380</v>
      </c>
      <c r="B28" s="10">
        <v>5</v>
      </c>
      <c r="C28" s="10">
        <v>8</v>
      </c>
      <c r="D28" s="10">
        <v>13</v>
      </c>
      <c r="E28" s="10">
        <v>25</v>
      </c>
      <c r="F28" s="10">
        <v>12</v>
      </c>
      <c r="G28" s="10">
        <v>6</v>
      </c>
      <c r="H28" s="10">
        <v>4</v>
      </c>
      <c r="I28" s="10">
        <v>73</v>
      </c>
      <c r="J28" s="10">
        <v>379</v>
      </c>
      <c r="K28" s="10">
        <v>519</v>
      </c>
      <c r="L28" s="9"/>
    </row>
    <row r="29" spans="1:12" ht="9" customHeight="1">
      <c r="A29" s="9" t="s">
        <v>381</v>
      </c>
      <c r="B29" s="10">
        <v>1</v>
      </c>
      <c r="C29" s="10">
        <v>5</v>
      </c>
      <c r="D29" s="10">
        <v>19</v>
      </c>
      <c r="E29" s="10">
        <v>18</v>
      </c>
      <c r="F29" s="10">
        <v>17</v>
      </c>
      <c r="G29" s="10" t="s">
        <v>35</v>
      </c>
      <c r="H29" s="10">
        <v>3</v>
      </c>
      <c r="I29" s="10">
        <v>63</v>
      </c>
      <c r="J29" s="10">
        <v>335</v>
      </c>
      <c r="K29" s="18">
        <v>1022</v>
      </c>
      <c r="L29" s="9"/>
    </row>
    <row r="30" spans="1:12" ht="9" customHeight="1">
      <c r="A30" s="9" t="s">
        <v>382</v>
      </c>
      <c r="B30" s="10">
        <v>1</v>
      </c>
      <c r="C30" s="10">
        <v>2</v>
      </c>
      <c r="D30" s="10">
        <v>4</v>
      </c>
      <c r="E30" s="10">
        <v>14</v>
      </c>
      <c r="F30" s="10">
        <v>3</v>
      </c>
      <c r="G30" s="10">
        <v>1</v>
      </c>
      <c r="H30" s="10">
        <v>1</v>
      </c>
      <c r="I30" s="10">
        <v>26</v>
      </c>
      <c r="J30" s="10">
        <v>350</v>
      </c>
      <c r="K30" s="18">
        <v>3881</v>
      </c>
      <c r="L30" s="9"/>
    </row>
    <row r="31" spans="1:12" ht="9" customHeight="1">
      <c r="A31" s="42" t="s">
        <v>3</v>
      </c>
      <c r="B31" s="24">
        <v>16</v>
      </c>
      <c r="C31" s="24">
        <v>28</v>
      </c>
      <c r="D31" s="24">
        <v>116</v>
      </c>
      <c r="E31" s="24">
        <v>122</v>
      </c>
      <c r="F31" s="24">
        <v>71</v>
      </c>
      <c r="G31" s="24">
        <v>28</v>
      </c>
      <c r="H31" s="24">
        <v>31</v>
      </c>
      <c r="I31" s="24">
        <v>412</v>
      </c>
      <c r="J31" s="24">
        <v>415</v>
      </c>
      <c r="K31" s="23">
        <v>5865</v>
      </c>
      <c r="L31" s="9"/>
    </row>
    <row r="32" spans="1:12" s="7" customFormat="1" ht="19.5" customHeight="1">
      <c r="A32" s="33" t="s">
        <v>242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9"/>
    </row>
    <row r="33" spans="1:11" s="9" customFormat="1" ht="9" customHeight="1">
      <c r="A33" s="9" t="s">
        <v>377</v>
      </c>
      <c r="B33" s="10">
        <v>10</v>
      </c>
      <c r="C33" s="10">
        <v>6</v>
      </c>
      <c r="D33" s="10">
        <v>86</v>
      </c>
      <c r="E33" s="10">
        <v>89</v>
      </c>
      <c r="F33" s="10">
        <v>54</v>
      </c>
      <c r="G33" s="10">
        <v>11</v>
      </c>
      <c r="H33" s="10">
        <v>19</v>
      </c>
      <c r="I33" s="10">
        <v>275</v>
      </c>
      <c r="J33" s="10">
        <v>402</v>
      </c>
      <c r="K33" s="10">
        <v>17</v>
      </c>
    </row>
    <row r="34" spans="1:11" s="9" customFormat="1" ht="9" customHeight="1">
      <c r="A34" s="9" t="s">
        <v>378</v>
      </c>
      <c r="B34" s="10">
        <v>30</v>
      </c>
      <c r="C34" s="10">
        <v>52</v>
      </c>
      <c r="D34" s="10">
        <v>302</v>
      </c>
      <c r="E34" s="10">
        <v>323</v>
      </c>
      <c r="F34" s="10">
        <v>218</v>
      </c>
      <c r="G34" s="10">
        <v>66</v>
      </c>
      <c r="H34" s="10">
        <v>60</v>
      </c>
      <c r="I34" s="18">
        <v>1051</v>
      </c>
      <c r="J34" s="10">
        <v>399</v>
      </c>
      <c r="K34" s="18">
        <v>1617</v>
      </c>
    </row>
    <row r="35" spans="1:11" s="9" customFormat="1" ht="9" customHeight="1">
      <c r="A35" s="9" t="s">
        <v>379</v>
      </c>
      <c r="B35" s="10">
        <v>21</v>
      </c>
      <c r="C35" s="10">
        <v>49</v>
      </c>
      <c r="D35" s="10">
        <v>195</v>
      </c>
      <c r="E35" s="10">
        <v>289</v>
      </c>
      <c r="F35" s="10">
        <v>151</v>
      </c>
      <c r="G35" s="10">
        <v>49</v>
      </c>
      <c r="H35" s="10">
        <v>51</v>
      </c>
      <c r="I35" s="10">
        <v>805</v>
      </c>
      <c r="J35" s="10">
        <v>397</v>
      </c>
      <c r="K35" s="18">
        <v>2877</v>
      </c>
    </row>
    <row r="36" spans="1:11" s="9" customFormat="1" ht="9" customHeight="1">
      <c r="A36" s="9" t="s">
        <v>380</v>
      </c>
      <c r="B36" s="10">
        <v>19</v>
      </c>
      <c r="C36" s="10">
        <v>32</v>
      </c>
      <c r="D36" s="10">
        <v>96</v>
      </c>
      <c r="E36" s="10">
        <v>264</v>
      </c>
      <c r="F36" s="10">
        <v>128</v>
      </c>
      <c r="G36" s="10">
        <v>43</v>
      </c>
      <c r="H36" s="10">
        <v>58</v>
      </c>
      <c r="I36" s="10">
        <v>640</v>
      </c>
      <c r="J36" s="10">
        <v>447</v>
      </c>
      <c r="K36" s="18">
        <v>4428</v>
      </c>
    </row>
    <row r="37" spans="1:11" s="9" customFormat="1" ht="9" customHeight="1">
      <c r="A37" s="9" t="s">
        <v>381</v>
      </c>
      <c r="B37" s="10">
        <v>14</v>
      </c>
      <c r="C37" s="10">
        <v>23</v>
      </c>
      <c r="D37" s="10">
        <v>80</v>
      </c>
      <c r="E37" s="10">
        <v>181</v>
      </c>
      <c r="F37" s="10">
        <v>95</v>
      </c>
      <c r="G37" s="10">
        <v>32</v>
      </c>
      <c r="H37" s="10">
        <v>37</v>
      </c>
      <c r="I37" s="10">
        <v>462</v>
      </c>
      <c r="J37" s="10">
        <v>445</v>
      </c>
      <c r="K37" s="18">
        <v>6865</v>
      </c>
    </row>
    <row r="38" spans="1:11" s="9" customFormat="1" ht="9" customHeight="1">
      <c r="A38" s="9" t="s">
        <v>382</v>
      </c>
      <c r="B38" s="10" t="s">
        <v>35</v>
      </c>
      <c r="C38" s="10">
        <v>8</v>
      </c>
      <c r="D38" s="10">
        <v>33</v>
      </c>
      <c r="E38" s="10">
        <v>54</v>
      </c>
      <c r="F38" s="10">
        <v>27</v>
      </c>
      <c r="G38" s="10">
        <v>14</v>
      </c>
      <c r="H38" s="10">
        <v>10</v>
      </c>
      <c r="I38" s="10">
        <v>146</v>
      </c>
      <c r="J38" s="10">
        <v>436</v>
      </c>
      <c r="K38" s="18">
        <v>58022</v>
      </c>
    </row>
    <row r="39" spans="1:12" s="14" customFormat="1" ht="9" customHeight="1">
      <c r="A39" s="14" t="s">
        <v>3</v>
      </c>
      <c r="B39" s="24">
        <v>94</v>
      </c>
      <c r="C39" s="24">
        <v>170</v>
      </c>
      <c r="D39" s="24">
        <v>792</v>
      </c>
      <c r="E39" s="23">
        <v>1200</v>
      </c>
      <c r="F39" s="24">
        <v>673</v>
      </c>
      <c r="G39" s="24">
        <v>215</v>
      </c>
      <c r="H39" s="24">
        <v>235</v>
      </c>
      <c r="I39" s="23">
        <v>3379</v>
      </c>
      <c r="J39" s="24">
        <v>416</v>
      </c>
      <c r="K39" s="23">
        <v>73826</v>
      </c>
      <c r="L39" s="9"/>
    </row>
    <row r="40" spans="1:12" s="7" customFormat="1" ht="19.5" customHeight="1">
      <c r="A40" s="33" t="s">
        <v>243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9"/>
    </row>
    <row r="41" spans="1:11" s="9" customFormat="1" ht="9" customHeight="1">
      <c r="A41" s="9" t="s">
        <v>377</v>
      </c>
      <c r="B41" s="9">
        <v>44</v>
      </c>
      <c r="C41" s="9">
        <v>20</v>
      </c>
      <c r="D41" s="9">
        <v>27</v>
      </c>
      <c r="E41" s="9">
        <v>40</v>
      </c>
      <c r="F41" s="9">
        <v>10</v>
      </c>
      <c r="G41" s="9">
        <v>5</v>
      </c>
      <c r="H41" s="9">
        <v>17</v>
      </c>
      <c r="I41" s="9">
        <v>163</v>
      </c>
      <c r="J41" s="9">
        <v>601</v>
      </c>
      <c r="K41" s="9">
        <v>29</v>
      </c>
    </row>
    <row r="42" spans="1:11" s="9" customFormat="1" ht="9" customHeight="1">
      <c r="A42" s="9" t="s">
        <v>378</v>
      </c>
      <c r="B42" s="9">
        <v>77</v>
      </c>
      <c r="C42" s="9">
        <v>39</v>
      </c>
      <c r="D42" s="9">
        <v>81</v>
      </c>
      <c r="E42" s="9">
        <v>72</v>
      </c>
      <c r="F42" s="9">
        <v>55</v>
      </c>
      <c r="G42" s="9">
        <v>11</v>
      </c>
      <c r="H42" s="9">
        <v>21</v>
      </c>
      <c r="I42" s="9">
        <v>356</v>
      </c>
      <c r="J42" s="9">
        <v>298</v>
      </c>
      <c r="K42" s="9">
        <v>483</v>
      </c>
    </row>
    <row r="43" spans="1:11" s="9" customFormat="1" ht="9" customHeight="1">
      <c r="A43" s="9" t="s">
        <v>379</v>
      </c>
      <c r="B43" s="9">
        <v>55</v>
      </c>
      <c r="C43" s="9">
        <v>17</v>
      </c>
      <c r="D43" s="9">
        <v>30</v>
      </c>
      <c r="E43" s="9">
        <v>33</v>
      </c>
      <c r="F43" s="9">
        <v>34</v>
      </c>
      <c r="G43" s="9">
        <v>8</v>
      </c>
      <c r="H43" s="9">
        <v>8</v>
      </c>
      <c r="I43" s="9">
        <v>185</v>
      </c>
      <c r="J43" s="9">
        <v>279</v>
      </c>
      <c r="K43" s="9">
        <v>687</v>
      </c>
    </row>
    <row r="44" spans="1:11" s="9" customFormat="1" ht="9" customHeight="1">
      <c r="A44" s="9" t="s">
        <v>380</v>
      </c>
      <c r="B44" s="9">
        <v>42</v>
      </c>
      <c r="C44" s="9">
        <v>14</v>
      </c>
      <c r="D44" s="9">
        <v>29</v>
      </c>
      <c r="E44" s="9">
        <v>35</v>
      </c>
      <c r="F44" s="9">
        <v>25</v>
      </c>
      <c r="G44" s="9">
        <v>12</v>
      </c>
      <c r="H44" s="9">
        <v>12</v>
      </c>
      <c r="I44" s="9">
        <v>169</v>
      </c>
      <c r="J44" s="9">
        <v>354</v>
      </c>
      <c r="K44" s="13">
        <v>1212</v>
      </c>
    </row>
    <row r="45" spans="1:11" s="9" customFormat="1" ht="9" customHeight="1">
      <c r="A45" s="9" t="s">
        <v>381</v>
      </c>
      <c r="B45" s="9">
        <v>37</v>
      </c>
      <c r="C45" s="9">
        <v>11</v>
      </c>
      <c r="D45" s="9">
        <v>28</v>
      </c>
      <c r="E45" s="9">
        <v>44</v>
      </c>
      <c r="F45" s="9">
        <v>26</v>
      </c>
      <c r="G45" s="9">
        <v>6</v>
      </c>
      <c r="H45" s="9">
        <v>18</v>
      </c>
      <c r="I45" s="9">
        <v>170</v>
      </c>
      <c r="J45" s="9">
        <v>373</v>
      </c>
      <c r="K45" s="13">
        <v>2653</v>
      </c>
    </row>
    <row r="46" spans="1:11" s="9" customFormat="1" ht="9" customHeight="1">
      <c r="A46" s="9" t="s">
        <v>382</v>
      </c>
      <c r="B46" s="9">
        <v>52</v>
      </c>
      <c r="C46" s="9">
        <v>6</v>
      </c>
      <c r="D46" s="9">
        <v>12</v>
      </c>
      <c r="E46" s="9">
        <v>21</v>
      </c>
      <c r="F46" s="9">
        <v>33</v>
      </c>
      <c r="G46" s="9">
        <v>12</v>
      </c>
      <c r="H46" s="9">
        <v>14</v>
      </c>
      <c r="I46" s="9">
        <v>150</v>
      </c>
      <c r="J46" s="9">
        <v>478</v>
      </c>
      <c r="K46" s="13">
        <v>13630</v>
      </c>
    </row>
    <row r="47" spans="1:12" s="14" customFormat="1" ht="9" customHeight="1">
      <c r="A47" s="14" t="s">
        <v>3</v>
      </c>
      <c r="B47" s="42">
        <v>307</v>
      </c>
      <c r="C47" s="42">
        <v>107</v>
      </c>
      <c r="D47" s="42">
        <v>207</v>
      </c>
      <c r="E47" s="42">
        <v>245</v>
      </c>
      <c r="F47" s="42">
        <v>183</v>
      </c>
      <c r="G47" s="42">
        <v>54</v>
      </c>
      <c r="H47" s="42">
        <v>90</v>
      </c>
      <c r="I47" s="15">
        <v>1193</v>
      </c>
      <c r="J47" s="42">
        <v>378</v>
      </c>
      <c r="K47" s="15">
        <v>18693</v>
      </c>
      <c r="L47" s="9"/>
    </row>
    <row r="48" spans="1:12" s="7" customFormat="1" ht="19.5" customHeight="1">
      <c r="A48" s="33" t="s">
        <v>84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9"/>
    </row>
    <row r="49" spans="1:11" s="9" customFormat="1" ht="9" customHeight="1">
      <c r="A49" s="9" t="s">
        <v>377</v>
      </c>
      <c r="B49" s="9">
        <v>86</v>
      </c>
      <c r="C49" s="9">
        <v>70</v>
      </c>
      <c r="D49" s="9">
        <v>366</v>
      </c>
      <c r="E49" s="9">
        <v>434</v>
      </c>
      <c r="F49" s="9">
        <v>205</v>
      </c>
      <c r="G49" s="9">
        <v>63</v>
      </c>
      <c r="H49" s="9">
        <v>101</v>
      </c>
      <c r="I49" s="13">
        <v>1325</v>
      </c>
      <c r="J49" s="9">
        <v>423</v>
      </c>
      <c r="K49" s="9">
        <v>151</v>
      </c>
    </row>
    <row r="50" spans="1:11" s="9" customFormat="1" ht="9" customHeight="1">
      <c r="A50" s="9" t="s">
        <v>378</v>
      </c>
      <c r="B50" s="9">
        <v>216</v>
      </c>
      <c r="C50" s="9">
        <v>361</v>
      </c>
      <c r="D50" s="13">
        <v>1770</v>
      </c>
      <c r="E50" s="13">
        <v>1829</v>
      </c>
      <c r="F50" s="13">
        <v>1179</v>
      </c>
      <c r="G50" s="9">
        <v>301</v>
      </c>
      <c r="H50" s="9">
        <v>298</v>
      </c>
      <c r="I50" s="13">
        <v>5954</v>
      </c>
      <c r="J50" s="9">
        <v>363</v>
      </c>
      <c r="K50" s="13">
        <v>8758</v>
      </c>
    </row>
    <row r="51" spans="1:11" s="9" customFormat="1" ht="9" customHeight="1">
      <c r="A51" s="9" t="s">
        <v>379</v>
      </c>
      <c r="B51" s="9">
        <v>163</v>
      </c>
      <c r="C51" s="9">
        <v>239</v>
      </c>
      <c r="D51" s="13">
        <v>1162</v>
      </c>
      <c r="E51" s="13">
        <v>1521</v>
      </c>
      <c r="F51" s="9">
        <v>939</v>
      </c>
      <c r="G51" s="9">
        <v>287</v>
      </c>
      <c r="H51" s="9">
        <v>254</v>
      </c>
      <c r="I51" s="13">
        <v>4565</v>
      </c>
      <c r="J51" s="9">
        <v>378</v>
      </c>
      <c r="K51" s="13">
        <v>16388</v>
      </c>
    </row>
    <row r="52" spans="1:11" s="9" customFormat="1" ht="9" customHeight="1">
      <c r="A52" s="9" t="s">
        <v>380</v>
      </c>
      <c r="B52" s="9">
        <v>130</v>
      </c>
      <c r="C52" s="9">
        <v>139</v>
      </c>
      <c r="D52" s="9">
        <v>633</v>
      </c>
      <c r="E52" s="13">
        <v>1494</v>
      </c>
      <c r="F52" s="9">
        <v>910</v>
      </c>
      <c r="G52" s="9">
        <v>230</v>
      </c>
      <c r="H52" s="9">
        <v>234</v>
      </c>
      <c r="I52" s="13">
        <v>3770</v>
      </c>
      <c r="J52" s="9">
        <v>414</v>
      </c>
      <c r="K52" s="13">
        <v>26525</v>
      </c>
    </row>
    <row r="53" spans="1:11" s="9" customFormat="1" ht="9" customHeight="1">
      <c r="A53" s="9" t="s">
        <v>381</v>
      </c>
      <c r="B53" s="9">
        <v>114</v>
      </c>
      <c r="C53" s="9">
        <v>100</v>
      </c>
      <c r="D53" s="9">
        <v>467</v>
      </c>
      <c r="E53" s="13">
        <v>1098</v>
      </c>
      <c r="F53" s="9">
        <v>718</v>
      </c>
      <c r="G53" s="9">
        <v>185</v>
      </c>
      <c r="H53" s="9">
        <v>195</v>
      </c>
      <c r="I53" s="13">
        <v>2877</v>
      </c>
      <c r="J53" s="9">
        <v>430</v>
      </c>
      <c r="K53" s="13">
        <v>44423</v>
      </c>
    </row>
    <row r="54" spans="1:11" s="9" customFormat="1" ht="9" customHeight="1">
      <c r="A54" s="9" t="s">
        <v>382</v>
      </c>
      <c r="B54" s="9">
        <v>100</v>
      </c>
      <c r="C54" s="9">
        <v>73</v>
      </c>
      <c r="D54" s="9">
        <v>292</v>
      </c>
      <c r="E54" s="9">
        <v>584</v>
      </c>
      <c r="F54" s="9">
        <v>400</v>
      </c>
      <c r="G54" s="9">
        <v>121</v>
      </c>
      <c r="H54" s="9">
        <v>159</v>
      </c>
      <c r="I54" s="13">
        <v>1729</v>
      </c>
      <c r="J54" s="9">
        <v>499</v>
      </c>
      <c r="K54" s="13">
        <v>361546</v>
      </c>
    </row>
    <row r="55" spans="1:12" s="14" customFormat="1" ht="9" customHeight="1">
      <c r="A55" s="14" t="s">
        <v>3</v>
      </c>
      <c r="B55" s="42">
        <v>809</v>
      </c>
      <c r="C55" s="42">
        <v>982</v>
      </c>
      <c r="D55" s="15">
        <v>4690</v>
      </c>
      <c r="E55" s="15">
        <v>6960</v>
      </c>
      <c r="F55" s="15">
        <v>4351</v>
      </c>
      <c r="G55" s="15">
        <v>1187</v>
      </c>
      <c r="H55" s="15">
        <v>1241</v>
      </c>
      <c r="I55" s="15">
        <v>20220</v>
      </c>
      <c r="J55" s="42">
        <v>401</v>
      </c>
      <c r="K55" s="15">
        <v>457792</v>
      </c>
      <c r="L55" s="9"/>
    </row>
    <row r="56" spans="1:11" s="9" customFormat="1" ht="9" customHeight="1">
      <c r="A56" s="68"/>
      <c r="B56" s="11"/>
      <c r="C56" s="11"/>
      <c r="D56" s="88"/>
      <c r="E56" s="88"/>
      <c r="F56" s="88"/>
      <c r="G56" s="88"/>
      <c r="H56" s="88"/>
      <c r="I56" s="88"/>
      <c r="J56" s="11"/>
      <c r="K56" s="88"/>
    </row>
    <row r="57" s="9" customFormat="1" ht="9">
      <c r="A57" s="42"/>
    </row>
    <row r="58" spans="1:11" ht="12.75">
      <c r="A58" s="42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2.75">
      <c r="A59" s="42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2:11" ht="12.75"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2:11" ht="12.75"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2:11" ht="12.75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 ht="12.75"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2:11" ht="12.75"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2:9" ht="12.75">
      <c r="B65" s="42"/>
      <c r="C65" s="42"/>
      <c r="D65" s="42"/>
      <c r="E65" s="42"/>
      <c r="F65" s="42"/>
      <c r="G65" s="42"/>
      <c r="H65" s="42"/>
      <c r="I65" s="42"/>
    </row>
  </sheetData>
  <printOptions horizontalCentered="1"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&amp;C98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workbookViewId="0" topLeftCell="A9">
      <selection activeCell="M36" sqref="M36"/>
    </sheetView>
  </sheetViews>
  <sheetFormatPr defaultColWidth="9.140625" defaultRowHeight="12.75"/>
  <cols>
    <col min="1" max="1" width="12.57421875" style="0" customWidth="1"/>
    <col min="2" max="2" width="6.140625" style="0" customWidth="1"/>
    <col min="3" max="3" width="6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28125" style="0" customWidth="1"/>
    <col min="8" max="8" width="7.8515625" style="0" customWidth="1"/>
    <col min="9" max="9" width="7.421875" style="0" customWidth="1"/>
    <col min="10" max="10" width="6.8515625" style="0" customWidth="1"/>
  </cols>
  <sheetData>
    <row r="1" spans="1:11" ht="10.5" customHeight="1">
      <c r="A1" s="124" t="s">
        <v>357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9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4.25" customHeight="1">
      <c r="A5" s="163" t="s">
        <v>393</v>
      </c>
      <c r="B5" s="8" t="s">
        <v>229</v>
      </c>
      <c r="C5" s="44"/>
      <c r="D5" s="44"/>
      <c r="E5" s="44"/>
      <c r="F5" s="44"/>
      <c r="G5" s="44"/>
      <c r="H5" s="44"/>
      <c r="I5" s="10"/>
      <c r="J5" s="10"/>
      <c r="K5" s="10"/>
    </row>
    <row r="6" spans="1:11" ht="12" customHeight="1">
      <c r="A6" s="164"/>
      <c r="B6" s="79" t="s">
        <v>230</v>
      </c>
      <c r="C6" s="79"/>
      <c r="D6" s="79"/>
      <c r="E6" s="79"/>
      <c r="F6" s="44"/>
      <c r="G6" s="79" t="s">
        <v>231</v>
      </c>
      <c r="H6" s="44"/>
      <c r="I6" s="10"/>
      <c r="J6" s="10"/>
      <c r="K6" s="10"/>
    </row>
    <row r="7" spans="1:11" ht="16.5" customHeight="1">
      <c r="A7" s="165"/>
      <c r="B7" s="30" t="s">
        <v>232</v>
      </c>
      <c r="C7" s="145" t="s">
        <v>233</v>
      </c>
      <c r="D7" s="146" t="s">
        <v>234</v>
      </c>
      <c r="E7" s="146" t="s">
        <v>235</v>
      </c>
      <c r="F7" s="146" t="s">
        <v>236</v>
      </c>
      <c r="G7" s="146" t="s">
        <v>237</v>
      </c>
      <c r="H7" s="30" t="s">
        <v>238</v>
      </c>
      <c r="I7" s="12"/>
      <c r="J7" s="12"/>
      <c r="K7" s="12"/>
    </row>
    <row r="8" ht="9" customHeight="1"/>
    <row r="9" spans="1:13" ht="9" customHeight="1">
      <c r="A9" s="9" t="s">
        <v>206</v>
      </c>
      <c r="B9" s="10">
        <v>76</v>
      </c>
      <c r="C9" s="10">
        <v>56</v>
      </c>
      <c r="D9" s="10">
        <v>462</v>
      </c>
      <c r="E9" s="10">
        <v>951</v>
      </c>
      <c r="F9" s="10">
        <v>499</v>
      </c>
      <c r="G9" s="10">
        <v>95</v>
      </c>
      <c r="H9" s="10">
        <v>103</v>
      </c>
      <c r="I9" s="18">
        <v>2242</v>
      </c>
      <c r="J9" s="10">
        <v>375</v>
      </c>
      <c r="K9" s="18">
        <v>28472</v>
      </c>
      <c r="L9" s="9"/>
      <c r="M9" s="9"/>
    </row>
    <row r="10" spans="1:13" ht="9" customHeight="1">
      <c r="A10" s="9" t="s">
        <v>207</v>
      </c>
      <c r="B10" s="10">
        <v>1</v>
      </c>
      <c r="C10" s="10">
        <v>7</v>
      </c>
      <c r="D10" s="10">
        <v>36</v>
      </c>
      <c r="E10" s="10">
        <v>28</v>
      </c>
      <c r="F10" s="10">
        <v>4</v>
      </c>
      <c r="G10" s="10">
        <v>1</v>
      </c>
      <c r="H10" s="10">
        <v>3</v>
      </c>
      <c r="I10" s="10">
        <v>80</v>
      </c>
      <c r="J10" s="10">
        <v>255</v>
      </c>
      <c r="K10" s="18">
        <v>1058</v>
      </c>
      <c r="L10" s="9"/>
      <c r="M10" s="9"/>
    </row>
    <row r="11" spans="1:13" ht="9" customHeight="1">
      <c r="A11" s="9" t="s">
        <v>208</v>
      </c>
      <c r="B11" s="10">
        <v>157</v>
      </c>
      <c r="C11" s="10">
        <v>85</v>
      </c>
      <c r="D11" s="10">
        <v>511</v>
      </c>
      <c r="E11" s="18">
        <v>1263</v>
      </c>
      <c r="F11" s="10">
        <v>859</v>
      </c>
      <c r="G11" s="10">
        <v>259</v>
      </c>
      <c r="H11" s="10">
        <v>212</v>
      </c>
      <c r="I11" s="18">
        <v>3346</v>
      </c>
      <c r="J11" s="10">
        <v>421</v>
      </c>
      <c r="K11" s="18">
        <v>156234</v>
      </c>
      <c r="L11" s="9"/>
      <c r="M11" s="9"/>
    </row>
    <row r="12" spans="1:13" ht="9" customHeight="1">
      <c r="A12" s="9" t="s">
        <v>209</v>
      </c>
      <c r="B12" s="18">
        <f>SUM(B13:B14)</f>
        <v>2</v>
      </c>
      <c r="C12" s="18">
        <f aca="true" t="shared" si="0" ref="C12:K12">SUM(C13:C14)</f>
        <v>6</v>
      </c>
      <c r="D12" s="18">
        <f t="shared" si="0"/>
        <v>57</v>
      </c>
      <c r="E12" s="18">
        <f t="shared" si="0"/>
        <v>46</v>
      </c>
      <c r="F12" s="18">
        <f t="shared" si="0"/>
        <v>22</v>
      </c>
      <c r="G12" s="18">
        <f t="shared" si="0"/>
        <v>2</v>
      </c>
      <c r="H12" s="18">
        <f t="shared" si="0"/>
        <v>2</v>
      </c>
      <c r="I12" s="18">
        <f t="shared" si="0"/>
        <v>137</v>
      </c>
      <c r="J12" s="18">
        <f>((J13*I13)+(J14*I14))/(I13+I14)</f>
        <v>259.84671532846716</v>
      </c>
      <c r="K12" s="18">
        <f t="shared" si="0"/>
        <v>3139</v>
      </c>
      <c r="L12" s="9"/>
      <c r="M12" s="9"/>
    </row>
    <row r="13" spans="1:13" ht="9" customHeight="1">
      <c r="A13" s="75" t="s">
        <v>210</v>
      </c>
      <c r="B13" s="76">
        <v>1</v>
      </c>
      <c r="C13" s="76">
        <v>1</v>
      </c>
      <c r="D13" s="76">
        <v>12</v>
      </c>
      <c r="E13" s="76">
        <v>11</v>
      </c>
      <c r="F13" s="76">
        <v>4</v>
      </c>
      <c r="G13" s="76">
        <v>1</v>
      </c>
      <c r="H13" s="76">
        <v>1</v>
      </c>
      <c r="I13" s="76">
        <v>31</v>
      </c>
      <c r="J13" s="76">
        <v>273</v>
      </c>
      <c r="K13" s="77">
        <v>1608</v>
      </c>
      <c r="L13" s="9"/>
      <c r="M13" s="9"/>
    </row>
    <row r="14" spans="1:13" ht="9" customHeight="1">
      <c r="A14" s="75" t="s">
        <v>211</v>
      </c>
      <c r="B14" s="76">
        <v>1</v>
      </c>
      <c r="C14" s="76">
        <v>5</v>
      </c>
      <c r="D14" s="76">
        <v>45</v>
      </c>
      <c r="E14" s="76">
        <v>35</v>
      </c>
      <c r="F14" s="76">
        <v>18</v>
      </c>
      <c r="G14" s="76">
        <v>1</v>
      </c>
      <c r="H14" s="76">
        <v>1</v>
      </c>
      <c r="I14" s="76">
        <v>106</v>
      </c>
      <c r="J14" s="76">
        <v>256</v>
      </c>
      <c r="K14" s="77">
        <v>1531</v>
      </c>
      <c r="L14" s="9"/>
      <c r="M14" s="9"/>
    </row>
    <row r="15" spans="1:13" ht="9" customHeight="1">
      <c r="A15" s="9" t="s">
        <v>212</v>
      </c>
      <c r="B15" s="10">
        <v>17</v>
      </c>
      <c r="C15" s="10">
        <v>36</v>
      </c>
      <c r="D15" s="10">
        <v>629</v>
      </c>
      <c r="E15" s="10">
        <v>807</v>
      </c>
      <c r="F15" s="10">
        <v>534</v>
      </c>
      <c r="G15" s="10">
        <v>91</v>
      </c>
      <c r="H15" s="10">
        <v>92</v>
      </c>
      <c r="I15" s="18">
        <v>2206</v>
      </c>
      <c r="J15" s="10">
        <v>370</v>
      </c>
      <c r="K15" s="18">
        <v>34563</v>
      </c>
      <c r="L15" s="9"/>
      <c r="M15" s="9"/>
    </row>
    <row r="16" spans="1:13" ht="9" customHeight="1">
      <c r="A16" s="9" t="s">
        <v>213</v>
      </c>
      <c r="B16" s="10">
        <v>1</v>
      </c>
      <c r="C16" s="10" t="s">
        <v>35</v>
      </c>
      <c r="D16" s="10">
        <v>3</v>
      </c>
      <c r="E16" s="10">
        <v>13</v>
      </c>
      <c r="F16" s="10">
        <v>35</v>
      </c>
      <c r="G16" s="10">
        <v>11</v>
      </c>
      <c r="H16" s="10">
        <v>3</v>
      </c>
      <c r="I16" s="10">
        <v>66</v>
      </c>
      <c r="J16" s="10">
        <v>610</v>
      </c>
      <c r="K16" s="10">
        <v>669</v>
      </c>
      <c r="L16" s="9"/>
      <c r="M16" s="9"/>
    </row>
    <row r="17" spans="1:13" ht="9" customHeight="1">
      <c r="A17" s="9" t="s">
        <v>214</v>
      </c>
      <c r="B17" s="10">
        <v>77</v>
      </c>
      <c r="C17" s="10">
        <v>91</v>
      </c>
      <c r="D17" s="10">
        <v>223</v>
      </c>
      <c r="E17" s="10">
        <v>306</v>
      </c>
      <c r="F17" s="10">
        <v>162</v>
      </c>
      <c r="G17" s="10">
        <v>49</v>
      </c>
      <c r="H17" s="10">
        <v>31</v>
      </c>
      <c r="I17" s="10">
        <v>939</v>
      </c>
      <c r="J17" s="10">
        <v>309</v>
      </c>
      <c r="K17" s="18">
        <v>7574</v>
      </c>
      <c r="L17" s="9"/>
      <c r="M17" s="9"/>
    </row>
    <row r="18" spans="1:13" ht="9" customHeight="1">
      <c r="A18" s="9" t="s">
        <v>215</v>
      </c>
      <c r="B18" s="10">
        <v>61</v>
      </c>
      <c r="C18" s="10">
        <v>102</v>
      </c>
      <c r="D18" s="10">
        <v>486</v>
      </c>
      <c r="E18" s="10">
        <v>486</v>
      </c>
      <c r="F18" s="10">
        <v>350</v>
      </c>
      <c r="G18" s="10">
        <v>91</v>
      </c>
      <c r="H18" s="10">
        <v>92</v>
      </c>
      <c r="I18" s="18">
        <v>1668</v>
      </c>
      <c r="J18" s="10">
        <v>369</v>
      </c>
      <c r="K18" s="18">
        <v>24365</v>
      </c>
      <c r="L18" s="9"/>
      <c r="M18" s="9"/>
    </row>
    <row r="19" spans="1:13" ht="9" customHeight="1">
      <c r="A19" s="9" t="s">
        <v>216</v>
      </c>
      <c r="B19" s="10">
        <v>46</v>
      </c>
      <c r="C19" s="10">
        <v>147</v>
      </c>
      <c r="D19" s="10">
        <v>586</v>
      </c>
      <c r="E19" s="10">
        <v>702</v>
      </c>
      <c r="F19" s="10">
        <v>335</v>
      </c>
      <c r="G19" s="10">
        <v>85</v>
      </c>
      <c r="H19" s="10">
        <v>90</v>
      </c>
      <c r="I19" s="18">
        <v>1991</v>
      </c>
      <c r="J19" s="10">
        <v>334</v>
      </c>
      <c r="K19" s="18">
        <v>29763</v>
      </c>
      <c r="L19" s="9"/>
      <c r="M19" s="9"/>
    </row>
    <row r="20" spans="1:13" ht="9" customHeight="1">
      <c r="A20" s="9" t="s">
        <v>217</v>
      </c>
      <c r="B20" s="10">
        <v>4</v>
      </c>
      <c r="C20" s="10">
        <v>10</v>
      </c>
      <c r="D20" s="10">
        <v>67</v>
      </c>
      <c r="E20" s="10">
        <v>123</v>
      </c>
      <c r="F20" s="10">
        <v>70</v>
      </c>
      <c r="G20" s="10">
        <v>19</v>
      </c>
      <c r="H20" s="10">
        <v>23</v>
      </c>
      <c r="I20" s="10">
        <v>316</v>
      </c>
      <c r="J20" s="10">
        <v>418</v>
      </c>
      <c r="K20" s="18">
        <v>6570</v>
      </c>
      <c r="L20" s="9"/>
      <c r="M20" s="9"/>
    </row>
    <row r="21" spans="1:13" ht="9" customHeight="1">
      <c r="A21" s="9" t="s">
        <v>218</v>
      </c>
      <c r="B21" s="10">
        <v>145</v>
      </c>
      <c r="C21" s="10">
        <v>15</v>
      </c>
      <c r="D21" s="10">
        <v>78</v>
      </c>
      <c r="E21" s="10">
        <v>192</v>
      </c>
      <c r="F21" s="10">
        <v>167</v>
      </c>
      <c r="G21" s="10">
        <v>66</v>
      </c>
      <c r="H21" s="10">
        <v>62</v>
      </c>
      <c r="I21" s="10">
        <v>725</v>
      </c>
      <c r="J21" s="10">
        <v>428</v>
      </c>
      <c r="K21" s="18">
        <v>26603</v>
      </c>
      <c r="L21" s="9"/>
      <c r="M21" s="9"/>
    </row>
    <row r="22" spans="1:13" ht="9" customHeight="1">
      <c r="A22" s="9" t="s">
        <v>219</v>
      </c>
      <c r="B22" s="10">
        <v>83</v>
      </c>
      <c r="C22" s="10">
        <v>261</v>
      </c>
      <c r="D22" s="10">
        <v>443</v>
      </c>
      <c r="E22" s="10">
        <v>521</v>
      </c>
      <c r="F22" s="10">
        <v>334</v>
      </c>
      <c r="G22" s="10">
        <v>129</v>
      </c>
      <c r="H22" s="10">
        <v>163</v>
      </c>
      <c r="I22" s="18">
        <v>1934</v>
      </c>
      <c r="J22" s="10">
        <v>442</v>
      </c>
      <c r="K22" s="18">
        <v>36040</v>
      </c>
      <c r="L22" s="9"/>
      <c r="M22" s="9"/>
    </row>
    <row r="23" spans="1:13" ht="9" customHeight="1">
      <c r="A23" s="9" t="s">
        <v>220</v>
      </c>
      <c r="B23" s="10">
        <v>49</v>
      </c>
      <c r="C23" s="10">
        <v>3</v>
      </c>
      <c r="D23" s="10">
        <v>38</v>
      </c>
      <c r="E23" s="10">
        <v>127</v>
      </c>
      <c r="F23" s="10">
        <v>85</v>
      </c>
      <c r="G23" s="10">
        <v>13</v>
      </c>
      <c r="H23" s="10">
        <v>23</v>
      </c>
      <c r="I23" s="10">
        <v>338</v>
      </c>
      <c r="J23" s="10">
        <v>445</v>
      </c>
      <c r="K23" s="18">
        <v>32642</v>
      </c>
      <c r="L23" s="9"/>
      <c r="M23" s="9"/>
    </row>
    <row r="24" spans="1:13" ht="9" customHeight="1">
      <c r="A24" s="9" t="s">
        <v>221</v>
      </c>
      <c r="B24" s="10">
        <v>1</v>
      </c>
      <c r="C24" s="10">
        <v>2</v>
      </c>
      <c r="D24" s="10">
        <v>17</v>
      </c>
      <c r="E24" s="10">
        <v>34</v>
      </c>
      <c r="F24" s="10">
        <v>12</v>
      </c>
      <c r="G24" s="10">
        <v>5</v>
      </c>
      <c r="H24" s="10">
        <v>8</v>
      </c>
      <c r="I24" s="10">
        <v>79</v>
      </c>
      <c r="J24" s="10">
        <v>445</v>
      </c>
      <c r="K24" s="18">
        <v>1963</v>
      </c>
      <c r="L24" s="9"/>
      <c r="M24" s="9"/>
    </row>
    <row r="25" spans="1:13" ht="9" customHeight="1">
      <c r="A25" s="9" t="s">
        <v>222</v>
      </c>
      <c r="B25" s="10">
        <v>9</v>
      </c>
      <c r="C25" s="10">
        <v>50</v>
      </c>
      <c r="D25" s="10">
        <v>225</v>
      </c>
      <c r="E25" s="10">
        <v>278</v>
      </c>
      <c r="F25" s="10">
        <v>126</v>
      </c>
      <c r="G25" s="10">
        <v>28</v>
      </c>
      <c r="H25" s="10">
        <v>43</v>
      </c>
      <c r="I25" s="10">
        <v>759</v>
      </c>
      <c r="J25" s="10">
        <v>436</v>
      </c>
      <c r="K25" s="18">
        <v>24587</v>
      </c>
      <c r="L25" s="9"/>
      <c r="M25" s="9"/>
    </row>
    <row r="26" spans="1:13" ht="9" customHeight="1">
      <c r="A26" s="9" t="s">
        <v>223</v>
      </c>
      <c r="B26" s="10">
        <v>27</v>
      </c>
      <c r="C26" s="10">
        <v>73</v>
      </c>
      <c r="D26" s="10">
        <v>324</v>
      </c>
      <c r="E26" s="10">
        <v>424</v>
      </c>
      <c r="F26" s="10">
        <v>275</v>
      </c>
      <c r="G26" s="10">
        <v>99</v>
      </c>
      <c r="H26" s="10">
        <v>153</v>
      </c>
      <c r="I26" s="18">
        <v>1375</v>
      </c>
      <c r="J26" s="10">
        <v>514</v>
      </c>
      <c r="K26" s="18">
        <v>14803</v>
      </c>
      <c r="L26" s="9"/>
      <c r="M26" s="9"/>
    </row>
    <row r="27" spans="1:13" ht="9" customHeight="1">
      <c r="A27" s="9" t="s">
        <v>224</v>
      </c>
      <c r="B27" s="10" t="s">
        <v>35</v>
      </c>
      <c r="C27" s="10" t="s">
        <v>35</v>
      </c>
      <c r="D27" s="10">
        <v>54</v>
      </c>
      <c r="E27" s="10">
        <v>121</v>
      </c>
      <c r="F27" s="10">
        <v>18</v>
      </c>
      <c r="G27" s="10" t="s">
        <v>35</v>
      </c>
      <c r="H27" s="10">
        <v>3</v>
      </c>
      <c r="I27" s="10">
        <v>196</v>
      </c>
      <c r="J27" s="10">
        <v>292</v>
      </c>
      <c r="K27" s="18">
        <v>1541</v>
      </c>
      <c r="L27" s="9"/>
      <c r="M27" s="9"/>
    </row>
    <row r="28" spans="1:13" ht="9" customHeight="1">
      <c r="A28" s="9" t="s">
        <v>225</v>
      </c>
      <c r="B28" s="10">
        <v>17</v>
      </c>
      <c r="C28" s="10">
        <v>15</v>
      </c>
      <c r="D28" s="10">
        <v>128</v>
      </c>
      <c r="E28" s="10">
        <v>205</v>
      </c>
      <c r="F28" s="10">
        <v>104</v>
      </c>
      <c r="G28" s="10">
        <v>23</v>
      </c>
      <c r="H28" s="10">
        <v>38</v>
      </c>
      <c r="I28" s="10">
        <v>530</v>
      </c>
      <c r="J28" s="10">
        <v>394</v>
      </c>
      <c r="K28" s="18">
        <v>3168</v>
      </c>
      <c r="L28" s="9"/>
      <c r="M28" s="9"/>
    </row>
    <row r="29" spans="1:13" ht="9" customHeight="1">
      <c r="A29" s="9" t="s">
        <v>226</v>
      </c>
      <c r="B29" s="10">
        <v>31</v>
      </c>
      <c r="C29" s="10">
        <v>16</v>
      </c>
      <c r="D29" s="10">
        <v>256</v>
      </c>
      <c r="E29" s="10">
        <v>191</v>
      </c>
      <c r="F29" s="10">
        <v>271</v>
      </c>
      <c r="G29" s="10">
        <v>68</v>
      </c>
      <c r="H29" s="10">
        <v>57</v>
      </c>
      <c r="I29" s="10">
        <v>890</v>
      </c>
      <c r="J29" s="10">
        <v>428</v>
      </c>
      <c r="K29" s="18">
        <v>19945</v>
      </c>
      <c r="L29" s="9"/>
      <c r="M29" s="9"/>
    </row>
    <row r="30" spans="1:13" ht="9" customHeight="1">
      <c r="A30" s="9" t="s">
        <v>227</v>
      </c>
      <c r="B30" s="10">
        <v>5</v>
      </c>
      <c r="C30" s="10">
        <v>7</v>
      </c>
      <c r="D30" s="10">
        <v>67</v>
      </c>
      <c r="E30" s="10">
        <v>142</v>
      </c>
      <c r="F30" s="10">
        <v>89</v>
      </c>
      <c r="G30" s="10">
        <v>53</v>
      </c>
      <c r="H30" s="10">
        <v>40</v>
      </c>
      <c r="I30" s="10">
        <v>403</v>
      </c>
      <c r="J30" s="10">
        <v>525</v>
      </c>
      <c r="K30" s="18">
        <v>4095</v>
      </c>
      <c r="L30" s="9"/>
      <c r="M30" s="9"/>
    </row>
    <row r="31" spans="1:13" ht="9" customHeight="1">
      <c r="A31" s="14" t="s">
        <v>33</v>
      </c>
      <c r="B31" s="24">
        <v>809</v>
      </c>
      <c r="C31" s="24">
        <v>982</v>
      </c>
      <c r="D31" s="23">
        <v>4690</v>
      </c>
      <c r="E31" s="23">
        <v>6960</v>
      </c>
      <c r="F31" s="23">
        <v>4351</v>
      </c>
      <c r="G31" s="23">
        <v>1187</v>
      </c>
      <c r="H31" s="23">
        <v>1241</v>
      </c>
      <c r="I31" s="23">
        <v>20220</v>
      </c>
      <c r="J31" s="24">
        <v>401</v>
      </c>
      <c r="K31" s="23">
        <v>457792</v>
      </c>
      <c r="L31" s="9"/>
      <c r="M31" s="9"/>
    </row>
    <row r="32" spans="1:13" ht="9" customHeight="1">
      <c r="A32" s="14"/>
      <c r="B32" s="24"/>
      <c r="C32" s="24"/>
      <c r="D32" s="23"/>
      <c r="E32" s="23"/>
      <c r="F32" s="23"/>
      <c r="G32" s="23"/>
      <c r="H32" s="23"/>
      <c r="I32" s="23"/>
      <c r="J32" s="24"/>
      <c r="K32" s="23"/>
      <c r="L32" s="9"/>
      <c r="M32" s="9"/>
    </row>
    <row r="33" spans="1:13" ht="9" customHeight="1">
      <c r="A33" s="9" t="s">
        <v>338</v>
      </c>
      <c r="B33" s="9">
        <v>311</v>
      </c>
      <c r="C33" s="9">
        <v>239</v>
      </c>
      <c r="D33" s="13">
        <v>1232</v>
      </c>
      <c r="E33" s="13">
        <v>2548</v>
      </c>
      <c r="F33" s="13">
        <v>1524</v>
      </c>
      <c r="G33" s="9">
        <v>404</v>
      </c>
      <c r="H33" s="9">
        <v>349</v>
      </c>
      <c r="I33" s="13">
        <v>6607</v>
      </c>
      <c r="J33" s="9">
        <v>387</v>
      </c>
      <c r="K33" s="13">
        <v>193337</v>
      </c>
      <c r="L33" s="9"/>
      <c r="M33" s="9"/>
    </row>
    <row r="34" spans="1:12" ht="9" customHeight="1">
      <c r="A34" s="9" t="s">
        <v>339</v>
      </c>
      <c r="B34" s="9">
        <v>81</v>
      </c>
      <c r="C34" s="9">
        <v>144</v>
      </c>
      <c r="D34" s="13">
        <v>1175</v>
      </c>
      <c r="E34" s="13">
        <v>1352</v>
      </c>
      <c r="F34" s="9">
        <v>941</v>
      </c>
      <c r="G34" s="9">
        <v>195</v>
      </c>
      <c r="H34" s="9">
        <v>189</v>
      </c>
      <c r="I34" s="13">
        <v>4077</v>
      </c>
      <c r="J34" s="9">
        <v>370</v>
      </c>
      <c r="K34" s="13">
        <v>62736</v>
      </c>
      <c r="L34" s="9"/>
    </row>
    <row r="35" spans="1:12" ht="9" customHeight="1">
      <c r="A35" s="9" t="s">
        <v>340</v>
      </c>
      <c r="B35" s="9">
        <v>278</v>
      </c>
      <c r="C35" s="9">
        <v>433</v>
      </c>
      <c r="D35" s="13">
        <v>1174</v>
      </c>
      <c r="E35" s="13">
        <v>1538</v>
      </c>
      <c r="F35" s="9">
        <v>906</v>
      </c>
      <c r="G35" s="9">
        <v>299</v>
      </c>
      <c r="H35" s="9">
        <v>338</v>
      </c>
      <c r="I35" s="13">
        <v>4966</v>
      </c>
      <c r="J35" s="9">
        <v>395</v>
      </c>
      <c r="K35" s="13">
        <v>98975</v>
      </c>
      <c r="L35" s="9"/>
    </row>
    <row r="36" spans="1:12" ht="9" customHeight="1">
      <c r="A36" s="9" t="s">
        <v>341</v>
      </c>
      <c r="B36" s="9">
        <v>103</v>
      </c>
      <c r="C36" s="9">
        <v>143</v>
      </c>
      <c r="D36" s="9">
        <v>786</v>
      </c>
      <c r="E36" s="13">
        <v>1189</v>
      </c>
      <c r="F36" s="9">
        <v>620</v>
      </c>
      <c r="G36" s="9">
        <v>168</v>
      </c>
      <c r="H36" s="9">
        <v>268</v>
      </c>
      <c r="I36" s="13">
        <v>3277</v>
      </c>
      <c r="J36" s="9">
        <v>454</v>
      </c>
      <c r="K36" s="13">
        <v>78704</v>
      </c>
      <c r="L36" s="9"/>
    </row>
    <row r="37" spans="1:12" ht="9" customHeight="1">
      <c r="A37" s="9" t="s">
        <v>342</v>
      </c>
      <c r="B37" s="9">
        <v>36</v>
      </c>
      <c r="C37" s="9">
        <v>23</v>
      </c>
      <c r="D37" s="9">
        <v>323</v>
      </c>
      <c r="E37" s="9">
        <v>333</v>
      </c>
      <c r="F37" s="9">
        <v>360</v>
      </c>
      <c r="G37" s="9">
        <v>121</v>
      </c>
      <c r="H37" s="9">
        <v>97</v>
      </c>
      <c r="I37" s="13">
        <v>1293</v>
      </c>
      <c r="J37" s="9">
        <v>458</v>
      </c>
      <c r="K37" s="13">
        <v>24040</v>
      </c>
      <c r="L37" s="9"/>
    </row>
    <row r="38" spans="1:11" ht="9" customHeight="1">
      <c r="A38" s="125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ht="9" customHeight="1">
      <c r="A39" s="75"/>
    </row>
    <row r="40" spans="1:11" ht="9" customHeight="1">
      <c r="A40" s="9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ht="9" customHeight="1">
      <c r="A41" s="9"/>
    </row>
    <row r="42" ht="9" customHeight="1">
      <c r="A42" s="9"/>
    </row>
    <row r="43" ht="9" customHeight="1">
      <c r="A43" s="9"/>
    </row>
    <row r="44" ht="9" customHeight="1">
      <c r="A44" s="9"/>
    </row>
    <row r="45" ht="9" customHeight="1">
      <c r="A45" s="9"/>
    </row>
    <row r="46" ht="9" customHeight="1">
      <c r="A46" s="9"/>
    </row>
    <row r="47" ht="9" customHeight="1">
      <c r="A47" s="9"/>
    </row>
    <row r="48" ht="9" customHeight="1">
      <c r="A48" s="9"/>
    </row>
    <row r="49" ht="9" customHeight="1">
      <c r="A49" s="9"/>
    </row>
    <row r="50" ht="9" customHeight="1">
      <c r="A50" s="9"/>
    </row>
    <row r="51" ht="9" customHeight="1">
      <c r="A51" s="9"/>
    </row>
    <row r="52" ht="9" customHeight="1">
      <c r="A52" s="9"/>
    </row>
    <row r="53" ht="9" customHeight="1">
      <c r="A53" s="9"/>
    </row>
    <row r="54" ht="9" customHeight="1">
      <c r="A54" s="9"/>
    </row>
    <row r="55" ht="9" customHeight="1">
      <c r="A55" s="9"/>
    </row>
    <row r="56" ht="9" customHeight="1">
      <c r="A56" s="104"/>
    </row>
  </sheetData>
  <mergeCells count="1">
    <mergeCell ref="A5:A7"/>
  </mergeCells>
  <printOptions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&amp;C99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65"/>
  <sheetViews>
    <sheetView showGridLines="0" workbookViewId="0" topLeftCell="A26">
      <selection activeCell="D36" sqref="D36"/>
    </sheetView>
  </sheetViews>
  <sheetFormatPr defaultColWidth="9.140625" defaultRowHeight="12.75"/>
  <cols>
    <col min="1" max="1" width="14.7109375" style="0" customWidth="1"/>
    <col min="2" max="9" width="7.7109375" style="0" customWidth="1"/>
    <col min="11" max="12" width="8.7109375" style="0" customWidth="1"/>
    <col min="13" max="13" width="10.28125" style="0" customWidth="1"/>
    <col min="14" max="14" width="8.7109375" style="0" customWidth="1"/>
  </cols>
  <sheetData>
    <row r="1" s="3" customFormat="1" ht="12">
      <c r="A1" s="1" t="s">
        <v>358</v>
      </c>
    </row>
    <row r="2" s="3" customFormat="1" ht="12">
      <c r="A2" s="1" t="s">
        <v>244</v>
      </c>
    </row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2:10" ht="12.75">
      <c r="B4" s="8" t="s">
        <v>383</v>
      </c>
      <c r="C4" s="8"/>
      <c r="D4" s="8"/>
      <c r="E4" s="8" t="s">
        <v>384</v>
      </c>
      <c r="F4" s="8"/>
      <c r="G4" s="8"/>
      <c r="H4" s="8" t="s">
        <v>385</v>
      </c>
      <c r="I4" s="8"/>
      <c r="J4" s="8"/>
    </row>
    <row r="5" spans="1:10" ht="12.75">
      <c r="A5" s="9" t="s">
        <v>202</v>
      </c>
      <c r="B5" s="168" t="s">
        <v>88</v>
      </c>
      <c r="C5" s="8" t="s">
        <v>203</v>
      </c>
      <c r="D5" s="8"/>
      <c r="E5" s="168" t="s">
        <v>88</v>
      </c>
      <c r="F5" s="8" t="s">
        <v>203</v>
      </c>
      <c r="G5" s="8"/>
      <c r="H5" s="168" t="s">
        <v>88</v>
      </c>
      <c r="I5" s="8" t="s">
        <v>203</v>
      </c>
      <c r="J5" s="8"/>
    </row>
    <row r="6" spans="1:10" ht="12.75">
      <c r="A6" s="9"/>
      <c r="B6" s="170"/>
      <c r="D6" s="10" t="s">
        <v>204</v>
      </c>
      <c r="E6" s="170"/>
      <c r="F6" s="9"/>
      <c r="G6" s="10" t="s">
        <v>204</v>
      </c>
      <c r="H6" s="170"/>
      <c r="I6" s="9"/>
      <c r="J6" s="10" t="s">
        <v>204</v>
      </c>
    </row>
    <row r="7" spans="1:10" ht="12.75">
      <c r="A7" s="11"/>
      <c r="B7" s="11"/>
      <c r="C7" s="22"/>
      <c r="D7" s="32" t="s">
        <v>205</v>
      </c>
      <c r="E7" s="32"/>
      <c r="F7" s="32"/>
      <c r="G7" s="32" t="s">
        <v>205</v>
      </c>
      <c r="H7" s="32"/>
      <c r="I7" s="32"/>
      <c r="J7" s="32" t="s">
        <v>205</v>
      </c>
    </row>
    <row r="8" spans="1:10" ht="9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1" ht="9" customHeight="1">
      <c r="A9" s="9" t="s">
        <v>206</v>
      </c>
      <c r="B9" s="10">
        <v>221</v>
      </c>
      <c r="C9" s="18">
        <v>4189</v>
      </c>
      <c r="D9" s="18">
        <v>10037</v>
      </c>
      <c r="E9" s="10">
        <v>130</v>
      </c>
      <c r="F9" s="18">
        <v>9228</v>
      </c>
      <c r="G9" s="18">
        <v>5656</v>
      </c>
      <c r="H9" s="10">
        <v>67</v>
      </c>
      <c r="I9" s="18">
        <v>7962</v>
      </c>
      <c r="J9" s="18">
        <v>4089</v>
      </c>
      <c r="K9" s="41"/>
    </row>
    <row r="10" spans="1:11" ht="9" customHeight="1">
      <c r="A10" s="9" t="s">
        <v>207</v>
      </c>
      <c r="B10" s="10">
        <v>3</v>
      </c>
      <c r="C10" s="10">
        <v>6</v>
      </c>
      <c r="D10" s="10">
        <v>210</v>
      </c>
      <c r="E10" s="10">
        <v>2</v>
      </c>
      <c r="F10" s="10">
        <v>195</v>
      </c>
      <c r="G10" s="10">
        <v>15</v>
      </c>
      <c r="H10" s="10">
        <v>3</v>
      </c>
      <c r="I10" s="10">
        <v>386</v>
      </c>
      <c r="J10" s="10">
        <v>143</v>
      </c>
      <c r="K10" s="41"/>
    </row>
    <row r="11" spans="1:11" ht="9" customHeight="1">
      <c r="A11" s="9" t="s">
        <v>208</v>
      </c>
      <c r="B11" s="10">
        <v>383</v>
      </c>
      <c r="C11" s="18">
        <v>5215</v>
      </c>
      <c r="D11" s="18">
        <v>25652</v>
      </c>
      <c r="E11" s="10">
        <v>169</v>
      </c>
      <c r="F11" s="18">
        <v>12537</v>
      </c>
      <c r="G11" s="18">
        <v>8680</v>
      </c>
      <c r="H11" s="10">
        <v>118</v>
      </c>
      <c r="I11" s="18">
        <v>14393</v>
      </c>
      <c r="J11" s="18">
        <v>8833</v>
      </c>
      <c r="K11" s="41"/>
    </row>
    <row r="12" spans="1:11" ht="9" customHeight="1">
      <c r="A12" s="9" t="s">
        <v>209</v>
      </c>
      <c r="B12" s="18">
        <f>B13+B14</f>
        <v>27</v>
      </c>
      <c r="C12" s="18">
        <f aca="true" t="shared" si="0" ref="C12:J12">C13+C14</f>
        <v>673</v>
      </c>
      <c r="D12" s="18">
        <f t="shared" si="0"/>
        <v>1113</v>
      </c>
      <c r="E12" s="18">
        <f t="shared" si="0"/>
        <v>14</v>
      </c>
      <c r="F12" s="18">
        <f t="shared" si="0"/>
        <v>895</v>
      </c>
      <c r="G12" s="18">
        <f t="shared" si="0"/>
        <v>1032</v>
      </c>
      <c r="H12" s="18">
        <f t="shared" si="0"/>
        <v>9</v>
      </c>
      <c r="I12" s="18">
        <f t="shared" si="0"/>
        <v>1126</v>
      </c>
      <c r="J12" s="18">
        <f t="shared" si="0"/>
        <v>1111</v>
      </c>
      <c r="K12" s="41"/>
    </row>
    <row r="13" spans="1:11" ht="9" customHeight="1">
      <c r="A13" s="75" t="s">
        <v>210</v>
      </c>
      <c r="B13" s="76">
        <v>11</v>
      </c>
      <c r="C13" s="76">
        <v>321</v>
      </c>
      <c r="D13" s="76">
        <v>629</v>
      </c>
      <c r="E13" s="76">
        <v>4</v>
      </c>
      <c r="F13" s="76">
        <v>240</v>
      </c>
      <c r="G13" s="76">
        <v>325</v>
      </c>
      <c r="H13" s="76">
        <v>7</v>
      </c>
      <c r="I13" s="76">
        <v>882</v>
      </c>
      <c r="J13" s="76">
        <v>948</v>
      </c>
      <c r="K13" s="41"/>
    </row>
    <row r="14" spans="1:11" ht="9" customHeight="1">
      <c r="A14" s="75" t="s">
        <v>211</v>
      </c>
      <c r="B14" s="76">
        <v>16</v>
      </c>
      <c r="C14" s="76">
        <v>352</v>
      </c>
      <c r="D14" s="76">
        <v>484</v>
      </c>
      <c r="E14" s="76">
        <v>10</v>
      </c>
      <c r="F14" s="76">
        <v>655</v>
      </c>
      <c r="G14" s="76">
        <v>707</v>
      </c>
      <c r="H14" s="76">
        <v>2</v>
      </c>
      <c r="I14" s="76">
        <v>244</v>
      </c>
      <c r="J14" s="76">
        <v>163</v>
      </c>
      <c r="K14" s="41"/>
    </row>
    <row r="15" spans="1:11" ht="9" customHeight="1">
      <c r="A15" s="9" t="s">
        <v>212</v>
      </c>
      <c r="B15" s="10">
        <v>373</v>
      </c>
      <c r="C15" s="18">
        <v>3801</v>
      </c>
      <c r="D15" s="18">
        <v>36378</v>
      </c>
      <c r="E15" s="10">
        <v>81</v>
      </c>
      <c r="F15" s="18">
        <v>6069</v>
      </c>
      <c r="G15" s="18">
        <v>6511</v>
      </c>
      <c r="H15" s="10">
        <v>74</v>
      </c>
      <c r="I15" s="18">
        <v>9106</v>
      </c>
      <c r="J15" s="18">
        <v>9288</v>
      </c>
      <c r="K15" s="41"/>
    </row>
    <row r="16" spans="1:11" ht="9" customHeight="1">
      <c r="A16" s="9" t="s">
        <v>213</v>
      </c>
      <c r="B16" s="10">
        <v>103</v>
      </c>
      <c r="C16" s="18">
        <v>1621</v>
      </c>
      <c r="D16" s="18">
        <v>7034</v>
      </c>
      <c r="E16" s="10">
        <v>53</v>
      </c>
      <c r="F16" s="18">
        <v>3914</v>
      </c>
      <c r="G16" s="18">
        <v>2866</v>
      </c>
      <c r="H16" s="10">
        <v>35</v>
      </c>
      <c r="I16" s="18">
        <v>4184</v>
      </c>
      <c r="J16" s="18">
        <v>2688</v>
      </c>
      <c r="K16" s="41"/>
    </row>
    <row r="17" spans="1:11" ht="9" customHeight="1">
      <c r="A17" s="9" t="s">
        <v>214</v>
      </c>
      <c r="B17" s="10">
        <v>52</v>
      </c>
      <c r="C17" s="10">
        <v>692</v>
      </c>
      <c r="D17" s="18">
        <v>2911</v>
      </c>
      <c r="E17" s="10">
        <v>20</v>
      </c>
      <c r="F17" s="18">
        <v>1455</v>
      </c>
      <c r="G17" s="18">
        <v>1620</v>
      </c>
      <c r="H17" s="10">
        <v>19</v>
      </c>
      <c r="I17" s="18">
        <v>2413</v>
      </c>
      <c r="J17" s="18">
        <v>1628</v>
      </c>
      <c r="K17" s="41"/>
    </row>
    <row r="18" spans="1:11" ht="9" customHeight="1">
      <c r="A18" s="9" t="s">
        <v>215</v>
      </c>
      <c r="B18" s="10">
        <v>266</v>
      </c>
      <c r="C18" s="18">
        <v>3444</v>
      </c>
      <c r="D18" s="18">
        <v>19485</v>
      </c>
      <c r="E18" s="10">
        <v>122</v>
      </c>
      <c r="F18" s="18">
        <v>8891</v>
      </c>
      <c r="G18" s="18">
        <v>8220</v>
      </c>
      <c r="H18" s="10">
        <v>89</v>
      </c>
      <c r="I18" s="18">
        <v>10971</v>
      </c>
      <c r="J18" s="18">
        <v>8481</v>
      </c>
      <c r="K18" s="41"/>
    </row>
    <row r="19" spans="1:11" ht="9" customHeight="1">
      <c r="A19" s="9" t="s">
        <v>216</v>
      </c>
      <c r="B19" s="10">
        <v>317</v>
      </c>
      <c r="C19" s="18">
        <v>5330</v>
      </c>
      <c r="D19" s="18">
        <v>16405</v>
      </c>
      <c r="E19" s="10">
        <v>191</v>
      </c>
      <c r="F19" s="18">
        <v>13657</v>
      </c>
      <c r="G19" s="18">
        <v>10935</v>
      </c>
      <c r="H19" s="10">
        <v>148</v>
      </c>
      <c r="I19" s="18">
        <v>17820</v>
      </c>
      <c r="J19" s="18">
        <v>13429</v>
      </c>
      <c r="K19" s="41"/>
    </row>
    <row r="20" spans="1:11" ht="9" customHeight="1">
      <c r="A20" s="9" t="s">
        <v>217</v>
      </c>
      <c r="B20" s="10">
        <v>71</v>
      </c>
      <c r="C20" s="18">
        <v>1341</v>
      </c>
      <c r="D20" s="18">
        <v>2804</v>
      </c>
      <c r="E20" s="10">
        <v>60</v>
      </c>
      <c r="F20" s="18">
        <v>4282</v>
      </c>
      <c r="G20" s="18">
        <v>2591</v>
      </c>
      <c r="H20" s="10">
        <v>23</v>
      </c>
      <c r="I20" s="18">
        <v>2915</v>
      </c>
      <c r="J20" s="18">
        <v>1126</v>
      </c>
      <c r="K20" s="41"/>
    </row>
    <row r="21" spans="1:11" ht="9" customHeight="1">
      <c r="A21" s="9" t="s">
        <v>218</v>
      </c>
      <c r="B21" s="10">
        <v>168</v>
      </c>
      <c r="C21" s="18">
        <v>1557</v>
      </c>
      <c r="D21" s="18">
        <v>8799</v>
      </c>
      <c r="E21" s="10">
        <v>86</v>
      </c>
      <c r="F21" s="18">
        <v>6396</v>
      </c>
      <c r="G21" s="18">
        <v>4165</v>
      </c>
      <c r="H21" s="10">
        <v>68</v>
      </c>
      <c r="I21" s="18">
        <v>8237</v>
      </c>
      <c r="J21" s="18">
        <v>4885</v>
      </c>
      <c r="K21" s="41"/>
    </row>
    <row r="22" spans="1:11" ht="9" customHeight="1">
      <c r="A22" s="9" t="s">
        <v>219</v>
      </c>
      <c r="B22" s="10">
        <v>176</v>
      </c>
      <c r="C22" s="18">
        <v>2142</v>
      </c>
      <c r="D22" s="18">
        <v>8138</v>
      </c>
      <c r="E22" s="10">
        <v>67</v>
      </c>
      <c r="F22" s="18">
        <v>4856</v>
      </c>
      <c r="G22" s="18">
        <v>3983</v>
      </c>
      <c r="H22" s="10">
        <v>49</v>
      </c>
      <c r="I22" s="18">
        <v>6208</v>
      </c>
      <c r="J22" s="18">
        <v>3747</v>
      </c>
      <c r="K22" s="41"/>
    </row>
    <row r="23" spans="1:11" ht="9" customHeight="1">
      <c r="A23" s="9" t="s">
        <v>220</v>
      </c>
      <c r="B23" s="10">
        <v>92</v>
      </c>
      <c r="C23" s="18">
        <v>1764</v>
      </c>
      <c r="D23" s="18">
        <v>3711</v>
      </c>
      <c r="E23" s="10">
        <v>64</v>
      </c>
      <c r="F23" s="18">
        <v>4576</v>
      </c>
      <c r="G23" s="18">
        <v>3058</v>
      </c>
      <c r="H23" s="10">
        <v>40</v>
      </c>
      <c r="I23" s="18">
        <v>4980</v>
      </c>
      <c r="J23" s="18">
        <v>2379</v>
      </c>
      <c r="K23" s="41"/>
    </row>
    <row r="24" spans="1:11" ht="9" customHeight="1">
      <c r="A24" s="9" t="s">
        <v>221</v>
      </c>
      <c r="B24" s="10">
        <v>10</v>
      </c>
      <c r="C24" s="10">
        <v>155</v>
      </c>
      <c r="D24" s="10">
        <v>271</v>
      </c>
      <c r="E24" s="10">
        <v>2</v>
      </c>
      <c r="F24" s="10">
        <v>131</v>
      </c>
      <c r="G24" s="10">
        <v>34</v>
      </c>
      <c r="H24" s="10">
        <v>2</v>
      </c>
      <c r="I24" s="10">
        <v>232</v>
      </c>
      <c r="J24" s="10">
        <v>144</v>
      </c>
      <c r="K24" s="41"/>
    </row>
    <row r="25" spans="1:11" ht="9" customHeight="1">
      <c r="A25" s="9" t="s">
        <v>222</v>
      </c>
      <c r="B25" s="10">
        <v>162</v>
      </c>
      <c r="C25" s="18">
        <v>1852</v>
      </c>
      <c r="D25" s="18">
        <v>9175</v>
      </c>
      <c r="E25" s="10">
        <v>32</v>
      </c>
      <c r="F25" s="18">
        <v>2506</v>
      </c>
      <c r="G25" s="18">
        <v>1482</v>
      </c>
      <c r="H25" s="10">
        <v>14</v>
      </c>
      <c r="I25" s="18">
        <v>1743</v>
      </c>
      <c r="J25" s="18">
        <v>1155</v>
      </c>
      <c r="K25" s="41"/>
    </row>
    <row r="26" spans="1:11" ht="9" customHeight="1">
      <c r="A26" s="9" t="s">
        <v>223</v>
      </c>
      <c r="B26" s="10">
        <v>113</v>
      </c>
      <c r="C26" s="18">
        <v>1187</v>
      </c>
      <c r="D26" s="18">
        <v>3282</v>
      </c>
      <c r="E26" s="10">
        <v>39</v>
      </c>
      <c r="F26" s="18">
        <v>2910</v>
      </c>
      <c r="G26" s="18">
        <v>1657</v>
      </c>
      <c r="H26" s="10">
        <v>17</v>
      </c>
      <c r="I26" s="18">
        <v>2040</v>
      </c>
      <c r="J26" s="18">
        <v>1762</v>
      </c>
      <c r="K26" s="41"/>
    </row>
    <row r="27" spans="1:11" ht="9" customHeight="1">
      <c r="A27" s="9" t="s">
        <v>224</v>
      </c>
      <c r="B27" s="10">
        <v>1</v>
      </c>
      <c r="C27" s="10">
        <v>2</v>
      </c>
      <c r="D27" s="10" t="s">
        <v>364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J27" s="10" t="s">
        <v>35</v>
      </c>
      <c r="K27" s="41"/>
    </row>
    <row r="28" spans="1:11" ht="9" customHeight="1">
      <c r="A28" s="9" t="s">
        <v>225</v>
      </c>
      <c r="B28" s="10">
        <v>72</v>
      </c>
      <c r="C28" s="10">
        <v>495</v>
      </c>
      <c r="D28" s="18">
        <v>4224</v>
      </c>
      <c r="E28" s="10">
        <v>6</v>
      </c>
      <c r="F28" s="10">
        <v>441</v>
      </c>
      <c r="G28" s="10">
        <v>204</v>
      </c>
      <c r="H28" s="10">
        <v>5</v>
      </c>
      <c r="I28" s="10">
        <v>595</v>
      </c>
      <c r="J28" s="10">
        <v>289</v>
      </c>
      <c r="K28" s="41"/>
    </row>
    <row r="29" spans="1:11" ht="9" customHeight="1">
      <c r="A29" s="9" t="s">
        <v>226</v>
      </c>
      <c r="B29" s="10">
        <v>112</v>
      </c>
      <c r="C29" s="18">
        <v>1288</v>
      </c>
      <c r="D29" s="18">
        <v>4571</v>
      </c>
      <c r="E29" s="10">
        <v>20</v>
      </c>
      <c r="F29" s="18">
        <v>1336</v>
      </c>
      <c r="G29" s="18">
        <v>1240</v>
      </c>
      <c r="H29" s="10">
        <v>11</v>
      </c>
      <c r="I29" s="18">
        <v>1427</v>
      </c>
      <c r="J29" s="10">
        <v>610</v>
      </c>
      <c r="K29" s="41"/>
    </row>
    <row r="30" spans="1:11" ht="9" customHeight="1">
      <c r="A30" s="9" t="s">
        <v>227</v>
      </c>
      <c r="B30" s="10">
        <v>79</v>
      </c>
      <c r="C30" s="18">
        <v>1379</v>
      </c>
      <c r="D30" s="18">
        <v>4769</v>
      </c>
      <c r="E30" s="10">
        <v>26</v>
      </c>
      <c r="F30" s="18">
        <v>1905</v>
      </c>
      <c r="G30" s="18">
        <v>1198</v>
      </c>
      <c r="H30" s="10">
        <v>11</v>
      </c>
      <c r="I30" s="18">
        <v>1332</v>
      </c>
      <c r="J30" s="10">
        <v>601</v>
      </c>
      <c r="K30" s="41"/>
    </row>
    <row r="31" spans="1:11" s="16" customFormat="1" ht="9" customHeight="1">
      <c r="A31" s="14" t="s">
        <v>33</v>
      </c>
      <c r="B31" s="23">
        <v>2801</v>
      </c>
      <c r="C31" s="23">
        <v>38133</v>
      </c>
      <c r="D31" s="23">
        <v>168968</v>
      </c>
      <c r="E31" s="23">
        <v>1184</v>
      </c>
      <c r="F31" s="23">
        <v>86180</v>
      </c>
      <c r="G31" s="23">
        <v>65149</v>
      </c>
      <c r="H31" s="24">
        <v>802</v>
      </c>
      <c r="I31" s="23">
        <v>98070</v>
      </c>
      <c r="J31" s="23">
        <v>66389</v>
      </c>
      <c r="K31" s="84"/>
    </row>
    <row r="32" spans="1:11" s="16" customFormat="1" ht="9" customHeight="1">
      <c r="A32" s="19"/>
      <c r="B32" s="85"/>
      <c r="C32" s="85"/>
      <c r="D32" s="85"/>
      <c r="E32" s="85"/>
      <c r="F32" s="85"/>
      <c r="G32" s="85"/>
      <c r="H32" s="85"/>
      <c r="I32" s="85"/>
      <c r="J32" s="85"/>
      <c r="K32" s="84"/>
    </row>
    <row r="33" spans="1:11" s="16" customFormat="1" ht="9.75" customHeight="1">
      <c r="A33" s="14"/>
      <c r="B33" s="18"/>
      <c r="C33" s="18"/>
      <c r="D33" s="18"/>
      <c r="E33" s="18"/>
      <c r="F33" s="18"/>
      <c r="G33" s="18"/>
      <c r="H33" s="10"/>
      <c r="I33" s="18"/>
      <c r="J33" s="18"/>
      <c r="K33" s="84"/>
    </row>
    <row r="34" spans="1:11" ht="9" customHeight="1">
      <c r="A34" s="27"/>
      <c r="B34" s="86" t="s">
        <v>386</v>
      </c>
      <c r="C34" s="86"/>
      <c r="D34" s="86"/>
      <c r="E34" s="86" t="s">
        <v>387</v>
      </c>
      <c r="F34" s="86"/>
      <c r="G34" s="86"/>
      <c r="H34" s="86" t="s">
        <v>228</v>
      </c>
      <c r="I34" s="86"/>
      <c r="J34" s="86"/>
      <c r="K34" s="41"/>
    </row>
    <row r="35" spans="1:11" s="17" customFormat="1" ht="11.25" customHeight="1">
      <c r="A35" s="9" t="s">
        <v>202</v>
      </c>
      <c r="B35" s="168" t="s">
        <v>88</v>
      </c>
      <c r="C35" s="86" t="s">
        <v>203</v>
      </c>
      <c r="D35" s="86"/>
      <c r="E35" s="168" t="s">
        <v>88</v>
      </c>
      <c r="F35" s="86" t="s">
        <v>203</v>
      </c>
      <c r="G35" s="86"/>
      <c r="H35" s="168" t="s">
        <v>88</v>
      </c>
      <c r="I35" s="86" t="s">
        <v>203</v>
      </c>
      <c r="J35" s="86"/>
      <c r="K35" s="87"/>
    </row>
    <row r="36" spans="1:11" ht="12.75" customHeight="1">
      <c r="A36" s="9"/>
      <c r="B36" s="170"/>
      <c r="C36" s="41"/>
      <c r="D36" s="18" t="s">
        <v>204</v>
      </c>
      <c r="E36" s="170"/>
      <c r="F36" s="13"/>
      <c r="G36" s="18" t="s">
        <v>204</v>
      </c>
      <c r="H36" s="170"/>
      <c r="I36" s="13"/>
      <c r="J36" s="18" t="s">
        <v>204</v>
      </c>
      <c r="K36" s="41"/>
    </row>
    <row r="37" spans="1:11" ht="12.75" customHeight="1">
      <c r="A37" s="11"/>
      <c r="B37" s="88"/>
      <c r="C37" s="89"/>
      <c r="D37" s="90" t="s">
        <v>205</v>
      </c>
      <c r="E37" s="90"/>
      <c r="F37" s="90"/>
      <c r="G37" s="90" t="s">
        <v>205</v>
      </c>
      <c r="H37" s="90"/>
      <c r="I37" s="90"/>
      <c r="J37" s="90" t="s">
        <v>205</v>
      </c>
      <c r="K37" s="41"/>
    </row>
    <row r="38" spans="1:11" ht="12.75" customHeight="1">
      <c r="A38" s="27"/>
      <c r="B38" s="13"/>
      <c r="C38" s="13"/>
      <c r="D38" s="13"/>
      <c r="E38" s="13"/>
      <c r="F38" s="13"/>
      <c r="G38" s="13"/>
      <c r="H38" s="13"/>
      <c r="I38" s="13"/>
      <c r="J38" s="13"/>
      <c r="K38" s="41"/>
    </row>
    <row r="39" spans="1:14" ht="9" customHeight="1">
      <c r="A39" s="9" t="s">
        <v>206</v>
      </c>
      <c r="B39" s="10">
        <v>54</v>
      </c>
      <c r="C39" s="18">
        <v>9369</v>
      </c>
      <c r="D39" s="18">
        <v>3466</v>
      </c>
      <c r="E39" s="10">
        <v>168</v>
      </c>
      <c r="F39" s="18">
        <v>77001</v>
      </c>
      <c r="G39" s="18">
        <v>19133</v>
      </c>
      <c r="H39" s="10">
        <v>640</v>
      </c>
      <c r="I39" s="18">
        <v>107749</v>
      </c>
      <c r="J39" s="18">
        <v>42381</v>
      </c>
      <c r="K39" s="13"/>
      <c r="L39" s="13"/>
      <c r="M39" s="13"/>
      <c r="N39" s="13"/>
    </row>
    <row r="40" spans="1:14" ht="9" customHeight="1">
      <c r="A40" s="9" t="s">
        <v>207</v>
      </c>
      <c r="B40" s="10">
        <v>3</v>
      </c>
      <c r="C40" s="10">
        <v>518</v>
      </c>
      <c r="D40" s="10">
        <v>133</v>
      </c>
      <c r="E40" s="10">
        <v>26</v>
      </c>
      <c r="F40" s="18">
        <v>11357</v>
      </c>
      <c r="G40" s="18">
        <v>2487</v>
      </c>
      <c r="H40" s="10">
        <v>37</v>
      </c>
      <c r="I40" s="18">
        <v>12463</v>
      </c>
      <c r="J40" s="18">
        <v>2988</v>
      </c>
      <c r="K40" s="13"/>
      <c r="L40" s="13"/>
      <c r="M40" s="13"/>
      <c r="N40" s="13"/>
    </row>
    <row r="41" spans="1:14" ht="9" customHeight="1">
      <c r="A41" s="9" t="s">
        <v>208</v>
      </c>
      <c r="B41" s="10">
        <v>95</v>
      </c>
      <c r="C41" s="18">
        <v>16031</v>
      </c>
      <c r="D41" s="18">
        <v>9959</v>
      </c>
      <c r="E41" s="10">
        <v>234</v>
      </c>
      <c r="F41" s="18">
        <v>236760</v>
      </c>
      <c r="G41" s="18">
        <v>44185</v>
      </c>
      <c r="H41" s="10">
        <v>999</v>
      </c>
      <c r="I41" s="18">
        <v>284936</v>
      </c>
      <c r="J41" s="18">
        <v>97309</v>
      </c>
      <c r="K41" s="13"/>
      <c r="L41" s="13"/>
      <c r="M41" s="13"/>
      <c r="N41" s="13"/>
    </row>
    <row r="42" spans="1:14" ht="9" customHeight="1">
      <c r="A42" s="9" t="s">
        <v>209</v>
      </c>
      <c r="B42" s="18">
        <f>B43+B44</f>
        <v>4</v>
      </c>
      <c r="C42" s="18">
        <f aca="true" t="shared" si="1" ref="C42:J42">C43+C44</f>
        <v>717</v>
      </c>
      <c r="D42" s="18">
        <f t="shared" si="1"/>
        <v>485</v>
      </c>
      <c r="E42" s="18">
        <f t="shared" si="1"/>
        <v>16</v>
      </c>
      <c r="F42" s="18">
        <f t="shared" si="1"/>
        <v>20257</v>
      </c>
      <c r="G42" s="18">
        <f t="shared" si="1"/>
        <v>5916</v>
      </c>
      <c r="H42" s="18">
        <f t="shared" si="1"/>
        <v>70</v>
      </c>
      <c r="I42" s="18">
        <f t="shared" si="1"/>
        <v>23669</v>
      </c>
      <c r="J42" s="18">
        <f t="shared" si="1"/>
        <v>9657</v>
      </c>
      <c r="K42" s="13"/>
      <c r="L42" s="13"/>
      <c r="M42" s="13"/>
      <c r="N42" s="13"/>
    </row>
    <row r="43" spans="1:14" ht="9" customHeight="1">
      <c r="A43" s="75" t="s">
        <v>210</v>
      </c>
      <c r="B43" s="76">
        <v>2</v>
      </c>
      <c r="C43" s="76">
        <v>374</v>
      </c>
      <c r="D43" s="76">
        <v>367</v>
      </c>
      <c r="E43" s="76">
        <v>13</v>
      </c>
      <c r="F43" s="77">
        <v>17494</v>
      </c>
      <c r="G43" s="77">
        <v>4679</v>
      </c>
      <c r="H43" s="76">
        <v>37</v>
      </c>
      <c r="I43" s="77">
        <v>19311</v>
      </c>
      <c r="J43" s="77">
        <v>6948</v>
      </c>
      <c r="K43" s="13"/>
      <c r="L43" s="13"/>
      <c r="M43" s="13"/>
      <c r="N43" s="13"/>
    </row>
    <row r="44" spans="1:14" ht="9" customHeight="1">
      <c r="A44" s="75" t="s">
        <v>211</v>
      </c>
      <c r="B44" s="76">
        <v>2</v>
      </c>
      <c r="C44" s="76">
        <v>343</v>
      </c>
      <c r="D44" s="76">
        <v>118</v>
      </c>
      <c r="E44" s="76">
        <v>3</v>
      </c>
      <c r="F44" s="77">
        <v>2763</v>
      </c>
      <c r="G44" s="77">
        <v>1237</v>
      </c>
      <c r="H44" s="76">
        <v>33</v>
      </c>
      <c r="I44" s="77">
        <v>4358</v>
      </c>
      <c r="J44" s="77">
        <v>2709</v>
      </c>
      <c r="K44" s="13"/>
      <c r="L44" s="13"/>
      <c r="M44" s="13"/>
      <c r="N44" s="13"/>
    </row>
    <row r="45" spans="1:14" ht="9" customHeight="1">
      <c r="A45" s="9" t="s">
        <v>212</v>
      </c>
      <c r="B45" s="10">
        <v>55</v>
      </c>
      <c r="C45" s="18">
        <v>9508</v>
      </c>
      <c r="D45" s="18">
        <v>7422</v>
      </c>
      <c r="E45" s="10">
        <v>173</v>
      </c>
      <c r="F45" s="18">
        <v>112421</v>
      </c>
      <c r="G45" s="18">
        <v>34990</v>
      </c>
      <c r="H45" s="10">
        <v>756</v>
      </c>
      <c r="I45" s="18">
        <v>140905</v>
      </c>
      <c r="J45" s="18">
        <v>94589</v>
      </c>
      <c r="K45" s="13"/>
      <c r="L45" s="13"/>
      <c r="M45" s="13"/>
      <c r="N45" s="13"/>
    </row>
    <row r="46" spans="1:14" ht="9" customHeight="1">
      <c r="A46" s="9" t="s">
        <v>213</v>
      </c>
      <c r="B46" s="10">
        <v>12</v>
      </c>
      <c r="C46" s="18">
        <v>2065</v>
      </c>
      <c r="D46" s="18">
        <v>1230</v>
      </c>
      <c r="E46" s="10">
        <v>56</v>
      </c>
      <c r="F46" s="18">
        <v>45977</v>
      </c>
      <c r="G46" s="18">
        <v>6945</v>
      </c>
      <c r="H46" s="10">
        <v>259</v>
      </c>
      <c r="I46" s="18">
        <v>57761</v>
      </c>
      <c r="J46" s="18">
        <v>20762</v>
      </c>
      <c r="K46" s="13"/>
      <c r="L46" s="13"/>
      <c r="M46" s="13"/>
      <c r="N46" s="13"/>
    </row>
    <row r="47" spans="1:14" ht="9" customHeight="1">
      <c r="A47" s="9" t="s">
        <v>214</v>
      </c>
      <c r="B47" s="10">
        <v>13</v>
      </c>
      <c r="C47" s="18">
        <v>2217</v>
      </c>
      <c r="D47" s="18">
        <v>2236</v>
      </c>
      <c r="E47" s="10">
        <v>35</v>
      </c>
      <c r="F47" s="18">
        <v>38019</v>
      </c>
      <c r="G47" s="18">
        <v>8520</v>
      </c>
      <c r="H47" s="10">
        <v>139</v>
      </c>
      <c r="I47" s="18">
        <v>44796</v>
      </c>
      <c r="J47" s="18">
        <v>16915</v>
      </c>
      <c r="K47" s="13"/>
      <c r="L47" s="13"/>
      <c r="M47" s="13"/>
      <c r="N47" s="13"/>
    </row>
    <row r="48" spans="1:14" ht="9" customHeight="1">
      <c r="A48" s="9" t="s">
        <v>215</v>
      </c>
      <c r="B48" s="10">
        <v>59</v>
      </c>
      <c r="C48" s="18">
        <v>10297</v>
      </c>
      <c r="D48" s="18">
        <v>6671</v>
      </c>
      <c r="E48" s="10">
        <v>192</v>
      </c>
      <c r="F48" s="18">
        <v>107249</v>
      </c>
      <c r="G48" s="18">
        <v>35029</v>
      </c>
      <c r="H48" s="10">
        <v>728</v>
      </c>
      <c r="I48" s="18">
        <v>140851</v>
      </c>
      <c r="J48" s="18">
        <v>77885</v>
      </c>
      <c r="K48" s="13"/>
      <c r="L48" s="13"/>
      <c r="M48" s="13"/>
      <c r="N48" s="13"/>
    </row>
    <row r="49" spans="1:14" ht="9" customHeight="1">
      <c r="A49" s="9" t="s">
        <v>216</v>
      </c>
      <c r="B49" s="10">
        <v>87</v>
      </c>
      <c r="C49" s="18">
        <v>14855</v>
      </c>
      <c r="D49" s="18">
        <v>9526</v>
      </c>
      <c r="E49" s="10">
        <v>223</v>
      </c>
      <c r="F49" s="18">
        <v>180202</v>
      </c>
      <c r="G49" s="18">
        <v>64616</v>
      </c>
      <c r="H49" s="10">
        <v>966</v>
      </c>
      <c r="I49" s="18">
        <v>231864</v>
      </c>
      <c r="J49" s="18">
        <v>114912</v>
      </c>
      <c r="K49" s="13"/>
      <c r="L49" s="13"/>
      <c r="M49" s="13"/>
      <c r="N49" s="13"/>
    </row>
    <row r="50" spans="1:14" ht="9" customHeight="1">
      <c r="A50" s="9" t="s">
        <v>217</v>
      </c>
      <c r="B50" s="10">
        <v>22</v>
      </c>
      <c r="C50" s="18">
        <v>3806</v>
      </c>
      <c r="D50" s="18">
        <v>1334</v>
      </c>
      <c r="E50" s="10">
        <v>74</v>
      </c>
      <c r="F50" s="18">
        <v>45203</v>
      </c>
      <c r="G50" s="18">
        <v>9578</v>
      </c>
      <c r="H50" s="10">
        <v>250</v>
      </c>
      <c r="I50" s="18">
        <v>57547</v>
      </c>
      <c r="J50" s="18">
        <v>17434</v>
      </c>
      <c r="K50" s="13"/>
      <c r="L50" s="13"/>
      <c r="M50" s="13"/>
      <c r="N50" s="13"/>
    </row>
    <row r="51" spans="1:14" ht="9" customHeight="1">
      <c r="A51" s="9" t="s">
        <v>218</v>
      </c>
      <c r="B51" s="10">
        <v>46</v>
      </c>
      <c r="C51" s="18">
        <v>7941</v>
      </c>
      <c r="D51" s="18">
        <v>4586</v>
      </c>
      <c r="E51" s="10">
        <v>74</v>
      </c>
      <c r="F51" s="18">
        <v>60976</v>
      </c>
      <c r="G51" s="18">
        <v>9217</v>
      </c>
      <c r="H51" s="10">
        <v>442</v>
      </c>
      <c r="I51" s="18">
        <v>85107</v>
      </c>
      <c r="J51" s="18">
        <v>31651</v>
      </c>
      <c r="K51" s="13"/>
      <c r="L51" s="13"/>
      <c r="M51" s="13"/>
      <c r="N51" s="13"/>
    </row>
    <row r="52" spans="1:14" ht="9" customHeight="1">
      <c r="A52" s="9" t="s">
        <v>219</v>
      </c>
      <c r="B52" s="10">
        <v>28</v>
      </c>
      <c r="C52" s="18">
        <v>4827</v>
      </c>
      <c r="D52" s="18">
        <v>2759</v>
      </c>
      <c r="E52" s="10">
        <v>86</v>
      </c>
      <c r="F52" s="18">
        <v>53052</v>
      </c>
      <c r="G52" s="18">
        <v>12399</v>
      </c>
      <c r="H52" s="10">
        <v>406</v>
      </c>
      <c r="I52" s="18">
        <v>71085</v>
      </c>
      <c r="J52" s="18">
        <v>31027</v>
      </c>
      <c r="K52" s="13"/>
      <c r="L52" s="13"/>
      <c r="M52" s="13"/>
      <c r="N52" s="13"/>
    </row>
    <row r="53" spans="1:14" ht="9" customHeight="1">
      <c r="A53" s="9" t="s">
        <v>220</v>
      </c>
      <c r="B53" s="10">
        <v>26</v>
      </c>
      <c r="C53" s="18">
        <v>4602</v>
      </c>
      <c r="D53" s="18">
        <v>1755</v>
      </c>
      <c r="E53" s="10">
        <v>68</v>
      </c>
      <c r="F53" s="18">
        <v>56382</v>
      </c>
      <c r="G53" s="18">
        <v>9817</v>
      </c>
      <c r="H53" s="10">
        <v>290</v>
      </c>
      <c r="I53" s="18">
        <v>72303</v>
      </c>
      <c r="J53" s="18">
        <v>20721</v>
      </c>
      <c r="K53" s="13"/>
      <c r="L53" s="13"/>
      <c r="M53" s="13"/>
      <c r="N53" s="13"/>
    </row>
    <row r="54" spans="1:14" ht="9" customHeight="1">
      <c r="A54" s="9" t="s">
        <v>221</v>
      </c>
      <c r="B54" s="10" t="s">
        <v>35</v>
      </c>
      <c r="C54" s="10" t="s">
        <v>35</v>
      </c>
      <c r="D54" s="10" t="s">
        <v>35</v>
      </c>
      <c r="E54" s="10">
        <v>11</v>
      </c>
      <c r="F54" s="18">
        <v>7070</v>
      </c>
      <c r="G54" s="18">
        <v>3807</v>
      </c>
      <c r="H54" s="10">
        <v>25</v>
      </c>
      <c r="I54" s="18">
        <v>7588</v>
      </c>
      <c r="J54" s="18">
        <v>4257</v>
      </c>
      <c r="K54" s="13"/>
      <c r="L54" s="13"/>
      <c r="M54" s="13"/>
      <c r="N54" s="13"/>
    </row>
    <row r="55" spans="1:14" ht="9" customHeight="1">
      <c r="A55" s="9" t="s">
        <v>222</v>
      </c>
      <c r="B55" s="10">
        <v>6</v>
      </c>
      <c r="C55" s="18">
        <v>1056</v>
      </c>
      <c r="D55" s="10">
        <v>362</v>
      </c>
      <c r="E55" s="10">
        <v>39</v>
      </c>
      <c r="F55" s="18">
        <v>54149</v>
      </c>
      <c r="G55" s="18">
        <v>6106</v>
      </c>
      <c r="H55" s="10">
        <v>253</v>
      </c>
      <c r="I55" s="18">
        <v>61306</v>
      </c>
      <c r="J55" s="18">
        <v>18280</v>
      </c>
      <c r="K55" s="13"/>
      <c r="L55" s="13"/>
      <c r="M55" s="13"/>
      <c r="N55" s="13"/>
    </row>
    <row r="56" spans="1:14" ht="9" customHeight="1">
      <c r="A56" s="9" t="s">
        <v>223</v>
      </c>
      <c r="B56" s="10">
        <v>13</v>
      </c>
      <c r="C56" s="18">
        <v>2173</v>
      </c>
      <c r="D56" s="10">
        <v>858</v>
      </c>
      <c r="E56" s="10">
        <v>49</v>
      </c>
      <c r="F56" s="18">
        <v>27164</v>
      </c>
      <c r="G56" s="18">
        <v>5159</v>
      </c>
      <c r="H56" s="10">
        <v>231</v>
      </c>
      <c r="I56" s="18">
        <v>35474</v>
      </c>
      <c r="J56" s="18">
        <v>12718</v>
      </c>
      <c r="K56" s="13"/>
      <c r="L56" s="13"/>
      <c r="M56" s="13"/>
      <c r="N56" s="13"/>
    </row>
    <row r="57" spans="1:14" ht="9" customHeight="1">
      <c r="A57" s="9" t="s">
        <v>224</v>
      </c>
      <c r="B57" s="10" t="s">
        <v>35</v>
      </c>
      <c r="C57" s="10" t="s">
        <v>35</v>
      </c>
      <c r="D57" s="10" t="s">
        <v>35</v>
      </c>
      <c r="E57" s="10" t="s">
        <v>35</v>
      </c>
      <c r="F57" s="10" t="s">
        <v>35</v>
      </c>
      <c r="G57" s="10" t="s">
        <v>35</v>
      </c>
      <c r="H57" s="10">
        <v>1</v>
      </c>
      <c r="I57" s="10">
        <v>2</v>
      </c>
      <c r="J57" s="10" t="s">
        <v>364</v>
      </c>
      <c r="K57" s="13"/>
      <c r="L57" s="13"/>
      <c r="M57" s="13"/>
      <c r="N57" s="13"/>
    </row>
    <row r="58" spans="1:14" ht="9" customHeight="1">
      <c r="A58" s="9" t="s">
        <v>225</v>
      </c>
      <c r="B58" s="10">
        <v>1</v>
      </c>
      <c r="C58" s="10">
        <v>189</v>
      </c>
      <c r="D58" s="10">
        <v>13</v>
      </c>
      <c r="E58" s="10">
        <v>10</v>
      </c>
      <c r="F58" s="18">
        <v>8398</v>
      </c>
      <c r="G58" s="10">
        <v>886</v>
      </c>
      <c r="H58" s="10">
        <v>94</v>
      </c>
      <c r="I58" s="18">
        <v>10119</v>
      </c>
      <c r="J58" s="18">
        <v>5616</v>
      </c>
      <c r="K58" s="13"/>
      <c r="L58" s="13"/>
      <c r="M58" s="13"/>
      <c r="N58" s="13"/>
    </row>
    <row r="59" spans="1:14" ht="9" customHeight="1">
      <c r="A59" s="9" t="s">
        <v>226</v>
      </c>
      <c r="B59" s="10">
        <v>6</v>
      </c>
      <c r="C59" s="18">
        <v>1115</v>
      </c>
      <c r="D59" s="10">
        <v>519</v>
      </c>
      <c r="E59" s="10">
        <v>25</v>
      </c>
      <c r="F59" s="18">
        <v>12097</v>
      </c>
      <c r="G59" s="18">
        <v>3032</v>
      </c>
      <c r="H59" s="10">
        <v>174</v>
      </c>
      <c r="I59" s="18">
        <v>17262</v>
      </c>
      <c r="J59" s="18">
        <v>9971</v>
      </c>
      <c r="K59" s="13"/>
      <c r="L59" s="13"/>
      <c r="M59" s="13"/>
      <c r="N59" s="13"/>
    </row>
    <row r="60" spans="1:14" ht="9" customHeight="1">
      <c r="A60" s="9" t="s">
        <v>227</v>
      </c>
      <c r="B60" s="10">
        <v>11</v>
      </c>
      <c r="C60" s="18">
        <v>1959</v>
      </c>
      <c r="D60" s="10">
        <v>920</v>
      </c>
      <c r="E60" s="10">
        <v>15</v>
      </c>
      <c r="F60" s="18">
        <v>23694</v>
      </c>
      <c r="G60" s="18">
        <v>20542</v>
      </c>
      <c r="H60" s="10">
        <v>142</v>
      </c>
      <c r="I60" s="18">
        <v>30270</v>
      </c>
      <c r="J60" s="18">
        <v>28030</v>
      </c>
      <c r="K60" s="13"/>
      <c r="L60" s="13"/>
      <c r="M60" s="13"/>
      <c r="N60" s="13"/>
    </row>
    <row r="61" spans="1:14" s="16" customFormat="1" ht="9" customHeight="1">
      <c r="A61" s="14" t="s">
        <v>33</v>
      </c>
      <c r="B61" s="24">
        <v>541</v>
      </c>
      <c r="C61" s="23">
        <v>93246</v>
      </c>
      <c r="D61" s="23">
        <v>54232</v>
      </c>
      <c r="E61" s="23">
        <v>1574</v>
      </c>
      <c r="F61" s="23">
        <v>1177427</v>
      </c>
      <c r="G61" s="23">
        <v>302365</v>
      </c>
      <c r="H61" s="23">
        <v>6902</v>
      </c>
      <c r="I61" s="23">
        <v>1493057</v>
      </c>
      <c r="J61" s="23">
        <v>657102</v>
      </c>
      <c r="K61" s="13"/>
      <c r="L61" s="13"/>
      <c r="M61" s="13"/>
      <c r="N61" s="13"/>
    </row>
    <row r="62" spans="1:10" ht="9" customHeight="1">
      <c r="A62" s="22"/>
      <c r="B62" s="88"/>
      <c r="C62" s="88"/>
      <c r="D62" s="88"/>
      <c r="E62" s="88"/>
      <c r="F62" s="88"/>
      <c r="G62" s="88"/>
      <c r="H62" s="88"/>
      <c r="I62" s="88"/>
      <c r="J62" s="88"/>
    </row>
    <row r="63" s="9" customFormat="1" ht="9"/>
    <row r="64" spans="2:10" s="9" customFormat="1" ht="9">
      <c r="B64" s="13"/>
      <c r="C64" s="13"/>
      <c r="D64" s="13"/>
      <c r="E64" s="13"/>
      <c r="F64" s="13"/>
      <c r="G64" s="13"/>
      <c r="H64" s="13"/>
      <c r="I64" s="13"/>
      <c r="J64" s="13"/>
    </row>
    <row r="65" spans="2:10" s="9" customFormat="1" ht="12.75">
      <c r="B65"/>
      <c r="C65"/>
      <c r="D65"/>
      <c r="E65"/>
      <c r="F65"/>
      <c r="G65"/>
      <c r="H65"/>
      <c r="I65"/>
      <c r="J65"/>
    </row>
  </sheetData>
  <mergeCells count="6">
    <mergeCell ref="B5:B6"/>
    <mergeCell ref="E5:E6"/>
    <mergeCell ref="H5:H6"/>
    <mergeCell ref="B35:B36"/>
    <mergeCell ref="E35:E36"/>
    <mergeCell ref="H35:H36"/>
  </mergeCells>
  <printOptions horizontalCentered="1"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&amp;C100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66"/>
  <sheetViews>
    <sheetView showGridLines="0" workbookViewId="0" topLeftCell="A1">
      <selection activeCell="O66" sqref="O66"/>
    </sheetView>
  </sheetViews>
  <sheetFormatPr defaultColWidth="9.140625" defaultRowHeight="12.75"/>
  <cols>
    <col min="1" max="1" width="14.8515625" style="0" customWidth="1"/>
    <col min="2" max="12" width="4.7109375" style="0" customWidth="1"/>
    <col min="13" max="13" width="5.8515625" style="0" customWidth="1"/>
    <col min="14" max="14" width="5.57421875" style="0" customWidth="1"/>
    <col min="15" max="15" width="7.7109375" style="0" customWidth="1"/>
  </cols>
  <sheetData>
    <row r="1" s="3" customFormat="1" ht="12">
      <c r="A1" s="1" t="s">
        <v>359</v>
      </c>
    </row>
    <row r="2" s="3" customFormat="1" ht="12"/>
    <row r="3" spans="1:15" s="3" customFormat="1" ht="9.7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s="3" customFormat="1" ht="9" customHeight="1">
      <c r="A4" s="9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s="17" customFormat="1" ht="13.5" customHeight="1">
      <c r="B5" s="8" t="s">
        <v>245</v>
      </c>
      <c r="C5" s="8"/>
      <c r="D5" s="8"/>
      <c r="E5" s="8"/>
      <c r="F5" s="8"/>
      <c r="G5" s="8"/>
      <c r="H5" s="8"/>
      <c r="I5" s="8"/>
      <c r="J5" s="8"/>
      <c r="K5" s="8"/>
      <c r="L5" s="8"/>
      <c r="N5" s="26"/>
      <c r="O5" s="26"/>
    </row>
    <row r="6" spans="1:13" s="10" customFormat="1" ht="10.5" customHeight="1">
      <c r="A6" s="94" t="s">
        <v>246</v>
      </c>
      <c r="B6" s="10" t="s">
        <v>247</v>
      </c>
      <c r="C6" s="10" t="s">
        <v>248</v>
      </c>
      <c r="D6" s="10" t="s">
        <v>249</v>
      </c>
      <c r="E6" s="10" t="s">
        <v>250</v>
      </c>
      <c r="F6" s="10" t="s">
        <v>251</v>
      </c>
      <c r="G6" s="10" t="s">
        <v>252</v>
      </c>
      <c r="H6" s="10" t="s">
        <v>253</v>
      </c>
      <c r="I6" s="10" t="s">
        <v>254</v>
      </c>
      <c r="J6" s="10" t="s">
        <v>255</v>
      </c>
      <c r="K6" s="10" t="s">
        <v>256</v>
      </c>
      <c r="L6" s="10" t="s">
        <v>257</v>
      </c>
      <c r="M6" s="10" t="s">
        <v>3</v>
      </c>
    </row>
    <row r="7" spans="1:13" s="10" customFormat="1" ht="10.5" customHeight="1">
      <c r="A7" s="94" t="s">
        <v>258</v>
      </c>
      <c r="B7" s="10" t="s">
        <v>259</v>
      </c>
      <c r="C7" s="10" t="s">
        <v>260</v>
      </c>
      <c r="D7" s="10" t="s">
        <v>261</v>
      </c>
      <c r="E7" s="10" t="s">
        <v>262</v>
      </c>
      <c r="F7" s="10" t="s">
        <v>263</v>
      </c>
      <c r="G7" s="10" t="s">
        <v>264</v>
      </c>
      <c r="H7" s="10" t="s">
        <v>265</v>
      </c>
      <c r="I7" s="10" t="s">
        <v>266</v>
      </c>
      <c r="J7" s="10" t="s">
        <v>267</v>
      </c>
      <c r="K7" s="10" t="s">
        <v>268</v>
      </c>
      <c r="L7" s="10">
        <v>10</v>
      </c>
      <c r="M7" s="10" t="s">
        <v>269</v>
      </c>
    </row>
    <row r="8" spans="1:15" s="10" customFormat="1" ht="10.5" customHeight="1">
      <c r="A8" s="12"/>
      <c r="B8" s="32" t="s">
        <v>270</v>
      </c>
      <c r="C8" s="32" t="s">
        <v>271</v>
      </c>
      <c r="D8" s="32" t="s">
        <v>271</v>
      </c>
      <c r="E8" s="32" t="s">
        <v>271</v>
      </c>
      <c r="F8" s="32" t="s">
        <v>271</v>
      </c>
      <c r="G8" s="32" t="s">
        <v>271</v>
      </c>
      <c r="H8" s="32" t="s">
        <v>271</v>
      </c>
      <c r="I8" s="32" t="s">
        <v>271</v>
      </c>
      <c r="J8" s="32" t="s">
        <v>271</v>
      </c>
      <c r="K8" s="32" t="s">
        <v>271</v>
      </c>
      <c r="L8" s="32" t="s">
        <v>271</v>
      </c>
      <c r="M8" s="12"/>
      <c r="N8" s="12"/>
      <c r="O8" s="12"/>
    </row>
    <row r="9" spans="1:15" s="26" customFormat="1" ht="19.5" customHeight="1">
      <c r="A9" s="70" t="s">
        <v>239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6" s="9" customFormat="1" ht="9">
      <c r="A10" s="9" t="s">
        <v>365</v>
      </c>
      <c r="B10" s="18">
        <v>4</v>
      </c>
      <c r="C10" s="18">
        <v>9</v>
      </c>
      <c r="D10" s="18">
        <v>11</v>
      </c>
      <c r="E10" s="18">
        <v>15</v>
      </c>
      <c r="F10" s="18">
        <v>12</v>
      </c>
      <c r="G10" s="18">
        <v>12</v>
      </c>
      <c r="H10" s="18">
        <v>10</v>
      </c>
      <c r="I10" s="18">
        <v>9</v>
      </c>
      <c r="J10" s="18">
        <v>8</v>
      </c>
      <c r="K10" s="18">
        <v>2</v>
      </c>
      <c r="L10" s="18">
        <v>22</v>
      </c>
      <c r="M10" s="18">
        <v>114</v>
      </c>
      <c r="N10" s="18">
        <v>2341</v>
      </c>
      <c r="O10" s="18">
        <v>1641</v>
      </c>
      <c r="P10" s="13"/>
    </row>
    <row r="11" spans="1:16" s="9" customFormat="1" ht="9">
      <c r="A11" s="9" t="s">
        <v>368</v>
      </c>
      <c r="B11" s="18">
        <v>1</v>
      </c>
      <c r="C11" s="18">
        <v>2</v>
      </c>
      <c r="D11" s="18">
        <v>3</v>
      </c>
      <c r="E11" s="18">
        <v>9</v>
      </c>
      <c r="F11" s="18">
        <v>7</v>
      </c>
      <c r="G11" s="18">
        <v>4</v>
      </c>
      <c r="H11" s="18">
        <v>9</v>
      </c>
      <c r="I11" s="18">
        <v>2</v>
      </c>
      <c r="J11" s="18">
        <v>1</v>
      </c>
      <c r="K11" s="18">
        <v>1</v>
      </c>
      <c r="L11" s="18">
        <v>4</v>
      </c>
      <c r="M11" s="18">
        <v>43</v>
      </c>
      <c r="N11" s="18">
        <v>2012</v>
      </c>
      <c r="O11" s="18">
        <v>3139</v>
      </c>
      <c r="P11" s="13"/>
    </row>
    <row r="12" spans="1:16" s="9" customFormat="1" ht="9">
      <c r="A12" s="9" t="s">
        <v>369</v>
      </c>
      <c r="B12" s="18" t="s">
        <v>35</v>
      </c>
      <c r="C12" s="18">
        <v>4</v>
      </c>
      <c r="D12" s="18">
        <v>3</v>
      </c>
      <c r="E12" s="18">
        <v>2</v>
      </c>
      <c r="F12" s="18">
        <v>5</v>
      </c>
      <c r="G12" s="18">
        <v>4</v>
      </c>
      <c r="H12" s="18">
        <v>2</v>
      </c>
      <c r="I12" s="18">
        <v>3</v>
      </c>
      <c r="J12" s="18">
        <v>5</v>
      </c>
      <c r="K12" s="18">
        <v>1</v>
      </c>
      <c r="L12" s="18">
        <v>1</v>
      </c>
      <c r="M12" s="18">
        <v>30</v>
      </c>
      <c r="N12" s="18">
        <v>2028</v>
      </c>
      <c r="O12" s="18">
        <v>3689</v>
      </c>
      <c r="P12" s="13"/>
    </row>
    <row r="13" spans="1:16" s="9" customFormat="1" ht="9">
      <c r="A13" s="9" t="s">
        <v>370</v>
      </c>
      <c r="B13" s="18" t="s">
        <v>35</v>
      </c>
      <c r="C13" s="18" t="s">
        <v>35</v>
      </c>
      <c r="D13" s="18">
        <v>1</v>
      </c>
      <c r="E13" s="18">
        <v>3</v>
      </c>
      <c r="F13" s="18">
        <v>4</v>
      </c>
      <c r="G13" s="18">
        <v>3</v>
      </c>
      <c r="H13" s="18">
        <v>3</v>
      </c>
      <c r="I13" s="18">
        <v>1</v>
      </c>
      <c r="J13" s="18" t="s">
        <v>35</v>
      </c>
      <c r="K13" s="18" t="s">
        <v>35</v>
      </c>
      <c r="L13" s="18">
        <v>3</v>
      </c>
      <c r="M13" s="18">
        <v>18</v>
      </c>
      <c r="N13" s="18">
        <v>2319</v>
      </c>
      <c r="O13" s="18">
        <v>3092</v>
      </c>
      <c r="P13" s="13"/>
    </row>
    <row r="14" spans="1:16" s="9" customFormat="1" ht="9">
      <c r="A14" s="9" t="s">
        <v>366</v>
      </c>
      <c r="B14" s="18">
        <v>2</v>
      </c>
      <c r="C14" s="18">
        <v>5</v>
      </c>
      <c r="D14" s="18">
        <v>5</v>
      </c>
      <c r="E14" s="18">
        <v>4</v>
      </c>
      <c r="F14" s="18">
        <v>9</v>
      </c>
      <c r="G14" s="18">
        <v>6</v>
      </c>
      <c r="H14" s="18">
        <v>11</v>
      </c>
      <c r="I14" s="18">
        <v>1</v>
      </c>
      <c r="J14" s="18">
        <v>4</v>
      </c>
      <c r="K14" s="18">
        <v>1</v>
      </c>
      <c r="L14" s="18">
        <v>3</v>
      </c>
      <c r="M14" s="18">
        <v>51</v>
      </c>
      <c r="N14" s="18">
        <v>1911</v>
      </c>
      <c r="O14" s="18">
        <v>40388</v>
      </c>
      <c r="P14" s="13"/>
    </row>
    <row r="15" spans="1:16" s="14" customFormat="1" ht="9">
      <c r="A15" s="14" t="s">
        <v>3</v>
      </c>
      <c r="B15" s="23">
        <v>7</v>
      </c>
      <c r="C15" s="23">
        <v>20</v>
      </c>
      <c r="D15" s="23">
        <v>23</v>
      </c>
      <c r="E15" s="23">
        <v>33</v>
      </c>
      <c r="F15" s="23">
        <v>37</v>
      </c>
      <c r="G15" s="23">
        <v>29</v>
      </c>
      <c r="H15" s="23">
        <v>35</v>
      </c>
      <c r="I15" s="23">
        <v>16</v>
      </c>
      <c r="J15" s="23">
        <v>18</v>
      </c>
      <c r="K15" s="23">
        <v>5</v>
      </c>
      <c r="L15" s="23">
        <v>33</v>
      </c>
      <c r="M15" s="23">
        <v>256</v>
      </c>
      <c r="N15" s="23">
        <v>2162</v>
      </c>
      <c r="O15" s="23">
        <v>51949</v>
      </c>
      <c r="P15" s="13"/>
    </row>
    <row r="16" spans="1:16" s="7" customFormat="1" ht="19.5" customHeight="1">
      <c r="A16" s="33" t="s">
        <v>240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13"/>
    </row>
    <row r="17" spans="1:16" s="9" customFormat="1" ht="9">
      <c r="A17" s="9" t="s">
        <v>365</v>
      </c>
      <c r="B17" s="18">
        <v>17</v>
      </c>
      <c r="C17" s="18">
        <v>35</v>
      </c>
      <c r="D17" s="18">
        <v>71</v>
      </c>
      <c r="E17" s="18">
        <v>158</v>
      </c>
      <c r="F17" s="18">
        <v>137</v>
      </c>
      <c r="G17" s="18">
        <v>160</v>
      </c>
      <c r="H17" s="18">
        <v>156</v>
      </c>
      <c r="I17" s="18">
        <v>156</v>
      </c>
      <c r="J17" s="18">
        <v>118</v>
      </c>
      <c r="K17" s="18">
        <v>100</v>
      </c>
      <c r="L17" s="18">
        <v>332</v>
      </c>
      <c r="M17" s="18">
        <v>1440</v>
      </c>
      <c r="N17" s="18">
        <v>2741</v>
      </c>
      <c r="O17" s="18">
        <v>18927</v>
      </c>
      <c r="P17" s="13"/>
    </row>
    <row r="18" spans="1:16" s="9" customFormat="1" ht="9">
      <c r="A18" s="9" t="s">
        <v>368</v>
      </c>
      <c r="B18" s="18">
        <v>6</v>
      </c>
      <c r="C18" s="18">
        <v>17</v>
      </c>
      <c r="D18" s="18">
        <v>30</v>
      </c>
      <c r="E18" s="18">
        <v>60</v>
      </c>
      <c r="F18" s="18">
        <v>57</v>
      </c>
      <c r="G18" s="18">
        <v>62</v>
      </c>
      <c r="H18" s="18">
        <v>67</v>
      </c>
      <c r="I18" s="18">
        <v>48</v>
      </c>
      <c r="J18" s="18">
        <v>43</v>
      </c>
      <c r="K18" s="18">
        <v>33</v>
      </c>
      <c r="L18" s="18">
        <v>99</v>
      </c>
      <c r="M18" s="18">
        <v>522</v>
      </c>
      <c r="N18" s="18">
        <v>2540</v>
      </c>
      <c r="O18" s="18">
        <v>37391</v>
      </c>
      <c r="P18" s="13"/>
    </row>
    <row r="19" spans="1:16" s="9" customFormat="1" ht="9">
      <c r="A19" s="9" t="s">
        <v>369</v>
      </c>
      <c r="B19" s="18">
        <v>6</v>
      </c>
      <c r="C19" s="18">
        <v>15</v>
      </c>
      <c r="D19" s="18">
        <v>27</v>
      </c>
      <c r="E19" s="18">
        <v>43</v>
      </c>
      <c r="F19" s="18">
        <v>51</v>
      </c>
      <c r="G19" s="18">
        <v>56</v>
      </c>
      <c r="H19" s="18">
        <v>41</v>
      </c>
      <c r="I19" s="18">
        <v>32</v>
      </c>
      <c r="J19" s="18">
        <v>26</v>
      </c>
      <c r="K19" s="18">
        <v>19</v>
      </c>
      <c r="L19" s="18">
        <v>64</v>
      </c>
      <c r="M19" s="18">
        <v>380</v>
      </c>
      <c r="N19" s="18">
        <v>2393</v>
      </c>
      <c r="O19" s="18">
        <v>46265</v>
      </c>
      <c r="P19" s="13"/>
    </row>
    <row r="20" spans="1:16" s="9" customFormat="1" ht="9">
      <c r="A20" s="9" t="s">
        <v>370</v>
      </c>
      <c r="B20" s="18" t="s">
        <v>35</v>
      </c>
      <c r="C20" s="18">
        <v>9</v>
      </c>
      <c r="D20" s="18">
        <v>29</v>
      </c>
      <c r="E20" s="18">
        <v>26</v>
      </c>
      <c r="F20" s="18">
        <v>22</v>
      </c>
      <c r="G20" s="18">
        <v>36</v>
      </c>
      <c r="H20" s="18">
        <v>29</v>
      </c>
      <c r="I20" s="18">
        <v>25</v>
      </c>
      <c r="J20" s="18">
        <v>25</v>
      </c>
      <c r="K20" s="18">
        <v>22</v>
      </c>
      <c r="L20" s="18">
        <v>44</v>
      </c>
      <c r="M20" s="18">
        <v>267</v>
      </c>
      <c r="N20" s="18">
        <v>2461</v>
      </c>
      <c r="O20" s="18">
        <v>46058</v>
      </c>
      <c r="P20" s="13"/>
    </row>
    <row r="21" spans="1:17" s="9" customFormat="1" ht="9">
      <c r="A21" s="9" t="s">
        <v>366</v>
      </c>
      <c r="B21" s="18">
        <v>5</v>
      </c>
      <c r="C21" s="18">
        <v>16</v>
      </c>
      <c r="D21" s="18">
        <v>41</v>
      </c>
      <c r="E21" s="18">
        <v>75</v>
      </c>
      <c r="F21" s="18">
        <v>94</v>
      </c>
      <c r="G21" s="18">
        <v>104</v>
      </c>
      <c r="H21" s="18">
        <v>116</v>
      </c>
      <c r="I21" s="18">
        <v>63</v>
      </c>
      <c r="J21" s="18">
        <v>51</v>
      </c>
      <c r="K21" s="18">
        <v>58</v>
      </c>
      <c r="L21" s="18">
        <v>132</v>
      </c>
      <c r="M21" s="18">
        <v>755</v>
      </c>
      <c r="N21" s="18">
        <v>2553</v>
      </c>
      <c r="O21" s="18">
        <v>484967</v>
      </c>
      <c r="P21" s="13"/>
      <c r="Q21" s="42"/>
    </row>
    <row r="22" spans="1:16" s="14" customFormat="1" ht="9">
      <c r="A22" s="14" t="s">
        <v>3</v>
      </c>
      <c r="B22" s="23">
        <v>34</v>
      </c>
      <c r="C22" s="23">
        <v>92</v>
      </c>
      <c r="D22" s="23">
        <v>198</v>
      </c>
      <c r="E22" s="23">
        <v>362</v>
      </c>
      <c r="F22" s="23">
        <v>361</v>
      </c>
      <c r="G22" s="23">
        <v>418</v>
      </c>
      <c r="H22" s="23">
        <v>409</v>
      </c>
      <c r="I22" s="23">
        <v>324</v>
      </c>
      <c r="J22" s="23">
        <v>263</v>
      </c>
      <c r="K22" s="23">
        <v>232</v>
      </c>
      <c r="L22" s="23">
        <v>671</v>
      </c>
      <c r="M22" s="23">
        <v>3364</v>
      </c>
      <c r="N22" s="23">
        <v>2606</v>
      </c>
      <c r="O22" s="23">
        <v>633608</v>
      </c>
      <c r="P22" s="13"/>
    </row>
    <row r="23" spans="1:16" s="7" customFormat="1" ht="19.5" customHeight="1">
      <c r="A23" s="33" t="s">
        <v>272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13"/>
    </row>
    <row r="24" spans="1:16" s="9" customFormat="1" ht="9">
      <c r="A24" s="9" t="s">
        <v>365</v>
      </c>
      <c r="B24" s="18">
        <v>2</v>
      </c>
      <c r="C24" s="18">
        <v>8</v>
      </c>
      <c r="D24" s="18">
        <v>12</v>
      </c>
      <c r="E24" s="18">
        <v>15</v>
      </c>
      <c r="F24" s="18">
        <v>13</v>
      </c>
      <c r="G24" s="18">
        <v>27</v>
      </c>
      <c r="H24" s="18">
        <v>32</v>
      </c>
      <c r="I24" s="18">
        <v>24</v>
      </c>
      <c r="J24" s="18">
        <v>31</v>
      </c>
      <c r="K24" s="18">
        <v>24</v>
      </c>
      <c r="L24" s="18">
        <v>118</v>
      </c>
      <c r="M24" s="18">
        <v>306</v>
      </c>
      <c r="N24" s="18">
        <v>3402</v>
      </c>
      <c r="O24" s="18">
        <v>4182</v>
      </c>
      <c r="P24" s="13"/>
    </row>
    <row r="25" spans="1:16" s="9" customFormat="1" ht="9">
      <c r="A25" s="9" t="s">
        <v>368</v>
      </c>
      <c r="B25" s="18">
        <v>1</v>
      </c>
      <c r="C25" s="18">
        <v>2</v>
      </c>
      <c r="D25" s="18">
        <v>3</v>
      </c>
      <c r="E25" s="18">
        <v>16</v>
      </c>
      <c r="F25" s="18">
        <v>9</v>
      </c>
      <c r="G25" s="18">
        <v>16</v>
      </c>
      <c r="H25" s="18">
        <v>13</v>
      </c>
      <c r="I25" s="18">
        <v>13</v>
      </c>
      <c r="J25" s="18">
        <v>18</v>
      </c>
      <c r="K25" s="18">
        <v>6</v>
      </c>
      <c r="L25" s="18">
        <v>37</v>
      </c>
      <c r="M25" s="18">
        <v>134</v>
      </c>
      <c r="N25" s="18">
        <v>2887</v>
      </c>
      <c r="O25" s="18">
        <v>10035</v>
      </c>
      <c r="P25" s="13"/>
    </row>
    <row r="26" spans="1:16" s="9" customFormat="1" ht="9">
      <c r="A26" s="9" t="s">
        <v>369</v>
      </c>
      <c r="B26" s="18">
        <v>1</v>
      </c>
      <c r="C26" s="18">
        <v>6</v>
      </c>
      <c r="D26" s="18">
        <v>3</v>
      </c>
      <c r="E26" s="18">
        <v>8</v>
      </c>
      <c r="F26" s="18">
        <v>6</v>
      </c>
      <c r="G26" s="18">
        <v>5</v>
      </c>
      <c r="H26" s="18">
        <v>9</v>
      </c>
      <c r="I26" s="18">
        <v>9</v>
      </c>
      <c r="J26" s="18">
        <v>10</v>
      </c>
      <c r="K26" s="18">
        <v>4</v>
      </c>
      <c r="L26" s="18">
        <v>15</v>
      </c>
      <c r="M26" s="18">
        <v>76</v>
      </c>
      <c r="N26" s="18">
        <v>2662</v>
      </c>
      <c r="O26" s="18">
        <v>9104</v>
      </c>
      <c r="P26" s="13"/>
    </row>
    <row r="27" spans="1:16" s="9" customFormat="1" ht="9">
      <c r="A27" s="9" t="s">
        <v>370</v>
      </c>
      <c r="B27" s="18">
        <v>1</v>
      </c>
      <c r="C27" s="18">
        <v>1</v>
      </c>
      <c r="D27" s="18">
        <v>4</v>
      </c>
      <c r="E27" s="18">
        <v>4</v>
      </c>
      <c r="F27" s="18">
        <v>7</v>
      </c>
      <c r="G27" s="18" t="s">
        <v>35</v>
      </c>
      <c r="H27" s="18">
        <v>2</v>
      </c>
      <c r="I27" s="18">
        <v>1</v>
      </c>
      <c r="J27" s="18">
        <v>1</v>
      </c>
      <c r="K27" s="18">
        <v>5</v>
      </c>
      <c r="L27" s="18">
        <v>12</v>
      </c>
      <c r="M27" s="18">
        <v>38</v>
      </c>
      <c r="N27" s="18">
        <v>2738</v>
      </c>
      <c r="O27" s="18">
        <v>6493</v>
      </c>
      <c r="P27" s="13"/>
    </row>
    <row r="28" spans="1:16" s="9" customFormat="1" ht="9">
      <c r="A28" s="9" t="s">
        <v>366</v>
      </c>
      <c r="B28" s="18">
        <v>1</v>
      </c>
      <c r="C28" s="18">
        <v>2</v>
      </c>
      <c r="D28" s="18">
        <v>10</v>
      </c>
      <c r="E28" s="18">
        <v>7</v>
      </c>
      <c r="F28" s="18">
        <v>11</v>
      </c>
      <c r="G28" s="18">
        <v>8</v>
      </c>
      <c r="H28" s="18">
        <v>19</v>
      </c>
      <c r="I28" s="18">
        <v>10</v>
      </c>
      <c r="J28" s="18">
        <v>9</v>
      </c>
      <c r="K28" s="18">
        <v>10</v>
      </c>
      <c r="L28" s="18">
        <v>19</v>
      </c>
      <c r="M28" s="18">
        <v>106</v>
      </c>
      <c r="N28" s="18">
        <v>2633</v>
      </c>
      <c r="O28" s="18">
        <v>62470</v>
      </c>
      <c r="P28" s="13"/>
    </row>
    <row r="29" spans="1:16" s="14" customFormat="1" ht="9">
      <c r="A29" s="14" t="s">
        <v>3</v>
      </c>
      <c r="B29" s="23">
        <v>6</v>
      </c>
      <c r="C29" s="23">
        <v>19</v>
      </c>
      <c r="D29" s="23">
        <v>32</v>
      </c>
      <c r="E29" s="23">
        <v>50</v>
      </c>
      <c r="F29" s="23">
        <v>46</v>
      </c>
      <c r="G29" s="23">
        <v>56</v>
      </c>
      <c r="H29" s="23">
        <v>75</v>
      </c>
      <c r="I29" s="23">
        <v>57</v>
      </c>
      <c r="J29" s="23">
        <v>69</v>
      </c>
      <c r="K29" s="23">
        <v>49</v>
      </c>
      <c r="L29" s="23">
        <v>201</v>
      </c>
      <c r="M29" s="23">
        <v>660</v>
      </c>
      <c r="N29" s="23">
        <v>3050</v>
      </c>
      <c r="O29" s="23">
        <v>92284</v>
      </c>
      <c r="P29" s="13"/>
    </row>
    <row r="30" spans="1:16" s="7" customFormat="1" ht="19.5" customHeight="1">
      <c r="A30" s="33" t="s">
        <v>273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13"/>
    </row>
    <row r="31" spans="1:16" s="9" customFormat="1" ht="9">
      <c r="A31" s="9" t="s">
        <v>365</v>
      </c>
      <c r="B31" s="18">
        <v>70</v>
      </c>
      <c r="C31" s="18">
        <v>36</v>
      </c>
      <c r="D31" s="18">
        <v>41</v>
      </c>
      <c r="E31" s="18">
        <v>51</v>
      </c>
      <c r="F31" s="18">
        <v>87</v>
      </c>
      <c r="G31" s="18">
        <v>103</v>
      </c>
      <c r="H31" s="18">
        <v>102</v>
      </c>
      <c r="I31" s="18">
        <v>89</v>
      </c>
      <c r="J31" s="18">
        <v>52</v>
      </c>
      <c r="K31" s="18">
        <v>92</v>
      </c>
      <c r="L31" s="18">
        <v>218</v>
      </c>
      <c r="M31" s="18">
        <v>941</v>
      </c>
      <c r="N31" s="18">
        <v>2713</v>
      </c>
      <c r="O31" s="18">
        <v>13383</v>
      </c>
      <c r="P31" s="13"/>
    </row>
    <row r="32" spans="1:16" s="9" customFormat="1" ht="9">
      <c r="A32" s="9" t="s">
        <v>368</v>
      </c>
      <c r="B32" s="18">
        <v>22</v>
      </c>
      <c r="C32" s="18">
        <v>30</v>
      </c>
      <c r="D32" s="18">
        <v>35</v>
      </c>
      <c r="E32" s="18">
        <v>40</v>
      </c>
      <c r="F32" s="18">
        <v>65</v>
      </c>
      <c r="G32" s="18">
        <v>74</v>
      </c>
      <c r="H32" s="18">
        <v>56</v>
      </c>
      <c r="I32" s="18">
        <v>38</v>
      </c>
      <c r="J32" s="18">
        <v>39</v>
      </c>
      <c r="K32" s="18">
        <v>30</v>
      </c>
      <c r="L32" s="18">
        <v>56</v>
      </c>
      <c r="M32" s="18">
        <v>485</v>
      </c>
      <c r="N32" s="18">
        <v>2226</v>
      </c>
      <c r="O32" s="18">
        <v>35615</v>
      </c>
      <c r="P32" s="13"/>
    </row>
    <row r="33" spans="1:16" s="9" customFormat="1" ht="9">
      <c r="A33" s="9" t="s">
        <v>369</v>
      </c>
      <c r="B33" s="18">
        <v>9</v>
      </c>
      <c r="C33" s="18">
        <v>17</v>
      </c>
      <c r="D33" s="18">
        <v>22</v>
      </c>
      <c r="E33" s="18">
        <v>34</v>
      </c>
      <c r="F33" s="18">
        <v>39</v>
      </c>
      <c r="G33" s="18">
        <v>38</v>
      </c>
      <c r="H33" s="18">
        <v>42</v>
      </c>
      <c r="I33" s="18">
        <v>28</v>
      </c>
      <c r="J33" s="18">
        <v>26</v>
      </c>
      <c r="K33" s="18">
        <v>21</v>
      </c>
      <c r="L33" s="18">
        <v>40</v>
      </c>
      <c r="M33" s="18">
        <v>316</v>
      </c>
      <c r="N33" s="18">
        <v>2291</v>
      </c>
      <c r="O33" s="18">
        <v>39012</v>
      </c>
      <c r="P33" s="13"/>
    </row>
    <row r="34" spans="1:16" s="9" customFormat="1" ht="9">
      <c r="A34" s="9" t="s">
        <v>370</v>
      </c>
      <c r="B34" s="18">
        <v>7</v>
      </c>
      <c r="C34" s="18">
        <v>15</v>
      </c>
      <c r="D34" s="18">
        <v>20</v>
      </c>
      <c r="E34" s="18">
        <v>22</v>
      </c>
      <c r="F34" s="18">
        <v>26</v>
      </c>
      <c r="G34" s="18">
        <v>31</v>
      </c>
      <c r="H34" s="18">
        <v>23</v>
      </c>
      <c r="I34" s="18">
        <v>21</v>
      </c>
      <c r="J34" s="18">
        <v>22</v>
      </c>
      <c r="K34" s="18">
        <v>12</v>
      </c>
      <c r="L34" s="18">
        <v>19</v>
      </c>
      <c r="M34" s="18">
        <v>218</v>
      </c>
      <c r="N34" s="18">
        <v>2138</v>
      </c>
      <c r="O34" s="18">
        <v>37603</v>
      </c>
      <c r="P34" s="13"/>
    </row>
    <row r="35" spans="1:16" s="9" customFormat="1" ht="9">
      <c r="A35" s="9" t="s">
        <v>366</v>
      </c>
      <c r="B35" s="18">
        <v>26</v>
      </c>
      <c r="C35" s="18">
        <v>29</v>
      </c>
      <c r="D35" s="18">
        <v>44</v>
      </c>
      <c r="E35" s="18">
        <v>60</v>
      </c>
      <c r="F35" s="18">
        <v>79</v>
      </c>
      <c r="G35" s="18">
        <v>89</v>
      </c>
      <c r="H35" s="18">
        <v>89</v>
      </c>
      <c r="I35" s="18">
        <v>55</v>
      </c>
      <c r="J35" s="18">
        <v>36</v>
      </c>
      <c r="K35" s="18">
        <v>38</v>
      </c>
      <c r="L35" s="18">
        <v>117</v>
      </c>
      <c r="M35" s="18">
        <v>662</v>
      </c>
      <c r="N35" s="18">
        <v>2445</v>
      </c>
      <c r="O35" s="18">
        <v>589603</v>
      </c>
      <c r="P35" s="13"/>
    </row>
    <row r="36" spans="1:16" s="14" customFormat="1" ht="9">
      <c r="A36" s="14" t="s">
        <v>3</v>
      </c>
      <c r="B36" s="23">
        <v>134</v>
      </c>
      <c r="C36" s="23">
        <v>127</v>
      </c>
      <c r="D36" s="23">
        <v>162</v>
      </c>
      <c r="E36" s="23">
        <v>207</v>
      </c>
      <c r="F36" s="23">
        <v>296</v>
      </c>
      <c r="G36" s="23">
        <v>335</v>
      </c>
      <c r="H36" s="23">
        <v>312</v>
      </c>
      <c r="I36" s="23">
        <v>231</v>
      </c>
      <c r="J36" s="23">
        <v>175</v>
      </c>
      <c r="K36" s="23">
        <v>193</v>
      </c>
      <c r="L36" s="23">
        <v>450</v>
      </c>
      <c r="M36" s="23">
        <v>2622</v>
      </c>
      <c r="N36" s="23">
        <v>2457</v>
      </c>
      <c r="O36" s="23">
        <v>715216</v>
      </c>
      <c r="P36" s="13"/>
    </row>
    <row r="37" spans="1:16" s="7" customFormat="1" ht="19.5" customHeight="1">
      <c r="A37" s="33" t="s">
        <v>84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13"/>
      <c r="P37" s="13"/>
    </row>
    <row r="38" spans="1:16" s="9" customFormat="1" ht="9">
      <c r="A38" s="9" t="s">
        <v>365</v>
      </c>
      <c r="B38" s="18">
        <v>93</v>
      </c>
      <c r="C38" s="18">
        <v>88</v>
      </c>
      <c r="D38" s="18">
        <v>135</v>
      </c>
      <c r="E38" s="18">
        <v>239</v>
      </c>
      <c r="F38" s="18">
        <v>249</v>
      </c>
      <c r="G38" s="18">
        <v>302</v>
      </c>
      <c r="H38" s="18">
        <v>300</v>
      </c>
      <c r="I38" s="18">
        <v>278</v>
      </c>
      <c r="J38" s="18">
        <v>209</v>
      </c>
      <c r="K38" s="18">
        <v>218</v>
      </c>
      <c r="L38" s="18">
        <v>690</v>
      </c>
      <c r="M38" s="18">
        <v>2801</v>
      </c>
      <c r="N38" s="18">
        <v>2788</v>
      </c>
      <c r="O38" s="18">
        <v>38133</v>
      </c>
      <c r="P38" s="13"/>
    </row>
    <row r="39" spans="1:16" s="9" customFormat="1" ht="9">
      <c r="A39" s="9" t="s">
        <v>368</v>
      </c>
      <c r="B39" s="18">
        <v>30</v>
      </c>
      <c r="C39" s="18">
        <v>51</v>
      </c>
      <c r="D39" s="18">
        <v>71</v>
      </c>
      <c r="E39" s="18">
        <v>125</v>
      </c>
      <c r="F39" s="18">
        <v>138</v>
      </c>
      <c r="G39" s="18">
        <v>156</v>
      </c>
      <c r="H39" s="18">
        <v>145</v>
      </c>
      <c r="I39" s="18">
        <v>101</v>
      </c>
      <c r="J39" s="18">
        <v>101</v>
      </c>
      <c r="K39" s="18">
        <v>70</v>
      </c>
      <c r="L39" s="18">
        <v>196</v>
      </c>
      <c r="M39" s="18">
        <v>1184</v>
      </c>
      <c r="N39" s="18">
        <v>2432</v>
      </c>
      <c r="O39" s="18">
        <v>86180</v>
      </c>
      <c r="P39" s="13"/>
    </row>
    <row r="40" spans="1:16" s="9" customFormat="1" ht="9">
      <c r="A40" s="9" t="s">
        <v>369</v>
      </c>
      <c r="B40" s="18">
        <v>16</v>
      </c>
      <c r="C40" s="18">
        <v>42</v>
      </c>
      <c r="D40" s="18">
        <v>55</v>
      </c>
      <c r="E40" s="18">
        <v>87</v>
      </c>
      <c r="F40" s="18">
        <v>101</v>
      </c>
      <c r="G40" s="18">
        <v>103</v>
      </c>
      <c r="H40" s="18">
        <v>94</v>
      </c>
      <c r="I40" s="18">
        <v>72</v>
      </c>
      <c r="J40" s="18">
        <v>67</v>
      </c>
      <c r="K40" s="18">
        <v>45</v>
      </c>
      <c r="L40" s="18">
        <v>120</v>
      </c>
      <c r="M40" s="18">
        <v>802</v>
      </c>
      <c r="N40" s="18">
        <v>2364</v>
      </c>
      <c r="O40" s="18">
        <v>98070</v>
      </c>
      <c r="P40" s="13"/>
    </row>
    <row r="41" spans="1:16" s="9" customFormat="1" ht="9">
      <c r="A41" s="9" t="s">
        <v>370</v>
      </c>
      <c r="B41" s="18">
        <v>8</v>
      </c>
      <c r="C41" s="18">
        <v>25</v>
      </c>
      <c r="D41" s="18">
        <v>54</v>
      </c>
      <c r="E41" s="18">
        <v>55</v>
      </c>
      <c r="F41" s="18">
        <v>59</v>
      </c>
      <c r="G41" s="18">
        <v>70</v>
      </c>
      <c r="H41" s="18">
        <v>57</v>
      </c>
      <c r="I41" s="18">
        <v>48</v>
      </c>
      <c r="J41" s="18">
        <v>48</v>
      </c>
      <c r="K41" s="18">
        <v>39</v>
      </c>
      <c r="L41" s="18">
        <v>78</v>
      </c>
      <c r="M41" s="18">
        <v>541</v>
      </c>
      <c r="N41" s="18">
        <v>2345</v>
      </c>
      <c r="O41" s="18">
        <v>93246</v>
      </c>
      <c r="P41" s="13"/>
    </row>
    <row r="42" spans="1:16" s="9" customFormat="1" ht="9">
      <c r="A42" s="9" t="s">
        <v>366</v>
      </c>
      <c r="B42" s="18">
        <v>34</v>
      </c>
      <c r="C42" s="18">
        <v>52</v>
      </c>
      <c r="D42" s="18">
        <v>100</v>
      </c>
      <c r="E42" s="18">
        <v>146</v>
      </c>
      <c r="F42" s="18">
        <v>193</v>
      </c>
      <c r="G42" s="18">
        <v>207</v>
      </c>
      <c r="H42" s="18">
        <v>235</v>
      </c>
      <c r="I42" s="18">
        <v>129</v>
      </c>
      <c r="J42" s="18">
        <v>100</v>
      </c>
      <c r="K42" s="18">
        <v>107</v>
      </c>
      <c r="L42" s="18">
        <v>271</v>
      </c>
      <c r="M42" s="18">
        <v>1574</v>
      </c>
      <c r="N42" s="18">
        <v>2492</v>
      </c>
      <c r="O42" s="18">
        <v>1177427</v>
      </c>
      <c r="P42" s="13"/>
    </row>
    <row r="43" spans="1:16" s="14" customFormat="1" ht="9">
      <c r="A43" s="14" t="s">
        <v>3</v>
      </c>
      <c r="B43" s="23">
        <v>181</v>
      </c>
      <c r="C43" s="23">
        <v>258</v>
      </c>
      <c r="D43" s="23">
        <v>415</v>
      </c>
      <c r="E43" s="23">
        <v>652</v>
      </c>
      <c r="F43" s="23">
        <v>740</v>
      </c>
      <c r="G43" s="23">
        <v>838</v>
      </c>
      <c r="H43" s="23">
        <v>831</v>
      </c>
      <c r="I43" s="23">
        <v>628</v>
      </c>
      <c r="J43" s="23">
        <v>525</v>
      </c>
      <c r="K43" s="23">
        <v>479</v>
      </c>
      <c r="L43" s="23">
        <v>1355</v>
      </c>
      <c r="M43" s="23">
        <v>6902</v>
      </c>
      <c r="N43" s="23">
        <v>2575</v>
      </c>
      <c r="O43" s="23">
        <v>1493057</v>
      </c>
      <c r="P43" s="13"/>
    </row>
    <row r="44" spans="1:15" s="9" customFormat="1" ht="9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="9" customFormat="1" ht="9"/>
    <row r="46" spans="2:15" s="9" customFormat="1" ht="9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2:15" s="9" customFormat="1" ht="9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2:15" s="9" customFormat="1" ht="9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2:15" s="9" customFormat="1" ht="9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 s="9" customFormat="1" ht="9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 s="9" customFormat="1" ht="9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2:15" s="9" customFormat="1" ht="9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2:15" s="9" customFormat="1" ht="9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2:14" s="9" customFormat="1" ht="9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5" s="9" customFormat="1" ht="9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2:15" s="9" customFormat="1" ht="9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2:15" s="9" customFormat="1" ht="9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="9" customFormat="1" ht="9"/>
    <row r="59" s="9" customFormat="1" ht="9"/>
    <row r="60" s="9" customFormat="1" ht="9"/>
    <row r="61" s="9" customFormat="1" ht="9"/>
    <row r="62" s="9" customFormat="1" ht="9"/>
    <row r="63" s="9" customFormat="1" ht="9"/>
    <row r="64" s="9" customFormat="1" ht="9"/>
    <row r="65" s="9" customFormat="1" ht="9"/>
    <row r="66" s="9" customFormat="1" ht="9">
      <c r="O66" s="13"/>
    </row>
    <row r="67" s="9" customFormat="1" ht="9"/>
    <row r="68" s="9" customFormat="1" ht="9"/>
    <row r="69" s="9" customFormat="1" ht="9"/>
    <row r="70" s="9" customFormat="1" ht="9"/>
    <row r="71" s="9" customFormat="1" ht="9"/>
    <row r="72" s="9" customFormat="1" ht="9"/>
    <row r="73" s="9" customFormat="1" ht="9"/>
    <row r="74" s="9" customFormat="1" ht="9"/>
    <row r="75" s="9" customFormat="1" ht="9"/>
    <row r="76" s="9" customFormat="1" ht="9"/>
    <row r="77" s="9" customFormat="1" ht="9"/>
    <row r="78" s="9" customFormat="1" ht="9"/>
    <row r="79" s="9" customFormat="1" ht="9"/>
    <row r="80" s="9" customFormat="1" ht="9"/>
    <row r="81" s="9" customFormat="1" ht="9"/>
    <row r="82" s="9" customFormat="1" ht="9"/>
    <row r="83" s="9" customFormat="1" ht="9"/>
    <row r="84" s="9" customFormat="1" ht="9"/>
    <row r="85" s="9" customFormat="1" ht="9"/>
    <row r="86" s="9" customFormat="1" ht="9"/>
    <row r="87" s="9" customFormat="1" ht="9"/>
    <row r="88" s="9" customFormat="1" ht="9"/>
    <row r="89" s="9" customFormat="1" ht="9"/>
    <row r="90" s="9" customFormat="1" ht="9"/>
    <row r="91" s="9" customFormat="1" ht="9"/>
    <row r="92" s="9" customFormat="1" ht="9"/>
    <row r="93" s="9" customFormat="1" ht="9"/>
    <row r="94" s="9" customFormat="1" ht="9"/>
    <row r="95" s="9" customFormat="1" ht="9"/>
    <row r="96" s="9" customFormat="1" ht="9"/>
    <row r="97" s="9" customFormat="1" ht="9"/>
    <row r="98" s="9" customFormat="1" ht="9"/>
    <row r="99" s="9" customFormat="1" ht="9"/>
    <row r="100" s="9" customFormat="1" ht="9"/>
    <row r="101" s="9" customFormat="1" ht="9"/>
    <row r="102" s="9" customFormat="1" ht="9"/>
    <row r="103" s="9" customFormat="1" ht="9"/>
    <row r="104" s="9" customFormat="1" ht="9"/>
    <row r="105" s="9" customFormat="1" ht="9"/>
    <row r="106" s="9" customFormat="1" ht="9"/>
  </sheetData>
  <printOptions horizontalCentered="1"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&amp;C101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6"/>
  <sheetViews>
    <sheetView showGridLines="0" workbookViewId="0" topLeftCell="A1">
      <selection activeCell="L7" sqref="L7"/>
    </sheetView>
  </sheetViews>
  <sheetFormatPr defaultColWidth="9.140625" defaultRowHeight="12.75"/>
  <cols>
    <col min="1" max="1" width="13.00390625" style="0" customWidth="1"/>
    <col min="2" max="2" width="7.57421875" style="0" customWidth="1"/>
    <col min="3" max="3" width="6.421875" style="0" customWidth="1"/>
    <col min="4" max="5" width="6.8515625" style="0" customWidth="1"/>
    <col min="6" max="6" width="7.00390625" style="0" customWidth="1"/>
    <col min="7" max="8" width="7.421875" style="0" customWidth="1"/>
    <col min="9" max="9" width="7.7109375" style="0" customWidth="1"/>
    <col min="10" max="10" width="6.421875" style="0" customWidth="1"/>
  </cols>
  <sheetData>
    <row r="1" spans="1:11" ht="10.5" customHeight="1">
      <c r="A1" s="124" t="s">
        <v>362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9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4.25" customHeight="1">
      <c r="A5" s="163" t="s">
        <v>393</v>
      </c>
      <c r="B5" s="8" t="s">
        <v>229</v>
      </c>
      <c r="C5" s="44"/>
      <c r="D5" s="44"/>
      <c r="E5" s="44"/>
      <c r="F5" s="44"/>
      <c r="G5" s="44"/>
      <c r="H5" s="44"/>
      <c r="I5" s="10"/>
      <c r="J5" s="10"/>
      <c r="K5" s="10"/>
    </row>
    <row r="6" spans="1:11" ht="13.5" customHeight="1">
      <c r="A6" s="164"/>
      <c r="B6" s="79" t="s">
        <v>230</v>
      </c>
      <c r="C6" s="79"/>
      <c r="D6" s="79"/>
      <c r="E6" s="79"/>
      <c r="F6" s="44"/>
      <c r="G6" s="79" t="s">
        <v>231</v>
      </c>
      <c r="H6" s="44"/>
      <c r="I6" s="10"/>
      <c r="J6" s="10"/>
      <c r="K6" s="10"/>
    </row>
    <row r="7" spans="1:11" ht="16.5" customHeight="1">
      <c r="A7" s="165"/>
      <c r="B7" s="30" t="s">
        <v>232</v>
      </c>
      <c r="C7" s="145" t="s">
        <v>233</v>
      </c>
      <c r="D7" s="146" t="s">
        <v>234</v>
      </c>
      <c r="E7" s="146" t="s">
        <v>235</v>
      </c>
      <c r="F7" s="146" t="s">
        <v>236</v>
      </c>
      <c r="G7" s="146" t="s">
        <v>237</v>
      </c>
      <c r="H7" s="30" t="s">
        <v>238</v>
      </c>
      <c r="I7" s="12"/>
      <c r="J7" s="12"/>
      <c r="K7" s="12"/>
    </row>
    <row r="8" ht="9" customHeight="1"/>
    <row r="9" spans="1:12" ht="9" customHeight="1">
      <c r="A9" s="9" t="s">
        <v>206</v>
      </c>
      <c r="B9" s="10">
        <v>1</v>
      </c>
      <c r="C9" s="10">
        <v>2</v>
      </c>
      <c r="D9" s="10">
        <v>1</v>
      </c>
      <c r="E9" s="10">
        <v>1</v>
      </c>
      <c r="F9" s="10">
        <v>22</v>
      </c>
      <c r="G9" s="10">
        <v>37</v>
      </c>
      <c r="H9" s="10">
        <v>576</v>
      </c>
      <c r="I9" s="10">
        <v>640</v>
      </c>
      <c r="J9" s="18">
        <v>2511</v>
      </c>
      <c r="K9" s="18">
        <v>107749</v>
      </c>
      <c r="L9" s="9"/>
    </row>
    <row r="10" spans="1:12" ht="9" customHeight="1">
      <c r="A10" s="9" t="s">
        <v>207</v>
      </c>
      <c r="B10" s="10">
        <v>1</v>
      </c>
      <c r="C10" s="10" t="s">
        <v>35</v>
      </c>
      <c r="D10" s="10" t="s">
        <v>35</v>
      </c>
      <c r="E10" s="10" t="s">
        <v>35</v>
      </c>
      <c r="F10" s="10" t="s">
        <v>35</v>
      </c>
      <c r="G10" s="10">
        <v>2</v>
      </c>
      <c r="H10" s="10">
        <v>34</v>
      </c>
      <c r="I10" s="10">
        <v>37</v>
      </c>
      <c r="J10" s="18">
        <v>1954</v>
      </c>
      <c r="K10" s="18">
        <v>12463</v>
      </c>
      <c r="L10" s="9"/>
    </row>
    <row r="11" spans="1:12" ht="9" customHeight="1">
      <c r="A11" s="9" t="s">
        <v>208</v>
      </c>
      <c r="B11" s="10">
        <v>12</v>
      </c>
      <c r="C11" s="10">
        <v>2</v>
      </c>
      <c r="D11" s="10">
        <v>1</v>
      </c>
      <c r="E11" s="10">
        <v>4</v>
      </c>
      <c r="F11" s="10">
        <v>56</v>
      </c>
      <c r="G11" s="10">
        <v>109</v>
      </c>
      <c r="H11" s="10">
        <v>815</v>
      </c>
      <c r="I11" s="10">
        <v>999</v>
      </c>
      <c r="J11" s="18">
        <v>2183</v>
      </c>
      <c r="K11" s="18">
        <v>284936</v>
      </c>
      <c r="L11" s="9"/>
    </row>
    <row r="12" spans="1:12" ht="9" customHeight="1">
      <c r="A12" s="9" t="s">
        <v>209</v>
      </c>
      <c r="B12" s="10">
        <v>1</v>
      </c>
      <c r="C12" s="10">
        <v>1</v>
      </c>
      <c r="D12" s="10">
        <f aca="true" t="shared" si="0" ref="D12:K12">D13+D14</f>
        <v>2</v>
      </c>
      <c r="E12" s="10">
        <f t="shared" si="0"/>
        <v>6</v>
      </c>
      <c r="F12" s="10">
        <f t="shared" si="0"/>
        <v>15</v>
      </c>
      <c r="G12" s="10">
        <f t="shared" si="0"/>
        <v>12</v>
      </c>
      <c r="H12" s="10">
        <f t="shared" si="0"/>
        <v>33</v>
      </c>
      <c r="I12" s="10">
        <f t="shared" si="0"/>
        <v>70</v>
      </c>
      <c r="J12" s="18">
        <f>((J13*I13)+(J14*I14))/(I13+I14)</f>
        <v>1109.9</v>
      </c>
      <c r="K12" s="18">
        <f t="shared" si="0"/>
        <v>23669</v>
      </c>
      <c r="L12" s="9"/>
    </row>
    <row r="13" spans="1:12" ht="9" customHeight="1">
      <c r="A13" s="75" t="s">
        <v>210</v>
      </c>
      <c r="B13" s="76" t="s">
        <v>35</v>
      </c>
      <c r="C13" s="76">
        <v>1</v>
      </c>
      <c r="D13" s="76">
        <v>1</v>
      </c>
      <c r="E13" s="76">
        <v>1</v>
      </c>
      <c r="F13" s="76">
        <v>4</v>
      </c>
      <c r="G13" s="76">
        <v>5</v>
      </c>
      <c r="H13" s="76">
        <v>25</v>
      </c>
      <c r="I13" s="76">
        <v>37</v>
      </c>
      <c r="J13" s="77">
        <v>1430</v>
      </c>
      <c r="K13" s="77">
        <v>19311</v>
      </c>
      <c r="L13" s="9"/>
    </row>
    <row r="14" spans="1:12" ht="9" customHeight="1">
      <c r="A14" s="75" t="s">
        <v>211</v>
      </c>
      <c r="B14" s="76">
        <v>1</v>
      </c>
      <c r="C14" s="76" t="s">
        <v>35</v>
      </c>
      <c r="D14" s="76">
        <v>1</v>
      </c>
      <c r="E14" s="76">
        <v>5</v>
      </c>
      <c r="F14" s="76">
        <v>11</v>
      </c>
      <c r="G14" s="76">
        <v>7</v>
      </c>
      <c r="H14" s="76">
        <v>8</v>
      </c>
      <c r="I14" s="76">
        <v>33</v>
      </c>
      <c r="J14" s="76">
        <v>751</v>
      </c>
      <c r="K14" s="77">
        <v>4358</v>
      </c>
      <c r="L14" s="9"/>
    </row>
    <row r="15" spans="1:12" ht="9" customHeight="1">
      <c r="A15" s="9" t="s">
        <v>212</v>
      </c>
      <c r="B15" s="10">
        <v>6</v>
      </c>
      <c r="C15" s="10">
        <v>1</v>
      </c>
      <c r="D15" s="10">
        <v>1</v>
      </c>
      <c r="E15" s="10">
        <v>6</v>
      </c>
      <c r="F15" s="10">
        <v>34</v>
      </c>
      <c r="G15" s="10">
        <v>60</v>
      </c>
      <c r="H15" s="10">
        <v>648</v>
      </c>
      <c r="I15" s="10">
        <v>756</v>
      </c>
      <c r="J15" s="18">
        <v>2021</v>
      </c>
      <c r="K15" s="18">
        <v>140905</v>
      </c>
      <c r="L15" s="9"/>
    </row>
    <row r="16" spans="1:12" ht="9" customHeight="1">
      <c r="A16" s="9" t="s">
        <v>213</v>
      </c>
      <c r="B16" s="10" t="s">
        <v>35</v>
      </c>
      <c r="C16" s="10" t="s">
        <v>35</v>
      </c>
      <c r="D16" s="10">
        <v>1</v>
      </c>
      <c r="E16" s="10">
        <v>2</v>
      </c>
      <c r="F16" s="10">
        <v>10</v>
      </c>
      <c r="G16" s="10">
        <v>26</v>
      </c>
      <c r="H16" s="10">
        <v>220</v>
      </c>
      <c r="I16" s="10">
        <v>259</v>
      </c>
      <c r="J16" s="18">
        <v>2018</v>
      </c>
      <c r="K16" s="18">
        <v>57761</v>
      </c>
      <c r="L16" s="9"/>
    </row>
    <row r="17" spans="1:12" ht="9" customHeight="1">
      <c r="A17" s="9" t="s">
        <v>214</v>
      </c>
      <c r="B17" s="10" t="s">
        <v>35</v>
      </c>
      <c r="C17" s="10" t="s">
        <v>35</v>
      </c>
      <c r="D17" s="10" t="s">
        <v>35</v>
      </c>
      <c r="E17" s="10">
        <v>2</v>
      </c>
      <c r="F17" s="10">
        <v>5</v>
      </c>
      <c r="G17" s="10">
        <v>5</v>
      </c>
      <c r="H17" s="10">
        <v>127</v>
      </c>
      <c r="I17" s="10">
        <v>139</v>
      </c>
      <c r="J17" s="18">
        <v>2604</v>
      </c>
      <c r="K17" s="18">
        <v>44796</v>
      </c>
      <c r="L17" s="9"/>
    </row>
    <row r="18" spans="1:12" ht="9" customHeight="1">
      <c r="A18" s="9" t="s">
        <v>215</v>
      </c>
      <c r="B18" s="10">
        <v>7</v>
      </c>
      <c r="C18" s="10">
        <v>1</v>
      </c>
      <c r="D18" s="10">
        <v>2</v>
      </c>
      <c r="E18" s="10">
        <v>4</v>
      </c>
      <c r="F18" s="10">
        <v>31</v>
      </c>
      <c r="G18" s="10">
        <v>55</v>
      </c>
      <c r="H18" s="10">
        <v>628</v>
      </c>
      <c r="I18" s="10">
        <v>728</v>
      </c>
      <c r="J18" s="18">
        <v>2178</v>
      </c>
      <c r="K18" s="18">
        <v>140851</v>
      </c>
      <c r="L18" s="9"/>
    </row>
    <row r="19" spans="1:12" ht="9" customHeight="1">
      <c r="A19" s="9" t="s">
        <v>216</v>
      </c>
      <c r="B19" s="10">
        <v>8</v>
      </c>
      <c r="C19" s="10">
        <v>2</v>
      </c>
      <c r="D19" s="10">
        <v>7</v>
      </c>
      <c r="E19" s="10">
        <v>11</v>
      </c>
      <c r="F19" s="10">
        <v>49</v>
      </c>
      <c r="G19" s="10">
        <v>62</v>
      </c>
      <c r="H19" s="10">
        <v>827</v>
      </c>
      <c r="I19" s="10">
        <v>966</v>
      </c>
      <c r="J19" s="18">
        <v>2272</v>
      </c>
      <c r="K19" s="18">
        <v>231864</v>
      </c>
      <c r="L19" s="9"/>
    </row>
    <row r="20" spans="1:12" ht="9" customHeight="1">
      <c r="A20" s="9" t="s">
        <v>217</v>
      </c>
      <c r="B20" s="10">
        <v>4</v>
      </c>
      <c r="C20" s="10">
        <v>2</v>
      </c>
      <c r="D20" s="10">
        <v>3</v>
      </c>
      <c r="E20" s="10">
        <v>1</v>
      </c>
      <c r="F20" s="10">
        <v>2</v>
      </c>
      <c r="G20" s="10">
        <v>14</v>
      </c>
      <c r="H20" s="10">
        <v>224</v>
      </c>
      <c r="I20" s="10">
        <v>250</v>
      </c>
      <c r="J20" s="18">
        <v>2343</v>
      </c>
      <c r="K20" s="18">
        <v>57547</v>
      </c>
      <c r="L20" s="9"/>
    </row>
    <row r="21" spans="1:12" ht="9" customHeight="1">
      <c r="A21" s="9" t="s">
        <v>218</v>
      </c>
      <c r="B21" s="10" t="s">
        <v>35</v>
      </c>
      <c r="C21" s="10">
        <v>1</v>
      </c>
      <c r="D21" s="10">
        <v>2</v>
      </c>
      <c r="E21" s="10">
        <v>2</v>
      </c>
      <c r="F21" s="10">
        <v>12</v>
      </c>
      <c r="G21" s="10">
        <v>12</v>
      </c>
      <c r="H21" s="10">
        <v>413</v>
      </c>
      <c r="I21" s="10">
        <v>442</v>
      </c>
      <c r="J21" s="18">
        <v>3288</v>
      </c>
      <c r="K21" s="18">
        <v>85107</v>
      </c>
      <c r="L21" s="9"/>
    </row>
    <row r="22" spans="1:12" ht="9" customHeight="1">
      <c r="A22" s="9" t="s">
        <v>219</v>
      </c>
      <c r="B22" s="10" t="s">
        <v>35</v>
      </c>
      <c r="C22" s="10" t="s">
        <v>35</v>
      </c>
      <c r="D22" s="10">
        <v>2</v>
      </c>
      <c r="E22" s="10">
        <v>3</v>
      </c>
      <c r="F22" s="10">
        <v>7</v>
      </c>
      <c r="G22" s="10">
        <v>5</v>
      </c>
      <c r="H22" s="10">
        <v>389</v>
      </c>
      <c r="I22" s="10">
        <v>406</v>
      </c>
      <c r="J22" s="18">
        <v>3488</v>
      </c>
      <c r="K22" s="18">
        <v>71085</v>
      </c>
      <c r="L22" s="9"/>
    </row>
    <row r="23" spans="1:12" ht="9" customHeight="1">
      <c r="A23" s="9" t="s">
        <v>220</v>
      </c>
      <c r="B23" s="10">
        <v>2</v>
      </c>
      <c r="C23" s="10" t="s">
        <v>35</v>
      </c>
      <c r="D23" s="10" t="s">
        <v>35</v>
      </c>
      <c r="E23" s="10" t="s">
        <v>35</v>
      </c>
      <c r="F23" s="10">
        <v>2</v>
      </c>
      <c r="G23" s="10">
        <v>3</v>
      </c>
      <c r="H23" s="10">
        <v>283</v>
      </c>
      <c r="I23" s="10">
        <v>290</v>
      </c>
      <c r="J23" s="18">
        <v>2882</v>
      </c>
      <c r="K23" s="18">
        <v>72303</v>
      </c>
      <c r="L23" s="9"/>
    </row>
    <row r="24" spans="1:12" ht="9" customHeight="1">
      <c r="A24" s="9" t="s">
        <v>221</v>
      </c>
      <c r="B24" s="10">
        <v>7</v>
      </c>
      <c r="C24" s="10">
        <v>1</v>
      </c>
      <c r="D24" s="10">
        <v>3</v>
      </c>
      <c r="E24" s="10">
        <v>4</v>
      </c>
      <c r="F24" s="10" t="s">
        <v>35</v>
      </c>
      <c r="G24" s="10" t="s">
        <v>35</v>
      </c>
      <c r="H24" s="10">
        <v>10</v>
      </c>
      <c r="I24" s="10">
        <v>25</v>
      </c>
      <c r="J24" s="18">
        <v>1466</v>
      </c>
      <c r="K24" s="18">
        <v>7588</v>
      </c>
      <c r="L24" s="9"/>
    </row>
    <row r="25" spans="1:12" ht="9" customHeight="1">
      <c r="A25" s="9" t="s">
        <v>222</v>
      </c>
      <c r="B25" s="10" t="s">
        <v>35</v>
      </c>
      <c r="C25" s="10" t="s">
        <v>35</v>
      </c>
      <c r="D25" s="10" t="s">
        <v>35</v>
      </c>
      <c r="E25" s="10">
        <v>1</v>
      </c>
      <c r="F25" s="10">
        <v>3</v>
      </c>
      <c r="G25" s="10">
        <v>3</v>
      </c>
      <c r="H25" s="10">
        <v>246</v>
      </c>
      <c r="I25" s="10">
        <v>253</v>
      </c>
      <c r="J25" s="18">
        <v>4220</v>
      </c>
      <c r="K25" s="18">
        <v>61306</v>
      </c>
      <c r="L25" s="9"/>
    </row>
    <row r="26" spans="1:12" ht="9" customHeight="1">
      <c r="A26" s="9" t="s">
        <v>223</v>
      </c>
      <c r="B26" s="10">
        <v>6</v>
      </c>
      <c r="C26" s="10">
        <v>3</v>
      </c>
      <c r="D26" s="10">
        <v>7</v>
      </c>
      <c r="E26" s="10">
        <v>14</v>
      </c>
      <c r="F26" s="10">
        <v>9</v>
      </c>
      <c r="G26" s="10">
        <v>6</v>
      </c>
      <c r="H26" s="10">
        <v>186</v>
      </c>
      <c r="I26" s="10">
        <v>231</v>
      </c>
      <c r="J26" s="18">
        <v>3218</v>
      </c>
      <c r="K26" s="18">
        <v>35474</v>
      </c>
      <c r="L26" s="9"/>
    </row>
    <row r="27" spans="1:12" ht="9" customHeight="1">
      <c r="A27" s="9" t="s">
        <v>224</v>
      </c>
      <c r="B27" s="10" t="s">
        <v>35</v>
      </c>
      <c r="C27" s="10" t="s">
        <v>35</v>
      </c>
      <c r="D27" s="10">
        <v>1</v>
      </c>
      <c r="E27" s="10" t="s">
        <v>35</v>
      </c>
      <c r="F27" s="10" t="s">
        <v>35</v>
      </c>
      <c r="G27" s="10" t="s">
        <v>35</v>
      </c>
      <c r="H27" s="10" t="s">
        <v>35</v>
      </c>
      <c r="I27" s="10">
        <v>1</v>
      </c>
      <c r="J27" s="10">
        <v>162</v>
      </c>
      <c r="K27" s="10">
        <v>2</v>
      </c>
      <c r="L27" s="9"/>
    </row>
    <row r="28" spans="1:12" ht="9" customHeight="1">
      <c r="A28" s="9" t="s">
        <v>225</v>
      </c>
      <c r="B28" s="10" t="s">
        <v>35</v>
      </c>
      <c r="C28" s="10">
        <v>2</v>
      </c>
      <c r="D28" s="10">
        <v>7</v>
      </c>
      <c r="E28" s="10">
        <v>5</v>
      </c>
      <c r="F28" s="10" t="s">
        <v>35</v>
      </c>
      <c r="G28" s="10">
        <v>2</v>
      </c>
      <c r="H28" s="10">
        <v>78</v>
      </c>
      <c r="I28" s="10">
        <v>94</v>
      </c>
      <c r="J28" s="18">
        <v>3211</v>
      </c>
      <c r="K28" s="18">
        <v>10119</v>
      </c>
      <c r="L28" s="9"/>
    </row>
    <row r="29" spans="1:12" ht="9" customHeight="1">
      <c r="A29" s="9" t="s">
        <v>226</v>
      </c>
      <c r="B29" s="10">
        <v>1</v>
      </c>
      <c r="C29" s="10" t="s">
        <v>35</v>
      </c>
      <c r="D29" s="10" t="s">
        <v>35</v>
      </c>
      <c r="E29" s="10" t="s">
        <v>35</v>
      </c>
      <c r="F29" s="10">
        <v>1</v>
      </c>
      <c r="G29" s="10">
        <v>2</v>
      </c>
      <c r="H29" s="10">
        <v>170</v>
      </c>
      <c r="I29" s="10">
        <v>174</v>
      </c>
      <c r="J29" s="18">
        <v>4303</v>
      </c>
      <c r="K29" s="18">
        <v>17262</v>
      </c>
      <c r="L29" s="9"/>
    </row>
    <row r="30" spans="1:12" ht="9" customHeight="1">
      <c r="A30" s="9" t="s">
        <v>227</v>
      </c>
      <c r="B30" s="10" t="s">
        <v>35</v>
      </c>
      <c r="C30" s="10" t="s">
        <v>35</v>
      </c>
      <c r="D30" s="10" t="s">
        <v>35</v>
      </c>
      <c r="E30" s="10">
        <v>1</v>
      </c>
      <c r="F30" s="10" t="s">
        <v>35</v>
      </c>
      <c r="G30" s="10" t="s">
        <v>35</v>
      </c>
      <c r="H30" s="10">
        <v>141</v>
      </c>
      <c r="I30" s="10">
        <v>142</v>
      </c>
      <c r="J30" s="18">
        <v>3202</v>
      </c>
      <c r="K30" s="18">
        <v>30270</v>
      </c>
      <c r="L30" s="9"/>
    </row>
    <row r="31" spans="1:12" ht="9" customHeight="1">
      <c r="A31" s="14" t="s">
        <v>33</v>
      </c>
      <c r="B31" s="24">
        <v>56</v>
      </c>
      <c r="C31" s="24">
        <v>18</v>
      </c>
      <c r="D31" s="24">
        <v>40</v>
      </c>
      <c r="E31" s="24">
        <v>67</v>
      </c>
      <c r="F31" s="24">
        <v>258</v>
      </c>
      <c r="G31" s="24">
        <v>415</v>
      </c>
      <c r="H31" s="23">
        <v>6048</v>
      </c>
      <c r="I31" s="23">
        <v>6902</v>
      </c>
      <c r="J31" s="23">
        <v>2575</v>
      </c>
      <c r="K31" s="23">
        <v>1493057</v>
      </c>
      <c r="L31" s="9"/>
    </row>
    <row r="32" spans="1:12" ht="9" customHeight="1">
      <c r="A32" s="14"/>
      <c r="B32" s="24"/>
      <c r="C32" s="24"/>
      <c r="D32" s="24"/>
      <c r="E32" s="24"/>
      <c r="F32" s="24"/>
      <c r="G32" s="24"/>
      <c r="H32" s="23"/>
      <c r="I32" s="23"/>
      <c r="J32" s="23"/>
      <c r="K32" s="23"/>
      <c r="L32" s="9"/>
    </row>
    <row r="33" spans="1:12" ht="9" customHeight="1">
      <c r="A33" s="9" t="s">
        <v>338</v>
      </c>
      <c r="B33" s="10">
        <v>14</v>
      </c>
      <c r="C33" s="10">
        <v>4</v>
      </c>
      <c r="D33" s="10">
        <v>2</v>
      </c>
      <c r="E33" s="10">
        <v>7</v>
      </c>
      <c r="F33" s="10">
        <v>83</v>
      </c>
      <c r="G33" s="10">
        <v>153</v>
      </c>
      <c r="H33" s="18">
        <v>1552</v>
      </c>
      <c r="I33" s="18">
        <v>1815</v>
      </c>
      <c r="J33" s="18">
        <v>2327</v>
      </c>
      <c r="K33" s="18">
        <v>449944</v>
      </c>
      <c r="L33" s="9"/>
    </row>
    <row r="34" spans="1:11" ht="9" customHeight="1">
      <c r="A34" s="9" t="s">
        <v>339</v>
      </c>
      <c r="B34" s="10">
        <v>14</v>
      </c>
      <c r="C34" s="10">
        <v>3</v>
      </c>
      <c r="D34" s="10">
        <v>6</v>
      </c>
      <c r="E34" s="10">
        <v>18</v>
      </c>
      <c r="F34" s="10">
        <v>90</v>
      </c>
      <c r="G34" s="10">
        <v>153</v>
      </c>
      <c r="H34" s="18">
        <v>1529</v>
      </c>
      <c r="I34" s="18">
        <v>1813</v>
      </c>
      <c r="J34" s="18">
        <v>2048</v>
      </c>
      <c r="K34" s="18">
        <v>363187</v>
      </c>
    </row>
    <row r="35" spans="1:11" ht="9" customHeight="1">
      <c r="A35" s="9" t="s">
        <v>340</v>
      </c>
      <c r="B35" s="10">
        <v>12</v>
      </c>
      <c r="C35" s="10">
        <v>5</v>
      </c>
      <c r="D35" s="10">
        <v>14</v>
      </c>
      <c r="E35" s="10">
        <v>17</v>
      </c>
      <c r="F35" s="10">
        <v>70</v>
      </c>
      <c r="G35" s="10">
        <v>93</v>
      </c>
      <c r="H35" s="18">
        <v>1853</v>
      </c>
      <c r="I35" s="18">
        <v>2064</v>
      </c>
      <c r="J35" s="18">
        <v>2738</v>
      </c>
      <c r="K35" s="18">
        <v>445603</v>
      </c>
    </row>
    <row r="36" spans="1:11" ht="9" customHeight="1">
      <c r="A36" s="9" t="s">
        <v>341</v>
      </c>
      <c r="B36" s="10">
        <v>15</v>
      </c>
      <c r="C36" s="10">
        <v>6</v>
      </c>
      <c r="D36" s="10">
        <v>18</v>
      </c>
      <c r="E36" s="10">
        <v>24</v>
      </c>
      <c r="F36" s="10">
        <v>14</v>
      </c>
      <c r="G36" s="10">
        <v>14</v>
      </c>
      <c r="H36" s="10">
        <v>803</v>
      </c>
      <c r="I36" s="10">
        <v>894</v>
      </c>
      <c r="J36" s="18">
        <v>3340</v>
      </c>
      <c r="K36" s="18">
        <v>186792</v>
      </c>
    </row>
    <row r="37" spans="1:11" ht="9" customHeight="1">
      <c r="A37" s="9" t="s">
        <v>342</v>
      </c>
      <c r="B37" s="10">
        <v>1</v>
      </c>
      <c r="C37" s="10" t="s">
        <v>35</v>
      </c>
      <c r="D37" s="10" t="s">
        <v>35</v>
      </c>
      <c r="E37" s="10">
        <v>1</v>
      </c>
      <c r="F37" s="10">
        <v>1</v>
      </c>
      <c r="G37" s="10">
        <v>2</v>
      </c>
      <c r="H37" s="10">
        <v>311</v>
      </c>
      <c r="I37" s="10">
        <v>316</v>
      </c>
      <c r="J37" s="18">
        <v>3808</v>
      </c>
      <c r="K37" s="18">
        <v>47532</v>
      </c>
    </row>
    <row r="38" spans="1:11" ht="9" customHeight="1">
      <c r="A38" s="125"/>
      <c r="B38" s="12"/>
      <c r="C38" s="12"/>
      <c r="D38" s="12"/>
      <c r="E38" s="12"/>
      <c r="F38" s="12"/>
      <c r="G38" s="12"/>
      <c r="H38" s="85"/>
      <c r="I38" s="85"/>
      <c r="J38" s="85"/>
      <c r="K38" s="85"/>
    </row>
    <row r="39" ht="9" customHeight="1">
      <c r="A39" s="75"/>
    </row>
    <row r="40" spans="1:11" ht="9" customHeight="1">
      <c r="A40" s="9"/>
      <c r="B40" s="9"/>
      <c r="C40" s="9"/>
      <c r="D40" s="9"/>
      <c r="E40" s="9"/>
      <c r="F40" s="9"/>
      <c r="G40" s="9"/>
      <c r="H40" s="9"/>
      <c r="I40" s="13"/>
      <c r="J40" s="13"/>
      <c r="K40" s="13"/>
    </row>
    <row r="41" ht="9" customHeight="1">
      <c r="A41" s="9"/>
    </row>
    <row r="42" ht="9" customHeight="1">
      <c r="A42" s="9"/>
    </row>
    <row r="43" ht="9" customHeight="1">
      <c r="A43" s="9"/>
    </row>
    <row r="44" ht="9" customHeight="1">
      <c r="A44" s="9"/>
    </row>
    <row r="45" ht="9" customHeight="1">
      <c r="A45" s="9"/>
    </row>
    <row r="46" ht="9" customHeight="1">
      <c r="A46" s="9"/>
    </row>
    <row r="47" ht="9" customHeight="1">
      <c r="A47" s="9"/>
    </row>
    <row r="48" ht="9" customHeight="1">
      <c r="A48" s="9"/>
    </row>
    <row r="49" ht="9" customHeight="1">
      <c r="A49" s="9"/>
    </row>
    <row r="50" ht="9" customHeight="1">
      <c r="A50" s="9"/>
    </row>
    <row r="51" ht="9" customHeight="1">
      <c r="A51" s="9"/>
    </row>
    <row r="52" ht="9" customHeight="1">
      <c r="A52" s="9"/>
    </row>
    <row r="53" ht="9" customHeight="1">
      <c r="A53" s="9"/>
    </row>
    <row r="54" ht="9" customHeight="1">
      <c r="A54" s="9"/>
    </row>
    <row r="55" ht="9" customHeight="1">
      <c r="A55" s="9"/>
    </row>
    <row r="56" ht="9" customHeight="1">
      <c r="A56" s="104"/>
    </row>
  </sheetData>
  <mergeCells count="1">
    <mergeCell ref="A5:A7"/>
  </mergeCells>
  <printOptions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&amp;C102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58"/>
  <sheetViews>
    <sheetView showGridLines="0" workbookViewId="0" topLeftCell="A33">
      <selection activeCell="L52" sqref="L52"/>
    </sheetView>
  </sheetViews>
  <sheetFormatPr defaultColWidth="9.140625" defaultRowHeight="12.75"/>
  <cols>
    <col min="1" max="1" width="18.57421875" style="0" customWidth="1"/>
    <col min="2" max="9" width="6.7109375" style="0" customWidth="1"/>
    <col min="10" max="10" width="6.57421875" style="0" customWidth="1"/>
    <col min="11" max="11" width="7.00390625" style="0" customWidth="1"/>
  </cols>
  <sheetData>
    <row r="1" spans="1:9" ht="12.75">
      <c r="A1" s="1" t="s">
        <v>360</v>
      </c>
      <c r="B1" s="16"/>
      <c r="C1" s="16"/>
      <c r="D1" s="16"/>
      <c r="E1" s="16"/>
      <c r="F1" s="16"/>
      <c r="G1" s="16"/>
      <c r="H1" s="16"/>
      <c r="I1" s="16"/>
    </row>
    <row r="2" spans="1:9" ht="11.25" customHeight="1">
      <c r="A2" s="95"/>
      <c r="B2" s="16"/>
      <c r="C2" s="16"/>
      <c r="D2" s="16"/>
      <c r="E2" s="16"/>
      <c r="F2" s="16"/>
      <c r="G2" s="16"/>
      <c r="H2" s="16"/>
      <c r="I2" s="16"/>
    </row>
    <row r="3" spans="1:11" ht="9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0" s="7" customFormat="1" ht="13.5" customHeight="1">
      <c r="B4" s="8" t="s">
        <v>274</v>
      </c>
      <c r="C4" s="8"/>
      <c r="D4" s="8"/>
      <c r="E4" s="8"/>
      <c r="F4" s="8"/>
      <c r="G4" s="8"/>
      <c r="H4" s="8"/>
      <c r="I4" s="8"/>
      <c r="J4" s="8"/>
    </row>
    <row r="5" spans="1:11" s="9" customFormat="1" ht="10.5" customHeight="1">
      <c r="A5" s="9" t="s">
        <v>202</v>
      </c>
      <c r="B5" s="10" t="s">
        <v>275</v>
      </c>
      <c r="C5" s="34" t="s">
        <v>276</v>
      </c>
      <c r="D5" s="34" t="s">
        <v>277</v>
      </c>
      <c r="E5" s="34" t="s">
        <v>278</v>
      </c>
      <c r="F5" s="34" t="s">
        <v>279</v>
      </c>
      <c r="G5" s="34" t="s">
        <v>280</v>
      </c>
      <c r="H5" s="34" t="s">
        <v>281</v>
      </c>
      <c r="I5" s="34" t="s">
        <v>282</v>
      </c>
      <c r="J5" s="10" t="s">
        <v>283</v>
      </c>
      <c r="K5" s="10" t="s">
        <v>3</v>
      </c>
    </row>
    <row r="6" spans="1:11" s="9" customFormat="1" ht="10.5" customHeight="1">
      <c r="A6" s="11"/>
      <c r="B6" s="96">
        <v>0.1</v>
      </c>
      <c r="C6" s="44"/>
      <c r="D6" s="44"/>
      <c r="E6" s="44"/>
      <c r="F6" s="44"/>
      <c r="G6" s="44"/>
      <c r="H6" s="44"/>
      <c r="I6" s="44"/>
      <c r="J6" s="30" t="s">
        <v>257</v>
      </c>
      <c r="K6" s="12"/>
    </row>
    <row r="7" spans="1:11" s="17" customFormat="1" ht="17.25" customHeight="1">
      <c r="A7" s="97"/>
      <c r="B7" s="98"/>
      <c r="C7" s="73"/>
      <c r="D7" s="73"/>
      <c r="E7" s="73"/>
      <c r="F7" s="97" t="s">
        <v>190</v>
      </c>
      <c r="G7" s="73"/>
      <c r="H7" s="73"/>
      <c r="I7" s="73"/>
      <c r="J7" s="29"/>
      <c r="K7" s="28"/>
    </row>
    <row r="8" spans="2:11" ht="9" customHeight="1"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2" ht="9" customHeight="1">
      <c r="A9" s="9" t="s">
        <v>206</v>
      </c>
      <c r="B9" s="18">
        <v>1071</v>
      </c>
      <c r="C9" s="10">
        <v>443</v>
      </c>
      <c r="D9" s="10">
        <v>242</v>
      </c>
      <c r="E9" s="10">
        <v>202</v>
      </c>
      <c r="F9" s="10">
        <v>65</v>
      </c>
      <c r="G9" s="10">
        <v>32</v>
      </c>
      <c r="H9" s="10">
        <v>31</v>
      </c>
      <c r="I9" s="10">
        <v>16</v>
      </c>
      <c r="J9" s="10">
        <v>74</v>
      </c>
      <c r="K9" s="18">
        <v>2176</v>
      </c>
      <c r="L9" s="13"/>
    </row>
    <row r="10" spans="1:12" ht="9" customHeight="1">
      <c r="A10" s="9" t="s">
        <v>207</v>
      </c>
      <c r="B10" s="10">
        <v>31</v>
      </c>
      <c r="C10" s="10">
        <v>13</v>
      </c>
      <c r="D10" s="10">
        <v>8</v>
      </c>
      <c r="E10" s="10">
        <v>5</v>
      </c>
      <c r="F10" s="10">
        <v>2</v>
      </c>
      <c r="G10" s="10">
        <v>2</v>
      </c>
      <c r="H10" s="10" t="s">
        <v>361</v>
      </c>
      <c r="I10" s="10">
        <v>1</v>
      </c>
      <c r="J10" s="10">
        <v>1</v>
      </c>
      <c r="K10" s="10">
        <v>63</v>
      </c>
      <c r="L10" s="13"/>
    </row>
    <row r="11" spans="1:12" ht="9" customHeight="1">
      <c r="A11" s="9" t="s">
        <v>208</v>
      </c>
      <c r="B11" s="18">
        <v>2056</v>
      </c>
      <c r="C11" s="10">
        <v>593</v>
      </c>
      <c r="D11" s="10">
        <v>253</v>
      </c>
      <c r="E11" s="10">
        <v>187</v>
      </c>
      <c r="F11" s="10">
        <v>58</v>
      </c>
      <c r="G11" s="10">
        <v>43</v>
      </c>
      <c r="H11" s="10">
        <v>25</v>
      </c>
      <c r="I11" s="10">
        <v>14</v>
      </c>
      <c r="J11" s="10">
        <v>96</v>
      </c>
      <c r="K11" s="18">
        <v>3325</v>
      </c>
      <c r="L11" s="13"/>
    </row>
    <row r="12" spans="1:12" ht="9" customHeight="1">
      <c r="A12" s="9" t="s">
        <v>209</v>
      </c>
      <c r="B12" s="18">
        <f>B13+B14</f>
        <v>66</v>
      </c>
      <c r="C12" s="18">
        <f aca="true" t="shared" si="0" ref="C12:K12">C13+C14</f>
        <v>26</v>
      </c>
      <c r="D12" s="18">
        <f t="shared" si="0"/>
        <v>16</v>
      </c>
      <c r="E12" s="18">
        <f t="shared" si="0"/>
        <v>14</v>
      </c>
      <c r="F12" s="18">
        <f t="shared" si="0"/>
        <v>3</v>
      </c>
      <c r="G12" s="18">
        <v>1</v>
      </c>
      <c r="H12" s="18">
        <v>1</v>
      </c>
      <c r="I12" s="18">
        <v>1</v>
      </c>
      <c r="J12" s="18">
        <f t="shared" si="0"/>
        <v>7</v>
      </c>
      <c r="K12" s="18">
        <f t="shared" si="0"/>
        <v>135</v>
      </c>
      <c r="L12" s="13"/>
    </row>
    <row r="13" spans="1:12" ht="9" customHeight="1">
      <c r="A13" s="75" t="s">
        <v>210</v>
      </c>
      <c r="B13" s="76">
        <v>14</v>
      </c>
      <c r="C13" s="76">
        <v>3</v>
      </c>
      <c r="D13" s="76">
        <v>4</v>
      </c>
      <c r="E13" s="76">
        <v>6</v>
      </c>
      <c r="F13" s="76">
        <v>2</v>
      </c>
      <c r="G13" s="76" t="s">
        <v>361</v>
      </c>
      <c r="H13" s="76">
        <v>1</v>
      </c>
      <c r="I13" s="76" t="s">
        <v>361</v>
      </c>
      <c r="J13" s="76">
        <v>1</v>
      </c>
      <c r="K13" s="76">
        <v>31</v>
      </c>
      <c r="L13" s="13"/>
    </row>
    <row r="14" spans="1:12" ht="9" customHeight="1">
      <c r="A14" s="75" t="s">
        <v>211</v>
      </c>
      <c r="B14" s="76">
        <v>52</v>
      </c>
      <c r="C14" s="76">
        <v>23</v>
      </c>
      <c r="D14" s="76">
        <v>12</v>
      </c>
      <c r="E14" s="76">
        <v>8</v>
      </c>
      <c r="F14" s="76">
        <v>1</v>
      </c>
      <c r="G14" s="76">
        <v>1</v>
      </c>
      <c r="H14" s="76" t="s">
        <v>361</v>
      </c>
      <c r="I14" s="76">
        <v>1</v>
      </c>
      <c r="J14" s="76">
        <v>6</v>
      </c>
      <c r="K14" s="76">
        <v>104</v>
      </c>
      <c r="L14" s="13"/>
    </row>
    <row r="15" spans="1:12" ht="9" customHeight="1">
      <c r="A15" s="9" t="s">
        <v>212</v>
      </c>
      <c r="B15" s="18">
        <v>1308</v>
      </c>
      <c r="C15" s="10">
        <v>422</v>
      </c>
      <c r="D15" s="10">
        <v>188</v>
      </c>
      <c r="E15" s="10">
        <v>112</v>
      </c>
      <c r="F15" s="10">
        <v>48</v>
      </c>
      <c r="G15" s="10">
        <v>30</v>
      </c>
      <c r="H15" s="10">
        <v>19</v>
      </c>
      <c r="I15" s="10">
        <v>13</v>
      </c>
      <c r="J15" s="10">
        <v>61</v>
      </c>
      <c r="K15" s="18">
        <v>2201</v>
      </c>
      <c r="L15" s="13"/>
    </row>
    <row r="16" spans="1:12" ht="9" customHeight="1">
      <c r="A16" s="9" t="s">
        <v>213</v>
      </c>
      <c r="B16" s="10">
        <v>22</v>
      </c>
      <c r="C16" s="10">
        <v>14</v>
      </c>
      <c r="D16" s="10">
        <v>15</v>
      </c>
      <c r="E16" s="10">
        <v>5</v>
      </c>
      <c r="F16" s="10">
        <v>1</v>
      </c>
      <c r="G16" s="10">
        <v>2</v>
      </c>
      <c r="H16" s="10" t="s">
        <v>361</v>
      </c>
      <c r="I16" s="10">
        <v>1</v>
      </c>
      <c r="J16" s="10">
        <v>5</v>
      </c>
      <c r="K16" s="10">
        <v>65</v>
      </c>
      <c r="L16" s="13"/>
    </row>
    <row r="17" spans="1:12" ht="9" customHeight="1">
      <c r="A17" s="9" t="s">
        <v>214</v>
      </c>
      <c r="B17" s="10">
        <v>573</v>
      </c>
      <c r="C17" s="10">
        <v>155</v>
      </c>
      <c r="D17" s="10">
        <v>78</v>
      </c>
      <c r="E17" s="10">
        <v>44</v>
      </c>
      <c r="F17" s="10">
        <v>26</v>
      </c>
      <c r="G17" s="10">
        <v>12</v>
      </c>
      <c r="H17" s="10">
        <v>7</v>
      </c>
      <c r="I17" s="10">
        <v>9</v>
      </c>
      <c r="J17" s="10">
        <v>35</v>
      </c>
      <c r="K17" s="10">
        <v>939</v>
      </c>
      <c r="L17" s="13"/>
    </row>
    <row r="18" spans="1:12" ht="9" customHeight="1">
      <c r="A18" s="9" t="s">
        <v>215</v>
      </c>
      <c r="B18" s="10">
        <v>753</v>
      </c>
      <c r="C18" s="10">
        <v>339</v>
      </c>
      <c r="D18" s="10">
        <v>166</v>
      </c>
      <c r="E18" s="10">
        <v>124</v>
      </c>
      <c r="F18" s="10">
        <v>64</v>
      </c>
      <c r="G18" s="10">
        <v>50</v>
      </c>
      <c r="H18" s="10">
        <v>33</v>
      </c>
      <c r="I18" s="10">
        <v>16</v>
      </c>
      <c r="J18" s="10">
        <v>72</v>
      </c>
      <c r="K18" s="18">
        <v>1617</v>
      </c>
      <c r="L18" s="13"/>
    </row>
    <row r="19" spans="1:12" ht="9" customHeight="1">
      <c r="A19" s="9" t="s">
        <v>216</v>
      </c>
      <c r="B19" s="10">
        <v>768</v>
      </c>
      <c r="C19" s="10">
        <v>422</v>
      </c>
      <c r="D19" s="10">
        <v>225</v>
      </c>
      <c r="E19" s="10">
        <v>183</v>
      </c>
      <c r="F19" s="10">
        <v>94</v>
      </c>
      <c r="G19" s="10">
        <v>61</v>
      </c>
      <c r="H19" s="10">
        <v>56</v>
      </c>
      <c r="I19" s="10">
        <v>37</v>
      </c>
      <c r="J19" s="10">
        <v>115</v>
      </c>
      <c r="K19" s="18">
        <v>1961</v>
      </c>
      <c r="L19" s="13"/>
    </row>
    <row r="20" spans="1:12" ht="9" customHeight="1">
      <c r="A20" s="9" t="s">
        <v>217</v>
      </c>
      <c r="B20" s="10">
        <v>198</v>
      </c>
      <c r="C20" s="10">
        <v>43</v>
      </c>
      <c r="D20" s="10">
        <v>27</v>
      </c>
      <c r="E20" s="10">
        <v>12</v>
      </c>
      <c r="F20" s="10">
        <v>7</v>
      </c>
      <c r="G20" s="10">
        <v>5</v>
      </c>
      <c r="H20" s="10">
        <v>4</v>
      </c>
      <c r="I20" s="10">
        <v>3</v>
      </c>
      <c r="J20" s="10">
        <v>10</v>
      </c>
      <c r="K20" s="10">
        <v>309</v>
      </c>
      <c r="L20" s="13"/>
    </row>
    <row r="21" spans="1:12" ht="9" customHeight="1">
      <c r="A21" s="9" t="s">
        <v>218</v>
      </c>
      <c r="B21" s="10">
        <v>428</v>
      </c>
      <c r="C21" s="10">
        <v>97</v>
      </c>
      <c r="D21" s="10">
        <v>48</v>
      </c>
      <c r="E21" s="10">
        <v>50</v>
      </c>
      <c r="F21" s="10">
        <v>15</v>
      </c>
      <c r="G21" s="10">
        <v>7</v>
      </c>
      <c r="H21" s="10">
        <v>8</v>
      </c>
      <c r="I21" s="10">
        <v>4</v>
      </c>
      <c r="J21" s="10">
        <v>24</v>
      </c>
      <c r="K21" s="10">
        <v>681</v>
      </c>
      <c r="L21" s="13"/>
    </row>
    <row r="22" spans="1:12" ht="9" customHeight="1">
      <c r="A22" s="9" t="s">
        <v>219</v>
      </c>
      <c r="B22" s="10">
        <v>994</v>
      </c>
      <c r="C22" s="10">
        <v>545</v>
      </c>
      <c r="D22" s="10">
        <v>136</v>
      </c>
      <c r="E22" s="10">
        <v>89</v>
      </c>
      <c r="F22" s="10">
        <v>54</v>
      </c>
      <c r="G22" s="10">
        <v>17</v>
      </c>
      <c r="H22" s="10">
        <v>13</v>
      </c>
      <c r="I22" s="10">
        <v>11</v>
      </c>
      <c r="J22" s="10">
        <v>37</v>
      </c>
      <c r="K22" s="18">
        <v>1896</v>
      </c>
      <c r="L22" s="13"/>
    </row>
    <row r="23" spans="1:12" ht="9" customHeight="1">
      <c r="A23" s="9" t="s">
        <v>220</v>
      </c>
      <c r="B23" s="10">
        <v>227</v>
      </c>
      <c r="C23" s="10">
        <v>44</v>
      </c>
      <c r="D23" s="10">
        <v>22</v>
      </c>
      <c r="E23" s="10">
        <v>23</v>
      </c>
      <c r="F23" s="10">
        <v>5</v>
      </c>
      <c r="G23" s="10">
        <v>1</v>
      </c>
      <c r="H23" s="10">
        <v>3</v>
      </c>
      <c r="I23" s="10">
        <v>3</v>
      </c>
      <c r="J23" s="10">
        <v>10</v>
      </c>
      <c r="K23" s="10">
        <v>338</v>
      </c>
      <c r="L23" s="13"/>
    </row>
    <row r="24" spans="1:12" ht="9" customHeight="1">
      <c r="A24" s="9" t="s">
        <v>221</v>
      </c>
      <c r="B24" s="10">
        <v>64</v>
      </c>
      <c r="C24" s="10">
        <v>7</v>
      </c>
      <c r="D24" s="10" t="s">
        <v>361</v>
      </c>
      <c r="E24" s="10">
        <v>6</v>
      </c>
      <c r="F24" s="10" t="s">
        <v>361</v>
      </c>
      <c r="G24" s="10" t="s">
        <v>361</v>
      </c>
      <c r="H24" s="10" t="s">
        <v>361</v>
      </c>
      <c r="I24" s="10" t="s">
        <v>361</v>
      </c>
      <c r="J24" s="10">
        <v>2</v>
      </c>
      <c r="K24" s="10">
        <v>79</v>
      </c>
      <c r="L24" s="13"/>
    </row>
    <row r="25" spans="1:12" ht="9" customHeight="1">
      <c r="A25" s="9" t="s">
        <v>222</v>
      </c>
      <c r="B25" s="10">
        <v>319</v>
      </c>
      <c r="C25" s="10">
        <v>24</v>
      </c>
      <c r="D25" s="10">
        <v>13</v>
      </c>
      <c r="E25" s="10">
        <v>11</v>
      </c>
      <c r="F25" s="10">
        <v>10</v>
      </c>
      <c r="G25" s="10">
        <v>3</v>
      </c>
      <c r="H25" s="10">
        <v>4</v>
      </c>
      <c r="I25" s="10">
        <v>2</v>
      </c>
      <c r="J25" s="10">
        <v>1</v>
      </c>
      <c r="K25" s="10">
        <v>387</v>
      </c>
      <c r="L25" s="13"/>
    </row>
    <row r="26" spans="1:12" ht="9" customHeight="1">
      <c r="A26" s="9" t="s">
        <v>223</v>
      </c>
      <c r="B26" s="10">
        <v>586</v>
      </c>
      <c r="C26" s="10">
        <v>160</v>
      </c>
      <c r="D26" s="10">
        <v>116</v>
      </c>
      <c r="E26" s="10">
        <v>190</v>
      </c>
      <c r="F26" s="10">
        <v>53</v>
      </c>
      <c r="G26" s="10">
        <v>41</v>
      </c>
      <c r="H26" s="10">
        <v>28</v>
      </c>
      <c r="I26" s="10">
        <v>13</v>
      </c>
      <c r="J26" s="10">
        <v>59</v>
      </c>
      <c r="K26" s="18">
        <v>1246</v>
      </c>
      <c r="L26" s="13"/>
    </row>
    <row r="27" spans="1:12" ht="9" customHeight="1">
      <c r="A27" s="9" t="s">
        <v>224</v>
      </c>
      <c r="B27" s="10">
        <v>124</v>
      </c>
      <c r="C27" s="10">
        <v>15</v>
      </c>
      <c r="D27" s="10">
        <v>10</v>
      </c>
      <c r="E27" s="10">
        <v>4</v>
      </c>
      <c r="F27" s="10">
        <v>3</v>
      </c>
      <c r="G27" s="10">
        <v>1</v>
      </c>
      <c r="H27" s="10">
        <v>3</v>
      </c>
      <c r="I27" s="10">
        <v>1</v>
      </c>
      <c r="J27" s="10">
        <v>32</v>
      </c>
      <c r="K27" s="10">
        <v>193</v>
      </c>
      <c r="L27" s="13"/>
    </row>
    <row r="28" spans="1:12" ht="9" customHeight="1">
      <c r="A28" s="9" t="s">
        <v>225</v>
      </c>
      <c r="B28" s="10">
        <v>294</v>
      </c>
      <c r="C28" s="10">
        <v>93</v>
      </c>
      <c r="D28" s="10">
        <v>23</v>
      </c>
      <c r="E28" s="10">
        <v>50</v>
      </c>
      <c r="F28" s="10">
        <v>9</v>
      </c>
      <c r="G28" s="10">
        <v>7</v>
      </c>
      <c r="H28" s="10">
        <v>4</v>
      </c>
      <c r="I28" s="10">
        <v>7</v>
      </c>
      <c r="J28" s="10">
        <v>4</v>
      </c>
      <c r="K28" s="10">
        <v>491</v>
      </c>
      <c r="L28" s="13"/>
    </row>
    <row r="29" spans="1:12" ht="9" customHeight="1">
      <c r="A29" s="9" t="s">
        <v>226</v>
      </c>
      <c r="B29" s="10">
        <v>608</v>
      </c>
      <c r="C29" s="10">
        <v>86</v>
      </c>
      <c r="D29" s="10">
        <v>31</v>
      </c>
      <c r="E29" s="10">
        <v>109</v>
      </c>
      <c r="F29" s="10">
        <v>18</v>
      </c>
      <c r="G29" s="10">
        <v>1</v>
      </c>
      <c r="H29" s="10">
        <v>3</v>
      </c>
      <c r="I29" s="10">
        <v>1</v>
      </c>
      <c r="J29" s="10">
        <v>12</v>
      </c>
      <c r="K29" s="10">
        <v>869</v>
      </c>
      <c r="L29" s="13"/>
    </row>
    <row r="30" spans="1:12" ht="9" customHeight="1">
      <c r="A30" s="9" t="s">
        <v>227</v>
      </c>
      <c r="B30" s="10">
        <v>152</v>
      </c>
      <c r="C30" s="10">
        <v>34</v>
      </c>
      <c r="D30" s="10">
        <v>37</v>
      </c>
      <c r="E30" s="10">
        <v>134</v>
      </c>
      <c r="F30" s="10">
        <v>15</v>
      </c>
      <c r="G30" s="10">
        <v>11</v>
      </c>
      <c r="H30" s="10">
        <v>5</v>
      </c>
      <c r="I30" s="10">
        <v>4</v>
      </c>
      <c r="J30" s="10">
        <v>4</v>
      </c>
      <c r="K30" s="10">
        <v>396</v>
      </c>
      <c r="L30" s="13"/>
    </row>
    <row r="31" spans="1:12" s="16" customFormat="1" ht="9" customHeight="1">
      <c r="A31" s="14" t="s">
        <v>33</v>
      </c>
      <c r="B31" s="23">
        <v>10642</v>
      </c>
      <c r="C31" s="23">
        <v>3575</v>
      </c>
      <c r="D31" s="23">
        <v>1654</v>
      </c>
      <c r="E31" s="23">
        <v>1554</v>
      </c>
      <c r="F31" s="24">
        <v>550</v>
      </c>
      <c r="G31" s="24">
        <v>327</v>
      </c>
      <c r="H31" s="24">
        <v>247</v>
      </c>
      <c r="I31" s="24">
        <v>157</v>
      </c>
      <c r="J31" s="24">
        <v>661</v>
      </c>
      <c r="K31" s="23">
        <v>19367</v>
      </c>
      <c r="L31" s="13"/>
    </row>
    <row r="32" spans="1:12" s="17" customFormat="1" ht="18.75" customHeight="1">
      <c r="A32" s="33"/>
      <c r="B32" s="23"/>
      <c r="C32" s="23"/>
      <c r="D32" s="23"/>
      <c r="E32" s="23"/>
      <c r="F32" s="33" t="s">
        <v>199</v>
      </c>
      <c r="G32" s="24"/>
      <c r="H32" s="24"/>
      <c r="I32" s="24"/>
      <c r="J32" s="24"/>
      <c r="K32" s="23"/>
      <c r="L32" s="13"/>
    </row>
    <row r="33" spans="2:12" ht="9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3"/>
    </row>
    <row r="34" spans="1:12" ht="9" customHeight="1">
      <c r="A34" s="9" t="s">
        <v>206</v>
      </c>
      <c r="B34" s="10">
        <v>73</v>
      </c>
      <c r="C34" s="10">
        <v>70</v>
      </c>
      <c r="D34" s="10">
        <v>59</v>
      </c>
      <c r="E34" s="10">
        <v>71</v>
      </c>
      <c r="F34" s="10">
        <v>60</v>
      </c>
      <c r="G34" s="10">
        <v>45</v>
      </c>
      <c r="H34" s="10">
        <v>41</v>
      </c>
      <c r="I34" s="10">
        <v>31</v>
      </c>
      <c r="J34" s="10">
        <v>136</v>
      </c>
      <c r="K34" s="10">
        <v>586</v>
      </c>
      <c r="L34" s="13"/>
    </row>
    <row r="35" spans="1:12" ht="9" customHeight="1">
      <c r="A35" s="9" t="s">
        <v>207</v>
      </c>
      <c r="B35" s="10">
        <v>5</v>
      </c>
      <c r="C35" s="10">
        <v>9</v>
      </c>
      <c r="D35" s="10">
        <v>7</v>
      </c>
      <c r="E35" s="10">
        <v>10</v>
      </c>
      <c r="F35" s="10">
        <v>2</v>
      </c>
      <c r="G35" s="10">
        <v>1</v>
      </c>
      <c r="H35" s="10" t="s">
        <v>361</v>
      </c>
      <c r="I35" s="10" t="s">
        <v>361</v>
      </c>
      <c r="J35" s="10">
        <v>1</v>
      </c>
      <c r="K35" s="10">
        <v>35</v>
      </c>
      <c r="L35" s="13"/>
    </row>
    <row r="36" spans="1:12" ht="9" customHeight="1">
      <c r="A36" s="9" t="s">
        <v>208</v>
      </c>
      <c r="B36" s="10">
        <v>74</v>
      </c>
      <c r="C36" s="10">
        <v>63</v>
      </c>
      <c r="D36" s="10">
        <v>76</v>
      </c>
      <c r="E36" s="10">
        <v>77</v>
      </c>
      <c r="F36" s="10">
        <v>83</v>
      </c>
      <c r="G36" s="10">
        <v>86</v>
      </c>
      <c r="H36" s="10">
        <v>80</v>
      </c>
      <c r="I36" s="10">
        <v>43</v>
      </c>
      <c r="J36" s="10">
        <v>224</v>
      </c>
      <c r="K36" s="10">
        <v>806</v>
      </c>
      <c r="L36" s="13"/>
    </row>
    <row r="37" spans="1:12" ht="9" customHeight="1">
      <c r="A37" s="9" t="s">
        <v>209</v>
      </c>
      <c r="B37" s="10">
        <f>B38+B39</f>
        <v>10</v>
      </c>
      <c r="C37" s="10">
        <f aca="true" t="shared" si="1" ref="C37:K37">C38+C39</f>
        <v>5</v>
      </c>
      <c r="D37" s="10">
        <f t="shared" si="1"/>
        <v>5</v>
      </c>
      <c r="E37" s="10">
        <f t="shared" si="1"/>
        <v>7</v>
      </c>
      <c r="F37" s="10">
        <f t="shared" si="1"/>
        <v>3</v>
      </c>
      <c r="G37" s="10">
        <v>3</v>
      </c>
      <c r="H37" s="10">
        <f t="shared" si="1"/>
        <v>5</v>
      </c>
      <c r="I37" s="10">
        <f t="shared" si="1"/>
        <v>4</v>
      </c>
      <c r="J37" s="10">
        <f t="shared" si="1"/>
        <v>26</v>
      </c>
      <c r="K37" s="10">
        <f t="shared" si="1"/>
        <v>68</v>
      </c>
      <c r="L37" s="13"/>
    </row>
    <row r="38" spans="1:12" ht="9" customHeight="1">
      <c r="A38" s="75" t="s">
        <v>210</v>
      </c>
      <c r="B38" s="76">
        <v>4</v>
      </c>
      <c r="C38" s="76">
        <v>3</v>
      </c>
      <c r="D38" s="76">
        <v>4</v>
      </c>
      <c r="E38" s="76">
        <v>5</v>
      </c>
      <c r="F38" s="76">
        <v>2</v>
      </c>
      <c r="G38" s="76" t="s">
        <v>361</v>
      </c>
      <c r="H38" s="76">
        <v>1</v>
      </c>
      <c r="I38" s="76">
        <v>2</v>
      </c>
      <c r="J38" s="76">
        <v>16</v>
      </c>
      <c r="K38" s="76">
        <v>37</v>
      </c>
      <c r="L38" s="13"/>
    </row>
    <row r="39" spans="1:12" ht="9" customHeight="1">
      <c r="A39" s="75" t="s">
        <v>211</v>
      </c>
      <c r="B39" s="76">
        <v>6</v>
      </c>
      <c r="C39" s="76">
        <v>2</v>
      </c>
      <c r="D39" s="76">
        <v>1</v>
      </c>
      <c r="E39" s="76">
        <v>2</v>
      </c>
      <c r="F39" s="76">
        <v>1</v>
      </c>
      <c r="G39" s="76">
        <v>3</v>
      </c>
      <c r="H39" s="76">
        <v>4</v>
      </c>
      <c r="I39" s="76">
        <v>2</v>
      </c>
      <c r="J39" s="76">
        <v>10</v>
      </c>
      <c r="K39" s="76">
        <v>31</v>
      </c>
      <c r="L39" s="13"/>
    </row>
    <row r="40" spans="1:12" ht="9" customHeight="1">
      <c r="A40" s="9" t="s">
        <v>212</v>
      </c>
      <c r="B40" s="10">
        <v>44</v>
      </c>
      <c r="C40" s="10">
        <v>40</v>
      </c>
      <c r="D40" s="10">
        <v>38</v>
      </c>
      <c r="E40" s="10">
        <v>40</v>
      </c>
      <c r="F40" s="10">
        <v>32</v>
      </c>
      <c r="G40" s="10">
        <v>32</v>
      </c>
      <c r="H40" s="10">
        <v>25</v>
      </c>
      <c r="I40" s="10">
        <v>20</v>
      </c>
      <c r="J40" s="10">
        <v>275</v>
      </c>
      <c r="K40" s="10">
        <v>546</v>
      </c>
      <c r="L40" s="13"/>
    </row>
    <row r="41" spans="1:12" ht="9" customHeight="1">
      <c r="A41" s="9" t="s">
        <v>213</v>
      </c>
      <c r="B41" s="10">
        <v>25</v>
      </c>
      <c r="C41" s="10">
        <v>18</v>
      </c>
      <c r="D41" s="10">
        <v>23</v>
      </c>
      <c r="E41" s="10">
        <v>16</v>
      </c>
      <c r="F41" s="10">
        <v>12</v>
      </c>
      <c r="G41" s="10">
        <v>17</v>
      </c>
      <c r="H41" s="10">
        <v>16</v>
      </c>
      <c r="I41" s="10">
        <v>21</v>
      </c>
      <c r="J41" s="10">
        <v>71</v>
      </c>
      <c r="K41" s="10">
        <v>219</v>
      </c>
      <c r="L41" s="13"/>
    </row>
    <row r="42" spans="1:12" ht="9" customHeight="1">
      <c r="A42" s="9" t="s">
        <v>214</v>
      </c>
      <c r="B42" s="10">
        <v>14</v>
      </c>
      <c r="C42" s="10">
        <v>7</v>
      </c>
      <c r="D42" s="10">
        <v>11</v>
      </c>
      <c r="E42" s="10">
        <v>6</v>
      </c>
      <c r="F42" s="10">
        <v>7</v>
      </c>
      <c r="G42" s="10">
        <v>4</v>
      </c>
      <c r="H42" s="10">
        <v>9</v>
      </c>
      <c r="I42" s="10">
        <v>5</v>
      </c>
      <c r="J42" s="10">
        <v>63</v>
      </c>
      <c r="K42" s="10">
        <v>126</v>
      </c>
      <c r="L42" s="13"/>
    </row>
    <row r="43" spans="1:12" ht="9" customHeight="1">
      <c r="A43" s="9" t="s">
        <v>215</v>
      </c>
      <c r="B43" s="10">
        <v>49</v>
      </c>
      <c r="C43" s="10">
        <v>44</v>
      </c>
      <c r="D43" s="10">
        <v>52</v>
      </c>
      <c r="E43" s="10">
        <v>45</v>
      </c>
      <c r="F43" s="10">
        <v>59</v>
      </c>
      <c r="G43" s="10">
        <v>42</v>
      </c>
      <c r="H43" s="10">
        <v>41</v>
      </c>
      <c r="I43" s="10">
        <v>35</v>
      </c>
      <c r="J43" s="10">
        <v>255</v>
      </c>
      <c r="K43" s="10">
        <v>622</v>
      </c>
      <c r="L43" s="13"/>
    </row>
    <row r="44" spans="1:12" ht="9" customHeight="1">
      <c r="A44" s="9" t="s">
        <v>216</v>
      </c>
      <c r="B44" s="10">
        <v>72</v>
      </c>
      <c r="C44" s="10">
        <v>54</v>
      </c>
      <c r="D44" s="10">
        <v>66</v>
      </c>
      <c r="E44" s="10">
        <v>77</v>
      </c>
      <c r="F44" s="10">
        <v>80</v>
      </c>
      <c r="G44" s="10">
        <v>100</v>
      </c>
      <c r="H44" s="10">
        <v>78</v>
      </c>
      <c r="I44" s="10">
        <v>67</v>
      </c>
      <c r="J44" s="10">
        <v>270</v>
      </c>
      <c r="K44" s="10">
        <v>864</v>
      </c>
      <c r="L44" s="13"/>
    </row>
    <row r="45" spans="1:12" ht="9" customHeight="1">
      <c r="A45" s="9" t="s">
        <v>217</v>
      </c>
      <c r="B45" s="10">
        <v>44</v>
      </c>
      <c r="C45" s="10">
        <v>25</v>
      </c>
      <c r="D45" s="10">
        <v>30</v>
      </c>
      <c r="E45" s="10">
        <v>26</v>
      </c>
      <c r="F45" s="10">
        <v>18</v>
      </c>
      <c r="G45" s="10">
        <v>14</v>
      </c>
      <c r="H45" s="10">
        <v>13</v>
      </c>
      <c r="I45" s="10">
        <v>14</v>
      </c>
      <c r="J45" s="10">
        <v>48</v>
      </c>
      <c r="K45" s="10">
        <v>232</v>
      </c>
      <c r="L45" s="13"/>
    </row>
    <row r="46" spans="1:12" ht="9" customHeight="1">
      <c r="A46" s="9" t="s">
        <v>218</v>
      </c>
      <c r="B46" s="10">
        <v>23</v>
      </c>
      <c r="C46" s="10">
        <v>31</v>
      </c>
      <c r="D46" s="10">
        <v>34</v>
      </c>
      <c r="E46" s="10">
        <v>37</v>
      </c>
      <c r="F46" s="10">
        <v>35</v>
      </c>
      <c r="G46" s="10">
        <v>34</v>
      </c>
      <c r="H46" s="10">
        <v>36</v>
      </c>
      <c r="I46" s="10">
        <v>29</v>
      </c>
      <c r="J46" s="10">
        <v>70</v>
      </c>
      <c r="K46" s="10">
        <v>329</v>
      </c>
      <c r="L46" s="13"/>
    </row>
    <row r="47" spans="1:12" ht="9" customHeight="1">
      <c r="A47" s="9" t="s">
        <v>219</v>
      </c>
      <c r="B47" s="10">
        <v>44</v>
      </c>
      <c r="C47" s="10">
        <v>25</v>
      </c>
      <c r="D47" s="10">
        <v>29</v>
      </c>
      <c r="E47" s="10">
        <v>27</v>
      </c>
      <c r="F47" s="10">
        <v>24</v>
      </c>
      <c r="G47" s="10">
        <v>15</v>
      </c>
      <c r="H47" s="10">
        <v>23</v>
      </c>
      <c r="I47" s="10">
        <v>24</v>
      </c>
      <c r="J47" s="10">
        <v>123</v>
      </c>
      <c r="K47" s="10">
        <v>334</v>
      </c>
      <c r="L47" s="13"/>
    </row>
    <row r="48" spans="1:12" ht="9" customHeight="1">
      <c r="A48" s="9" t="s">
        <v>220</v>
      </c>
      <c r="B48" s="10">
        <v>37</v>
      </c>
      <c r="C48" s="10">
        <v>33</v>
      </c>
      <c r="D48" s="10">
        <v>32</v>
      </c>
      <c r="E48" s="10">
        <v>22</v>
      </c>
      <c r="F48" s="10">
        <v>17</v>
      </c>
      <c r="G48" s="10">
        <v>20</v>
      </c>
      <c r="H48" s="10">
        <v>11</v>
      </c>
      <c r="I48" s="10">
        <v>10</v>
      </c>
      <c r="J48" s="10">
        <v>82</v>
      </c>
      <c r="K48" s="10">
        <v>264</v>
      </c>
      <c r="L48" s="13"/>
    </row>
    <row r="49" spans="1:12" ht="9" customHeight="1">
      <c r="A49" s="9" t="s">
        <v>221</v>
      </c>
      <c r="B49" s="10" t="s">
        <v>361</v>
      </c>
      <c r="C49" s="10">
        <v>3</v>
      </c>
      <c r="D49" s="10">
        <v>3</v>
      </c>
      <c r="E49" s="10">
        <v>4</v>
      </c>
      <c r="F49" s="10">
        <v>1</v>
      </c>
      <c r="G49" s="10">
        <v>2</v>
      </c>
      <c r="H49" s="10">
        <v>4</v>
      </c>
      <c r="I49" s="10">
        <v>1</v>
      </c>
      <c r="J49" s="10">
        <v>5</v>
      </c>
      <c r="K49" s="10">
        <v>23</v>
      </c>
      <c r="L49" s="13"/>
    </row>
    <row r="50" spans="1:12" ht="9" customHeight="1">
      <c r="A50" s="9" t="s">
        <v>222</v>
      </c>
      <c r="B50" s="10">
        <v>26</v>
      </c>
      <c r="C50" s="10">
        <v>17</v>
      </c>
      <c r="D50" s="10">
        <v>13</v>
      </c>
      <c r="E50" s="10">
        <v>15</v>
      </c>
      <c r="F50" s="10">
        <v>9</v>
      </c>
      <c r="G50" s="10">
        <v>8</v>
      </c>
      <c r="H50" s="10">
        <v>9</v>
      </c>
      <c r="I50" s="10">
        <v>10</v>
      </c>
      <c r="J50" s="10">
        <v>79</v>
      </c>
      <c r="K50" s="10">
        <v>186</v>
      </c>
      <c r="L50" s="13"/>
    </row>
    <row r="51" spans="1:12" ht="9" customHeight="1">
      <c r="A51" s="9" t="s">
        <v>223</v>
      </c>
      <c r="B51" s="10">
        <v>33</v>
      </c>
      <c r="C51" s="10">
        <v>16</v>
      </c>
      <c r="D51" s="10">
        <v>14</v>
      </c>
      <c r="E51" s="10">
        <v>18</v>
      </c>
      <c r="F51" s="10">
        <v>10</v>
      </c>
      <c r="G51" s="10">
        <v>15</v>
      </c>
      <c r="H51" s="10">
        <v>7</v>
      </c>
      <c r="I51" s="10">
        <v>5</v>
      </c>
      <c r="J51" s="10">
        <v>52</v>
      </c>
      <c r="K51" s="10">
        <v>170</v>
      </c>
      <c r="L51" s="13"/>
    </row>
    <row r="52" spans="1:12" ht="9" customHeight="1">
      <c r="A52" s="9" t="s">
        <v>224</v>
      </c>
      <c r="B52" s="10">
        <v>1</v>
      </c>
      <c r="C52" s="10" t="s">
        <v>361</v>
      </c>
      <c r="D52" s="10" t="s">
        <v>361</v>
      </c>
      <c r="E52" s="10" t="s">
        <v>361</v>
      </c>
      <c r="F52" s="10" t="s">
        <v>361</v>
      </c>
      <c r="G52" s="10" t="s">
        <v>361</v>
      </c>
      <c r="H52" s="10" t="s">
        <v>361</v>
      </c>
      <c r="I52" s="10" t="s">
        <v>361</v>
      </c>
      <c r="J52" s="10" t="s">
        <v>361</v>
      </c>
      <c r="K52" s="10">
        <v>1</v>
      </c>
      <c r="L52" s="13"/>
    </row>
    <row r="53" spans="1:12" ht="9" customHeight="1">
      <c r="A53" s="9" t="s">
        <v>225</v>
      </c>
      <c r="B53" s="10">
        <v>17</v>
      </c>
      <c r="C53" s="10">
        <v>6</v>
      </c>
      <c r="D53" s="10" t="s">
        <v>361</v>
      </c>
      <c r="E53" s="10">
        <v>6</v>
      </c>
      <c r="F53" s="10">
        <v>3</v>
      </c>
      <c r="G53" s="10">
        <v>2</v>
      </c>
      <c r="H53" s="10">
        <v>4</v>
      </c>
      <c r="I53" s="10" t="s">
        <v>361</v>
      </c>
      <c r="J53" s="10">
        <v>16</v>
      </c>
      <c r="K53" s="10">
        <v>54</v>
      </c>
      <c r="L53" s="13"/>
    </row>
    <row r="54" spans="1:12" ht="9" customHeight="1">
      <c r="A54" s="9" t="s">
        <v>226</v>
      </c>
      <c r="B54" s="10">
        <v>16</v>
      </c>
      <c r="C54" s="10">
        <v>13</v>
      </c>
      <c r="D54" s="10">
        <v>11</v>
      </c>
      <c r="E54" s="10">
        <v>9</v>
      </c>
      <c r="F54" s="10">
        <v>6</v>
      </c>
      <c r="G54" s="10">
        <v>6</v>
      </c>
      <c r="H54" s="10">
        <v>2</v>
      </c>
      <c r="I54" s="10">
        <v>5</v>
      </c>
      <c r="J54" s="10">
        <v>57</v>
      </c>
      <c r="K54" s="10">
        <v>125</v>
      </c>
      <c r="L54" s="13"/>
    </row>
    <row r="55" spans="1:12" ht="9" customHeight="1">
      <c r="A55" s="9" t="s">
        <v>227</v>
      </c>
      <c r="B55" s="10">
        <v>9</v>
      </c>
      <c r="C55" s="10">
        <v>13</v>
      </c>
      <c r="D55" s="10">
        <v>10</v>
      </c>
      <c r="E55" s="10">
        <v>8</v>
      </c>
      <c r="F55" s="10">
        <v>10</v>
      </c>
      <c r="G55" s="10">
        <v>6</v>
      </c>
      <c r="H55" s="10">
        <v>5</v>
      </c>
      <c r="I55" s="10">
        <v>1</v>
      </c>
      <c r="J55" s="10">
        <v>69</v>
      </c>
      <c r="K55" s="10">
        <v>131</v>
      </c>
      <c r="L55" s="13"/>
    </row>
    <row r="56" spans="1:12" s="16" customFormat="1" ht="9" customHeight="1">
      <c r="A56" s="14" t="s">
        <v>33</v>
      </c>
      <c r="B56" s="24">
        <v>616</v>
      </c>
      <c r="C56" s="24">
        <v>492</v>
      </c>
      <c r="D56" s="24">
        <v>513</v>
      </c>
      <c r="E56" s="24">
        <v>521</v>
      </c>
      <c r="F56" s="24">
        <v>471</v>
      </c>
      <c r="G56" s="24">
        <v>452</v>
      </c>
      <c r="H56" s="24">
        <v>409</v>
      </c>
      <c r="I56" s="24">
        <v>325</v>
      </c>
      <c r="J56" s="23">
        <v>1922</v>
      </c>
      <c r="K56" s="23">
        <v>5721</v>
      </c>
      <c r="L56" s="13"/>
    </row>
    <row r="57" spans="1:11" ht="9" customHeight="1">
      <c r="A57" s="22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ht="12.75" customHeight="1">
      <c r="A58" s="9" t="s">
        <v>284</v>
      </c>
    </row>
    <row r="59" ht="9" customHeight="1"/>
  </sheetData>
  <printOptions horizontalCentered="1"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&amp;C103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7"/>
  <sheetViews>
    <sheetView showGridLines="0" workbookViewId="0" topLeftCell="A1">
      <selection activeCell="M33" sqref="M33"/>
    </sheetView>
  </sheetViews>
  <sheetFormatPr defaultColWidth="9.140625" defaultRowHeight="12.75"/>
  <cols>
    <col min="1" max="1" width="13.7109375" style="0" customWidth="1"/>
    <col min="2" max="2" width="7.57421875" style="0" customWidth="1"/>
    <col min="3" max="10" width="7.140625" style="0" customWidth="1"/>
    <col min="11" max="11" width="7.421875" style="0" customWidth="1"/>
  </cols>
  <sheetData>
    <row r="1" ht="12.75">
      <c r="A1" s="45" t="s">
        <v>367</v>
      </c>
    </row>
    <row r="2" ht="12.75">
      <c r="A2" s="43"/>
    </row>
    <row r="3" spans="1:11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9" s="17" customFormat="1" ht="13.5" customHeight="1">
      <c r="B4" s="8" t="s">
        <v>286</v>
      </c>
      <c r="C4" s="8"/>
      <c r="D4" s="8"/>
      <c r="E4" s="8"/>
      <c r="F4" s="8"/>
      <c r="G4" s="8"/>
      <c r="H4" s="8"/>
      <c r="I4" s="8"/>
    </row>
    <row r="5" spans="1:11" ht="10.5" customHeight="1">
      <c r="A5" s="9"/>
      <c r="B5" s="44" t="s">
        <v>287</v>
      </c>
      <c r="C5" s="44"/>
      <c r="D5" s="44" t="s">
        <v>288</v>
      </c>
      <c r="E5" s="44"/>
      <c r="F5" s="44" t="s">
        <v>289</v>
      </c>
      <c r="G5" s="44"/>
      <c r="H5" s="9"/>
      <c r="I5" s="10" t="s">
        <v>290</v>
      </c>
      <c r="J5" s="10" t="s">
        <v>291</v>
      </c>
      <c r="K5" s="9"/>
    </row>
    <row r="6" spans="1:11" ht="10.5" customHeight="1">
      <c r="A6" s="9" t="s">
        <v>202</v>
      </c>
      <c r="B6" s="10"/>
      <c r="C6" s="26" t="s">
        <v>292</v>
      </c>
      <c r="D6" s="10"/>
      <c r="E6" s="10" t="s">
        <v>292</v>
      </c>
      <c r="F6" s="10"/>
      <c r="G6" s="10" t="s">
        <v>292</v>
      </c>
      <c r="H6" s="10" t="s">
        <v>3</v>
      </c>
      <c r="I6" s="60" t="s">
        <v>293</v>
      </c>
      <c r="J6" s="10" t="s">
        <v>294</v>
      </c>
      <c r="K6" s="10" t="s">
        <v>295</v>
      </c>
    </row>
    <row r="7" spans="1:11" ht="10.5" customHeight="1">
      <c r="A7" s="9"/>
      <c r="B7" s="10" t="s">
        <v>296</v>
      </c>
      <c r="C7" s="60" t="s">
        <v>297</v>
      </c>
      <c r="D7" s="10" t="s">
        <v>296</v>
      </c>
      <c r="E7" s="60" t="s">
        <v>297</v>
      </c>
      <c r="F7" s="10" t="s">
        <v>296</v>
      </c>
      <c r="G7" s="60" t="s">
        <v>297</v>
      </c>
      <c r="H7" s="10" t="s">
        <v>298</v>
      </c>
      <c r="I7" s="60" t="s">
        <v>299</v>
      </c>
      <c r="J7" s="10" t="s">
        <v>300</v>
      </c>
      <c r="K7" s="10" t="s">
        <v>301</v>
      </c>
    </row>
    <row r="8" spans="1:11" ht="10.5" customHeight="1">
      <c r="A8" s="9"/>
      <c r="B8" s="10"/>
      <c r="C8" s="60" t="s">
        <v>302</v>
      </c>
      <c r="D8" s="10"/>
      <c r="E8" s="60" t="s">
        <v>302</v>
      </c>
      <c r="F8" s="10"/>
      <c r="G8" s="60" t="s">
        <v>302</v>
      </c>
      <c r="H8" s="10" t="s">
        <v>303</v>
      </c>
      <c r="I8" s="60" t="s">
        <v>304</v>
      </c>
      <c r="J8" s="10"/>
      <c r="K8" s="10"/>
    </row>
    <row r="9" spans="1:11" ht="10.5" customHeight="1">
      <c r="A9" s="11"/>
      <c r="B9" s="12"/>
      <c r="C9" s="32" t="s">
        <v>305</v>
      </c>
      <c r="D9" s="12"/>
      <c r="E9" s="32" t="s">
        <v>305</v>
      </c>
      <c r="F9" s="12"/>
      <c r="G9" s="32" t="s">
        <v>305</v>
      </c>
      <c r="H9" s="12"/>
      <c r="I9" s="32" t="s">
        <v>305</v>
      </c>
      <c r="J9" s="12"/>
      <c r="K9" s="12"/>
    </row>
    <row r="10" spans="1:11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9" customHeight="1">
      <c r="A11" s="9" t="s">
        <v>206</v>
      </c>
      <c r="B11" s="136" t="s">
        <v>35</v>
      </c>
      <c r="C11" s="136" t="s">
        <v>35</v>
      </c>
      <c r="D11" s="133">
        <v>836</v>
      </c>
      <c r="E11" s="133">
        <v>561</v>
      </c>
      <c r="F11" s="133">
        <v>3088</v>
      </c>
      <c r="G11" s="133">
        <v>2059</v>
      </c>
      <c r="H11" s="133">
        <v>3924</v>
      </c>
      <c r="I11" s="133">
        <v>2620</v>
      </c>
      <c r="J11" s="133">
        <v>9599</v>
      </c>
      <c r="K11" s="133">
        <v>2249</v>
      </c>
      <c r="L11" s="141"/>
    </row>
    <row r="12" spans="1:12" ht="9" customHeight="1">
      <c r="A12" s="9" t="s">
        <v>207</v>
      </c>
      <c r="B12" s="136" t="s">
        <v>35</v>
      </c>
      <c r="C12" s="136" t="s">
        <v>35</v>
      </c>
      <c r="D12" s="133">
        <v>30</v>
      </c>
      <c r="E12" s="133">
        <v>22</v>
      </c>
      <c r="F12" s="133">
        <v>58</v>
      </c>
      <c r="G12" s="133">
        <v>22</v>
      </c>
      <c r="H12" s="133">
        <v>88</v>
      </c>
      <c r="I12" s="133">
        <v>44</v>
      </c>
      <c r="J12" s="133">
        <v>123</v>
      </c>
      <c r="K12" s="133">
        <v>19</v>
      </c>
      <c r="L12" s="141"/>
    </row>
    <row r="13" spans="1:12" ht="9" customHeight="1">
      <c r="A13" s="9" t="s">
        <v>208</v>
      </c>
      <c r="B13" s="133">
        <v>50</v>
      </c>
      <c r="C13" s="136" t="s">
        <v>35</v>
      </c>
      <c r="D13" s="133">
        <v>3925</v>
      </c>
      <c r="E13" s="133">
        <v>2924</v>
      </c>
      <c r="F13" s="133">
        <v>3590</v>
      </c>
      <c r="G13" s="133">
        <v>1315</v>
      </c>
      <c r="H13" s="133">
        <v>7565</v>
      </c>
      <c r="I13" s="133">
        <v>4239</v>
      </c>
      <c r="J13" s="133">
        <v>48772</v>
      </c>
      <c r="K13" s="133">
        <v>4616</v>
      </c>
      <c r="L13" s="141"/>
    </row>
    <row r="14" spans="1:12" ht="9" customHeight="1">
      <c r="A14" s="9" t="s">
        <v>209</v>
      </c>
      <c r="B14" s="133">
        <v>8</v>
      </c>
      <c r="C14" s="133">
        <v>8</v>
      </c>
      <c r="D14" s="133">
        <v>153</v>
      </c>
      <c r="E14" s="133">
        <v>85</v>
      </c>
      <c r="F14" s="133">
        <v>147</v>
      </c>
      <c r="G14" s="133">
        <v>65</v>
      </c>
      <c r="H14" s="133">
        <v>308</v>
      </c>
      <c r="I14" s="133">
        <v>158</v>
      </c>
      <c r="J14" s="133">
        <v>166</v>
      </c>
      <c r="K14" s="133">
        <v>98</v>
      </c>
      <c r="L14" s="141"/>
    </row>
    <row r="15" spans="1:12" ht="9" customHeight="1">
      <c r="A15" s="75" t="s">
        <v>306</v>
      </c>
      <c r="B15" s="135">
        <v>8</v>
      </c>
      <c r="C15" s="135">
        <v>8</v>
      </c>
      <c r="D15" s="135">
        <v>93</v>
      </c>
      <c r="E15" s="135">
        <v>48</v>
      </c>
      <c r="F15" s="135">
        <v>75</v>
      </c>
      <c r="G15" s="135">
        <v>21</v>
      </c>
      <c r="H15" s="135">
        <v>176</v>
      </c>
      <c r="I15" s="135">
        <v>77</v>
      </c>
      <c r="J15" s="135">
        <v>139</v>
      </c>
      <c r="K15" s="135">
        <v>83</v>
      </c>
      <c r="L15" s="141"/>
    </row>
    <row r="16" spans="1:12" ht="9" customHeight="1">
      <c r="A16" s="75" t="s">
        <v>7</v>
      </c>
      <c r="B16" s="137" t="s">
        <v>35</v>
      </c>
      <c r="C16" s="137" t="s">
        <v>35</v>
      </c>
      <c r="D16" s="135">
        <v>60</v>
      </c>
      <c r="E16" s="135">
        <v>37</v>
      </c>
      <c r="F16" s="135">
        <v>72</v>
      </c>
      <c r="G16" s="135">
        <v>44</v>
      </c>
      <c r="H16" s="135">
        <v>132</v>
      </c>
      <c r="I16" s="135">
        <v>81</v>
      </c>
      <c r="J16" s="135">
        <v>27</v>
      </c>
      <c r="K16" s="135">
        <v>15</v>
      </c>
      <c r="L16" s="141"/>
    </row>
    <row r="17" spans="1:12" ht="9" customHeight="1">
      <c r="A17" s="9" t="s">
        <v>212</v>
      </c>
      <c r="B17" s="133">
        <v>23</v>
      </c>
      <c r="C17" s="136" t="s">
        <v>35</v>
      </c>
      <c r="D17" s="133">
        <v>835</v>
      </c>
      <c r="E17" s="133">
        <v>530</v>
      </c>
      <c r="F17" s="133">
        <v>1748</v>
      </c>
      <c r="G17" s="133">
        <v>1106</v>
      </c>
      <c r="H17" s="133">
        <v>2606</v>
      </c>
      <c r="I17" s="133">
        <v>1636</v>
      </c>
      <c r="J17" s="133">
        <v>1084</v>
      </c>
      <c r="K17" s="133">
        <v>671</v>
      </c>
      <c r="L17" s="141"/>
    </row>
    <row r="18" spans="1:12" ht="9" customHeight="1">
      <c r="A18" s="9" t="s">
        <v>213</v>
      </c>
      <c r="B18" s="133">
        <v>7</v>
      </c>
      <c r="C18" s="136" t="s">
        <v>35</v>
      </c>
      <c r="D18" s="133">
        <v>267</v>
      </c>
      <c r="E18" s="133">
        <v>153</v>
      </c>
      <c r="F18" s="133">
        <v>629</v>
      </c>
      <c r="G18" s="133">
        <v>353</v>
      </c>
      <c r="H18" s="133">
        <v>903</v>
      </c>
      <c r="I18" s="133">
        <v>506</v>
      </c>
      <c r="J18" s="133">
        <v>1715</v>
      </c>
      <c r="K18" s="133">
        <v>627</v>
      </c>
      <c r="L18" s="141"/>
    </row>
    <row r="19" spans="1:12" ht="9" customHeight="1">
      <c r="A19" s="9" t="s">
        <v>214</v>
      </c>
      <c r="B19" s="136" t="s">
        <v>35</v>
      </c>
      <c r="C19" s="136" t="s">
        <v>35</v>
      </c>
      <c r="D19" s="133">
        <v>490</v>
      </c>
      <c r="E19" s="133">
        <v>364</v>
      </c>
      <c r="F19" s="133">
        <v>1282</v>
      </c>
      <c r="G19" s="133">
        <v>845</v>
      </c>
      <c r="H19" s="133">
        <v>1772</v>
      </c>
      <c r="I19" s="133">
        <v>1209</v>
      </c>
      <c r="J19" s="133">
        <v>2256</v>
      </c>
      <c r="K19" s="133">
        <v>806</v>
      </c>
      <c r="L19" s="141"/>
    </row>
    <row r="20" spans="1:12" ht="9" customHeight="1">
      <c r="A20" s="9" t="s">
        <v>215</v>
      </c>
      <c r="B20" s="133">
        <v>9</v>
      </c>
      <c r="C20" s="133">
        <v>9</v>
      </c>
      <c r="D20" s="133">
        <v>1090</v>
      </c>
      <c r="E20" s="133">
        <v>672</v>
      </c>
      <c r="F20" s="133">
        <v>2249</v>
      </c>
      <c r="G20" s="133">
        <v>1267</v>
      </c>
      <c r="H20" s="133">
        <v>3348</v>
      </c>
      <c r="I20" s="133">
        <v>1948</v>
      </c>
      <c r="J20" s="133">
        <v>5486</v>
      </c>
      <c r="K20" s="133">
        <v>1337</v>
      </c>
      <c r="L20" s="141"/>
    </row>
    <row r="21" spans="1:12" ht="9" customHeight="1">
      <c r="A21" s="9" t="s">
        <v>307</v>
      </c>
      <c r="B21" s="133">
        <v>344</v>
      </c>
      <c r="C21" s="133">
        <v>243</v>
      </c>
      <c r="D21" s="133">
        <v>1488</v>
      </c>
      <c r="E21" s="133">
        <v>961</v>
      </c>
      <c r="F21" s="133">
        <v>2026</v>
      </c>
      <c r="G21" s="133">
        <v>1191</v>
      </c>
      <c r="H21" s="133">
        <v>3858</v>
      </c>
      <c r="I21" s="133">
        <v>2395</v>
      </c>
      <c r="J21" s="133">
        <v>2937</v>
      </c>
      <c r="K21" s="133">
        <v>678</v>
      </c>
      <c r="L21" s="141"/>
    </row>
    <row r="22" spans="1:12" ht="9" customHeight="1">
      <c r="A22" s="9" t="s">
        <v>217</v>
      </c>
      <c r="B22" s="133">
        <v>1</v>
      </c>
      <c r="C22" s="136" t="s">
        <v>35</v>
      </c>
      <c r="D22" s="133">
        <v>93</v>
      </c>
      <c r="E22" s="133">
        <v>47</v>
      </c>
      <c r="F22" s="133">
        <v>284</v>
      </c>
      <c r="G22" s="133">
        <v>134</v>
      </c>
      <c r="H22" s="133">
        <v>378</v>
      </c>
      <c r="I22" s="133">
        <v>181</v>
      </c>
      <c r="J22" s="133">
        <v>179</v>
      </c>
      <c r="K22" s="133">
        <v>131</v>
      </c>
      <c r="L22" s="141"/>
    </row>
    <row r="23" spans="1:12" ht="9" customHeight="1">
      <c r="A23" s="9" t="s">
        <v>218</v>
      </c>
      <c r="B23" s="133">
        <v>47</v>
      </c>
      <c r="C23" s="133">
        <v>26</v>
      </c>
      <c r="D23" s="133">
        <v>227</v>
      </c>
      <c r="E23" s="133">
        <v>124</v>
      </c>
      <c r="F23" s="133">
        <v>453</v>
      </c>
      <c r="G23" s="133">
        <v>231</v>
      </c>
      <c r="H23" s="133">
        <v>727</v>
      </c>
      <c r="I23" s="133">
        <v>381</v>
      </c>
      <c r="J23" s="133">
        <v>1094</v>
      </c>
      <c r="K23" s="133">
        <v>302</v>
      </c>
      <c r="L23" s="141"/>
    </row>
    <row r="24" spans="1:12" ht="9" customHeight="1">
      <c r="A24" s="9" t="s">
        <v>219</v>
      </c>
      <c r="B24" s="133">
        <v>85</v>
      </c>
      <c r="C24" s="133">
        <v>48</v>
      </c>
      <c r="D24" s="133">
        <v>1630</v>
      </c>
      <c r="E24" s="133">
        <v>1488</v>
      </c>
      <c r="F24" s="133">
        <v>3572</v>
      </c>
      <c r="G24" s="133">
        <v>3142</v>
      </c>
      <c r="H24" s="133">
        <v>5287</v>
      </c>
      <c r="I24" s="133">
        <v>4678</v>
      </c>
      <c r="J24" s="133">
        <v>17297</v>
      </c>
      <c r="K24" s="133">
        <v>3431</v>
      </c>
      <c r="L24" s="141"/>
    </row>
    <row r="25" spans="1:12" ht="9" customHeight="1">
      <c r="A25" s="9" t="s">
        <v>220</v>
      </c>
      <c r="B25" s="133">
        <v>8</v>
      </c>
      <c r="C25" s="133">
        <v>5</v>
      </c>
      <c r="D25" s="133">
        <v>111</v>
      </c>
      <c r="E25" s="133">
        <v>82</v>
      </c>
      <c r="F25" s="133">
        <v>255</v>
      </c>
      <c r="G25" s="133">
        <v>154</v>
      </c>
      <c r="H25" s="133">
        <v>374</v>
      </c>
      <c r="I25" s="133">
        <v>241</v>
      </c>
      <c r="J25" s="133">
        <v>288</v>
      </c>
      <c r="K25" s="133">
        <v>273</v>
      </c>
      <c r="L25" s="141"/>
    </row>
    <row r="26" spans="1:12" ht="9" customHeight="1">
      <c r="A26" s="9" t="s">
        <v>221</v>
      </c>
      <c r="B26" s="133">
        <v>7</v>
      </c>
      <c r="C26" s="133">
        <v>3</v>
      </c>
      <c r="D26" s="133">
        <v>19</v>
      </c>
      <c r="E26" s="133">
        <v>5</v>
      </c>
      <c r="F26" s="133">
        <v>71</v>
      </c>
      <c r="G26" s="133">
        <v>28</v>
      </c>
      <c r="H26" s="133">
        <v>97</v>
      </c>
      <c r="I26" s="133">
        <v>36</v>
      </c>
      <c r="J26" s="133">
        <v>183</v>
      </c>
      <c r="K26" s="133">
        <v>39</v>
      </c>
      <c r="L26" s="141"/>
    </row>
    <row r="27" spans="1:12" ht="9" customHeight="1">
      <c r="A27" s="9" t="s">
        <v>222</v>
      </c>
      <c r="B27" s="133">
        <v>3</v>
      </c>
      <c r="C27" s="136" t="s">
        <v>35</v>
      </c>
      <c r="D27" s="133">
        <v>690</v>
      </c>
      <c r="E27" s="133">
        <v>156</v>
      </c>
      <c r="F27" s="133">
        <v>784</v>
      </c>
      <c r="G27" s="133">
        <v>251</v>
      </c>
      <c r="H27" s="133">
        <v>1477</v>
      </c>
      <c r="I27" s="133">
        <v>407</v>
      </c>
      <c r="J27" s="133">
        <v>7302</v>
      </c>
      <c r="K27" s="133">
        <v>4292</v>
      </c>
      <c r="L27" s="141"/>
    </row>
    <row r="28" spans="1:12" ht="9" customHeight="1">
      <c r="A28" s="9" t="s">
        <v>223</v>
      </c>
      <c r="B28" s="133">
        <v>10</v>
      </c>
      <c r="C28" s="133">
        <v>2</v>
      </c>
      <c r="D28" s="133">
        <v>262</v>
      </c>
      <c r="E28" s="133">
        <v>110</v>
      </c>
      <c r="F28" s="133">
        <v>695</v>
      </c>
      <c r="G28" s="133">
        <v>283</v>
      </c>
      <c r="H28" s="133">
        <v>967</v>
      </c>
      <c r="I28" s="133">
        <v>395</v>
      </c>
      <c r="J28" s="133">
        <v>460</v>
      </c>
      <c r="K28" s="133">
        <v>155</v>
      </c>
      <c r="L28" s="141"/>
    </row>
    <row r="29" spans="1:12" ht="9" customHeight="1">
      <c r="A29" s="9" t="s">
        <v>224</v>
      </c>
      <c r="B29" s="133">
        <v>6</v>
      </c>
      <c r="C29" s="133">
        <v>6</v>
      </c>
      <c r="D29" s="133">
        <v>19</v>
      </c>
      <c r="E29" s="133">
        <v>4</v>
      </c>
      <c r="F29" s="133">
        <v>81</v>
      </c>
      <c r="G29" s="133">
        <v>34</v>
      </c>
      <c r="H29" s="133">
        <v>106</v>
      </c>
      <c r="I29" s="133">
        <v>44</v>
      </c>
      <c r="J29" s="133">
        <v>165</v>
      </c>
      <c r="K29" s="133">
        <v>61</v>
      </c>
      <c r="L29" s="141"/>
    </row>
    <row r="30" spans="1:12" ht="9" customHeight="1">
      <c r="A30" s="9" t="s">
        <v>225</v>
      </c>
      <c r="B30" s="136" t="s">
        <v>35</v>
      </c>
      <c r="C30" s="136" t="s">
        <v>35</v>
      </c>
      <c r="D30" s="133">
        <v>42</v>
      </c>
      <c r="E30" s="133">
        <v>26</v>
      </c>
      <c r="F30" s="133">
        <v>149</v>
      </c>
      <c r="G30" s="133">
        <v>87</v>
      </c>
      <c r="H30" s="133">
        <v>191</v>
      </c>
      <c r="I30" s="133">
        <v>113</v>
      </c>
      <c r="J30" s="133">
        <v>172</v>
      </c>
      <c r="K30" s="133">
        <v>151</v>
      </c>
      <c r="L30" s="141"/>
    </row>
    <row r="31" spans="1:12" ht="9" customHeight="1">
      <c r="A31" s="9" t="s">
        <v>226</v>
      </c>
      <c r="B31" s="133">
        <v>14</v>
      </c>
      <c r="C31" s="136" t="s">
        <v>35</v>
      </c>
      <c r="D31" s="133">
        <v>703</v>
      </c>
      <c r="E31" s="133">
        <v>558</v>
      </c>
      <c r="F31" s="133">
        <v>3046</v>
      </c>
      <c r="G31" s="133">
        <v>2178</v>
      </c>
      <c r="H31" s="133">
        <v>3763</v>
      </c>
      <c r="I31" s="133">
        <v>2736</v>
      </c>
      <c r="J31" s="133">
        <v>2275</v>
      </c>
      <c r="K31" s="133">
        <v>999</v>
      </c>
      <c r="L31" s="141"/>
    </row>
    <row r="32" spans="1:12" ht="9.75" customHeight="1">
      <c r="A32" s="9" t="s">
        <v>227</v>
      </c>
      <c r="B32" s="133">
        <v>3</v>
      </c>
      <c r="C32" s="136" t="s">
        <v>35</v>
      </c>
      <c r="D32" s="133">
        <v>145</v>
      </c>
      <c r="E32" s="133">
        <v>46</v>
      </c>
      <c r="F32" s="133">
        <v>436</v>
      </c>
      <c r="G32" s="133">
        <v>226</v>
      </c>
      <c r="H32" s="133">
        <v>584</v>
      </c>
      <c r="I32" s="133">
        <v>272</v>
      </c>
      <c r="J32" s="133">
        <v>456</v>
      </c>
      <c r="K32" s="133">
        <v>228</v>
      </c>
      <c r="L32" s="141"/>
    </row>
    <row r="33" spans="1:12" s="39" customFormat="1" ht="9" customHeight="1">
      <c r="A33" s="78" t="s">
        <v>33</v>
      </c>
      <c r="B33" s="132">
        <v>625</v>
      </c>
      <c r="C33" s="134">
        <v>350</v>
      </c>
      <c r="D33" s="132">
        <v>13055</v>
      </c>
      <c r="E33" s="134">
        <v>8918</v>
      </c>
      <c r="F33" s="132">
        <v>24643</v>
      </c>
      <c r="G33" s="134">
        <v>14971</v>
      </c>
      <c r="H33" s="134">
        <v>38323</v>
      </c>
      <c r="I33" s="132">
        <v>24239</v>
      </c>
      <c r="J33" s="134">
        <v>102009</v>
      </c>
      <c r="K33" s="134">
        <v>21163</v>
      </c>
      <c r="L33" s="141"/>
    </row>
    <row r="34" spans="1:11" ht="9.75" customHeight="1">
      <c r="A34" s="22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1.25" customHeight="1">
      <c r="A35" s="46" t="s">
        <v>308</v>
      </c>
      <c r="B35" s="17"/>
      <c r="J35" s="41"/>
      <c r="K35" s="41"/>
    </row>
    <row r="36" ht="8.25" customHeight="1">
      <c r="A36" s="9"/>
    </row>
    <row r="37" ht="9" customHeight="1">
      <c r="A37" s="9"/>
    </row>
    <row r="38" ht="9" customHeight="1"/>
    <row r="39" ht="9" customHeight="1"/>
    <row r="40" ht="9" customHeight="1"/>
    <row r="41" ht="9" customHeight="1"/>
  </sheetData>
  <printOptions horizontalCentered="1"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&amp;C104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8"/>
  <sheetViews>
    <sheetView showGridLines="0" workbookViewId="0" topLeftCell="A1">
      <selection activeCell="B51" sqref="B51:L51"/>
    </sheetView>
  </sheetViews>
  <sheetFormatPr defaultColWidth="9.140625" defaultRowHeight="12.75"/>
  <cols>
    <col min="1" max="1" width="28.140625" style="0" customWidth="1"/>
    <col min="2" max="2" width="6.140625" style="0" customWidth="1"/>
    <col min="3" max="3" width="6.421875" style="0" customWidth="1"/>
    <col min="4" max="4" width="6.00390625" style="0" customWidth="1"/>
    <col min="5" max="5" width="6.57421875" style="0" customWidth="1"/>
    <col min="6" max="6" width="7.140625" style="0" customWidth="1"/>
    <col min="7" max="9" width="6.140625" style="0" customWidth="1"/>
    <col min="10" max="10" width="6.57421875" style="0" customWidth="1"/>
    <col min="11" max="11" width="7.7109375" style="0" customWidth="1"/>
  </cols>
  <sheetData>
    <row r="1" s="16" customFormat="1" ht="12.75">
      <c r="A1" s="1" t="s">
        <v>312</v>
      </c>
    </row>
    <row r="2" s="16" customFormat="1" ht="12.75">
      <c r="A2" s="3"/>
    </row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2:10" s="7" customFormat="1" ht="13.5" customHeight="1">
      <c r="B4" s="31" t="s">
        <v>37</v>
      </c>
      <c r="C4" s="31"/>
      <c r="D4" s="31"/>
      <c r="E4" s="31"/>
      <c r="F4" s="31"/>
      <c r="G4" s="31" t="s">
        <v>38</v>
      </c>
      <c r="H4" s="31"/>
      <c r="I4" s="31"/>
      <c r="J4" s="25"/>
    </row>
    <row r="5" spans="1:10" s="9" customFormat="1" ht="12.75">
      <c r="A5" s="9" t="s">
        <v>39</v>
      </c>
      <c r="B5"/>
      <c r="C5"/>
      <c r="D5" s="10" t="s">
        <v>40</v>
      </c>
      <c r="E5"/>
      <c r="F5"/>
      <c r="G5"/>
      <c r="H5" s="10" t="s">
        <v>40</v>
      </c>
      <c r="I5" s="10"/>
      <c r="J5" s="10"/>
    </row>
    <row r="6" spans="1:10" s="9" customFormat="1" ht="12.75" customHeight="1">
      <c r="A6" s="11"/>
      <c r="B6" s="32"/>
      <c r="C6" s="32"/>
      <c r="D6" s="32" t="s">
        <v>41</v>
      </c>
      <c r="E6" s="32"/>
      <c r="F6" s="32"/>
      <c r="G6" s="32"/>
      <c r="H6" s="32" t="s">
        <v>41</v>
      </c>
      <c r="I6" s="12"/>
      <c r="J6" s="32"/>
    </row>
    <row r="7" spans="1:10" s="7" customFormat="1" ht="19.5" customHeight="1">
      <c r="A7" s="33" t="s">
        <v>42</v>
      </c>
      <c r="B7" s="33"/>
      <c r="C7" s="33"/>
      <c r="D7" s="33"/>
      <c r="E7" s="33"/>
      <c r="F7" s="33"/>
      <c r="G7" s="33"/>
      <c r="H7" s="33"/>
      <c r="I7" s="33"/>
      <c r="J7" s="33"/>
    </row>
    <row r="8" spans="1:12" s="14" customFormat="1" ht="9">
      <c r="A8" s="14" t="s">
        <v>43</v>
      </c>
      <c r="B8" s="23" t="s">
        <v>35</v>
      </c>
      <c r="C8" s="127">
        <f>SUM(C9:C12)</f>
        <v>8361</v>
      </c>
      <c r="D8" s="18" t="s">
        <v>35</v>
      </c>
      <c r="E8" s="127">
        <f>SUM(E9:E12)</f>
        <v>8361</v>
      </c>
      <c r="F8" s="23" t="s">
        <v>35</v>
      </c>
      <c r="G8" s="127">
        <f>SUM(G9:G12)</f>
        <v>958</v>
      </c>
      <c r="H8" s="18" t="s">
        <v>35</v>
      </c>
      <c r="I8" s="127">
        <f>SUM(I9:I12)</f>
        <v>958</v>
      </c>
      <c r="J8" s="127">
        <f>SUM(J9:J12)</f>
        <v>9319</v>
      </c>
      <c r="K8" s="36"/>
      <c r="L8" s="36"/>
    </row>
    <row r="9" spans="1:14" s="9" customFormat="1" ht="9">
      <c r="A9" s="9" t="s">
        <v>44</v>
      </c>
      <c r="B9" s="18" t="s">
        <v>35</v>
      </c>
      <c r="C9" s="18">
        <v>284</v>
      </c>
      <c r="D9" s="18" t="s">
        <v>35</v>
      </c>
      <c r="E9" s="18">
        <v>284</v>
      </c>
      <c r="F9" s="18" t="s">
        <v>35</v>
      </c>
      <c r="G9" s="18">
        <v>83</v>
      </c>
      <c r="H9" s="18" t="s">
        <v>35</v>
      </c>
      <c r="I9" s="18">
        <v>83</v>
      </c>
      <c r="J9" s="18">
        <v>367</v>
      </c>
      <c r="K9" s="36"/>
      <c r="L9" s="10"/>
      <c r="M9" s="10"/>
      <c r="N9" s="10"/>
    </row>
    <row r="10" spans="1:14" s="9" customFormat="1" ht="9">
      <c r="A10" s="9" t="s">
        <v>45</v>
      </c>
      <c r="B10" s="18" t="s">
        <v>35</v>
      </c>
      <c r="C10" s="18">
        <v>7090</v>
      </c>
      <c r="D10" s="18" t="s">
        <v>35</v>
      </c>
      <c r="E10" s="18">
        <v>7090</v>
      </c>
      <c r="F10" s="18" t="s">
        <v>35</v>
      </c>
      <c r="G10" s="18">
        <v>535</v>
      </c>
      <c r="H10" s="18" t="s">
        <v>35</v>
      </c>
      <c r="I10" s="18">
        <v>535</v>
      </c>
      <c r="J10" s="18">
        <v>7625</v>
      </c>
      <c r="K10" s="36"/>
      <c r="L10" s="10"/>
      <c r="M10" s="10"/>
      <c r="N10" s="18"/>
    </row>
    <row r="11" spans="1:14" s="9" customFormat="1" ht="9">
      <c r="A11" s="9" t="s">
        <v>46</v>
      </c>
      <c r="B11" s="18" t="s">
        <v>35</v>
      </c>
      <c r="C11" s="18">
        <v>335</v>
      </c>
      <c r="D11" s="18" t="s">
        <v>35</v>
      </c>
      <c r="E11" s="18">
        <v>335</v>
      </c>
      <c r="F11" s="18" t="s">
        <v>35</v>
      </c>
      <c r="G11" s="18">
        <v>109</v>
      </c>
      <c r="H11" s="18" t="s">
        <v>35</v>
      </c>
      <c r="I11" s="18">
        <v>109</v>
      </c>
      <c r="J11" s="18">
        <v>444</v>
      </c>
      <c r="K11" s="36"/>
      <c r="L11" s="10"/>
      <c r="M11" s="10"/>
      <c r="N11" s="10"/>
    </row>
    <row r="12" spans="1:14" s="9" customFormat="1" ht="9">
      <c r="A12" s="9" t="s">
        <v>47</v>
      </c>
      <c r="B12" s="18" t="s">
        <v>35</v>
      </c>
      <c r="C12" s="18">
        <v>652</v>
      </c>
      <c r="D12" s="18" t="s">
        <v>35</v>
      </c>
      <c r="E12" s="18">
        <v>652</v>
      </c>
      <c r="F12" s="18" t="s">
        <v>35</v>
      </c>
      <c r="G12" s="18">
        <v>231</v>
      </c>
      <c r="H12" s="18" t="s">
        <v>35</v>
      </c>
      <c r="I12" s="18">
        <v>231</v>
      </c>
      <c r="J12" s="18">
        <v>883</v>
      </c>
      <c r="K12" s="36"/>
      <c r="L12" s="10"/>
      <c r="M12" s="10"/>
      <c r="N12" s="10"/>
    </row>
    <row r="13" spans="1:14" s="14" customFormat="1" ht="9">
      <c r="A13" s="14" t="s">
        <v>48</v>
      </c>
      <c r="B13" s="23">
        <f>SUM(B14:B17)</f>
        <v>43</v>
      </c>
      <c r="C13" s="23">
        <f>SUM(C14:C17)</f>
        <v>1668</v>
      </c>
      <c r="D13" s="18" t="s">
        <v>35</v>
      </c>
      <c r="E13" s="23">
        <f>SUM(E14:E17)</f>
        <v>1711</v>
      </c>
      <c r="F13" s="23">
        <f>SUM(F14:F17)</f>
        <v>21</v>
      </c>
      <c r="G13" s="23">
        <f>SUM(G14:G17)</f>
        <v>881</v>
      </c>
      <c r="H13" s="18" t="s">
        <v>35</v>
      </c>
      <c r="I13" s="23">
        <f>SUM(I14:I17)</f>
        <v>902</v>
      </c>
      <c r="J13" s="23">
        <f>SUM(J14:J17)</f>
        <v>2613</v>
      </c>
      <c r="K13" s="36"/>
      <c r="L13" s="10"/>
      <c r="M13" s="10"/>
      <c r="N13" s="10"/>
    </row>
    <row r="14" spans="1:14" s="9" customFormat="1" ht="9">
      <c r="A14" s="9" t="s">
        <v>49</v>
      </c>
      <c r="B14" s="18">
        <v>2</v>
      </c>
      <c r="C14" s="18">
        <v>118</v>
      </c>
      <c r="D14" s="18" t="s">
        <v>35</v>
      </c>
      <c r="E14" s="18">
        <v>120</v>
      </c>
      <c r="F14" s="18">
        <v>1</v>
      </c>
      <c r="G14" s="18">
        <v>58</v>
      </c>
      <c r="H14" s="18" t="s">
        <v>35</v>
      </c>
      <c r="I14" s="18">
        <v>59</v>
      </c>
      <c r="J14" s="18">
        <v>179</v>
      </c>
      <c r="K14" s="36"/>
      <c r="L14" s="10"/>
      <c r="M14" s="10"/>
      <c r="N14" s="10"/>
    </row>
    <row r="15" spans="1:14" s="9" customFormat="1" ht="9">
      <c r="A15" s="9" t="s">
        <v>50</v>
      </c>
      <c r="B15" s="18">
        <v>8</v>
      </c>
      <c r="C15" s="18">
        <v>225</v>
      </c>
      <c r="D15" s="18" t="s">
        <v>35</v>
      </c>
      <c r="E15" s="18">
        <v>233</v>
      </c>
      <c r="F15" s="18">
        <v>5</v>
      </c>
      <c r="G15" s="18">
        <v>208</v>
      </c>
      <c r="H15" s="18" t="s">
        <v>35</v>
      </c>
      <c r="I15" s="18">
        <v>213</v>
      </c>
      <c r="J15" s="18">
        <v>446</v>
      </c>
      <c r="K15" s="36"/>
      <c r="L15" s="10"/>
      <c r="M15" s="10"/>
      <c r="N15" s="10"/>
    </row>
    <row r="16" spans="1:14" s="9" customFormat="1" ht="9">
      <c r="A16" s="9" t="s">
        <v>51</v>
      </c>
      <c r="B16" s="18">
        <v>21</v>
      </c>
      <c r="C16" s="18">
        <v>1041</v>
      </c>
      <c r="D16" s="18" t="s">
        <v>35</v>
      </c>
      <c r="E16" s="18">
        <v>1062</v>
      </c>
      <c r="F16" s="18">
        <v>12</v>
      </c>
      <c r="G16" s="18">
        <v>436</v>
      </c>
      <c r="H16" s="18" t="s">
        <v>35</v>
      </c>
      <c r="I16" s="18">
        <v>448</v>
      </c>
      <c r="J16" s="18">
        <v>1510</v>
      </c>
      <c r="K16" s="36"/>
      <c r="L16" s="10"/>
      <c r="M16" s="10"/>
      <c r="N16" s="10"/>
    </row>
    <row r="17" spans="1:14" s="9" customFormat="1" ht="9">
      <c r="A17" s="9" t="s">
        <v>52</v>
      </c>
      <c r="B17" s="18">
        <v>12</v>
      </c>
      <c r="C17" s="18">
        <v>284</v>
      </c>
      <c r="D17" s="18" t="s">
        <v>35</v>
      </c>
      <c r="E17" s="18">
        <v>296</v>
      </c>
      <c r="F17" s="18">
        <v>3</v>
      </c>
      <c r="G17" s="18">
        <v>179</v>
      </c>
      <c r="H17" s="18" t="s">
        <v>35</v>
      </c>
      <c r="I17" s="18">
        <v>182</v>
      </c>
      <c r="J17" s="18">
        <v>478</v>
      </c>
      <c r="K17" s="36"/>
      <c r="L17" s="10"/>
      <c r="M17" s="10"/>
      <c r="N17" s="10"/>
    </row>
    <row r="18" spans="1:11" s="14" customFormat="1" ht="9">
      <c r="A18" s="14" t="s">
        <v>53</v>
      </c>
      <c r="B18" s="37">
        <f>SUM(B19:B26)</f>
        <v>3336</v>
      </c>
      <c r="C18" s="37">
        <f>SUM(C19:C26)</f>
        <v>15599</v>
      </c>
      <c r="D18" s="18" t="s">
        <v>35</v>
      </c>
      <c r="E18" s="37">
        <f>SUM(E19:E26)</f>
        <v>18935</v>
      </c>
      <c r="F18" s="37">
        <f>SUM(F19:F26)</f>
        <v>979</v>
      </c>
      <c r="G18" s="37">
        <f>SUM(G19:G26)</f>
        <v>7703</v>
      </c>
      <c r="H18" s="18" t="s">
        <v>35</v>
      </c>
      <c r="I18" s="37">
        <f>SUM(I19:I26)</f>
        <v>8682</v>
      </c>
      <c r="J18" s="37">
        <f>SUM(J19:J26)</f>
        <v>27617</v>
      </c>
      <c r="K18" s="36"/>
    </row>
    <row r="19" spans="1:14" s="9" customFormat="1" ht="9">
      <c r="A19" s="9" t="s">
        <v>54</v>
      </c>
      <c r="B19" s="18">
        <v>1126</v>
      </c>
      <c r="C19" s="18">
        <v>4051</v>
      </c>
      <c r="D19" s="18" t="s">
        <v>35</v>
      </c>
      <c r="E19" s="18">
        <v>5177</v>
      </c>
      <c r="F19" s="18">
        <v>201</v>
      </c>
      <c r="G19" s="18">
        <v>1680</v>
      </c>
      <c r="H19" s="18" t="s">
        <v>35</v>
      </c>
      <c r="I19" s="18">
        <v>1881</v>
      </c>
      <c r="J19" s="18">
        <v>7058</v>
      </c>
      <c r="K19" s="36"/>
      <c r="L19" s="10"/>
      <c r="M19" s="10"/>
      <c r="N19" s="18"/>
    </row>
    <row r="20" spans="1:14" s="9" customFormat="1" ht="18">
      <c r="A20" s="38" t="s">
        <v>55</v>
      </c>
      <c r="B20" s="18">
        <v>77</v>
      </c>
      <c r="C20" s="18">
        <v>640</v>
      </c>
      <c r="D20" s="18" t="s">
        <v>35</v>
      </c>
      <c r="E20" s="18">
        <v>717</v>
      </c>
      <c r="F20" s="18">
        <v>40</v>
      </c>
      <c r="G20" s="18">
        <v>397</v>
      </c>
      <c r="H20" s="18" t="s">
        <v>35</v>
      </c>
      <c r="I20" s="18">
        <v>437</v>
      </c>
      <c r="J20" s="18">
        <v>1154</v>
      </c>
      <c r="K20" s="36"/>
      <c r="L20" s="10"/>
      <c r="M20" s="10"/>
      <c r="N20" s="10"/>
    </row>
    <row r="21" spans="1:14" s="9" customFormat="1" ht="9">
      <c r="A21" s="9" t="s">
        <v>56</v>
      </c>
      <c r="B21" s="18">
        <v>197</v>
      </c>
      <c r="C21" s="18">
        <v>1093</v>
      </c>
      <c r="D21" s="18" t="s">
        <v>35</v>
      </c>
      <c r="E21" s="18">
        <v>1290</v>
      </c>
      <c r="F21" s="18">
        <v>106</v>
      </c>
      <c r="G21" s="18">
        <v>702</v>
      </c>
      <c r="H21" s="18" t="s">
        <v>35</v>
      </c>
      <c r="I21" s="18">
        <v>808</v>
      </c>
      <c r="J21" s="18">
        <v>2098</v>
      </c>
      <c r="K21" s="36"/>
      <c r="L21" s="10"/>
      <c r="M21" s="10"/>
      <c r="N21" s="18"/>
    </row>
    <row r="22" spans="1:14" s="9" customFormat="1" ht="9">
      <c r="A22" s="9" t="s">
        <v>57</v>
      </c>
      <c r="B22" s="18">
        <v>30</v>
      </c>
      <c r="C22" s="18">
        <v>430</v>
      </c>
      <c r="D22" s="18" t="s">
        <v>35</v>
      </c>
      <c r="E22" s="18">
        <v>460</v>
      </c>
      <c r="F22" s="18">
        <v>8</v>
      </c>
      <c r="G22" s="18">
        <v>191</v>
      </c>
      <c r="H22" s="18" t="s">
        <v>35</v>
      </c>
      <c r="I22" s="18">
        <v>199</v>
      </c>
      <c r="J22" s="18">
        <v>659</v>
      </c>
      <c r="K22" s="36"/>
      <c r="L22" s="10"/>
      <c r="M22" s="10"/>
      <c r="N22" s="18"/>
    </row>
    <row r="23" spans="1:14" s="9" customFormat="1" ht="9">
      <c r="A23" s="9" t="s">
        <v>58</v>
      </c>
      <c r="B23" s="18">
        <v>83</v>
      </c>
      <c r="C23" s="18">
        <v>2236</v>
      </c>
      <c r="D23" s="18" t="s">
        <v>35</v>
      </c>
      <c r="E23" s="18">
        <v>2319</v>
      </c>
      <c r="F23" s="18">
        <v>48</v>
      </c>
      <c r="G23" s="18">
        <v>1843</v>
      </c>
      <c r="H23" s="18" t="s">
        <v>35</v>
      </c>
      <c r="I23" s="18">
        <v>1891</v>
      </c>
      <c r="J23" s="18">
        <v>4210</v>
      </c>
      <c r="K23" s="36"/>
      <c r="L23" s="10"/>
      <c r="M23" s="10"/>
      <c r="N23" s="10"/>
    </row>
    <row r="24" spans="1:14" s="9" customFormat="1" ht="9">
      <c r="A24" s="9" t="s">
        <v>59</v>
      </c>
      <c r="B24" s="18">
        <v>1318</v>
      </c>
      <c r="C24" s="18">
        <v>2807</v>
      </c>
      <c r="D24" s="18" t="s">
        <v>35</v>
      </c>
      <c r="E24" s="18">
        <v>4125</v>
      </c>
      <c r="F24" s="18">
        <v>361</v>
      </c>
      <c r="G24" s="18">
        <v>865</v>
      </c>
      <c r="H24" s="18" t="s">
        <v>35</v>
      </c>
      <c r="I24" s="18">
        <v>1226</v>
      </c>
      <c r="J24" s="18">
        <v>5351</v>
      </c>
      <c r="K24" s="36"/>
      <c r="L24" s="10"/>
      <c r="M24" s="10"/>
      <c r="N24" s="18"/>
    </row>
    <row r="25" spans="1:14" s="9" customFormat="1" ht="9">
      <c r="A25" s="9" t="s">
        <v>60</v>
      </c>
      <c r="B25" s="18">
        <v>82</v>
      </c>
      <c r="C25" s="18">
        <v>877</v>
      </c>
      <c r="D25" s="18" t="s">
        <v>35</v>
      </c>
      <c r="E25" s="18">
        <v>959</v>
      </c>
      <c r="F25" s="18">
        <v>35</v>
      </c>
      <c r="G25" s="18">
        <v>469</v>
      </c>
      <c r="H25" s="18" t="s">
        <v>35</v>
      </c>
      <c r="I25" s="18">
        <v>504</v>
      </c>
      <c r="J25" s="18">
        <v>1463</v>
      </c>
      <c r="K25" s="36"/>
      <c r="L25" s="10"/>
      <c r="M25" s="10"/>
      <c r="N25" s="18"/>
    </row>
    <row r="26" spans="1:14" s="9" customFormat="1" ht="9">
      <c r="A26" s="9" t="s">
        <v>61</v>
      </c>
      <c r="B26" s="18">
        <v>423</v>
      </c>
      <c r="C26" s="18">
        <v>3465</v>
      </c>
      <c r="D26" s="18" t="s">
        <v>35</v>
      </c>
      <c r="E26" s="18">
        <v>3888</v>
      </c>
      <c r="F26" s="18">
        <v>180</v>
      </c>
      <c r="G26" s="18">
        <v>1556</v>
      </c>
      <c r="H26" s="18" t="s">
        <v>35</v>
      </c>
      <c r="I26" s="18">
        <v>1736</v>
      </c>
      <c r="J26" s="18">
        <v>5624</v>
      </c>
      <c r="K26" s="36"/>
      <c r="L26" s="10"/>
      <c r="M26" s="10"/>
      <c r="N26" s="10"/>
    </row>
    <row r="27" spans="1:14" s="14" customFormat="1" ht="9">
      <c r="A27" s="14" t="s">
        <v>62</v>
      </c>
      <c r="B27" s="23">
        <f>SUM(B28:B38)</f>
        <v>7005</v>
      </c>
      <c r="C27" s="23">
        <f>SUM(C28:C38)</f>
        <v>66338</v>
      </c>
      <c r="D27" s="18" t="s">
        <v>35</v>
      </c>
      <c r="E27" s="23">
        <f>SUM(E28:E38)</f>
        <v>73343</v>
      </c>
      <c r="F27" s="23">
        <f>SUM(F28:F38)</f>
        <v>3667</v>
      </c>
      <c r="G27" s="23">
        <f>SUM(G28:G38)</f>
        <v>40224</v>
      </c>
      <c r="H27" s="18" t="s">
        <v>35</v>
      </c>
      <c r="I27" s="23">
        <f>SUM(I28:I38)</f>
        <v>43891</v>
      </c>
      <c r="J27" s="23">
        <f>SUM(J28:J38)</f>
        <v>117234</v>
      </c>
      <c r="K27" s="36"/>
      <c r="L27" s="10"/>
      <c r="M27" s="10"/>
      <c r="N27" s="18"/>
    </row>
    <row r="28" spans="1:11" s="9" customFormat="1" ht="9">
      <c r="A28" s="9" t="s">
        <v>63</v>
      </c>
      <c r="B28" s="18">
        <v>87</v>
      </c>
      <c r="C28" s="18">
        <v>2112</v>
      </c>
      <c r="D28" s="18" t="s">
        <v>35</v>
      </c>
      <c r="E28" s="18">
        <v>2199</v>
      </c>
      <c r="F28" s="18">
        <v>47</v>
      </c>
      <c r="G28" s="18">
        <v>1291</v>
      </c>
      <c r="H28" s="18" t="s">
        <v>35</v>
      </c>
      <c r="I28" s="18">
        <v>1338</v>
      </c>
      <c r="J28" s="18">
        <v>3537</v>
      </c>
      <c r="K28" s="36"/>
    </row>
    <row r="29" spans="1:11" s="9" customFormat="1" ht="18">
      <c r="A29" s="38" t="s">
        <v>64</v>
      </c>
      <c r="B29" s="18">
        <v>590</v>
      </c>
      <c r="C29" s="18">
        <v>3125</v>
      </c>
      <c r="D29" s="18" t="s">
        <v>35</v>
      </c>
      <c r="E29" s="18">
        <v>3715</v>
      </c>
      <c r="F29" s="18">
        <v>405</v>
      </c>
      <c r="G29" s="18">
        <v>2388</v>
      </c>
      <c r="H29" s="18" t="s">
        <v>35</v>
      </c>
      <c r="I29" s="18">
        <v>2793</v>
      </c>
      <c r="J29" s="18">
        <v>6508</v>
      </c>
      <c r="K29" s="36"/>
    </row>
    <row r="30" spans="1:11" s="9" customFormat="1" ht="9">
      <c r="A30" s="9" t="s">
        <v>65</v>
      </c>
      <c r="B30" s="18">
        <v>2064</v>
      </c>
      <c r="C30" s="18">
        <v>7643</v>
      </c>
      <c r="D30" s="18" t="s">
        <v>35</v>
      </c>
      <c r="E30" s="18">
        <v>9707</v>
      </c>
      <c r="F30" s="18">
        <v>674</v>
      </c>
      <c r="G30" s="18">
        <v>3257</v>
      </c>
      <c r="H30" s="18" t="s">
        <v>35</v>
      </c>
      <c r="I30" s="18">
        <v>3931</v>
      </c>
      <c r="J30" s="18">
        <v>13638</v>
      </c>
      <c r="K30" s="36"/>
    </row>
    <row r="31" spans="1:11" s="9" customFormat="1" ht="9">
      <c r="A31" s="9" t="s">
        <v>66</v>
      </c>
      <c r="B31" s="18">
        <v>22</v>
      </c>
      <c r="C31" s="18">
        <v>1137</v>
      </c>
      <c r="D31" s="18" t="s">
        <v>35</v>
      </c>
      <c r="E31" s="18">
        <v>1159</v>
      </c>
      <c r="F31" s="18">
        <v>20</v>
      </c>
      <c r="G31" s="18">
        <v>601</v>
      </c>
      <c r="H31" s="18" t="s">
        <v>35</v>
      </c>
      <c r="I31" s="18">
        <v>621</v>
      </c>
      <c r="J31" s="18">
        <v>1780</v>
      </c>
      <c r="K31" s="36"/>
    </row>
    <row r="32" spans="1:11" s="9" customFormat="1" ht="9">
      <c r="A32" s="9" t="s">
        <v>67</v>
      </c>
      <c r="B32" s="18">
        <v>126</v>
      </c>
      <c r="C32" s="18">
        <v>1602</v>
      </c>
      <c r="D32" s="18" t="s">
        <v>35</v>
      </c>
      <c r="E32" s="18">
        <v>1728</v>
      </c>
      <c r="F32" s="18">
        <v>64</v>
      </c>
      <c r="G32" s="18">
        <v>1138</v>
      </c>
      <c r="H32" s="18" t="s">
        <v>35</v>
      </c>
      <c r="I32" s="18">
        <v>1202</v>
      </c>
      <c r="J32" s="18">
        <v>2930</v>
      </c>
      <c r="K32" s="36"/>
    </row>
    <row r="33" spans="1:11" s="9" customFormat="1" ht="9">
      <c r="A33" s="9" t="s">
        <v>68</v>
      </c>
      <c r="B33" s="18">
        <v>10</v>
      </c>
      <c r="C33" s="18">
        <v>283</v>
      </c>
      <c r="D33" s="18" t="s">
        <v>35</v>
      </c>
      <c r="E33" s="18">
        <v>293</v>
      </c>
      <c r="F33" s="18">
        <v>18</v>
      </c>
      <c r="G33" s="18">
        <v>181</v>
      </c>
      <c r="H33" s="18" t="s">
        <v>35</v>
      </c>
      <c r="I33" s="18">
        <v>199</v>
      </c>
      <c r="J33" s="18">
        <v>492</v>
      </c>
      <c r="K33" s="36"/>
    </row>
    <row r="34" spans="1:11" s="9" customFormat="1" ht="9">
      <c r="A34" s="9" t="s">
        <v>69</v>
      </c>
      <c r="B34" s="18">
        <v>35</v>
      </c>
      <c r="C34" s="18">
        <v>263</v>
      </c>
      <c r="D34" s="18" t="s">
        <v>35</v>
      </c>
      <c r="E34" s="18">
        <v>298</v>
      </c>
      <c r="F34" s="18">
        <v>21</v>
      </c>
      <c r="G34" s="18">
        <v>259</v>
      </c>
      <c r="H34" s="18" t="s">
        <v>35</v>
      </c>
      <c r="I34" s="18">
        <v>280</v>
      </c>
      <c r="J34" s="18">
        <v>578</v>
      </c>
      <c r="K34" s="36"/>
    </row>
    <row r="35" spans="1:11" s="9" customFormat="1" ht="9">
      <c r="A35" s="9" t="s">
        <v>70</v>
      </c>
      <c r="B35" s="18">
        <v>127</v>
      </c>
      <c r="C35" s="18">
        <v>1269</v>
      </c>
      <c r="D35" s="18" t="s">
        <v>35</v>
      </c>
      <c r="E35" s="18">
        <v>1396</v>
      </c>
      <c r="F35" s="18">
        <v>56</v>
      </c>
      <c r="G35" s="18">
        <v>704</v>
      </c>
      <c r="H35" s="18" t="s">
        <v>35</v>
      </c>
      <c r="I35" s="18">
        <v>760</v>
      </c>
      <c r="J35" s="18">
        <v>2156</v>
      </c>
      <c r="K35" s="36"/>
    </row>
    <row r="36" spans="1:11" s="9" customFormat="1" ht="9">
      <c r="A36" s="9" t="s">
        <v>71</v>
      </c>
      <c r="B36" s="18">
        <v>496</v>
      </c>
      <c r="C36" s="18">
        <v>5622</v>
      </c>
      <c r="D36" s="18" t="s">
        <v>35</v>
      </c>
      <c r="E36" s="18">
        <v>6118</v>
      </c>
      <c r="F36" s="18">
        <v>418</v>
      </c>
      <c r="G36" s="18">
        <v>5232</v>
      </c>
      <c r="H36" s="18" t="s">
        <v>35</v>
      </c>
      <c r="I36" s="18">
        <v>5650</v>
      </c>
      <c r="J36" s="18">
        <v>11768</v>
      </c>
      <c r="K36" s="36"/>
    </row>
    <row r="37" spans="1:11" s="9" customFormat="1" ht="9">
      <c r="A37" s="9" t="s">
        <v>72</v>
      </c>
      <c r="B37" s="18">
        <v>1696</v>
      </c>
      <c r="C37" s="18">
        <v>25172</v>
      </c>
      <c r="D37" s="18" t="s">
        <v>35</v>
      </c>
      <c r="E37" s="18">
        <v>26868</v>
      </c>
      <c r="F37" s="18">
        <v>817</v>
      </c>
      <c r="G37" s="18">
        <v>11918</v>
      </c>
      <c r="H37" s="18" t="s">
        <v>35</v>
      </c>
      <c r="I37" s="18">
        <v>12735</v>
      </c>
      <c r="J37" s="18">
        <v>39603</v>
      </c>
      <c r="K37" s="36"/>
    </row>
    <row r="38" spans="1:11" s="9" customFormat="1" ht="9">
      <c r="A38" s="9" t="s">
        <v>73</v>
      </c>
      <c r="B38" s="18">
        <v>1752</v>
      </c>
      <c r="C38" s="18">
        <v>18110</v>
      </c>
      <c r="D38" s="18" t="s">
        <v>35</v>
      </c>
      <c r="E38" s="18">
        <v>19862</v>
      </c>
      <c r="F38" s="18">
        <v>1127</v>
      </c>
      <c r="G38" s="18">
        <v>13255</v>
      </c>
      <c r="H38" s="18" t="s">
        <v>35</v>
      </c>
      <c r="I38" s="18">
        <v>14382</v>
      </c>
      <c r="J38" s="18">
        <v>34244</v>
      </c>
      <c r="K38" s="36"/>
    </row>
    <row r="39" spans="1:11" s="14" customFormat="1" ht="9">
      <c r="A39" s="14" t="s">
        <v>74</v>
      </c>
      <c r="B39" s="23">
        <v>30</v>
      </c>
      <c r="C39" s="23">
        <v>938</v>
      </c>
      <c r="D39" s="23" t="s">
        <v>35</v>
      </c>
      <c r="E39" s="23">
        <v>968</v>
      </c>
      <c r="F39" s="23">
        <v>161</v>
      </c>
      <c r="G39" s="23">
        <v>622</v>
      </c>
      <c r="H39" s="23" t="s">
        <v>35</v>
      </c>
      <c r="I39" s="23">
        <v>783</v>
      </c>
      <c r="J39" s="23">
        <v>1751</v>
      </c>
      <c r="K39" s="36"/>
    </row>
    <row r="40" spans="1:11" s="14" customFormat="1" ht="9">
      <c r="A40" s="14" t="s">
        <v>75</v>
      </c>
      <c r="B40" s="23">
        <v>137</v>
      </c>
      <c r="C40" s="23">
        <v>1924</v>
      </c>
      <c r="D40" s="23" t="s">
        <v>35</v>
      </c>
      <c r="E40" s="23">
        <v>2061</v>
      </c>
      <c r="F40" s="23">
        <v>64</v>
      </c>
      <c r="G40" s="23">
        <v>996</v>
      </c>
      <c r="H40" s="23" t="s">
        <v>35</v>
      </c>
      <c r="I40" s="23">
        <v>1060</v>
      </c>
      <c r="J40" s="23">
        <v>3121</v>
      </c>
      <c r="K40" s="36"/>
    </row>
    <row r="41" spans="1:11" s="14" customFormat="1" ht="9">
      <c r="A41" s="14" t="s">
        <v>76</v>
      </c>
      <c r="B41" s="23">
        <f aca="true" t="shared" si="0" ref="B41:J41">SUM(B42:B47)</f>
        <v>10195</v>
      </c>
      <c r="C41" s="23">
        <f t="shared" si="0"/>
        <v>46847</v>
      </c>
      <c r="D41" s="23">
        <f t="shared" si="0"/>
        <v>565</v>
      </c>
      <c r="E41" s="23">
        <f t="shared" si="0"/>
        <v>57607</v>
      </c>
      <c r="F41" s="23">
        <f t="shared" si="0"/>
        <v>5838</v>
      </c>
      <c r="G41" s="23">
        <f t="shared" si="0"/>
        <v>27368</v>
      </c>
      <c r="H41" s="23">
        <f t="shared" si="0"/>
        <v>175</v>
      </c>
      <c r="I41" s="23">
        <f t="shared" si="0"/>
        <v>33381</v>
      </c>
      <c r="J41" s="23">
        <f t="shared" si="0"/>
        <v>90988</v>
      </c>
      <c r="K41" s="36"/>
    </row>
    <row r="42" spans="1:11" s="9" customFormat="1" ht="9">
      <c r="A42" s="9" t="s">
        <v>77</v>
      </c>
      <c r="B42" s="18">
        <v>2315</v>
      </c>
      <c r="C42" s="18">
        <v>12083</v>
      </c>
      <c r="D42" s="18" t="s">
        <v>35</v>
      </c>
      <c r="E42" s="18">
        <v>14398</v>
      </c>
      <c r="F42" s="18">
        <v>2192</v>
      </c>
      <c r="G42" s="18">
        <v>11821</v>
      </c>
      <c r="H42" s="18" t="s">
        <v>35</v>
      </c>
      <c r="I42" s="18">
        <v>14013</v>
      </c>
      <c r="J42" s="18">
        <v>28411</v>
      </c>
      <c r="K42" s="36"/>
    </row>
    <row r="43" spans="1:11" s="9" customFormat="1" ht="9">
      <c r="A43" s="9" t="s">
        <v>78</v>
      </c>
      <c r="B43" s="18" t="s">
        <v>35</v>
      </c>
      <c r="C43" s="18" t="s">
        <v>35</v>
      </c>
      <c r="D43" s="18">
        <v>283</v>
      </c>
      <c r="E43" s="18">
        <v>283</v>
      </c>
      <c r="F43" s="18" t="s">
        <v>35</v>
      </c>
      <c r="G43" s="18" t="s">
        <v>35</v>
      </c>
      <c r="H43" s="18">
        <v>46</v>
      </c>
      <c r="I43" s="18">
        <v>46</v>
      </c>
      <c r="J43" s="18">
        <v>329</v>
      </c>
      <c r="K43" s="36"/>
    </row>
    <row r="44" spans="1:11" s="9" customFormat="1" ht="18">
      <c r="A44" s="38" t="s">
        <v>79</v>
      </c>
      <c r="B44" s="18">
        <v>5</v>
      </c>
      <c r="C44" s="18">
        <v>6955</v>
      </c>
      <c r="D44" s="18" t="s">
        <v>35</v>
      </c>
      <c r="E44" s="18">
        <v>6960</v>
      </c>
      <c r="F44" s="18">
        <v>3</v>
      </c>
      <c r="G44" s="18">
        <v>4527</v>
      </c>
      <c r="H44" s="18" t="s">
        <v>35</v>
      </c>
      <c r="I44" s="18">
        <v>4530</v>
      </c>
      <c r="J44" s="18">
        <v>11490</v>
      </c>
      <c r="K44" s="36"/>
    </row>
    <row r="45" spans="1:11" s="9" customFormat="1" ht="9">
      <c r="A45" s="9" t="s">
        <v>80</v>
      </c>
      <c r="B45" s="18">
        <v>1</v>
      </c>
      <c r="C45" s="18">
        <v>100</v>
      </c>
      <c r="D45" s="18" t="s">
        <v>35</v>
      </c>
      <c r="E45" s="18">
        <v>101</v>
      </c>
      <c r="F45" s="18" t="s">
        <v>35</v>
      </c>
      <c r="G45" s="18">
        <v>111</v>
      </c>
      <c r="H45" s="18" t="s">
        <v>35</v>
      </c>
      <c r="I45" s="18">
        <v>111</v>
      </c>
      <c r="J45" s="18">
        <v>212</v>
      </c>
      <c r="K45" s="36"/>
    </row>
    <row r="46" spans="1:11" s="9" customFormat="1" ht="9">
      <c r="A46" s="9" t="s">
        <v>81</v>
      </c>
      <c r="B46" s="18">
        <v>465</v>
      </c>
      <c r="C46" s="18">
        <v>7273</v>
      </c>
      <c r="D46" s="18" t="s">
        <v>35</v>
      </c>
      <c r="E46" s="18">
        <v>7738</v>
      </c>
      <c r="F46" s="18">
        <v>298</v>
      </c>
      <c r="G46" s="18">
        <v>1678</v>
      </c>
      <c r="H46" s="18" t="s">
        <v>35</v>
      </c>
      <c r="I46" s="18">
        <v>1976</v>
      </c>
      <c r="J46" s="18">
        <v>9714</v>
      </c>
      <c r="K46" s="36"/>
    </row>
    <row r="47" spans="1:11" s="9" customFormat="1" ht="9">
      <c r="A47" s="9" t="s">
        <v>82</v>
      </c>
      <c r="B47" s="18">
        <v>7409</v>
      </c>
      <c r="C47" s="18">
        <v>20436</v>
      </c>
      <c r="D47" s="18">
        <v>282</v>
      </c>
      <c r="E47" s="18">
        <v>28127</v>
      </c>
      <c r="F47" s="18">
        <v>3345</v>
      </c>
      <c r="G47" s="18">
        <v>9231</v>
      </c>
      <c r="H47" s="18">
        <v>129</v>
      </c>
      <c r="I47" s="18">
        <v>12705</v>
      </c>
      <c r="J47" s="18">
        <v>40832</v>
      </c>
      <c r="K47" s="36"/>
    </row>
    <row r="48" spans="1:11" s="14" customFormat="1" ht="9">
      <c r="A48" s="14" t="s">
        <v>84</v>
      </c>
      <c r="B48" s="23">
        <v>20746</v>
      </c>
      <c r="C48" s="23">
        <v>141675</v>
      </c>
      <c r="D48" s="23">
        <v>565</v>
      </c>
      <c r="E48" s="23">
        <v>162986</v>
      </c>
      <c r="F48" s="23">
        <v>10730</v>
      </c>
      <c r="G48" s="23">
        <v>78752</v>
      </c>
      <c r="H48" s="23">
        <v>175</v>
      </c>
      <c r="I48" s="23">
        <v>89657</v>
      </c>
      <c r="J48" s="23">
        <v>252643</v>
      </c>
      <c r="K48" s="36"/>
    </row>
    <row r="49" spans="1:10" s="9" customFormat="1" ht="9" customHeight="1">
      <c r="A49" s="11"/>
      <c r="B49" s="19"/>
      <c r="C49" s="19"/>
      <c r="D49" s="19"/>
      <c r="E49" s="19"/>
      <c r="F49" s="19"/>
      <c r="G49" s="19"/>
      <c r="H49" s="19"/>
      <c r="I49" s="19"/>
      <c r="J49" s="19"/>
    </row>
    <row r="50" spans="2:10" s="9" customFormat="1" ht="9">
      <c r="B50" s="13"/>
      <c r="C50" s="13"/>
      <c r="D50" s="13"/>
      <c r="E50" s="13"/>
      <c r="F50" s="13"/>
      <c r="G50" s="13"/>
      <c r="H50" s="13"/>
      <c r="I50" s="13"/>
      <c r="J50" s="13"/>
    </row>
    <row r="51" spans="2:10" s="9" customFormat="1" ht="9">
      <c r="B51" s="13"/>
      <c r="C51" s="13"/>
      <c r="D51" s="13"/>
      <c r="E51" s="13"/>
      <c r="F51" s="13"/>
      <c r="G51" s="13"/>
      <c r="H51" s="13"/>
      <c r="I51" s="13"/>
      <c r="J51" s="13"/>
    </row>
    <row r="52" s="9" customFormat="1" ht="9"/>
    <row r="53" s="9" customFormat="1" ht="9"/>
    <row r="54" spans="2:10" s="9" customFormat="1" ht="9">
      <c r="B54" s="13"/>
      <c r="C54" s="13"/>
      <c r="D54" s="13"/>
      <c r="E54" s="13"/>
      <c r="F54" s="13"/>
      <c r="G54" s="13"/>
      <c r="H54" s="13"/>
      <c r="I54" s="13"/>
      <c r="J54" s="13"/>
    </row>
    <row r="55" s="9" customFormat="1" ht="9"/>
    <row r="56" s="9" customFormat="1" ht="9"/>
    <row r="57" s="9" customFormat="1" ht="9"/>
    <row r="58" s="9" customFormat="1" ht="9"/>
    <row r="59" s="9" customFormat="1" ht="9"/>
    <row r="60" s="9" customFormat="1" ht="9"/>
    <row r="61" s="9" customFormat="1" ht="9"/>
    <row r="62" s="9" customFormat="1" ht="9"/>
    <row r="63" s="9" customFormat="1" ht="9"/>
    <row r="64" s="9" customFormat="1" ht="9"/>
    <row r="65" s="9" customFormat="1" ht="9"/>
    <row r="66" s="9" customFormat="1" ht="9"/>
    <row r="67" s="9" customFormat="1" ht="9"/>
    <row r="68" s="9" customFormat="1" ht="9"/>
    <row r="69" s="9" customFormat="1" ht="9"/>
    <row r="70" s="9" customFormat="1" ht="9"/>
    <row r="71" s="9" customFormat="1" ht="9"/>
    <row r="72" s="9" customFormat="1" ht="9"/>
    <row r="73" s="9" customFormat="1" ht="9"/>
    <row r="74" s="9" customFormat="1" ht="9"/>
    <row r="75" s="9" customFormat="1" ht="9"/>
    <row r="76" s="9" customFormat="1" ht="9"/>
    <row r="77" s="9" customFormat="1" ht="9"/>
    <row r="78" s="9" customFormat="1" ht="9"/>
    <row r="79" s="9" customFormat="1" ht="9"/>
    <row r="80" s="9" customFormat="1" ht="9"/>
    <row r="81" s="9" customFormat="1" ht="9"/>
    <row r="82" s="9" customFormat="1" ht="9"/>
    <row r="83" s="9" customFormat="1" ht="9"/>
    <row r="84" s="9" customFormat="1" ht="9"/>
    <row r="85" s="9" customFormat="1" ht="9"/>
    <row r="86" s="9" customFormat="1" ht="9"/>
    <row r="87" s="9" customFormat="1" ht="9"/>
    <row r="88" s="9" customFormat="1" ht="9"/>
    <row r="89" s="9" customFormat="1" ht="9"/>
    <row r="90" s="9" customFormat="1" ht="9"/>
    <row r="91" s="9" customFormat="1" ht="9"/>
    <row r="92" s="9" customFormat="1" ht="9"/>
    <row r="93" s="9" customFormat="1" ht="9"/>
    <row r="94" s="9" customFormat="1" ht="9"/>
    <row r="95" s="9" customFormat="1" ht="9"/>
    <row r="96" s="9" customFormat="1" ht="9"/>
    <row r="97" s="9" customFormat="1" ht="9"/>
    <row r="98" s="9" customFormat="1" ht="9"/>
    <row r="99" s="9" customFormat="1" ht="9"/>
    <row r="100" s="9" customFormat="1" ht="9"/>
    <row r="101" s="9" customFormat="1" ht="9"/>
    <row r="102" s="9" customFormat="1" ht="9"/>
    <row r="103" s="9" customFormat="1" ht="9"/>
    <row r="104" s="9" customFormat="1" ht="9"/>
    <row r="105" s="9" customFormat="1" ht="9"/>
    <row r="106" s="9" customFormat="1" ht="9"/>
    <row r="107" s="9" customFormat="1" ht="9"/>
    <row r="108" s="9" customFormat="1" ht="9"/>
    <row r="109" s="9" customFormat="1" ht="9"/>
    <row r="110" s="9" customFormat="1" ht="9"/>
    <row r="111" s="9" customFormat="1" ht="9"/>
    <row r="112" s="9" customFormat="1" ht="9"/>
    <row r="113" s="9" customFormat="1" ht="9"/>
    <row r="114" s="9" customFormat="1" ht="9"/>
    <row r="115" s="9" customFormat="1" ht="9"/>
    <row r="116" s="9" customFormat="1" ht="9"/>
    <row r="117" s="9" customFormat="1" ht="9"/>
    <row r="118" s="9" customFormat="1" ht="9"/>
    <row r="119" s="9" customFormat="1" ht="9"/>
    <row r="120" s="9" customFormat="1" ht="9"/>
    <row r="121" s="9" customFormat="1" ht="9"/>
    <row r="122" s="9" customFormat="1" ht="9"/>
    <row r="123" s="9" customFormat="1" ht="9"/>
    <row r="124" s="9" customFormat="1" ht="9"/>
    <row r="125" s="9" customFormat="1" ht="9"/>
    <row r="126" s="9" customFormat="1" ht="9"/>
    <row r="127" s="9" customFormat="1" ht="9"/>
    <row r="128" s="9" customFormat="1" ht="9"/>
    <row r="129" s="9" customFormat="1" ht="9"/>
    <row r="130" s="9" customFormat="1" ht="9"/>
    <row r="131" s="9" customFormat="1" ht="9"/>
    <row r="132" s="9" customFormat="1" ht="9"/>
    <row r="133" s="9" customFormat="1" ht="9"/>
    <row r="134" s="9" customFormat="1" ht="9"/>
    <row r="135" s="9" customFormat="1" ht="9"/>
    <row r="136" s="9" customFormat="1" ht="9"/>
    <row r="137" s="9" customFormat="1" ht="9"/>
    <row r="138" spans="2:10" ht="12.75">
      <c r="B138" s="9"/>
      <c r="C138" s="9"/>
      <c r="D138" s="9"/>
      <c r="E138" s="9"/>
      <c r="F138" s="9"/>
      <c r="G138" s="9"/>
      <c r="H138" s="9"/>
      <c r="I138" s="9"/>
      <c r="J138" s="9"/>
    </row>
  </sheetData>
  <printOptions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&amp;C72</oddFooter>
  </headerFooter>
  <rowBreaks count="1" manualBreakCount="1">
    <brk id="5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8"/>
  <sheetViews>
    <sheetView showGridLines="0" workbookViewId="0" topLeftCell="A1">
      <selection activeCell="L5" sqref="L5"/>
    </sheetView>
  </sheetViews>
  <sheetFormatPr defaultColWidth="9.140625" defaultRowHeight="12.75"/>
  <cols>
    <col min="1" max="1" width="28.28125" style="0" customWidth="1"/>
    <col min="2" max="2" width="6.140625" style="0" customWidth="1"/>
    <col min="3" max="3" width="6.421875" style="0" customWidth="1"/>
    <col min="4" max="4" width="6.00390625" style="0" customWidth="1"/>
    <col min="5" max="5" width="6.57421875" style="0" customWidth="1"/>
    <col min="6" max="6" width="7.140625" style="0" customWidth="1"/>
    <col min="7" max="9" width="6.140625" style="0" customWidth="1"/>
    <col min="10" max="10" width="6.57421875" style="0" customWidth="1"/>
    <col min="11" max="11" width="7.7109375" style="0" customWidth="1"/>
  </cols>
  <sheetData>
    <row r="1" s="16" customFormat="1" ht="12.75">
      <c r="A1" s="1" t="s">
        <v>391</v>
      </c>
    </row>
    <row r="2" s="16" customFormat="1" ht="11.25" customHeight="1">
      <c r="A2" s="3"/>
    </row>
    <row r="3" spans="1:10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2:10" s="7" customFormat="1" ht="13.5" customHeight="1">
      <c r="B4" s="31" t="s">
        <v>37</v>
      </c>
      <c r="C4" s="31"/>
      <c r="D4" s="31"/>
      <c r="E4" s="31"/>
      <c r="F4" s="31"/>
      <c r="G4" s="31" t="s">
        <v>38</v>
      </c>
      <c r="H4" s="31"/>
      <c r="I4" s="31"/>
      <c r="J4" s="25"/>
    </row>
    <row r="5" spans="1:10" s="9" customFormat="1" ht="12.75">
      <c r="A5" s="9" t="s">
        <v>39</v>
      </c>
      <c r="B5"/>
      <c r="C5"/>
      <c r="D5" s="10" t="s">
        <v>40</v>
      </c>
      <c r="E5"/>
      <c r="F5"/>
      <c r="G5"/>
      <c r="H5" s="10" t="s">
        <v>40</v>
      </c>
      <c r="I5" s="10"/>
      <c r="J5" s="10"/>
    </row>
    <row r="6" spans="1:10" s="9" customFormat="1" ht="12.75" customHeight="1">
      <c r="A6" s="11"/>
      <c r="B6" s="32"/>
      <c r="C6" s="32"/>
      <c r="D6" s="32" t="s">
        <v>41</v>
      </c>
      <c r="E6" s="32"/>
      <c r="F6" s="32"/>
      <c r="G6" s="32"/>
      <c r="H6" s="32" t="s">
        <v>41</v>
      </c>
      <c r="I6" s="12"/>
      <c r="J6" s="32"/>
    </row>
    <row r="7" spans="1:10" s="7" customFormat="1" ht="19.5" customHeight="1">
      <c r="A7" s="156" t="s">
        <v>85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2" s="14" customFormat="1" ht="9">
      <c r="A8" s="14" t="s">
        <v>43</v>
      </c>
      <c r="B8" s="24" t="s">
        <v>35</v>
      </c>
      <c r="C8" s="24" t="s">
        <v>35</v>
      </c>
      <c r="D8" s="24">
        <f>D9+D10+D11+D12</f>
        <v>472</v>
      </c>
      <c r="E8" s="35">
        <f>SUM(E9:E12)</f>
        <v>472</v>
      </c>
      <c r="F8" s="24" t="s">
        <v>35</v>
      </c>
      <c r="G8" s="24" t="s">
        <v>35</v>
      </c>
      <c r="H8" s="24">
        <f>SUM(H9:H12)</f>
        <v>493</v>
      </c>
      <c r="I8" s="35">
        <f>SUM(I9:I12)</f>
        <v>493</v>
      </c>
      <c r="J8" s="35">
        <f>SUM(J9:J12)</f>
        <v>965</v>
      </c>
      <c r="K8" s="36"/>
      <c r="L8" s="36"/>
    </row>
    <row r="9" spans="1:14" s="9" customFormat="1" ht="9">
      <c r="A9" s="9" t="s">
        <v>44</v>
      </c>
      <c r="B9" s="10" t="s">
        <v>35</v>
      </c>
      <c r="C9" s="10" t="s">
        <v>35</v>
      </c>
      <c r="D9" s="10">
        <v>6</v>
      </c>
      <c r="E9" s="10">
        <v>6</v>
      </c>
      <c r="F9" s="10" t="s">
        <v>35</v>
      </c>
      <c r="G9" s="10" t="s">
        <v>35</v>
      </c>
      <c r="H9" s="10">
        <v>23</v>
      </c>
      <c r="I9" s="10">
        <v>23</v>
      </c>
      <c r="J9" s="10">
        <v>29</v>
      </c>
      <c r="K9" s="36"/>
      <c r="L9" s="10"/>
      <c r="M9" s="10"/>
      <c r="N9" s="10"/>
    </row>
    <row r="10" spans="1:14" s="9" customFormat="1" ht="9">
      <c r="A10" s="9" t="s">
        <v>45</v>
      </c>
      <c r="B10" s="10" t="s">
        <v>35</v>
      </c>
      <c r="C10" s="10" t="s">
        <v>35</v>
      </c>
      <c r="D10" s="10">
        <v>6</v>
      </c>
      <c r="E10" s="10">
        <v>6</v>
      </c>
      <c r="F10" s="10" t="s">
        <v>35</v>
      </c>
      <c r="G10" s="10" t="s">
        <v>35</v>
      </c>
      <c r="H10" s="10">
        <v>23</v>
      </c>
      <c r="I10" s="10">
        <v>23</v>
      </c>
      <c r="J10" s="10">
        <v>29</v>
      </c>
      <c r="K10" s="36"/>
      <c r="L10" s="10"/>
      <c r="M10" s="10"/>
      <c r="N10" s="18"/>
    </row>
    <row r="11" spans="1:14" s="9" customFormat="1" ht="9">
      <c r="A11" s="9" t="s">
        <v>46</v>
      </c>
      <c r="B11" s="10" t="s">
        <v>35</v>
      </c>
      <c r="C11" s="10" t="s">
        <v>35</v>
      </c>
      <c r="D11" s="10">
        <v>150</v>
      </c>
      <c r="E11" s="10">
        <v>150</v>
      </c>
      <c r="F11" s="10" t="s">
        <v>35</v>
      </c>
      <c r="G11" s="10" t="s">
        <v>35</v>
      </c>
      <c r="H11" s="10">
        <v>139</v>
      </c>
      <c r="I11" s="10">
        <v>139</v>
      </c>
      <c r="J11" s="10">
        <v>289</v>
      </c>
      <c r="K11" s="36"/>
      <c r="L11" s="10"/>
      <c r="M11" s="10"/>
      <c r="N11" s="10"/>
    </row>
    <row r="12" spans="1:14" s="9" customFormat="1" ht="9">
      <c r="A12" s="9" t="s">
        <v>47</v>
      </c>
      <c r="B12" s="10" t="s">
        <v>35</v>
      </c>
      <c r="C12" s="10" t="s">
        <v>35</v>
      </c>
      <c r="D12" s="10">
        <v>310</v>
      </c>
      <c r="E12" s="10">
        <v>310</v>
      </c>
      <c r="F12" s="10" t="s">
        <v>35</v>
      </c>
      <c r="G12" s="10" t="s">
        <v>35</v>
      </c>
      <c r="H12" s="10">
        <v>308</v>
      </c>
      <c r="I12" s="10">
        <v>308</v>
      </c>
      <c r="J12" s="10">
        <v>618</v>
      </c>
      <c r="K12" s="36"/>
      <c r="L12" s="10"/>
      <c r="M12" s="10"/>
      <c r="N12" s="10"/>
    </row>
    <row r="13" spans="1:14" s="14" customFormat="1" ht="9">
      <c r="A13" s="14" t="s">
        <v>48</v>
      </c>
      <c r="B13" s="10" t="s">
        <v>35</v>
      </c>
      <c r="C13" s="24">
        <f>SUM(C14:C17)</f>
        <v>29</v>
      </c>
      <c r="D13" s="24">
        <f>SUM(D14:D17)</f>
        <v>162</v>
      </c>
      <c r="E13" s="24">
        <f>SUM(E14:E17)</f>
        <v>191</v>
      </c>
      <c r="F13" s="10" t="s">
        <v>35</v>
      </c>
      <c r="G13" s="24">
        <f>SUM(G14:G17)</f>
        <v>42</v>
      </c>
      <c r="H13" s="24">
        <f>SUM(H14:H17)</f>
        <v>235</v>
      </c>
      <c r="I13" s="24">
        <f>SUM(I14:I17)</f>
        <v>277</v>
      </c>
      <c r="J13" s="24">
        <f>SUM(J14:J17)</f>
        <v>468</v>
      </c>
      <c r="K13" s="36"/>
      <c r="L13" s="10"/>
      <c r="M13" s="10"/>
      <c r="N13" s="10"/>
    </row>
    <row r="14" spans="1:14" s="9" customFormat="1" ht="9">
      <c r="A14" s="9" t="s">
        <v>49</v>
      </c>
      <c r="B14" s="10" t="s">
        <v>35</v>
      </c>
      <c r="C14" s="10" t="s">
        <v>35</v>
      </c>
      <c r="D14" s="10">
        <v>29</v>
      </c>
      <c r="E14" s="10">
        <v>29</v>
      </c>
      <c r="F14" s="10" t="s">
        <v>35</v>
      </c>
      <c r="G14" s="10">
        <v>2</v>
      </c>
      <c r="H14" s="10">
        <v>14</v>
      </c>
      <c r="I14" s="10">
        <v>16</v>
      </c>
      <c r="J14" s="10">
        <v>45</v>
      </c>
      <c r="K14" s="36"/>
      <c r="L14" s="10"/>
      <c r="M14" s="10"/>
      <c r="N14" s="10"/>
    </row>
    <row r="15" spans="1:14" s="9" customFormat="1" ht="9">
      <c r="A15" s="9" t="s">
        <v>50</v>
      </c>
      <c r="B15" s="10" t="s">
        <v>35</v>
      </c>
      <c r="C15" s="10">
        <v>5</v>
      </c>
      <c r="D15" s="10">
        <v>25</v>
      </c>
      <c r="E15" s="10">
        <v>30</v>
      </c>
      <c r="F15" s="10" t="s">
        <v>35</v>
      </c>
      <c r="G15" s="10">
        <v>5</v>
      </c>
      <c r="H15" s="10">
        <v>68</v>
      </c>
      <c r="I15" s="10">
        <v>73</v>
      </c>
      <c r="J15" s="10">
        <v>103</v>
      </c>
      <c r="K15" s="36"/>
      <c r="L15" s="10"/>
      <c r="M15" s="10"/>
      <c r="N15" s="10"/>
    </row>
    <row r="16" spans="1:14" s="9" customFormat="1" ht="9">
      <c r="A16" s="9" t="s">
        <v>51</v>
      </c>
      <c r="B16" s="10" t="s">
        <v>35</v>
      </c>
      <c r="C16" s="10">
        <v>21</v>
      </c>
      <c r="D16" s="10">
        <v>79</v>
      </c>
      <c r="E16" s="10">
        <v>100</v>
      </c>
      <c r="F16" s="10" t="s">
        <v>35</v>
      </c>
      <c r="G16" s="10">
        <v>20</v>
      </c>
      <c r="H16" s="10">
        <v>106</v>
      </c>
      <c r="I16" s="10">
        <v>126</v>
      </c>
      <c r="J16" s="10">
        <v>226</v>
      </c>
      <c r="K16" s="36"/>
      <c r="L16" s="10"/>
      <c r="M16" s="10"/>
      <c r="N16" s="10"/>
    </row>
    <row r="17" spans="1:14" s="9" customFormat="1" ht="9">
      <c r="A17" s="9" t="s">
        <v>52</v>
      </c>
      <c r="B17" s="10" t="s">
        <v>35</v>
      </c>
      <c r="C17" s="10">
        <v>3</v>
      </c>
      <c r="D17" s="10">
        <v>29</v>
      </c>
      <c r="E17" s="10">
        <v>32</v>
      </c>
      <c r="F17" s="10" t="s">
        <v>35</v>
      </c>
      <c r="G17" s="10">
        <v>15</v>
      </c>
      <c r="H17" s="10">
        <v>47</v>
      </c>
      <c r="I17" s="10">
        <v>62</v>
      </c>
      <c r="J17" s="10">
        <v>94</v>
      </c>
      <c r="K17" s="36"/>
      <c r="L17" s="10"/>
      <c r="M17" s="10"/>
      <c r="N17" s="10"/>
    </row>
    <row r="18" spans="1:11" s="14" customFormat="1" ht="9">
      <c r="A18" s="14" t="s">
        <v>53</v>
      </c>
      <c r="B18" s="37">
        <f>SUM(B19:B26)</f>
        <v>3</v>
      </c>
      <c r="C18" s="37">
        <f>SUM(C19:C26)</f>
        <v>824</v>
      </c>
      <c r="D18" s="37">
        <f>SUM(D19:D26)</f>
        <v>1131</v>
      </c>
      <c r="E18" s="37">
        <f>SUM(E19:E26)</f>
        <v>1958</v>
      </c>
      <c r="F18" s="10" t="s">
        <v>35</v>
      </c>
      <c r="G18" s="37">
        <f>SUM(G19:G26)</f>
        <v>1549</v>
      </c>
      <c r="H18" s="37">
        <f>SUM(H19:H26)</f>
        <v>1549</v>
      </c>
      <c r="I18" s="37">
        <f>SUM(I19:I26)</f>
        <v>3098</v>
      </c>
      <c r="J18" s="37">
        <f>SUM(J19:J26)</f>
        <v>5056</v>
      </c>
      <c r="K18" s="36"/>
    </row>
    <row r="19" spans="1:14" s="9" customFormat="1" ht="9">
      <c r="A19" s="9" t="s">
        <v>54</v>
      </c>
      <c r="B19" s="10">
        <v>1</v>
      </c>
      <c r="C19" s="10">
        <v>103</v>
      </c>
      <c r="D19" s="10">
        <v>427</v>
      </c>
      <c r="E19" s="10">
        <v>531</v>
      </c>
      <c r="F19" s="10" t="s">
        <v>35</v>
      </c>
      <c r="G19" s="10">
        <v>242</v>
      </c>
      <c r="H19" s="10">
        <v>526</v>
      </c>
      <c r="I19" s="10">
        <v>768</v>
      </c>
      <c r="J19" s="18">
        <v>1299</v>
      </c>
      <c r="K19" s="36"/>
      <c r="L19" s="10"/>
      <c r="M19" s="10"/>
      <c r="N19" s="18"/>
    </row>
    <row r="20" spans="1:14" s="9" customFormat="1" ht="18">
      <c r="A20" s="38" t="s">
        <v>55</v>
      </c>
      <c r="B20" s="10" t="s">
        <v>35</v>
      </c>
      <c r="C20" s="10">
        <v>41</v>
      </c>
      <c r="D20" s="10">
        <v>14</v>
      </c>
      <c r="E20" s="10">
        <v>55</v>
      </c>
      <c r="F20" s="10" t="s">
        <v>35</v>
      </c>
      <c r="G20" s="10">
        <v>77</v>
      </c>
      <c r="H20" s="10">
        <v>17</v>
      </c>
      <c r="I20" s="10">
        <v>94</v>
      </c>
      <c r="J20" s="10">
        <v>149</v>
      </c>
      <c r="K20" s="36"/>
      <c r="L20" s="10"/>
      <c r="M20" s="10"/>
      <c r="N20" s="10"/>
    </row>
    <row r="21" spans="1:14" s="9" customFormat="1" ht="9">
      <c r="A21" s="9" t="s">
        <v>56</v>
      </c>
      <c r="B21" s="10" t="s">
        <v>35</v>
      </c>
      <c r="C21" s="10">
        <v>115</v>
      </c>
      <c r="D21" s="10">
        <v>159</v>
      </c>
      <c r="E21" s="10">
        <v>274</v>
      </c>
      <c r="F21" s="10" t="s">
        <v>35</v>
      </c>
      <c r="G21" s="10">
        <v>195</v>
      </c>
      <c r="H21" s="10">
        <v>210</v>
      </c>
      <c r="I21" s="10">
        <v>405</v>
      </c>
      <c r="J21" s="10">
        <v>679</v>
      </c>
      <c r="K21" s="36"/>
      <c r="L21" s="10"/>
      <c r="M21" s="10"/>
      <c r="N21" s="18"/>
    </row>
    <row r="22" spans="1:14" s="9" customFormat="1" ht="9">
      <c r="A22" s="9" t="s">
        <v>57</v>
      </c>
      <c r="B22" s="10" t="s">
        <v>35</v>
      </c>
      <c r="C22" s="10">
        <v>10</v>
      </c>
      <c r="D22" s="10">
        <v>28</v>
      </c>
      <c r="E22" s="10">
        <v>38</v>
      </c>
      <c r="F22" s="10" t="s">
        <v>35</v>
      </c>
      <c r="G22" s="10">
        <v>22</v>
      </c>
      <c r="H22" s="10">
        <v>54</v>
      </c>
      <c r="I22" s="10">
        <v>76</v>
      </c>
      <c r="J22" s="10">
        <v>114</v>
      </c>
      <c r="K22" s="36"/>
      <c r="L22" s="10"/>
      <c r="M22" s="10"/>
      <c r="N22" s="18"/>
    </row>
    <row r="23" spans="1:14" s="9" customFormat="1" ht="9">
      <c r="A23" s="9" t="s">
        <v>58</v>
      </c>
      <c r="B23" s="10">
        <v>1</v>
      </c>
      <c r="C23" s="10">
        <v>110</v>
      </c>
      <c r="D23" s="10">
        <v>205</v>
      </c>
      <c r="E23" s="10">
        <v>316</v>
      </c>
      <c r="F23" s="10" t="s">
        <v>35</v>
      </c>
      <c r="G23" s="10">
        <v>189</v>
      </c>
      <c r="H23" s="10">
        <v>308</v>
      </c>
      <c r="I23" s="10">
        <v>497</v>
      </c>
      <c r="J23" s="10">
        <v>813</v>
      </c>
      <c r="K23" s="36"/>
      <c r="L23" s="10"/>
      <c r="M23" s="10"/>
      <c r="N23" s="10"/>
    </row>
    <row r="24" spans="1:14" s="9" customFormat="1" ht="9">
      <c r="A24" s="9" t="s">
        <v>59</v>
      </c>
      <c r="B24" s="10">
        <v>1</v>
      </c>
      <c r="C24" s="10">
        <v>260</v>
      </c>
      <c r="D24" s="10">
        <v>64</v>
      </c>
      <c r="E24" s="10">
        <v>325</v>
      </c>
      <c r="F24" s="10" t="s">
        <v>35</v>
      </c>
      <c r="G24" s="10">
        <v>544</v>
      </c>
      <c r="H24" s="10">
        <v>92</v>
      </c>
      <c r="I24" s="10">
        <v>636</v>
      </c>
      <c r="J24" s="10">
        <v>961</v>
      </c>
      <c r="K24" s="36"/>
      <c r="L24" s="10"/>
      <c r="M24" s="10"/>
      <c r="N24" s="18"/>
    </row>
    <row r="25" spans="1:14" s="9" customFormat="1" ht="9">
      <c r="A25" s="9" t="s">
        <v>60</v>
      </c>
      <c r="B25" s="10" t="s">
        <v>35</v>
      </c>
      <c r="C25" s="10">
        <v>58</v>
      </c>
      <c r="D25" s="10">
        <v>39</v>
      </c>
      <c r="E25" s="10">
        <v>97</v>
      </c>
      <c r="F25" s="10" t="s">
        <v>35</v>
      </c>
      <c r="G25" s="10">
        <v>106</v>
      </c>
      <c r="H25" s="10">
        <v>59</v>
      </c>
      <c r="I25" s="10">
        <v>165</v>
      </c>
      <c r="J25" s="10">
        <v>262</v>
      </c>
      <c r="K25" s="36"/>
      <c r="L25" s="10"/>
      <c r="M25" s="10"/>
      <c r="N25" s="18"/>
    </row>
    <row r="26" spans="1:14" s="9" customFormat="1" ht="9">
      <c r="A26" s="9" t="s">
        <v>61</v>
      </c>
      <c r="B26" s="10" t="s">
        <v>35</v>
      </c>
      <c r="C26" s="10">
        <v>127</v>
      </c>
      <c r="D26" s="10">
        <v>195</v>
      </c>
      <c r="E26" s="10">
        <v>322</v>
      </c>
      <c r="F26" s="10" t="s">
        <v>35</v>
      </c>
      <c r="G26" s="10">
        <v>174</v>
      </c>
      <c r="H26" s="10">
        <v>283</v>
      </c>
      <c r="I26" s="10">
        <v>457</v>
      </c>
      <c r="J26" s="10">
        <v>779</v>
      </c>
      <c r="K26" s="36"/>
      <c r="L26" s="10"/>
      <c r="M26" s="10"/>
      <c r="N26" s="10"/>
    </row>
    <row r="27" spans="1:14" s="14" customFormat="1" ht="9">
      <c r="A27" s="14" t="s">
        <v>62</v>
      </c>
      <c r="B27" s="23">
        <f aca="true" t="shared" si="0" ref="B27:J27">SUM(B28:B38)</f>
        <v>48</v>
      </c>
      <c r="C27" s="23">
        <f t="shared" si="0"/>
        <v>3884</v>
      </c>
      <c r="D27" s="23">
        <f t="shared" si="0"/>
        <v>5273</v>
      </c>
      <c r="E27" s="23">
        <f t="shared" si="0"/>
        <v>9205</v>
      </c>
      <c r="F27" s="23">
        <f t="shared" si="0"/>
        <v>49</v>
      </c>
      <c r="G27" s="23">
        <f t="shared" si="0"/>
        <v>5002</v>
      </c>
      <c r="H27" s="23">
        <f t="shared" si="0"/>
        <v>7314</v>
      </c>
      <c r="I27" s="23">
        <f t="shared" si="0"/>
        <v>12365</v>
      </c>
      <c r="J27" s="23">
        <f t="shared" si="0"/>
        <v>21570</v>
      </c>
      <c r="K27" s="36"/>
      <c r="L27" s="10"/>
      <c r="M27" s="10"/>
      <c r="N27" s="18"/>
    </row>
    <row r="28" spans="1:11" s="9" customFormat="1" ht="9">
      <c r="A28" s="9" t="s">
        <v>63</v>
      </c>
      <c r="B28" s="10" t="s">
        <v>35</v>
      </c>
      <c r="C28" s="10">
        <v>37</v>
      </c>
      <c r="D28" s="10">
        <v>279</v>
      </c>
      <c r="E28" s="10">
        <v>316</v>
      </c>
      <c r="F28" s="10" t="s">
        <v>35</v>
      </c>
      <c r="G28" s="10">
        <v>79</v>
      </c>
      <c r="H28" s="10">
        <v>509</v>
      </c>
      <c r="I28" s="10">
        <v>588</v>
      </c>
      <c r="J28" s="10">
        <v>904</v>
      </c>
      <c r="K28" s="36"/>
    </row>
    <row r="29" spans="1:11" s="9" customFormat="1" ht="18">
      <c r="A29" s="38" t="s">
        <v>64</v>
      </c>
      <c r="B29" s="10">
        <v>3</v>
      </c>
      <c r="C29" s="10">
        <v>221</v>
      </c>
      <c r="D29" s="10">
        <v>197</v>
      </c>
      <c r="E29" s="10">
        <v>421</v>
      </c>
      <c r="F29" s="10">
        <v>4</v>
      </c>
      <c r="G29" s="10">
        <v>357</v>
      </c>
      <c r="H29" s="10">
        <v>310</v>
      </c>
      <c r="I29" s="10">
        <v>671</v>
      </c>
      <c r="J29" s="18">
        <v>1092</v>
      </c>
      <c r="K29" s="36"/>
    </row>
    <row r="30" spans="1:11" s="9" customFormat="1" ht="9">
      <c r="A30" s="9" t="s">
        <v>65</v>
      </c>
      <c r="B30" s="10">
        <v>1</v>
      </c>
      <c r="C30" s="10">
        <v>296</v>
      </c>
      <c r="D30" s="10">
        <v>354</v>
      </c>
      <c r="E30" s="10">
        <v>651</v>
      </c>
      <c r="F30" s="10">
        <v>1</v>
      </c>
      <c r="G30" s="10">
        <v>490</v>
      </c>
      <c r="H30" s="10">
        <v>650</v>
      </c>
      <c r="I30" s="18">
        <v>1141</v>
      </c>
      <c r="J30" s="18">
        <v>1792</v>
      </c>
      <c r="K30" s="36"/>
    </row>
    <row r="31" spans="1:11" s="9" customFormat="1" ht="9">
      <c r="A31" s="9" t="s">
        <v>66</v>
      </c>
      <c r="B31" s="10" t="s">
        <v>35</v>
      </c>
      <c r="C31" s="10">
        <v>27</v>
      </c>
      <c r="D31" s="10">
        <v>81</v>
      </c>
      <c r="E31" s="10">
        <v>108</v>
      </c>
      <c r="F31" s="10" t="s">
        <v>35</v>
      </c>
      <c r="G31" s="10">
        <v>40</v>
      </c>
      <c r="H31" s="10">
        <v>189</v>
      </c>
      <c r="I31" s="10">
        <v>229</v>
      </c>
      <c r="J31" s="10">
        <v>337</v>
      </c>
      <c r="K31" s="36"/>
    </row>
    <row r="32" spans="1:11" s="9" customFormat="1" ht="9">
      <c r="A32" s="9" t="s">
        <v>67</v>
      </c>
      <c r="B32" s="10">
        <v>1</v>
      </c>
      <c r="C32" s="10">
        <v>87</v>
      </c>
      <c r="D32" s="10">
        <v>307</v>
      </c>
      <c r="E32" s="10">
        <v>395</v>
      </c>
      <c r="F32" s="10">
        <v>1</v>
      </c>
      <c r="G32" s="10">
        <v>111</v>
      </c>
      <c r="H32" s="10">
        <v>414</v>
      </c>
      <c r="I32" s="10">
        <v>526</v>
      </c>
      <c r="J32" s="10">
        <v>921</v>
      </c>
      <c r="K32" s="36"/>
    </row>
    <row r="33" spans="1:11" s="9" customFormat="1" ht="9">
      <c r="A33" s="9" t="s">
        <v>68</v>
      </c>
      <c r="B33" s="10" t="s">
        <v>35</v>
      </c>
      <c r="C33" s="10">
        <v>21</v>
      </c>
      <c r="D33" s="10">
        <v>33</v>
      </c>
      <c r="E33" s="10">
        <v>54</v>
      </c>
      <c r="F33" s="10" t="s">
        <v>35</v>
      </c>
      <c r="G33" s="10">
        <v>27</v>
      </c>
      <c r="H33" s="10">
        <v>41</v>
      </c>
      <c r="I33" s="10">
        <v>68</v>
      </c>
      <c r="J33" s="10">
        <v>122</v>
      </c>
      <c r="K33" s="36"/>
    </row>
    <row r="34" spans="1:11" s="9" customFormat="1" ht="9">
      <c r="A34" s="9" t="s">
        <v>69</v>
      </c>
      <c r="B34" s="10" t="s">
        <v>35</v>
      </c>
      <c r="C34" s="10">
        <v>13</v>
      </c>
      <c r="D34" s="10">
        <v>32</v>
      </c>
      <c r="E34" s="10">
        <v>45</v>
      </c>
      <c r="F34" s="10" t="s">
        <v>35</v>
      </c>
      <c r="G34" s="10">
        <v>14</v>
      </c>
      <c r="H34" s="10">
        <v>41</v>
      </c>
      <c r="I34" s="10">
        <v>55</v>
      </c>
      <c r="J34" s="10">
        <v>100</v>
      </c>
      <c r="K34" s="36"/>
    </row>
    <row r="35" spans="1:11" s="9" customFormat="1" ht="9">
      <c r="A35" s="9" t="s">
        <v>70</v>
      </c>
      <c r="B35" s="10">
        <v>5</v>
      </c>
      <c r="C35" s="10">
        <v>130</v>
      </c>
      <c r="D35" s="10">
        <v>118</v>
      </c>
      <c r="E35" s="10">
        <v>253</v>
      </c>
      <c r="F35" s="10">
        <v>4</v>
      </c>
      <c r="G35" s="10">
        <v>133</v>
      </c>
      <c r="H35" s="10">
        <v>165</v>
      </c>
      <c r="I35" s="10">
        <v>302</v>
      </c>
      <c r="J35" s="10">
        <v>555</v>
      </c>
      <c r="K35" s="36"/>
    </row>
    <row r="36" spans="1:11" s="9" customFormat="1" ht="9">
      <c r="A36" s="9" t="s">
        <v>71</v>
      </c>
      <c r="B36" s="10">
        <v>3</v>
      </c>
      <c r="C36" s="10">
        <v>393</v>
      </c>
      <c r="D36" s="10">
        <v>102</v>
      </c>
      <c r="E36" s="10">
        <v>498</v>
      </c>
      <c r="F36" s="10">
        <v>2</v>
      </c>
      <c r="G36" s="10">
        <v>523</v>
      </c>
      <c r="H36" s="10">
        <v>174</v>
      </c>
      <c r="I36" s="10">
        <v>699</v>
      </c>
      <c r="J36" s="18">
        <v>1197</v>
      </c>
      <c r="K36" s="36"/>
    </row>
    <row r="37" spans="1:11" s="9" customFormat="1" ht="9">
      <c r="A37" s="9" t="s">
        <v>72</v>
      </c>
      <c r="B37" s="10">
        <v>20</v>
      </c>
      <c r="C37" s="18">
        <v>1745</v>
      </c>
      <c r="D37" s="18">
        <v>2119</v>
      </c>
      <c r="E37" s="18">
        <v>3884</v>
      </c>
      <c r="F37" s="10">
        <v>21</v>
      </c>
      <c r="G37" s="18">
        <v>1841</v>
      </c>
      <c r="H37" s="18">
        <v>2394</v>
      </c>
      <c r="I37" s="18">
        <v>4256</v>
      </c>
      <c r="J37" s="18">
        <v>8140</v>
      </c>
      <c r="K37" s="36"/>
    </row>
    <row r="38" spans="1:11" s="9" customFormat="1" ht="9">
      <c r="A38" s="9" t="s">
        <v>73</v>
      </c>
      <c r="B38" s="10">
        <v>15</v>
      </c>
      <c r="C38" s="10">
        <v>914</v>
      </c>
      <c r="D38" s="18">
        <v>1651</v>
      </c>
      <c r="E38" s="18">
        <v>2580</v>
      </c>
      <c r="F38" s="10">
        <v>16</v>
      </c>
      <c r="G38" s="18">
        <v>1387</v>
      </c>
      <c r="H38" s="18">
        <v>2427</v>
      </c>
      <c r="I38" s="18">
        <v>3830</v>
      </c>
      <c r="J38" s="18">
        <v>6410</v>
      </c>
      <c r="K38" s="36"/>
    </row>
    <row r="39" spans="1:11" s="14" customFormat="1" ht="9">
      <c r="A39" s="14" t="s">
        <v>74</v>
      </c>
      <c r="B39" s="24" t="s">
        <v>35</v>
      </c>
      <c r="C39" s="24">
        <v>58</v>
      </c>
      <c r="D39" s="24">
        <v>103</v>
      </c>
      <c r="E39" s="24">
        <v>161</v>
      </c>
      <c r="F39" s="24" t="s">
        <v>35</v>
      </c>
      <c r="G39" s="24">
        <v>96</v>
      </c>
      <c r="H39" s="24">
        <v>139</v>
      </c>
      <c r="I39" s="24">
        <v>235</v>
      </c>
      <c r="J39" s="24">
        <v>396</v>
      </c>
      <c r="K39" s="36"/>
    </row>
    <row r="40" spans="1:11" s="14" customFormat="1" ht="9">
      <c r="A40" s="14" t="s">
        <v>75</v>
      </c>
      <c r="B40" s="24" t="s">
        <v>35</v>
      </c>
      <c r="C40" s="24">
        <v>112</v>
      </c>
      <c r="D40" s="24">
        <v>106</v>
      </c>
      <c r="E40" s="24">
        <v>218</v>
      </c>
      <c r="F40" s="24" t="s">
        <v>35</v>
      </c>
      <c r="G40" s="24">
        <v>104</v>
      </c>
      <c r="H40" s="24">
        <v>158</v>
      </c>
      <c r="I40" s="24">
        <v>262</v>
      </c>
      <c r="J40" s="24">
        <v>480</v>
      </c>
      <c r="K40" s="36"/>
    </row>
    <row r="41" spans="1:11" s="14" customFormat="1" ht="9">
      <c r="A41" s="14" t="s">
        <v>76</v>
      </c>
      <c r="B41" s="23">
        <f aca="true" t="shared" si="1" ref="B41:J41">SUM(B42:B47)</f>
        <v>13</v>
      </c>
      <c r="C41" s="23">
        <f t="shared" si="1"/>
        <v>1163</v>
      </c>
      <c r="D41" s="23">
        <f t="shared" si="1"/>
        <v>3356</v>
      </c>
      <c r="E41" s="23">
        <f t="shared" si="1"/>
        <v>4532</v>
      </c>
      <c r="F41" s="23">
        <f t="shared" si="1"/>
        <v>12</v>
      </c>
      <c r="G41" s="23">
        <f t="shared" si="1"/>
        <v>1618</v>
      </c>
      <c r="H41" s="23">
        <f t="shared" si="1"/>
        <v>3398</v>
      </c>
      <c r="I41" s="23">
        <f t="shared" si="1"/>
        <v>5028</v>
      </c>
      <c r="J41" s="23">
        <f t="shared" si="1"/>
        <v>9560</v>
      </c>
      <c r="K41" s="36"/>
    </row>
    <row r="42" spans="1:11" s="9" customFormat="1" ht="9">
      <c r="A42" s="9" t="s">
        <v>77</v>
      </c>
      <c r="B42" s="10">
        <v>8</v>
      </c>
      <c r="C42" s="10">
        <v>913</v>
      </c>
      <c r="D42" s="10">
        <v>937</v>
      </c>
      <c r="E42" s="18">
        <v>1858</v>
      </c>
      <c r="F42" s="10">
        <v>11</v>
      </c>
      <c r="G42" s="18">
        <v>1354</v>
      </c>
      <c r="H42" s="18">
        <v>1561</v>
      </c>
      <c r="I42" s="18">
        <v>2926</v>
      </c>
      <c r="J42" s="18">
        <v>4784</v>
      </c>
      <c r="K42" s="36"/>
    </row>
    <row r="43" spans="1:11" s="9" customFormat="1" ht="9">
      <c r="A43" s="9" t="s">
        <v>78</v>
      </c>
      <c r="B43" s="10" t="s">
        <v>35</v>
      </c>
      <c r="C43" s="10" t="s">
        <v>35</v>
      </c>
      <c r="D43" s="10" t="s">
        <v>35</v>
      </c>
      <c r="E43" s="10" t="s">
        <v>35</v>
      </c>
      <c r="F43" s="10" t="s">
        <v>35</v>
      </c>
      <c r="G43" s="10" t="s">
        <v>35</v>
      </c>
      <c r="H43" s="10" t="s">
        <v>35</v>
      </c>
      <c r="I43" s="10" t="s">
        <v>35</v>
      </c>
      <c r="J43" s="10" t="s">
        <v>35</v>
      </c>
      <c r="K43" s="36"/>
    </row>
    <row r="44" spans="1:11" s="9" customFormat="1" ht="18">
      <c r="A44" s="38" t="s">
        <v>79</v>
      </c>
      <c r="B44" s="10" t="s">
        <v>35</v>
      </c>
      <c r="C44" s="10">
        <v>26</v>
      </c>
      <c r="D44" s="10">
        <v>515</v>
      </c>
      <c r="E44" s="10">
        <v>541</v>
      </c>
      <c r="F44" s="10" t="s">
        <v>35</v>
      </c>
      <c r="G44" s="10">
        <v>46</v>
      </c>
      <c r="H44" s="10">
        <v>792</v>
      </c>
      <c r="I44" s="10">
        <v>838</v>
      </c>
      <c r="J44" s="18">
        <v>1379</v>
      </c>
      <c r="K44" s="36"/>
    </row>
    <row r="45" spans="1:11" s="9" customFormat="1" ht="9">
      <c r="A45" s="9" t="s">
        <v>80</v>
      </c>
      <c r="B45" s="10" t="s">
        <v>35</v>
      </c>
      <c r="C45" s="10" t="s">
        <v>35</v>
      </c>
      <c r="D45" s="10">
        <v>10</v>
      </c>
      <c r="E45" s="10">
        <v>10</v>
      </c>
      <c r="F45" s="10" t="s">
        <v>35</v>
      </c>
      <c r="G45" s="10">
        <v>1</v>
      </c>
      <c r="H45" s="10">
        <v>21</v>
      </c>
      <c r="I45" s="10">
        <v>22</v>
      </c>
      <c r="J45" s="10">
        <v>32</v>
      </c>
      <c r="K45" s="36"/>
    </row>
    <row r="46" spans="1:11" s="9" customFormat="1" ht="9">
      <c r="A46" s="9" t="s">
        <v>81</v>
      </c>
      <c r="B46" s="10" t="s">
        <v>35</v>
      </c>
      <c r="C46" s="10">
        <v>33</v>
      </c>
      <c r="D46" s="18">
        <v>1656</v>
      </c>
      <c r="E46" s="18">
        <v>1689</v>
      </c>
      <c r="F46" s="10" t="s">
        <v>35</v>
      </c>
      <c r="G46" s="10">
        <v>42</v>
      </c>
      <c r="H46" s="10">
        <v>713</v>
      </c>
      <c r="I46" s="10">
        <v>755</v>
      </c>
      <c r="J46" s="18">
        <v>2444</v>
      </c>
      <c r="K46" s="36"/>
    </row>
    <row r="47" spans="1:11" s="9" customFormat="1" ht="9">
      <c r="A47" s="9" t="s">
        <v>82</v>
      </c>
      <c r="B47" s="10">
        <v>5</v>
      </c>
      <c r="C47" s="10">
        <v>191</v>
      </c>
      <c r="D47" s="10">
        <v>238</v>
      </c>
      <c r="E47" s="10">
        <v>434</v>
      </c>
      <c r="F47" s="10">
        <v>1</v>
      </c>
      <c r="G47" s="10">
        <v>175</v>
      </c>
      <c r="H47" s="10">
        <v>311</v>
      </c>
      <c r="I47" s="10">
        <v>487</v>
      </c>
      <c r="J47" s="10">
        <v>921</v>
      </c>
      <c r="K47" s="36"/>
    </row>
    <row r="48" spans="1:11" s="14" customFormat="1" ht="9">
      <c r="A48" s="14" t="s">
        <v>84</v>
      </c>
      <c r="B48" s="24">
        <v>64</v>
      </c>
      <c r="C48" s="23">
        <v>6070</v>
      </c>
      <c r="D48" s="23">
        <v>10603</v>
      </c>
      <c r="E48" s="23">
        <v>16737</v>
      </c>
      <c r="F48" s="24">
        <v>61</v>
      </c>
      <c r="G48" s="23">
        <v>8411</v>
      </c>
      <c r="H48" s="23">
        <v>13286</v>
      </c>
      <c r="I48" s="23">
        <v>21758</v>
      </c>
      <c r="J48" s="23">
        <v>38495</v>
      </c>
      <c r="K48" s="36"/>
    </row>
    <row r="49" spans="1:10" s="9" customFormat="1" ht="9" customHeight="1">
      <c r="A49" s="11"/>
      <c r="B49" s="19"/>
      <c r="C49" s="19"/>
      <c r="D49" s="19"/>
      <c r="E49" s="19"/>
      <c r="F49" s="19"/>
      <c r="G49" s="19"/>
      <c r="H49" s="19"/>
      <c r="I49" s="19"/>
      <c r="J49" s="19"/>
    </row>
    <row r="50" s="9" customFormat="1" ht="9"/>
    <row r="51" spans="2:11" s="9" customFormat="1" ht="9"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="9" customFormat="1" ht="9"/>
    <row r="53" s="9" customFormat="1" ht="9"/>
    <row r="54" spans="2:10" s="9" customFormat="1" ht="9">
      <c r="B54" s="13"/>
      <c r="C54" s="13"/>
      <c r="D54" s="13"/>
      <c r="E54" s="13"/>
      <c r="F54" s="13"/>
      <c r="G54" s="13"/>
      <c r="H54" s="13"/>
      <c r="I54" s="13"/>
      <c r="J54" s="13"/>
    </row>
    <row r="55" s="9" customFormat="1" ht="9"/>
    <row r="56" s="9" customFormat="1" ht="9"/>
    <row r="57" s="9" customFormat="1" ht="9"/>
    <row r="58" s="9" customFormat="1" ht="9"/>
    <row r="59" s="9" customFormat="1" ht="9"/>
    <row r="60" s="9" customFormat="1" ht="9"/>
    <row r="61" s="9" customFormat="1" ht="9"/>
    <row r="62" s="9" customFormat="1" ht="9"/>
    <row r="63" s="9" customFormat="1" ht="9"/>
    <row r="64" s="9" customFormat="1" ht="9"/>
    <row r="65" s="9" customFormat="1" ht="9"/>
    <row r="66" s="9" customFormat="1" ht="9"/>
    <row r="67" s="9" customFormat="1" ht="9"/>
    <row r="68" s="9" customFormat="1" ht="9"/>
    <row r="69" s="9" customFormat="1" ht="9"/>
    <row r="70" s="9" customFormat="1" ht="9"/>
    <row r="71" s="9" customFormat="1" ht="9"/>
    <row r="72" s="9" customFormat="1" ht="9"/>
    <row r="73" s="9" customFormat="1" ht="9"/>
    <row r="74" s="9" customFormat="1" ht="9"/>
    <row r="75" s="9" customFormat="1" ht="9"/>
    <row r="76" s="9" customFormat="1" ht="9"/>
    <row r="77" s="9" customFormat="1" ht="9"/>
    <row r="78" s="9" customFormat="1" ht="9"/>
    <row r="79" s="9" customFormat="1" ht="9"/>
    <row r="80" s="9" customFormat="1" ht="9"/>
    <row r="81" s="9" customFormat="1" ht="9"/>
    <row r="82" s="9" customFormat="1" ht="9"/>
    <row r="83" s="9" customFormat="1" ht="9"/>
    <row r="84" s="9" customFormat="1" ht="9"/>
    <row r="85" s="9" customFormat="1" ht="9"/>
    <row r="86" s="9" customFormat="1" ht="9"/>
    <row r="87" s="9" customFormat="1" ht="9"/>
    <row r="88" s="9" customFormat="1" ht="9"/>
    <row r="89" s="9" customFormat="1" ht="9"/>
    <row r="90" s="9" customFormat="1" ht="9"/>
    <row r="91" s="9" customFormat="1" ht="9"/>
    <row r="92" s="9" customFormat="1" ht="9"/>
    <row r="93" s="9" customFormat="1" ht="9"/>
    <row r="94" s="9" customFormat="1" ht="9"/>
    <row r="95" s="9" customFormat="1" ht="9"/>
    <row r="96" s="9" customFormat="1" ht="9"/>
    <row r="97" s="9" customFormat="1" ht="9"/>
    <row r="98" s="9" customFormat="1" ht="9"/>
    <row r="99" s="9" customFormat="1" ht="9"/>
    <row r="100" s="9" customFormat="1" ht="9"/>
    <row r="101" s="9" customFormat="1" ht="9"/>
    <row r="102" s="9" customFormat="1" ht="9"/>
    <row r="103" s="9" customFormat="1" ht="9"/>
    <row r="104" s="9" customFormat="1" ht="9"/>
    <row r="105" s="9" customFormat="1" ht="9"/>
    <row r="106" s="9" customFormat="1" ht="9"/>
    <row r="107" s="9" customFormat="1" ht="9"/>
    <row r="108" s="9" customFormat="1" ht="9"/>
    <row r="109" s="9" customFormat="1" ht="9"/>
    <row r="110" s="9" customFormat="1" ht="9"/>
    <row r="111" s="9" customFormat="1" ht="9"/>
    <row r="112" s="9" customFormat="1" ht="9"/>
    <row r="113" s="9" customFormat="1" ht="9"/>
    <row r="114" s="9" customFormat="1" ht="9"/>
    <row r="115" s="9" customFormat="1" ht="9"/>
    <row r="116" s="9" customFormat="1" ht="9"/>
    <row r="117" s="9" customFormat="1" ht="9"/>
    <row r="118" s="9" customFormat="1" ht="9"/>
    <row r="119" s="9" customFormat="1" ht="9"/>
    <row r="120" s="9" customFormat="1" ht="9"/>
    <row r="121" s="9" customFormat="1" ht="9"/>
    <row r="122" s="9" customFormat="1" ht="9"/>
    <row r="123" s="9" customFormat="1" ht="9"/>
    <row r="124" s="9" customFormat="1" ht="9"/>
    <row r="125" s="9" customFormat="1" ht="9"/>
    <row r="126" s="9" customFormat="1" ht="9"/>
    <row r="127" s="9" customFormat="1" ht="9"/>
    <row r="128" s="9" customFormat="1" ht="9"/>
    <row r="129" s="9" customFormat="1" ht="9"/>
    <row r="130" s="9" customFormat="1" ht="9"/>
    <row r="131" s="9" customFormat="1" ht="9"/>
    <row r="132" s="9" customFormat="1" ht="9"/>
    <row r="133" s="9" customFormat="1" ht="9"/>
    <row r="134" s="9" customFormat="1" ht="9"/>
    <row r="135" s="9" customFormat="1" ht="9"/>
    <row r="136" s="9" customFormat="1" ht="9"/>
    <row r="137" s="9" customFormat="1" ht="9"/>
    <row r="138" spans="2:10" ht="12.75">
      <c r="B138" s="9"/>
      <c r="C138" s="9"/>
      <c r="D138" s="9"/>
      <c r="E138" s="9"/>
      <c r="F138" s="9"/>
      <c r="G138" s="9"/>
      <c r="H138" s="9"/>
      <c r="I138" s="9"/>
      <c r="J138" s="9"/>
    </row>
  </sheetData>
  <mergeCells count="1">
    <mergeCell ref="A7:J7"/>
  </mergeCells>
  <printOptions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&amp;C73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 topLeftCell="A1">
      <selection activeCell="B51" sqref="B51:H51"/>
    </sheetView>
  </sheetViews>
  <sheetFormatPr defaultColWidth="9.140625" defaultRowHeight="12.75"/>
  <cols>
    <col min="1" max="1" width="25.57421875" style="0" customWidth="1"/>
    <col min="2" max="2" width="8.140625" style="0" customWidth="1"/>
    <col min="3" max="3" width="7.28125" style="0" customWidth="1"/>
    <col min="4" max="4" width="6.57421875" style="0" customWidth="1"/>
    <col min="5" max="6" width="7.57421875" style="0" customWidth="1"/>
    <col min="7" max="8" width="7.421875" style="0" customWidth="1"/>
    <col min="9" max="9" width="8.140625" style="0" customWidth="1"/>
  </cols>
  <sheetData>
    <row r="1" ht="12.75">
      <c r="A1" s="1" t="s">
        <v>313</v>
      </c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9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9" customHeight="1">
      <c r="A4" s="22"/>
      <c r="B4" s="22"/>
      <c r="C4" s="22"/>
      <c r="D4" s="22"/>
      <c r="E4" s="22"/>
      <c r="F4" s="22"/>
      <c r="G4" s="22"/>
      <c r="H4" s="22"/>
      <c r="I4" s="22"/>
    </row>
    <row r="5" spans="1:9" ht="12.75">
      <c r="A5" s="9"/>
      <c r="B5" s="8" t="s">
        <v>89</v>
      </c>
      <c r="C5" s="8"/>
      <c r="D5" s="8"/>
      <c r="E5" s="8"/>
      <c r="F5" s="8"/>
      <c r="G5" s="8"/>
      <c r="H5" s="44"/>
      <c r="I5" s="9"/>
    </row>
    <row r="6" spans="1:9" ht="17.25" customHeight="1">
      <c r="A6" s="11" t="s">
        <v>86</v>
      </c>
      <c r="B6" s="30" t="s">
        <v>90</v>
      </c>
      <c r="C6" s="30" t="s">
        <v>91</v>
      </c>
      <c r="D6" s="30" t="s">
        <v>92</v>
      </c>
      <c r="E6" s="30" t="s">
        <v>93</v>
      </c>
      <c r="F6" s="30" t="s">
        <v>94</v>
      </c>
      <c r="G6" s="30" t="s">
        <v>95</v>
      </c>
      <c r="H6" s="30" t="s">
        <v>3</v>
      </c>
      <c r="I6" s="11"/>
    </row>
    <row r="7" spans="1:9" ht="17.25" customHeight="1">
      <c r="A7" s="33" t="s">
        <v>42</v>
      </c>
      <c r="B7" s="33"/>
      <c r="C7" s="33"/>
      <c r="D7" s="33"/>
      <c r="E7" s="33"/>
      <c r="F7" s="33"/>
      <c r="G7" s="33"/>
      <c r="H7" s="33"/>
      <c r="I7" s="33"/>
    </row>
    <row r="8" spans="1:10" ht="9" customHeight="1">
      <c r="A8" s="14" t="s">
        <v>43</v>
      </c>
      <c r="B8" s="15">
        <f aca="true" t="shared" si="0" ref="B8:H8">SUM(B9:B12)</f>
        <v>2997</v>
      </c>
      <c r="C8" s="15">
        <f t="shared" si="0"/>
        <v>2446</v>
      </c>
      <c r="D8" s="15">
        <f t="shared" si="0"/>
        <v>2064</v>
      </c>
      <c r="E8" s="15">
        <f t="shared" si="0"/>
        <v>744</v>
      </c>
      <c r="F8" s="15">
        <f t="shared" si="0"/>
        <v>376</v>
      </c>
      <c r="G8" s="15">
        <f t="shared" si="0"/>
        <v>692</v>
      </c>
      <c r="H8" s="15">
        <f t="shared" si="0"/>
        <v>9319</v>
      </c>
      <c r="I8" s="15">
        <f>(I9*H9+I10*H10+I11*H11+I12*H12)/(H9+H10+H11+H12)</f>
        <v>524.939371177165</v>
      </c>
      <c r="J8" s="41"/>
    </row>
    <row r="9" spans="1:10" ht="9" customHeight="1">
      <c r="A9" s="9" t="s">
        <v>44</v>
      </c>
      <c r="B9" s="9">
        <v>9</v>
      </c>
      <c r="C9" s="9">
        <v>33</v>
      </c>
      <c r="D9" s="9">
        <v>70</v>
      </c>
      <c r="E9" s="9">
        <v>91</v>
      </c>
      <c r="F9" s="9">
        <v>47</v>
      </c>
      <c r="G9" s="9">
        <v>117</v>
      </c>
      <c r="H9" s="9">
        <v>367</v>
      </c>
      <c r="I9" s="13">
        <v>1396</v>
      </c>
      <c r="J9" s="41"/>
    </row>
    <row r="10" spans="1:10" ht="9" customHeight="1">
      <c r="A10" s="9" t="s">
        <v>45</v>
      </c>
      <c r="B10" s="13">
        <v>2739</v>
      </c>
      <c r="C10" s="13">
        <v>2259</v>
      </c>
      <c r="D10" s="13">
        <v>1652</v>
      </c>
      <c r="E10" s="9">
        <v>424</v>
      </c>
      <c r="F10" s="9">
        <v>204</v>
      </c>
      <c r="G10" s="9">
        <v>347</v>
      </c>
      <c r="H10" s="13">
        <v>7625</v>
      </c>
      <c r="I10" s="9">
        <v>417</v>
      </c>
      <c r="J10" s="41"/>
    </row>
    <row r="11" spans="1:10" ht="9" customHeight="1">
      <c r="A11" s="9" t="s">
        <v>46</v>
      </c>
      <c r="B11" s="9">
        <v>49</v>
      </c>
      <c r="C11" s="9">
        <v>50</v>
      </c>
      <c r="D11" s="9">
        <v>100</v>
      </c>
      <c r="E11" s="9">
        <v>102</v>
      </c>
      <c r="F11" s="9">
        <v>50</v>
      </c>
      <c r="G11" s="9">
        <v>93</v>
      </c>
      <c r="H11" s="9">
        <v>444</v>
      </c>
      <c r="I11" s="13">
        <v>1042</v>
      </c>
      <c r="J11" s="41"/>
    </row>
    <row r="12" spans="1:10" ht="9" customHeight="1">
      <c r="A12" s="9" t="s">
        <v>47</v>
      </c>
      <c r="B12" s="9">
        <v>200</v>
      </c>
      <c r="C12" s="9">
        <v>104</v>
      </c>
      <c r="D12" s="9">
        <v>242</v>
      </c>
      <c r="E12" s="9">
        <v>127</v>
      </c>
      <c r="F12" s="9">
        <v>75</v>
      </c>
      <c r="G12" s="9">
        <v>135</v>
      </c>
      <c r="H12" s="9">
        <v>883</v>
      </c>
      <c r="I12" s="9">
        <v>835</v>
      </c>
      <c r="J12" s="41"/>
    </row>
    <row r="13" spans="1:10" ht="9" customHeight="1">
      <c r="A13" s="14" t="s">
        <v>48</v>
      </c>
      <c r="B13" s="15">
        <f aca="true" t="shared" si="1" ref="B13:H13">SUM(B14:B17)</f>
        <v>47</v>
      </c>
      <c r="C13" s="15">
        <f t="shared" si="1"/>
        <v>68</v>
      </c>
      <c r="D13" s="15">
        <f t="shared" si="1"/>
        <v>221</v>
      </c>
      <c r="E13" s="15">
        <f t="shared" si="1"/>
        <v>309</v>
      </c>
      <c r="F13" s="15">
        <f t="shared" si="1"/>
        <v>289</v>
      </c>
      <c r="G13" s="15">
        <f t="shared" si="1"/>
        <v>1679</v>
      </c>
      <c r="H13" s="15">
        <f t="shared" si="1"/>
        <v>2613</v>
      </c>
      <c r="I13" s="15">
        <f>(I14*H14+I15*H15+I16*H16+I17*H17)/(H14+H15+H16+H17)</f>
        <v>2415.582854955989</v>
      </c>
      <c r="J13" s="41"/>
    </row>
    <row r="14" spans="1:10" ht="9" customHeight="1">
      <c r="A14" s="9" t="s">
        <v>49</v>
      </c>
      <c r="B14" s="9">
        <v>5</v>
      </c>
      <c r="C14" s="9">
        <v>3</v>
      </c>
      <c r="D14" s="9">
        <v>21</v>
      </c>
      <c r="E14" s="9">
        <v>20</v>
      </c>
      <c r="F14" s="9">
        <v>21</v>
      </c>
      <c r="G14" s="9">
        <v>109</v>
      </c>
      <c r="H14" s="9">
        <v>179</v>
      </c>
      <c r="I14" s="13">
        <v>2240</v>
      </c>
      <c r="J14" s="41"/>
    </row>
    <row r="15" spans="1:10" ht="9" customHeight="1">
      <c r="A15" s="9" t="s">
        <v>50</v>
      </c>
      <c r="B15" s="9">
        <v>4</v>
      </c>
      <c r="C15" s="9">
        <v>10</v>
      </c>
      <c r="D15" s="9">
        <v>51</v>
      </c>
      <c r="E15" s="9">
        <v>67</v>
      </c>
      <c r="F15" s="9">
        <v>61</v>
      </c>
      <c r="G15" s="9">
        <v>253</v>
      </c>
      <c r="H15" s="9">
        <v>446</v>
      </c>
      <c r="I15" s="13">
        <v>2042</v>
      </c>
      <c r="J15" s="41"/>
    </row>
    <row r="16" spans="1:10" ht="9" customHeight="1">
      <c r="A16" s="9" t="s">
        <v>51</v>
      </c>
      <c r="B16" s="9">
        <v>20</v>
      </c>
      <c r="C16" s="9">
        <v>39</v>
      </c>
      <c r="D16" s="9">
        <v>110</v>
      </c>
      <c r="E16" s="9">
        <v>155</v>
      </c>
      <c r="F16" s="9">
        <v>137</v>
      </c>
      <c r="G16" s="13">
        <v>1049</v>
      </c>
      <c r="H16" s="13">
        <v>1510</v>
      </c>
      <c r="I16" s="13">
        <v>2665</v>
      </c>
      <c r="J16" s="41"/>
    </row>
    <row r="17" spans="1:10" ht="9" customHeight="1">
      <c r="A17" s="9" t="s">
        <v>52</v>
      </c>
      <c r="B17" s="9">
        <v>18</v>
      </c>
      <c r="C17" s="9">
        <v>16</v>
      </c>
      <c r="D17" s="9">
        <v>39</v>
      </c>
      <c r="E17" s="9">
        <v>67</v>
      </c>
      <c r="F17" s="9">
        <v>70</v>
      </c>
      <c r="G17" s="9">
        <v>268</v>
      </c>
      <c r="H17" s="9">
        <v>478</v>
      </c>
      <c r="I17" s="13">
        <v>2042</v>
      </c>
      <c r="J17" s="41"/>
    </row>
    <row r="18" spans="1:10" ht="9" customHeight="1">
      <c r="A18" s="14" t="s">
        <v>53</v>
      </c>
      <c r="B18" s="15">
        <f aca="true" t="shared" si="2" ref="B18:H18">SUM(B19:B26)</f>
        <v>1168</v>
      </c>
      <c r="C18" s="15">
        <f t="shared" si="2"/>
        <v>2221</v>
      </c>
      <c r="D18" s="15">
        <f t="shared" si="2"/>
        <v>4441</v>
      </c>
      <c r="E18" s="15">
        <f t="shared" si="2"/>
        <v>4073</v>
      </c>
      <c r="F18" s="15">
        <f t="shared" si="2"/>
        <v>3197</v>
      </c>
      <c r="G18" s="15">
        <f t="shared" si="2"/>
        <v>12517</v>
      </c>
      <c r="H18" s="15">
        <f t="shared" si="2"/>
        <v>27617</v>
      </c>
      <c r="I18" s="15">
        <f>(I19*H19+I20*H20+I21*H21+I22*H22+H23*I23+H24*I24+H25*I25+H26*I26)/(H19+H20+H21+H22+H23+H24+H25+H26)</f>
        <v>1699.300829199406</v>
      </c>
      <c r="J18" s="41"/>
    </row>
    <row r="19" spans="1:10" ht="9" customHeight="1">
      <c r="A19" s="9" t="s">
        <v>54</v>
      </c>
      <c r="B19" s="9">
        <v>321</v>
      </c>
      <c r="C19" s="9">
        <v>562</v>
      </c>
      <c r="D19" s="13">
        <v>1113</v>
      </c>
      <c r="E19" s="9">
        <v>934</v>
      </c>
      <c r="F19" s="9">
        <v>827</v>
      </c>
      <c r="G19" s="13">
        <v>3301</v>
      </c>
      <c r="H19" s="13">
        <v>7058</v>
      </c>
      <c r="I19" s="13">
        <v>1760</v>
      </c>
      <c r="J19" s="41"/>
    </row>
    <row r="20" spans="1:10" ht="18" customHeight="1">
      <c r="A20" s="38" t="s">
        <v>55</v>
      </c>
      <c r="B20" s="9">
        <v>64</v>
      </c>
      <c r="C20" s="9">
        <v>54</v>
      </c>
      <c r="D20" s="9">
        <v>160</v>
      </c>
      <c r="E20" s="9">
        <v>194</v>
      </c>
      <c r="F20" s="9">
        <v>146</v>
      </c>
      <c r="G20" s="9">
        <v>536</v>
      </c>
      <c r="H20" s="13">
        <v>1154</v>
      </c>
      <c r="I20" s="13">
        <v>1717</v>
      </c>
      <c r="J20" s="41"/>
    </row>
    <row r="21" spans="1:10" ht="9" customHeight="1">
      <c r="A21" s="9" t="s">
        <v>56</v>
      </c>
      <c r="B21" s="9">
        <v>23</v>
      </c>
      <c r="C21" s="9">
        <v>40</v>
      </c>
      <c r="D21" s="9">
        <v>160</v>
      </c>
      <c r="E21" s="9">
        <v>269</v>
      </c>
      <c r="F21" s="9">
        <v>297</v>
      </c>
      <c r="G21" s="13">
        <v>1309</v>
      </c>
      <c r="H21" s="13">
        <v>2098</v>
      </c>
      <c r="I21" s="13">
        <v>2284</v>
      </c>
      <c r="J21" s="41"/>
    </row>
    <row r="22" spans="1:10" ht="9" customHeight="1">
      <c r="A22" s="9" t="s">
        <v>57</v>
      </c>
      <c r="B22" s="9">
        <v>2</v>
      </c>
      <c r="C22" s="9">
        <v>11</v>
      </c>
      <c r="D22" s="9">
        <v>48</v>
      </c>
      <c r="E22" s="9">
        <v>64</v>
      </c>
      <c r="F22" s="9">
        <v>83</v>
      </c>
      <c r="G22" s="9">
        <v>451</v>
      </c>
      <c r="H22" s="9">
        <v>659</v>
      </c>
      <c r="I22" s="13">
        <v>2374</v>
      </c>
      <c r="J22" s="41"/>
    </row>
    <row r="23" spans="1:10" ht="9" customHeight="1">
      <c r="A23" s="9" t="s">
        <v>58</v>
      </c>
      <c r="B23" s="9">
        <v>73</v>
      </c>
      <c r="C23" s="9">
        <v>187</v>
      </c>
      <c r="D23" s="9">
        <v>813</v>
      </c>
      <c r="E23" s="9">
        <v>815</v>
      </c>
      <c r="F23" s="9">
        <v>503</v>
      </c>
      <c r="G23" s="13">
        <v>1819</v>
      </c>
      <c r="H23" s="13">
        <v>4210</v>
      </c>
      <c r="I23" s="13">
        <v>1591</v>
      </c>
      <c r="J23" s="41"/>
    </row>
    <row r="24" spans="1:10" ht="9" customHeight="1">
      <c r="A24" s="9" t="s">
        <v>59</v>
      </c>
      <c r="B24" s="9">
        <v>375</v>
      </c>
      <c r="C24" s="9">
        <v>572</v>
      </c>
      <c r="D24" s="13">
        <v>1138</v>
      </c>
      <c r="E24" s="13">
        <v>1073</v>
      </c>
      <c r="F24" s="9">
        <v>628</v>
      </c>
      <c r="G24" s="13">
        <v>1565</v>
      </c>
      <c r="H24" s="13">
        <v>5351</v>
      </c>
      <c r="I24" s="13">
        <v>1239</v>
      </c>
      <c r="J24" s="41"/>
    </row>
    <row r="25" spans="1:10" ht="9" customHeight="1">
      <c r="A25" s="9" t="s">
        <v>60</v>
      </c>
      <c r="B25" s="9">
        <v>17</v>
      </c>
      <c r="C25" s="9">
        <v>28</v>
      </c>
      <c r="D25" s="9">
        <v>71</v>
      </c>
      <c r="E25" s="9">
        <v>123</v>
      </c>
      <c r="F25" s="9">
        <v>155</v>
      </c>
      <c r="G25" s="13">
        <v>1069</v>
      </c>
      <c r="H25" s="13">
        <v>1463</v>
      </c>
      <c r="I25" s="13">
        <v>2604</v>
      </c>
      <c r="J25" s="41"/>
    </row>
    <row r="26" spans="1:10" ht="9" customHeight="1">
      <c r="A26" s="9" t="s">
        <v>61</v>
      </c>
      <c r="B26" s="9">
        <v>293</v>
      </c>
      <c r="C26" s="9">
        <v>767</v>
      </c>
      <c r="D26" s="9">
        <v>938</v>
      </c>
      <c r="E26" s="9">
        <v>601</v>
      </c>
      <c r="F26" s="9">
        <v>558</v>
      </c>
      <c r="G26" s="13">
        <v>2467</v>
      </c>
      <c r="H26" s="13">
        <v>5624</v>
      </c>
      <c r="I26" s="13">
        <v>1606</v>
      </c>
      <c r="J26" s="41"/>
    </row>
    <row r="27" spans="1:10" ht="9" customHeight="1">
      <c r="A27" s="14" t="s">
        <v>62</v>
      </c>
      <c r="B27" s="15">
        <f aca="true" t="shared" si="3" ref="B27:H27">SUM(B28:B38)</f>
        <v>5044</v>
      </c>
      <c r="C27" s="15">
        <f t="shared" si="3"/>
        <v>8621</v>
      </c>
      <c r="D27" s="15">
        <f t="shared" si="3"/>
        <v>18107</v>
      </c>
      <c r="E27" s="15">
        <f t="shared" si="3"/>
        <v>18263</v>
      </c>
      <c r="F27" s="15">
        <f t="shared" si="3"/>
        <v>15285</v>
      </c>
      <c r="G27" s="15">
        <f t="shared" si="3"/>
        <v>51914</v>
      </c>
      <c r="H27" s="15">
        <f t="shared" si="3"/>
        <v>117234</v>
      </c>
      <c r="I27" s="15">
        <f>(I28*H28+I29*H29+I30*H30+I31*H31+H32*I32+H33*I33+H34*I34+H35*I35+H36*I36+H37*I37+H38*I38)/(H28+H29+H30+H31+H32+H33+H34+H35+H36+H37+H38)</f>
        <v>1611.3524148284628</v>
      </c>
      <c r="J27" s="41"/>
    </row>
    <row r="28" spans="1:10" ht="9" customHeight="1">
      <c r="A28" s="9" t="s">
        <v>63</v>
      </c>
      <c r="B28" s="9">
        <v>83</v>
      </c>
      <c r="C28" s="9">
        <v>124</v>
      </c>
      <c r="D28" s="9">
        <v>476</v>
      </c>
      <c r="E28" s="9">
        <v>579</v>
      </c>
      <c r="F28" s="9">
        <v>501</v>
      </c>
      <c r="G28" s="13">
        <v>1774</v>
      </c>
      <c r="H28" s="13">
        <v>3537</v>
      </c>
      <c r="I28" s="13">
        <v>1815</v>
      </c>
      <c r="J28" s="41"/>
    </row>
    <row r="29" spans="1:10" ht="18" customHeight="1">
      <c r="A29" s="38" t="s">
        <v>64</v>
      </c>
      <c r="B29" s="9">
        <v>146</v>
      </c>
      <c r="C29" s="9">
        <v>357</v>
      </c>
      <c r="D29" s="13">
        <v>1132</v>
      </c>
      <c r="E29" s="13">
        <v>1032</v>
      </c>
      <c r="F29" s="9">
        <v>869</v>
      </c>
      <c r="G29" s="13">
        <v>2972</v>
      </c>
      <c r="H29" s="13">
        <v>6508</v>
      </c>
      <c r="I29" s="13">
        <v>1668</v>
      </c>
      <c r="J29" s="41"/>
    </row>
    <row r="30" spans="1:10" ht="9" customHeight="1">
      <c r="A30" s="9" t="s">
        <v>65</v>
      </c>
      <c r="B30" s="13">
        <v>1754</v>
      </c>
      <c r="C30" s="13">
        <v>2431</v>
      </c>
      <c r="D30" s="13">
        <v>3221</v>
      </c>
      <c r="E30" s="13">
        <v>2190</v>
      </c>
      <c r="F30" s="13">
        <v>1419</v>
      </c>
      <c r="G30" s="13">
        <v>2623</v>
      </c>
      <c r="H30" s="13">
        <v>13638</v>
      </c>
      <c r="I30" s="9">
        <v>930</v>
      </c>
      <c r="J30" s="41"/>
    </row>
    <row r="31" spans="1:10" ht="9" customHeight="1">
      <c r="A31" s="9" t="s">
        <v>66</v>
      </c>
      <c r="B31" s="9">
        <v>137</v>
      </c>
      <c r="C31" s="9">
        <v>234</v>
      </c>
      <c r="D31" s="9">
        <v>336</v>
      </c>
      <c r="E31" s="9">
        <v>367</v>
      </c>
      <c r="F31" s="9">
        <v>221</v>
      </c>
      <c r="G31" s="9">
        <v>485</v>
      </c>
      <c r="H31" s="13">
        <v>1780</v>
      </c>
      <c r="I31" s="13">
        <v>1254</v>
      </c>
      <c r="J31" s="41"/>
    </row>
    <row r="32" spans="1:10" ht="9" customHeight="1">
      <c r="A32" s="9" t="s">
        <v>67</v>
      </c>
      <c r="B32" s="9">
        <v>50</v>
      </c>
      <c r="C32" s="9">
        <v>90</v>
      </c>
      <c r="D32" s="9">
        <v>319</v>
      </c>
      <c r="E32" s="9">
        <v>381</v>
      </c>
      <c r="F32" s="9">
        <v>353</v>
      </c>
      <c r="G32" s="13">
        <v>1737</v>
      </c>
      <c r="H32" s="13">
        <v>2930</v>
      </c>
      <c r="I32" s="13">
        <v>2037</v>
      </c>
      <c r="J32" s="41"/>
    </row>
    <row r="33" spans="1:10" ht="9" customHeight="1">
      <c r="A33" s="9" t="s">
        <v>68</v>
      </c>
      <c r="B33" s="9">
        <v>40</v>
      </c>
      <c r="C33" s="9">
        <v>40</v>
      </c>
      <c r="D33" s="9">
        <v>45</v>
      </c>
      <c r="E33" s="9">
        <v>76</v>
      </c>
      <c r="F33" s="9">
        <v>72</v>
      </c>
      <c r="G33" s="9">
        <v>219</v>
      </c>
      <c r="H33" s="9">
        <v>492</v>
      </c>
      <c r="I33" s="13">
        <v>1549</v>
      </c>
      <c r="J33" s="41"/>
    </row>
    <row r="34" spans="1:10" ht="9" customHeight="1">
      <c r="A34" s="9" t="s">
        <v>69</v>
      </c>
      <c r="B34" s="9">
        <v>15</v>
      </c>
      <c r="C34" s="9">
        <v>33</v>
      </c>
      <c r="D34" s="9">
        <v>77</v>
      </c>
      <c r="E34" s="9">
        <v>115</v>
      </c>
      <c r="F34" s="9">
        <v>86</v>
      </c>
      <c r="G34" s="9">
        <v>252</v>
      </c>
      <c r="H34" s="9">
        <v>578</v>
      </c>
      <c r="I34" s="13">
        <v>1606</v>
      </c>
      <c r="J34" s="41"/>
    </row>
    <row r="35" spans="1:10" ht="9" customHeight="1">
      <c r="A35" s="9" t="s">
        <v>70</v>
      </c>
      <c r="B35" s="9">
        <v>37</v>
      </c>
      <c r="C35" s="9">
        <v>89</v>
      </c>
      <c r="D35" s="9">
        <v>245</v>
      </c>
      <c r="E35" s="9">
        <v>306</v>
      </c>
      <c r="F35" s="9">
        <v>335</v>
      </c>
      <c r="G35" s="13">
        <v>1144</v>
      </c>
      <c r="H35" s="13">
        <v>2156</v>
      </c>
      <c r="I35" s="13">
        <v>1805</v>
      </c>
      <c r="J35" s="41"/>
    </row>
    <row r="36" spans="1:10" ht="9" customHeight="1">
      <c r="A36" s="9" t="s">
        <v>71</v>
      </c>
      <c r="B36" s="9">
        <v>265</v>
      </c>
      <c r="C36" s="9">
        <v>637</v>
      </c>
      <c r="D36" s="13">
        <v>2252</v>
      </c>
      <c r="E36" s="13">
        <v>2220</v>
      </c>
      <c r="F36" s="13">
        <v>1660</v>
      </c>
      <c r="G36" s="13">
        <v>4734</v>
      </c>
      <c r="H36" s="13">
        <v>11768</v>
      </c>
      <c r="I36" s="13">
        <v>1494</v>
      </c>
      <c r="J36" s="41"/>
    </row>
    <row r="37" spans="1:10" ht="9" customHeight="1">
      <c r="A37" s="9" t="s">
        <v>72</v>
      </c>
      <c r="B37" s="13">
        <v>1117</v>
      </c>
      <c r="C37" s="13">
        <v>2070</v>
      </c>
      <c r="D37" s="13">
        <v>4419</v>
      </c>
      <c r="E37" s="13">
        <v>5250</v>
      </c>
      <c r="F37" s="13">
        <v>5156</v>
      </c>
      <c r="G37" s="13">
        <v>21591</v>
      </c>
      <c r="H37" s="13">
        <v>39603</v>
      </c>
      <c r="I37" s="13">
        <v>1864</v>
      </c>
      <c r="J37" s="41"/>
    </row>
    <row r="38" spans="1:10" ht="9" customHeight="1">
      <c r="A38" s="9" t="s">
        <v>73</v>
      </c>
      <c r="B38" s="13">
        <v>1400</v>
      </c>
      <c r="C38" s="13">
        <v>2516</v>
      </c>
      <c r="D38" s="13">
        <v>5585</v>
      </c>
      <c r="E38" s="13">
        <v>5747</v>
      </c>
      <c r="F38" s="13">
        <v>4613</v>
      </c>
      <c r="G38" s="13">
        <v>14383</v>
      </c>
      <c r="H38" s="13">
        <v>34244</v>
      </c>
      <c r="I38" s="13">
        <v>1570</v>
      </c>
      <c r="J38" s="41"/>
    </row>
    <row r="39" spans="1:10" ht="9" customHeight="1">
      <c r="A39" s="14" t="s">
        <v>74</v>
      </c>
      <c r="B39" s="42">
        <v>116</v>
      </c>
      <c r="C39" s="42">
        <v>161</v>
      </c>
      <c r="D39" s="42">
        <v>255</v>
      </c>
      <c r="E39" s="42">
        <v>219</v>
      </c>
      <c r="F39" s="42">
        <v>207</v>
      </c>
      <c r="G39" s="42">
        <v>793</v>
      </c>
      <c r="H39" s="15">
        <v>1751</v>
      </c>
      <c r="I39" s="15">
        <v>1595</v>
      </c>
      <c r="J39" s="41"/>
    </row>
    <row r="40" spans="1:10" ht="9" customHeight="1">
      <c r="A40" s="14" t="s">
        <v>75</v>
      </c>
      <c r="B40" s="42">
        <v>316</v>
      </c>
      <c r="C40" s="42">
        <v>323</v>
      </c>
      <c r="D40" s="42">
        <v>513</v>
      </c>
      <c r="E40" s="42">
        <v>422</v>
      </c>
      <c r="F40" s="42">
        <v>330</v>
      </c>
      <c r="G40" s="15">
        <v>1217</v>
      </c>
      <c r="H40" s="15">
        <v>3121</v>
      </c>
      <c r="I40" s="15">
        <v>1448</v>
      </c>
      <c r="J40" s="41"/>
    </row>
    <row r="41" spans="1:10" ht="9" customHeight="1">
      <c r="A41" s="14" t="s">
        <v>76</v>
      </c>
      <c r="B41" s="15">
        <f aca="true" t="shared" si="4" ref="B41:H41">SUM(B42:B47)</f>
        <v>9900</v>
      </c>
      <c r="C41" s="15">
        <f t="shared" si="4"/>
        <v>17953</v>
      </c>
      <c r="D41" s="15">
        <f t="shared" si="4"/>
        <v>24415</v>
      </c>
      <c r="E41" s="15">
        <f t="shared" si="4"/>
        <v>13752</v>
      </c>
      <c r="F41" s="15">
        <f t="shared" si="4"/>
        <v>9142</v>
      </c>
      <c r="G41" s="15">
        <f t="shared" si="4"/>
        <v>15826</v>
      </c>
      <c r="H41" s="15">
        <f t="shared" si="4"/>
        <v>90988</v>
      </c>
      <c r="I41" s="15">
        <f>(I42*H42+I43*H43+I44*H44+I45*H45+H46*I46+H47*I47)/(H42+H43+H44+H45+H46+H47)</f>
        <v>910.2279641271376</v>
      </c>
      <c r="J41" s="41"/>
    </row>
    <row r="42" spans="1:10" ht="9" customHeight="1">
      <c r="A42" s="9" t="s">
        <v>77</v>
      </c>
      <c r="B42" s="13">
        <v>2161</v>
      </c>
      <c r="C42" s="13">
        <v>3389</v>
      </c>
      <c r="D42" s="13">
        <v>5702</v>
      </c>
      <c r="E42" s="13">
        <v>4826</v>
      </c>
      <c r="F42" s="13">
        <v>3698</v>
      </c>
      <c r="G42" s="13">
        <v>8635</v>
      </c>
      <c r="H42" s="13">
        <v>28411</v>
      </c>
      <c r="I42" s="13">
        <v>1283</v>
      </c>
      <c r="J42" s="41"/>
    </row>
    <row r="43" spans="1:10" ht="9" customHeight="1">
      <c r="A43" s="9" t="s">
        <v>78</v>
      </c>
      <c r="B43" s="9">
        <v>165</v>
      </c>
      <c r="C43" s="9">
        <v>87</v>
      </c>
      <c r="D43" s="9">
        <v>51</v>
      </c>
      <c r="E43" s="9">
        <v>13</v>
      </c>
      <c r="F43" s="9">
        <v>2</v>
      </c>
      <c r="G43" s="9">
        <v>11</v>
      </c>
      <c r="H43" s="9">
        <v>329</v>
      </c>
      <c r="I43" s="9">
        <v>325</v>
      </c>
      <c r="J43" s="41"/>
    </row>
    <row r="44" spans="1:10" ht="18" customHeight="1">
      <c r="A44" s="38" t="s">
        <v>96</v>
      </c>
      <c r="B44" s="9">
        <v>724</v>
      </c>
      <c r="C44" s="9">
        <v>990</v>
      </c>
      <c r="D44" s="13">
        <v>2499</v>
      </c>
      <c r="E44" s="13">
        <v>2193</v>
      </c>
      <c r="F44" s="13">
        <v>1686</v>
      </c>
      <c r="G44" s="13">
        <v>3398</v>
      </c>
      <c r="H44" s="13">
        <v>11490</v>
      </c>
      <c r="I44" s="13">
        <v>1190</v>
      </c>
      <c r="J44" s="41"/>
    </row>
    <row r="45" spans="1:10" ht="9" customHeight="1">
      <c r="A45" s="9" t="s">
        <v>80</v>
      </c>
      <c r="B45" s="9">
        <v>73</v>
      </c>
      <c r="C45" s="9">
        <v>26</v>
      </c>
      <c r="D45" s="9">
        <v>35</v>
      </c>
      <c r="E45" s="9">
        <v>38</v>
      </c>
      <c r="F45" s="9">
        <v>17</v>
      </c>
      <c r="G45" s="9">
        <v>23</v>
      </c>
      <c r="H45" s="9">
        <v>212</v>
      </c>
      <c r="I45" s="9">
        <v>615</v>
      </c>
      <c r="J45" s="41"/>
    </row>
    <row r="46" spans="1:10" ht="9" customHeight="1">
      <c r="A46" s="9" t="s">
        <v>81</v>
      </c>
      <c r="B46" s="13">
        <v>1073</v>
      </c>
      <c r="C46" s="13">
        <v>2405</v>
      </c>
      <c r="D46" s="13">
        <v>3086</v>
      </c>
      <c r="E46" s="13">
        <v>1517</v>
      </c>
      <c r="F46" s="9">
        <v>752</v>
      </c>
      <c r="G46" s="9">
        <v>881</v>
      </c>
      <c r="H46" s="13">
        <v>9714</v>
      </c>
      <c r="I46" s="9">
        <v>668</v>
      </c>
      <c r="J46" s="41"/>
    </row>
    <row r="47" spans="1:10" ht="9" customHeight="1">
      <c r="A47" s="9" t="s">
        <v>82</v>
      </c>
      <c r="B47" s="13">
        <v>5704</v>
      </c>
      <c r="C47" s="13">
        <v>11056</v>
      </c>
      <c r="D47" s="13">
        <v>13042</v>
      </c>
      <c r="E47" s="13">
        <v>5165</v>
      </c>
      <c r="F47" s="13">
        <v>2987</v>
      </c>
      <c r="G47" s="13">
        <v>2878</v>
      </c>
      <c r="H47" s="13">
        <v>40832</v>
      </c>
      <c r="I47" s="9">
        <v>636</v>
      </c>
      <c r="J47" s="41"/>
    </row>
    <row r="48" spans="1:10" ht="9" customHeight="1">
      <c r="A48" s="14" t="s">
        <v>84</v>
      </c>
      <c r="B48" s="15">
        <v>19588</v>
      </c>
      <c r="C48" s="15">
        <v>31793</v>
      </c>
      <c r="D48" s="15">
        <v>50016</v>
      </c>
      <c r="E48" s="15">
        <v>37782</v>
      </c>
      <c r="F48" s="15">
        <v>28826</v>
      </c>
      <c r="G48" s="15">
        <v>84638</v>
      </c>
      <c r="H48" s="15">
        <v>252643</v>
      </c>
      <c r="I48" s="15">
        <v>1335</v>
      </c>
      <c r="J48" s="41"/>
    </row>
    <row r="49" spans="1:9" ht="9" customHeight="1">
      <c r="A49" s="11"/>
      <c r="B49" s="22"/>
      <c r="C49" s="22"/>
      <c r="D49" s="22"/>
      <c r="E49" s="22"/>
      <c r="F49" s="22"/>
      <c r="G49" s="22"/>
      <c r="H49" s="22"/>
      <c r="I49" s="22"/>
    </row>
    <row r="50" spans="2:9" ht="12.75">
      <c r="B50" s="41"/>
      <c r="C50" s="41"/>
      <c r="D50" s="41"/>
      <c r="E50" s="41"/>
      <c r="F50" s="41"/>
      <c r="G50" s="41"/>
      <c r="H50" s="41"/>
      <c r="I50" s="41"/>
    </row>
    <row r="51" spans="2:9" ht="12.75">
      <c r="B51" s="41"/>
      <c r="C51" s="41"/>
      <c r="D51" s="41"/>
      <c r="E51" s="41"/>
      <c r="F51" s="41"/>
      <c r="G51" s="41"/>
      <c r="H51" s="41"/>
      <c r="I51" s="41"/>
    </row>
  </sheetData>
  <printOptions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&amp;C74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K3" sqref="K3"/>
    </sheetView>
  </sheetViews>
  <sheetFormatPr defaultColWidth="9.140625" defaultRowHeight="12.75"/>
  <cols>
    <col min="1" max="1" width="25.421875" style="0" customWidth="1"/>
    <col min="2" max="2" width="8.57421875" style="0" customWidth="1"/>
    <col min="3" max="3" width="6.140625" style="0" customWidth="1"/>
    <col min="4" max="4" width="7.57421875" style="0" customWidth="1"/>
    <col min="5" max="5" width="7.8515625" style="0" customWidth="1"/>
    <col min="6" max="6" width="7.140625" style="0" customWidth="1"/>
    <col min="7" max="7" width="7.57421875" style="0" customWidth="1"/>
    <col min="8" max="8" width="7.421875" style="0" customWidth="1"/>
    <col min="9" max="9" width="8.140625" style="0" customWidth="1"/>
  </cols>
  <sheetData>
    <row r="1" ht="12.75">
      <c r="A1" s="1" t="s">
        <v>345</v>
      </c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9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9" customHeight="1">
      <c r="A4" s="22"/>
      <c r="B4" s="22"/>
      <c r="C4" s="22"/>
      <c r="D4" s="22"/>
      <c r="E4" s="22"/>
      <c r="F4" s="22"/>
      <c r="G4" s="22"/>
      <c r="H4" s="22"/>
      <c r="I4" s="22"/>
    </row>
    <row r="5" spans="1:9" ht="15" customHeight="1">
      <c r="A5" s="9"/>
      <c r="B5" s="8" t="s">
        <v>89</v>
      </c>
      <c r="C5" s="8"/>
      <c r="D5" s="8"/>
      <c r="E5" s="8"/>
      <c r="F5" s="8"/>
      <c r="G5" s="8"/>
      <c r="H5" s="44"/>
      <c r="I5" s="9"/>
    </row>
    <row r="6" spans="1:9" ht="16.5" customHeight="1">
      <c r="A6" s="11" t="s">
        <v>86</v>
      </c>
      <c r="B6" s="30" t="s">
        <v>90</v>
      </c>
      <c r="C6" s="30" t="s">
        <v>91</v>
      </c>
      <c r="D6" s="30" t="s">
        <v>92</v>
      </c>
      <c r="E6" s="30" t="s">
        <v>93</v>
      </c>
      <c r="F6" s="30" t="s">
        <v>94</v>
      </c>
      <c r="G6" s="30" t="s">
        <v>95</v>
      </c>
      <c r="H6" s="30" t="s">
        <v>3</v>
      </c>
      <c r="I6" s="11"/>
    </row>
    <row r="7" spans="1:9" ht="17.25" customHeight="1">
      <c r="A7" s="33" t="s">
        <v>85</v>
      </c>
      <c r="B7" s="33"/>
      <c r="C7" s="33"/>
      <c r="D7" s="33"/>
      <c r="E7" s="33"/>
      <c r="F7" s="33"/>
      <c r="G7" s="33"/>
      <c r="H7" s="33"/>
      <c r="I7" s="33"/>
    </row>
    <row r="8" spans="1:10" ht="9" customHeight="1">
      <c r="A8" s="14" t="s">
        <v>43</v>
      </c>
      <c r="B8" s="23">
        <f aca="true" t="shared" si="0" ref="B8:H8">SUM(B9:B12)</f>
        <v>352</v>
      </c>
      <c r="C8" s="23">
        <f t="shared" si="0"/>
        <v>213</v>
      </c>
      <c r="D8" s="23">
        <f t="shared" si="0"/>
        <v>188</v>
      </c>
      <c r="E8" s="23">
        <f t="shared" si="0"/>
        <v>112</v>
      </c>
      <c r="F8" s="23">
        <f t="shared" si="0"/>
        <v>42</v>
      </c>
      <c r="G8" s="23">
        <f t="shared" si="0"/>
        <v>58</v>
      </c>
      <c r="H8" s="23">
        <f t="shared" si="0"/>
        <v>965</v>
      </c>
      <c r="I8" s="23">
        <f>(I9*H9+I10*H10+I11*H11+I12*H12)/(H9+H10+H11+H12)</f>
        <v>478.4735751295337</v>
      </c>
      <c r="J8" s="13"/>
    </row>
    <row r="9" spans="1:10" ht="9" customHeight="1">
      <c r="A9" s="9" t="s">
        <v>44</v>
      </c>
      <c r="B9" s="9">
        <v>6</v>
      </c>
      <c r="C9" s="9">
        <v>5</v>
      </c>
      <c r="D9" s="9">
        <v>10</v>
      </c>
      <c r="E9" s="9">
        <v>3</v>
      </c>
      <c r="F9" s="9">
        <v>1</v>
      </c>
      <c r="G9" s="9">
        <v>4</v>
      </c>
      <c r="H9" s="9">
        <v>29</v>
      </c>
      <c r="I9" s="9">
        <v>651</v>
      </c>
      <c r="J9" s="13"/>
    </row>
    <row r="10" spans="1:10" ht="9" customHeight="1">
      <c r="A10" s="9" t="s">
        <v>45</v>
      </c>
      <c r="B10" s="9">
        <v>2</v>
      </c>
      <c r="C10" s="9">
        <v>8</v>
      </c>
      <c r="D10" s="9">
        <v>9</v>
      </c>
      <c r="E10" s="9">
        <v>6</v>
      </c>
      <c r="F10" s="9">
        <v>2</v>
      </c>
      <c r="G10" s="9">
        <v>2</v>
      </c>
      <c r="H10" s="9">
        <v>29</v>
      </c>
      <c r="I10" s="9">
        <v>632</v>
      </c>
      <c r="J10" s="13"/>
    </row>
    <row r="11" spans="1:10" ht="9" customHeight="1">
      <c r="A11" s="9" t="s">
        <v>46</v>
      </c>
      <c r="B11" s="9">
        <v>142</v>
      </c>
      <c r="C11" s="9">
        <v>72</v>
      </c>
      <c r="D11" s="9">
        <v>28</v>
      </c>
      <c r="E11" s="9">
        <v>17</v>
      </c>
      <c r="F11" s="9">
        <v>7</v>
      </c>
      <c r="G11" s="9">
        <v>23</v>
      </c>
      <c r="H11" s="9">
        <v>289</v>
      </c>
      <c r="I11" s="9">
        <v>404</v>
      </c>
      <c r="J11" s="13"/>
    </row>
    <row r="12" spans="1:10" ht="9" customHeight="1">
      <c r="A12" s="9" t="s">
        <v>47</v>
      </c>
      <c r="B12" s="9">
        <v>202</v>
      </c>
      <c r="C12" s="9">
        <v>128</v>
      </c>
      <c r="D12" s="9">
        <v>141</v>
      </c>
      <c r="E12" s="9">
        <v>86</v>
      </c>
      <c r="F12" s="9">
        <v>32</v>
      </c>
      <c r="G12" s="9">
        <v>29</v>
      </c>
      <c r="H12" s="9">
        <v>618</v>
      </c>
      <c r="I12" s="9">
        <v>498</v>
      </c>
      <c r="J12" s="13"/>
    </row>
    <row r="13" spans="1:10" ht="9" customHeight="1">
      <c r="A13" s="14" t="s">
        <v>48</v>
      </c>
      <c r="B13" s="23">
        <f aca="true" t="shared" si="1" ref="B13:H13">SUM(B14:B17)</f>
        <v>20</v>
      </c>
      <c r="C13" s="23">
        <f t="shared" si="1"/>
        <v>38</v>
      </c>
      <c r="D13" s="23">
        <f t="shared" si="1"/>
        <v>133</v>
      </c>
      <c r="E13" s="23">
        <f t="shared" si="1"/>
        <v>108</v>
      </c>
      <c r="F13" s="23">
        <f t="shared" si="1"/>
        <v>59</v>
      </c>
      <c r="G13" s="23">
        <f t="shared" si="1"/>
        <v>110</v>
      </c>
      <c r="H13" s="23">
        <f t="shared" si="1"/>
        <v>468</v>
      </c>
      <c r="I13" s="23">
        <f>(I14*H14+I15*H15+I16*H16+I17*H17)/(H14+H15+H16+H17)</f>
        <v>1177.9807692307693</v>
      </c>
      <c r="J13" s="13"/>
    </row>
    <row r="14" spans="1:10" ht="9" customHeight="1">
      <c r="A14" s="9" t="s">
        <v>49</v>
      </c>
      <c r="B14" s="10" t="s">
        <v>35</v>
      </c>
      <c r="C14" s="10">
        <v>1</v>
      </c>
      <c r="D14" s="10">
        <v>16</v>
      </c>
      <c r="E14" s="10">
        <v>15</v>
      </c>
      <c r="F14" s="10">
        <v>6</v>
      </c>
      <c r="G14" s="10">
        <v>7</v>
      </c>
      <c r="H14" s="10">
        <v>45</v>
      </c>
      <c r="I14" s="18">
        <v>1114</v>
      </c>
      <c r="J14" s="13"/>
    </row>
    <row r="15" spans="1:10" ht="9" customHeight="1">
      <c r="A15" s="9" t="s">
        <v>50</v>
      </c>
      <c r="B15" s="10">
        <v>2</v>
      </c>
      <c r="C15" s="10">
        <v>8</v>
      </c>
      <c r="D15" s="10">
        <v>34</v>
      </c>
      <c r="E15" s="10">
        <v>25</v>
      </c>
      <c r="F15" s="10">
        <v>14</v>
      </c>
      <c r="G15" s="10">
        <v>20</v>
      </c>
      <c r="H15" s="10">
        <v>103</v>
      </c>
      <c r="I15" s="18">
        <v>1153</v>
      </c>
      <c r="J15" s="13"/>
    </row>
    <row r="16" spans="1:10" ht="9" customHeight="1">
      <c r="A16" s="9" t="s">
        <v>51</v>
      </c>
      <c r="B16" s="10">
        <v>8</v>
      </c>
      <c r="C16" s="10">
        <v>21</v>
      </c>
      <c r="D16" s="10">
        <v>56</v>
      </c>
      <c r="E16" s="10">
        <v>45</v>
      </c>
      <c r="F16" s="10">
        <v>29</v>
      </c>
      <c r="G16" s="10">
        <v>67</v>
      </c>
      <c r="H16" s="10">
        <v>226</v>
      </c>
      <c r="I16" s="18">
        <v>1304</v>
      </c>
      <c r="J16" s="13"/>
    </row>
    <row r="17" spans="1:10" ht="9" customHeight="1">
      <c r="A17" s="9" t="s">
        <v>52</v>
      </c>
      <c r="B17" s="10">
        <v>10</v>
      </c>
      <c r="C17" s="10">
        <v>8</v>
      </c>
      <c r="D17" s="10">
        <v>27</v>
      </c>
      <c r="E17" s="10">
        <v>23</v>
      </c>
      <c r="F17" s="10">
        <v>10</v>
      </c>
      <c r="G17" s="10">
        <v>16</v>
      </c>
      <c r="H17" s="10">
        <v>94</v>
      </c>
      <c r="I17" s="10">
        <v>933</v>
      </c>
      <c r="J17" s="13"/>
    </row>
    <row r="18" spans="1:10" ht="9" customHeight="1">
      <c r="A18" s="14" t="s">
        <v>53</v>
      </c>
      <c r="B18" s="23">
        <f aca="true" t="shared" si="2" ref="B18:H18">SUM(B19:B26)</f>
        <v>194</v>
      </c>
      <c r="C18" s="23">
        <f t="shared" si="2"/>
        <v>501</v>
      </c>
      <c r="D18" s="23">
        <f t="shared" si="2"/>
        <v>1310</v>
      </c>
      <c r="E18" s="23">
        <f t="shared" si="2"/>
        <v>1011</v>
      </c>
      <c r="F18" s="23">
        <f t="shared" si="2"/>
        <v>518</v>
      </c>
      <c r="G18" s="23">
        <f t="shared" si="2"/>
        <v>1522</v>
      </c>
      <c r="H18" s="23">
        <f t="shared" si="2"/>
        <v>5056</v>
      </c>
      <c r="I18" s="23">
        <f>(I19*H19+I20*H20+I21*H21+I22*H22+H23*I23+H24*I24+H25*I25+H26*I26)/(H19+H20+H21+H22+H23+H24+H25+H26)</f>
        <v>1222.1631724683543</v>
      </c>
      <c r="J18" s="13"/>
    </row>
    <row r="19" spans="1:10" ht="9" customHeight="1">
      <c r="A19" s="9" t="s">
        <v>54</v>
      </c>
      <c r="B19" s="9">
        <v>44</v>
      </c>
      <c r="C19" s="9">
        <v>131</v>
      </c>
      <c r="D19" s="9">
        <v>350</v>
      </c>
      <c r="E19" s="9">
        <v>286</v>
      </c>
      <c r="F19" s="9">
        <v>131</v>
      </c>
      <c r="G19" s="9">
        <v>357</v>
      </c>
      <c r="H19" s="13">
        <v>1299</v>
      </c>
      <c r="I19" s="13">
        <v>1203</v>
      </c>
      <c r="J19" s="13"/>
    </row>
    <row r="20" spans="1:10" ht="18" customHeight="1">
      <c r="A20" s="38" t="s">
        <v>55</v>
      </c>
      <c r="B20" s="9">
        <v>8</v>
      </c>
      <c r="C20" s="9">
        <v>14</v>
      </c>
      <c r="D20" s="9">
        <v>55</v>
      </c>
      <c r="E20" s="9">
        <v>24</v>
      </c>
      <c r="F20" s="9">
        <v>10</v>
      </c>
      <c r="G20" s="9">
        <v>38</v>
      </c>
      <c r="H20" s="9">
        <v>149</v>
      </c>
      <c r="I20" s="13">
        <v>1095</v>
      </c>
      <c r="J20" s="13"/>
    </row>
    <row r="21" spans="1:10" ht="9" customHeight="1">
      <c r="A21" s="9" t="s">
        <v>56</v>
      </c>
      <c r="B21" s="9">
        <v>19</v>
      </c>
      <c r="C21" s="9">
        <v>61</v>
      </c>
      <c r="D21" s="9">
        <v>172</v>
      </c>
      <c r="E21" s="9">
        <v>165</v>
      </c>
      <c r="F21" s="9">
        <v>66</v>
      </c>
      <c r="G21" s="9">
        <v>196</v>
      </c>
      <c r="H21" s="9">
        <v>679</v>
      </c>
      <c r="I21" s="13">
        <v>1241</v>
      </c>
      <c r="J21" s="13"/>
    </row>
    <row r="22" spans="1:10" ht="9" customHeight="1">
      <c r="A22" s="9" t="s">
        <v>57</v>
      </c>
      <c r="B22" s="9">
        <v>3</v>
      </c>
      <c r="C22" s="9">
        <v>14</v>
      </c>
      <c r="D22" s="9">
        <v>29</v>
      </c>
      <c r="E22" s="9">
        <v>23</v>
      </c>
      <c r="F22" s="9">
        <v>9</v>
      </c>
      <c r="G22" s="9">
        <v>36</v>
      </c>
      <c r="H22" s="9">
        <v>114</v>
      </c>
      <c r="I22" s="13">
        <v>1198</v>
      </c>
      <c r="J22" s="13"/>
    </row>
    <row r="23" spans="1:10" ht="9" customHeight="1">
      <c r="A23" s="9" t="s">
        <v>58</v>
      </c>
      <c r="B23" s="9">
        <v>40</v>
      </c>
      <c r="C23" s="9">
        <v>152</v>
      </c>
      <c r="D23" s="9">
        <v>258</v>
      </c>
      <c r="E23" s="9">
        <v>160</v>
      </c>
      <c r="F23" s="9">
        <v>78</v>
      </c>
      <c r="G23" s="9">
        <v>125</v>
      </c>
      <c r="H23" s="9">
        <v>813</v>
      </c>
      <c r="I23" s="9">
        <v>852</v>
      </c>
      <c r="J23" s="13"/>
    </row>
    <row r="24" spans="1:10" ht="9" customHeight="1">
      <c r="A24" s="9" t="s">
        <v>59</v>
      </c>
      <c r="B24" s="9">
        <v>45</v>
      </c>
      <c r="C24" s="9">
        <v>69</v>
      </c>
      <c r="D24" s="9">
        <v>203</v>
      </c>
      <c r="E24" s="9">
        <v>137</v>
      </c>
      <c r="F24" s="9">
        <v>110</v>
      </c>
      <c r="G24" s="9">
        <v>397</v>
      </c>
      <c r="H24" s="9">
        <v>961</v>
      </c>
      <c r="I24" s="13">
        <v>1415</v>
      </c>
      <c r="J24" s="13"/>
    </row>
    <row r="25" spans="1:10" ht="9" customHeight="1">
      <c r="A25" s="9" t="s">
        <v>60</v>
      </c>
      <c r="B25" s="9">
        <v>6</v>
      </c>
      <c r="C25" s="9">
        <v>9</v>
      </c>
      <c r="D25" s="9">
        <v>58</v>
      </c>
      <c r="E25" s="9">
        <v>48</v>
      </c>
      <c r="F25" s="9">
        <v>23</v>
      </c>
      <c r="G25" s="9">
        <v>118</v>
      </c>
      <c r="H25" s="9">
        <v>262</v>
      </c>
      <c r="I25" s="13">
        <v>1570</v>
      </c>
      <c r="J25" s="13"/>
    </row>
    <row r="26" spans="1:10" ht="9" customHeight="1">
      <c r="A26" s="9" t="s">
        <v>61</v>
      </c>
      <c r="B26" s="9">
        <v>29</v>
      </c>
      <c r="C26" s="9">
        <v>51</v>
      </c>
      <c r="D26" s="9">
        <v>185</v>
      </c>
      <c r="E26" s="9">
        <v>168</v>
      </c>
      <c r="F26" s="9">
        <v>91</v>
      </c>
      <c r="G26" s="9">
        <v>255</v>
      </c>
      <c r="H26" s="9">
        <v>779</v>
      </c>
      <c r="I26" s="13">
        <v>1297</v>
      </c>
      <c r="J26" s="13"/>
    </row>
    <row r="27" spans="1:10" ht="9" customHeight="1">
      <c r="A27" s="14" t="s">
        <v>62</v>
      </c>
      <c r="B27" s="23">
        <f aca="true" t="shared" si="3" ref="B27:H27">SUM(B28:B38)</f>
        <v>1233</v>
      </c>
      <c r="C27" s="23">
        <f t="shared" si="3"/>
        <v>2831</v>
      </c>
      <c r="D27" s="23">
        <f t="shared" si="3"/>
        <v>6458</v>
      </c>
      <c r="E27" s="23">
        <f t="shared" si="3"/>
        <v>4312</v>
      </c>
      <c r="F27" s="23">
        <f t="shared" si="3"/>
        <v>2514</v>
      </c>
      <c r="G27" s="23">
        <f t="shared" si="3"/>
        <v>4222</v>
      </c>
      <c r="H27" s="23">
        <f t="shared" si="3"/>
        <v>21570</v>
      </c>
      <c r="I27" s="23">
        <f>(I28*H28+I29*H29+I30*H30+I31*H31+H32*I32+H33*I33+H34*I34+H35*I35+H36*I36+H37*I37+H38*I38)/(H28+H29+H30+H31+H32+H33+H34+H35+H36+H37+H38)</f>
        <v>966.552712100139</v>
      </c>
      <c r="J27" s="13"/>
    </row>
    <row r="28" spans="1:10" ht="9" customHeight="1">
      <c r="A28" s="9" t="s">
        <v>63</v>
      </c>
      <c r="B28" s="9">
        <v>34</v>
      </c>
      <c r="C28" s="9">
        <v>66</v>
      </c>
      <c r="D28" s="9">
        <v>264</v>
      </c>
      <c r="E28" s="9">
        <v>208</v>
      </c>
      <c r="F28" s="9">
        <v>135</v>
      </c>
      <c r="G28" s="9">
        <v>197</v>
      </c>
      <c r="H28" s="9">
        <v>904</v>
      </c>
      <c r="I28" s="13">
        <v>1047</v>
      </c>
      <c r="J28" s="13"/>
    </row>
    <row r="29" spans="1:10" ht="18" customHeight="1">
      <c r="A29" s="38" t="s">
        <v>64</v>
      </c>
      <c r="B29" s="9">
        <v>32</v>
      </c>
      <c r="C29" s="9">
        <v>128</v>
      </c>
      <c r="D29" s="9">
        <v>332</v>
      </c>
      <c r="E29" s="9">
        <v>235</v>
      </c>
      <c r="F29" s="9">
        <v>127</v>
      </c>
      <c r="G29" s="9">
        <v>238</v>
      </c>
      <c r="H29" s="13">
        <v>1092</v>
      </c>
      <c r="I29" s="9">
        <v>972</v>
      </c>
      <c r="J29" s="13"/>
    </row>
    <row r="30" spans="1:10" ht="9" customHeight="1">
      <c r="A30" s="9" t="s">
        <v>65</v>
      </c>
      <c r="B30" s="9">
        <v>439</v>
      </c>
      <c r="C30" s="9">
        <v>353</v>
      </c>
      <c r="D30" s="9">
        <v>348</v>
      </c>
      <c r="E30" s="9">
        <v>192</v>
      </c>
      <c r="F30" s="9">
        <v>150</v>
      </c>
      <c r="G30" s="9">
        <v>310</v>
      </c>
      <c r="H30" s="13">
        <v>1792</v>
      </c>
      <c r="I30" s="9">
        <v>771</v>
      </c>
      <c r="J30" s="13"/>
    </row>
    <row r="31" spans="1:10" ht="9" customHeight="1">
      <c r="A31" s="9" t="s">
        <v>66</v>
      </c>
      <c r="B31" s="9">
        <v>144</v>
      </c>
      <c r="C31" s="9">
        <v>73</v>
      </c>
      <c r="D31" s="9">
        <v>54</v>
      </c>
      <c r="E31" s="9">
        <v>28</v>
      </c>
      <c r="F31" s="9">
        <v>16</v>
      </c>
      <c r="G31" s="9">
        <v>22</v>
      </c>
      <c r="H31" s="9">
        <v>337</v>
      </c>
      <c r="I31" s="9">
        <v>479</v>
      </c>
      <c r="J31" s="13"/>
    </row>
    <row r="32" spans="1:10" ht="9" customHeight="1">
      <c r="A32" s="9" t="s">
        <v>67</v>
      </c>
      <c r="B32" s="9">
        <v>31</v>
      </c>
      <c r="C32" s="9">
        <v>78</v>
      </c>
      <c r="D32" s="9">
        <v>272</v>
      </c>
      <c r="E32" s="9">
        <v>213</v>
      </c>
      <c r="F32" s="9">
        <v>109</v>
      </c>
      <c r="G32" s="9">
        <v>218</v>
      </c>
      <c r="H32" s="9">
        <v>921</v>
      </c>
      <c r="I32" s="13">
        <v>1040</v>
      </c>
      <c r="J32" s="13"/>
    </row>
    <row r="33" spans="1:10" ht="9" customHeight="1">
      <c r="A33" s="9" t="s">
        <v>68</v>
      </c>
      <c r="B33" s="9" t="s">
        <v>35</v>
      </c>
      <c r="C33" s="9">
        <v>15</v>
      </c>
      <c r="D33" s="9">
        <v>40</v>
      </c>
      <c r="E33" s="9">
        <v>35</v>
      </c>
      <c r="F33" s="9">
        <v>13</v>
      </c>
      <c r="G33" s="9">
        <v>19</v>
      </c>
      <c r="H33" s="9">
        <v>122</v>
      </c>
      <c r="I33" s="9">
        <v>947</v>
      </c>
      <c r="J33" s="13"/>
    </row>
    <row r="34" spans="1:10" ht="9" customHeight="1">
      <c r="A34" s="9" t="s">
        <v>69</v>
      </c>
      <c r="B34" s="9">
        <v>6</v>
      </c>
      <c r="C34" s="9">
        <v>10</v>
      </c>
      <c r="D34" s="9">
        <v>38</v>
      </c>
      <c r="E34" s="9">
        <v>17</v>
      </c>
      <c r="F34" s="9">
        <v>14</v>
      </c>
      <c r="G34" s="9">
        <v>15</v>
      </c>
      <c r="H34" s="9">
        <v>100</v>
      </c>
      <c r="I34" s="9">
        <v>909</v>
      </c>
      <c r="J34" s="13"/>
    </row>
    <row r="35" spans="1:10" ht="9" customHeight="1">
      <c r="A35" s="9" t="s">
        <v>70</v>
      </c>
      <c r="B35" s="9">
        <v>27</v>
      </c>
      <c r="C35" s="9">
        <v>57</v>
      </c>
      <c r="D35" s="9">
        <v>205</v>
      </c>
      <c r="E35" s="9">
        <v>131</v>
      </c>
      <c r="F35" s="9">
        <v>43</v>
      </c>
      <c r="G35" s="9">
        <v>92</v>
      </c>
      <c r="H35" s="9">
        <v>555</v>
      </c>
      <c r="I35" s="9">
        <v>939</v>
      </c>
      <c r="J35" s="13"/>
    </row>
    <row r="36" spans="1:10" ht="9" customHeight="1">
      <c r="A36" s="9" t="s">
        <v>71</v>
      </c>
      <c r="B36" s="9">
        <v>54</v>
      </c>
      <c r="C36" s="9">
        <v>184</v>
      </c>
      <c r="D36" s="9">
        <v>403</v>
      </c>
      <c r="E36" s="9">
        <v>159</v>
      </c>
      <c r="F36" s="9">
        <v>124</v>
      </c>
      <c r="G36" s="9">
        <v>273</v>
      </c>
      <c r="H36" s="13">
        <v>1197</v>
      </c>
      <c r="I36" s="9">
        <v>988</v>
      </c>
      <c r="J36" s="13"/>
    </row>
    <row r="37" spans="1:10" ht="9" customHeight="1">
      <c r="A37" s="9" t="s">
        <v>72</v>
      </c>
      <c r="B37" s="9">
        <v>237</v>
      </c>
      <c r="C37" s="13">
        <v>1055</v>
      </c>
      <c r="D37" s="13">
        <v>2587</v>
      </c>
      <c r="E37" s="13">
        <v>1771</v>
      </c>
      <c r="F37" s="13">
        <v>1011</v>
      </c>
      <c r="G37" s="13">
        <v>1479</v>
      </c>
      <c r="H37" s="13">
        <v>8140</v>
      </c>
      <c r="I37" s="9">
        <v>960</v>
      </c>
      <c r="J37" s="13"/>
    </row>
    <row r="38" spans="1:10" ht="9" customHeight="1">
      <c r="A38" s="9" t="s">
        <v>73</v>
      </c>
      <c r="B38" s="9">
        <v>229</v>
      </c>
      <c r="C38" s="9">
        <v>812</v>
      </c>
      <c r="D38" s="13">
        <v>1915</v>
      </c>
      <c r="E38" s="13">
        <v>1323</v>
      </c>
      <c r="F38" s="9">
        <v>772</v>
      </c>
      <c r="G38" s="13">
        <v>1359</v>
      </c>
      <c r="H38" s="13">
        <v>6410</v>
      </c>
      <c r="I38" s="13">
        <v>1032</v>
      </c>
      <c r="J38" s="13"/>
    </row>
    <row r="39" spans="1:10" ht="9" customHeight="1">
      <c r="A39" s="14" t="s">
        <v>74</v>
      </c>
      <c r="B39" s="42">
        <v>35</v>
      </c>
      <c r="C39" s="42">
        <v>82</v>
      </c>
      <c r="D39" s="42">
        <v>128</v>
      </c>
      <c r="E39" s="42">
        <v>74</v>
      </c>
      <c r="F39" s="42">
        <v>31</v>
      </c>
      <c r="G39" s="42">
        <v>46</v>
      </c>
      <c r="H39" s="42">
        <v>396</v>
      </c>
      <c r="I39" s="42">
        <v>750</v>
      </c>
      <c r="J39" s="13"/>
    </row>
    <row r="40" spans="1:10" ht="9" customHeight="1">
      <c r="A40" s="14" t="s">
        <v>75</v>
      </c>
      <c r="B40" s="42">
        <v>26</v>
      </c>
      <c r="C40" s="42">
        <v>86</v>
      </c>
      <c r="D40" s="42">
        <v>141</v>
      </c>
      <c r="E40" s="42">
        <v>104</v>
      </c>
      <c r="F40" s="42">
        <v>51</v>
      </c>
      <c r="G40" s="42">
        <v>72</v>
      </c>
      <c r="H40" s="42">
        <v>480</v>
      </c>
      <c r="I40" s="42">
        <v>890</v>
      </c>
      <c r="J40" s="13"/>
    </row>
    <row r="41" spans="1:10" ht="9" customHeight="1">
      <c r="A41" s="14" t="s">
        <v>76</v>
      </c>
      <c r="B41" s="23">
        <f aca="true" t="shared" si="4" ref="B41:H41">SUM(B42:B46)</f>
        <v>409</v>
      </c>
      <c r="C41" s="23">
        <f t="shared" si="4"/>
        <v>1171</v>
      </c>
      <c r="D41" s="23">
        <f t="shared" si="4"/>
        <v>3120</v>
      </c>
      <c r="E41" s="23">
        <f t="shared" si="4"/>
        <v>2061</v>
      </c>
      <c r="F41" s="23">
        <f t="shared" si="4"/>
        <v>1099</v>
      </c>
      <c r="G41" s="23">
        <f t="shared" si="4"/>
        <v>1700</v>
      </c>
      <c r="H41" s="23">
        <f t="shared" si="4"/>
        <v>9560</v>
      </c>
      <c r="I41" s="23">
        <f>(I42*H42+I43*H43+I44*H44+I45*H45+H46*I46)/(H42+H43+H44+H45+H46)</f>
        <v>959.9911087866109</v>
      </c>
      <c r="J41" s="13"/>
    </row>
    <row r="42" spans="1:10" ht="9" customHeight="1">
      <c r="A42" s="9" t="s">
        <v>77</v>
      </c>
      <c r="B42" s="9">
        <v>185</v>
      </c>
      <c r="C42" s="9">
        <v>486</v>
      </c>
      <c r="D42" s="13">
        <v>1457</v>
      </c>
      <c r="E42" s="13">
        <v>1035</v>
      </c>
      <c r="F42" s="9">
        <v>547</v>
      </c>
      <c r="G42" s="13">
        <v>1074</v>
      </c>
      <c r="H42" s="13">
        <v>4784</v>
      </c>
      <c r="I42" s="13">
        <v>1070</v>
      </c>
      <c r="J42" s="13"/>
    </row>
    <row r="43" spans="1:10" ht="18" customHeight="1">
      <c r="A43" s="38" t="s">
        <v>97</v>
      </c>
      <c r="B43" s="10">
        <v>36</v>
      </c>
      <c r="C43" s="10">
        <v>163</v>
      </c>
      <c r="D43" s="10">
        <v>561</v>
      </c>
      <c r="E43" s="10">
        <v>362</v>
      </c>
      <c r="F43" s="10">
        <v>126</v>
      </c>
      <c r="G43" s="10">
        <v>131</v>
      </c>
      <c r="H43" s="18">
        <v>1379</v>
      </c>
      <c r="I43" s="10">
        <v>830</v>
      </c>
      <c r="J43" s="13"/>
    </row>
    <row r="44" spans="1:10" ht="9" customHeight="1">
      <c r="A44" s="9" t="s">
        <v>80</v>
      </c>
      <c r="B44" s="10">
        <v>25</v>
      </c>
      <c r="C44" s="10">
        <v>4</v>
      </c>
      <c r="D44" s="10">
        <v>1</v>
      </c>
      <c r="E44" s="10">
        <v>1</v>
      </c>
      <c r="F44" s="10">
        <v>1</v>
      </c>
      <c r="G44" s="10" t="s">
        <v>35</v>
      </c>
      <c r="H44" s="10">
        <v>32</v>
      </c>
      <c r="I44" s="10">
        <v>133</v>
      </c>
      <c r="J44" s="13"/>
    </row>
    <row r="45" spans="1:10" ht="9" customHeight="1">
      <c r="A45" s="9" t="s">
        <v>81</v>
      </c>
      <c r="B45" s="10">
        <v>60</v>
      </c>
      <c r="C45" s="10">
        <v>382</v>
      </c>
      <c r="D45" s="10">
        <v>847</v>
      </c>
      <c r="E45" s="10">
        <v>504</v>
      </c>
      <c r="F45" s="10">
        <v>330</v>
      </c>
      <c r="G45" s="10">
        <v>321</v>
      </c>
      <c r="H45" s="18">
        <v>2444</v>
      </c>
      <c r="I45" s="10">
        <v>839</v>
      </c>
      <c r="J45" s="13"/>
    </row>
    <row r="46" spans="1:10" ht="9" customHeight="1">
      <c r="A46" s="9" t="s">
        <v>82</v>
      </c>
      <c r="B46" s="10">
        <v>103</v>
      </c>
      <c r="C46" s="10">
        <v>136</v>
      </c>
      <c r="D46" s="10">
        <v>254</v>
      </c>
      <c r="E46" s="10">
        <v>159</v>
      </c>
      <c r="F46" s="10">
        <v>95</v>
      </c>
      <c r="G46" s="10">
        <v>174</v>
      </c>
      <c r="H46" s="10">
        <v>921</v>
      </c>
      <c r="I46" s="10">
        <v>933</v>
      </c>
      <c r="J46" s="13"/>
    </row>
    <row r="47" spans="1:10" ht="9" customHeight="1">
      <c r="A47" s="14" t="s">
        <v>84</v>
      </c>
      <c r="B47" s="23">
        <v>2269</v>
      </c>
      <c r="C47" s="23">
        <v>4922</v>
      </c>
      <c r="D47" s="23">
        <v>11478</v>
      </c>
      <c r="E47" s="23">
        <v>7782</v>
      </c>
      <c r="F47" s="23">
        <v>4314</v>
      </c>
      <c r="G47" s="23">
        <v>7730</v>
      </c>
      <c r="H47" s="23">
        <v>38495</v>
      </c>
      <c r="I47" s="24">
        <v>986</v>
      </c>
      <c r="J47" s="13"/>
    </row>
    <row r="48" spans="1:9" ht="9" customHeight="1">
      <c r="A48" s="11"/>
      <c r="B48" s="19"/>
      <c r="C48" s="19"/>
      <c r="D48" s="19"/>
      <c r="E48" s="19"/>
      <c r="F48" s="19"/>
      <c r="G48" s="19"/>
      <c r="H48" s="19"/>
      <c r="I48" s="19"/>
    </row>
    <row r="49" spans="2:8" ht="12.75">
      <c r="B49" s="41"/>
      <c r="C49" s="41"/>
      <c r="D49" s="41"/>
      <c r="E49" s="41"/>
      <c r="F49" s="41"/>
      <c r="G49" s="41"/>
      <c r="H49" s="41"/>
    </row>
    <row r="50" spans="2:9" ht="12.75">
      <c r="B50" s="41"/>
      <c r="C50" s="41"/>
      <c r="D50" s="41"/>
      <c r="E50" s="41"/>
      <c r="F50" s="41"/>
      <c r="G50" s="41"/>
      <c r="H50" s="41"/>
      <c r="I50" s="41"/>
    </row>
  </sheetData>
  <printOptions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&amp;C75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 topLeftCell="A1">
      <selection activeCell="J7" sqref="J7"/>
    </sheetView>
  </sheetViews>
  <sheetFormatPr defaultColWidth="9.140625" defaultRowHeight="12.75"/>
  <cols>
    <col min="1" max="1" width="25.140625" style="39" customWidth="1"/>
    <col min="2" max="2" width="8.421875" style="39" customWidth="1"/>
    <col min="3" max="3" width="7.7109375" style="39" customWidth="1"/>
    <col min="4" max="4" width="7.140625" style="39" customWidth="1"/>
    <col min="5" max="5" width="7.7109375" style="39" customWidth="1"/>
    <col min="6" max="6" width="7.28125" style="39" customWidth="1"/>
    <col min="7" max="7" width="7.00390625" style="39" customWidth="1"/>
    <col min="8" max="8" width="7.28125" style="39" customWidth="1"/>
    <col min="9" max="9" width="8.140625" style="39" customWidth="1"/>
    <col min="10" max="16384" width="9.140625" style="39" customWidth="1"/>
  </cols>
  <sheetData>
    <row r="1" ht="12.75">
      <c r="A1" s="102" t="s">
        <v>346</v>
      </c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9" customHeight="1">
      <c r="A3" s="103"/>
      <c r="B3" s="103"/>
      <c r="C3" s="103"/>
      <c r="D3" s="103"/>
      <c r="E3" s="103"/>
      <c r="F3" s="103"/>
      <c r="G3" s="103"/>
      <c r="H3" s="103"/>
      <c r="I3" s="103"/>
    </row>
    <row r="4" spans="1:9" ht="9" customHeight="1">
      <c r="A4" s="22"/>
      <c r="B4" s="22"/>
      <c r="C4" s="22"/>
      <c r="D4" s="22"/>
      <c r="E4" s="22"/>
      <c r="F4" s="22"/>
      <c r="G4" s="22"/>
      <c r="H4" s="22"/>
      <c r="I4" s="22"/>
    </row>
    <row r="5" spans="1:9" ht="12.75">
      <c r="A5" s="27"/>
      <c r="B5" s="8" t="s">
        <v>89</v>
      </c>
      <c r="C5" s="8"/>
      <c r="D5" s="8"/>
      <c r="E5" s="8"/>
      <c r="F5" s="8"/>
      <c r="G5" s="8"/>
      <c r="H5" s="44"/>
      <c r="I5" s="27"/>
    </row>
    <row r="6" spans="1:9" ht="18.75" customHeight="1">
      <c r="A6" s="11" t="s">
        <v>86</v>
      </c>
      <c r="B6" s="30" t="s">
        <v>90</v>
      </c>
      <c r="C6" s="30" t="s">
        <v>91</v>
      </c>
      <c r="D6" s="30" t="s">
        <v>92</v>
      </c>
      <c r="E6" s="30" t="s">
        <v>93</v>
      </c>
      <c r="F6" s="30" t="s">
        <v>94</v>
      </c>
      <c r="G6" s="30" t="s">
        <v>95</v>
      </c>
      <c r="H6" s="30" t="s">
        <v>3</v>
      </c>
      <c r="I6" s="11"/>
    </row>
    <row r="7" spans="1:9" ht="16.5" customHeight="1">
      <c r="A7" s="70" t="s">
        <v>42</v>
      </c>
      <c r="B7" s="70"/>
      <c r="C7" s="70"/>
      <c r="D7" s="70"/>
      <c r="E7" s="70"/>
      <c r="F7" s="70"/>
      <c r="G7" s="70"/>
      <c r="H7" s="70"/>
      <c r="I7" s="70"/>
    </row>
    <row r="8" spans="1:10" ht="9" customHeight="1">
      <c r="A8" s="104" t="s">
        <v>43</v>
      </c>
      <c r="B8" s="99">
        <f aca="true" t="shared" si="0" ref="B8:H8">SUM(B9:B12)</f>
        <v>2230</v>
      </c>
      <c r="C8" s="99">
        <f t="shared" si="0"/>
        <v>2691</v>
      </c>
      <c r="D8" s="99">
        <f t="shared" si="0"/>
        <v>2427</v>
      </c>
      <c r="E8" s="99">
        <f t="shared" si="0"/>
        <v>829</v>
      </c>
      <c r="F8" s="99">
        <f t="shared" si="0"/>
        <v>418</v>
      </c>
      <c r="G8" s="99">
        <f t="shared" si="0"/>
        <v>724</v>
      </c>
      <c r="H8" s="99">
        <f t="shared" si="0"/>
        <v>9319</v>
      </c>
      <c r="I8" s="99">
        <f>(I9*H9+I10*H10+I11*H11+I12*H12)/(H9+H10+H11+H12)</f>
        <v>574.102800729692</v>
      </c>
      <c r="J8" s="105"/>
    </row>
    <row r="9" spans="1:10" ht="9" customHeight="1">
      <c r="A9" s="27" t="s">
        <v>44</v>
      </c>
      <c r="B9" s="27">
        <v>7</v>
      </c>
      <c r="C9" s="27">
        <v>28</v>
      </c>
      <c r="D9" s="27">
        <v>65</v>
      </c>
      <c r="E9" s="27">
        <v>93</v>
      </c>
      <c r="F9" s="27">
        <v>51</v>
      </c>
      <c r="G9" s="27">
        <v>123</v>
      </c>
      <c r="H9" s="27">
        <v>367</v>
      </c>
      <c r="I9" s="106">
        <v>1449</v>
      </c>
      <c r="J9" s="105"/>
    </row>
    <row r="10" spans="1:10" ht="9" customHeight="1">
      <c r="A10" s="27" t="s">
        <v>45</v>
      </c>
      <c r="B10" s="106">
        <v>2007</v>
      </c>
      <c r="C10" s="106">
        <v>2512</v>
      </c>
      <c r="D10" s="106">
        <v>2025</v>
      </c>
      <c r="E10" s="27">
        <v>493</v>
      </c>
      <c r="F10" s="27">
        <v>230</v>
      </c>
      <c r="G10" s="27">
        <v>358</v>
      </c>
      <c r="H10" s="106">
        <v>7625</v>
      </c>
      <c r="I10" s="27">
        <v>466</v>
      </c>
      <c r="J10" s="105"/>
    </row>
    <row r="11" spans="1:10" ht="9" customHeight="1">
      <c r="A11" s="27" t="s">
        <v>46</v>
      </c>
      <c r="B11" s="27">
        <v>34</v>
      </c>
      <c r="C11" s="27">
        <v>45</v>
      </c>
      <c r="D11" s="27">
        <v>107</v>
      </c>
      <c r="E11" s="27">
        <v>99</v>
      </c>
      <c r="F11" s="27">
        <v>55</v>
      </c>
      <c r="G11" s="27">
        <v>104</v>
      </c>
      <c r="H11" s="27">
        <v>444</v>
      </c>
      <c r="I11" s="106">
        <v>1113</v>
      </c>
      <c r="J11" s="105"/>
    </row>
    <row r="12" spans="1:10" ht="9" customHeight="1">
      <c r="A12" s="27" t="s">
        <v>47</v>
      </c>
      <c r="B12" s="27">
        <v>182</v>
      </c>
      <c r="C12" s="27">
        <v>106</v>
      </c>
      <c r="D12" s="27">
        <v>230</v>
      </c>
      <c r="E12" s="27">
        <v>144</v>
      </c>
      <c r="F12" s="27">
        <v>82</v>
      </c>
      <c r="G12" s="27">
        <v>139</v>
      </c>
      <c r="H12" s="27">
        <v>883</v>
      </c>
      <c r="I12" s="27">
        <v>873</v>
      </c>
      <c r="J12" s="105"/>
    </row>
    <row r="13" spans="1:10" ht="9" customHeight="1">
      <c r="A13" s="104" t="s">
        <v>48</v>
      </c>
      <c r="B13" s="99">
        <f aca="true" t="shared" si="1" ref="B13:H13">SUM(B14:B17)</f>
        <v>32</v>
      </c>
      <c r="C13" s="99">
        <f t="shared" si="1"/>
        <v>60</v>
      </c>
      <c r="D13" s="99">
        <f t="shared" si="1"/>
        <v>191</v>
      </c>
      <c r="E13" s="99">
        <f t="shared" si="1"/>
        <v>301</v>
      </c>
      <c r="F13" s="99">
        <f t="shared" si="1"/>
        <v>301</v>
      </c>
      <c r="G13" s="99">
        <f t="shared" si="1"/>
        <v>1728</v>
      </c>
      <c r="H13" s="99">
        <f t="shared" si="1"/>
        <v>2613</v>
      </c>
      <c r="I13" s="99">
        <f>(I14*H14+I15*H15+I16*H16+I17*H17)/(H14+H15+H16+H17)</f>
        <v>2494.4466130884043</v>
      </c>
      <c r="J13" s="105"/>
    </row>
    <row r="14" spans="1:10" ht="9" customHeight="1">
      <c r="A14" s="27" t="s">
        <v>49</v>
      </c>
      <c r="B14" s="27">
        <v>1</v>
      </c>
      <c r="C14" s="27">
        <v>3</v>
      </c>
      <c r="D14" s="27">
        <v>21</v>
      </c>
      <c r="E14" s="27">
        <v>19</v>
      </c>
      <c r="F14" s="27">
        <v>22</v>
      </c>
      <c r="G14" s="27">
        <v>113</v>
      </c>
      <c r="H14" s="27">
        <v>179</v>
      </c>
      <c r="I14" s="106">
        <v>2323</v>
      </c>
      <c r="J14" s="105"/>
    </row>
    <row r="15" spans="1:10" ht="9" customHeight="1">
      <c r="A15" s="27" t="s">
        <v>50</v>
      </c>
      <c r="B15" s="27">
        <v>3</v>
      </c>
      <c r="C15" s="27">
        <v>7</v>
      </c>
      <c r="D15" s="27">
        <v>43</v>
      </c>
      <c r="E15" s="27">
        <v>63</v>
      </c>
      <c r="F15" s="27">
        <v>67</v>
      </c>
      <c r="G15" s="27">
        <v>263</v>
      </c>
      <c r="H15" s="27">
        <v>446</v>
      </c>
      <c r="I15" s="106">
        <v>2127</v>
      </c>
      <c r="J15" s="105"/>
    </row>
    <row r="16" spans="1:10" ht="9" customHeight="1">
      <c r="A16" s="27" t="s">
        <v>51</v>
      </c>
      <c r="B16" s="27">
        <v>13</v>
      </c>
      <c r="C16" s="27">
        <v>35</v>
      </c>
      <c r="D16" s="27">
        <v>92</v>
      </c>
      <c r="E16" s="27">
        <v>156</v>
      </c>
      <c r="F16" s="27">
        <v>136</v>
      </c>
      <c r="G16" s="106">
        <v>1078</v>
      </c>
      <c r="H16" s="106">
        <v>1510</v>
      </c>
      <c r="I16" s="106">
        <v>2745</v>
      </c>
      <c r="J16" s="105"/>
    </row>
    <row r="17" spans="1:10" ht="9" customHeight="1">
      <c r="A17" s="27" t="s">
        <v>52</v>
      </c>
      <c r="B17" s="27">
        <v>15</v>
      </c>
      <c r="C17" s="27">
        <v>15</v>
      </c>
      <c r="D17" s="27">
        <v>35</v>
      </c>
      <c r="E17" s="27">
        <v>63</v>
      </c>
      <c r="F17" s="27">
        <v>76</v>
      </c>
      <c r="G17" s="27">
        <v>274</v>
      </c>
      <c r="H17" s="27">
        <v>478</v>
      </c>
      <c r="I17" s="106">
        <v>2110</v>
      </c>
      <c r="J17" s="105"/>
    </row>
    <row r="18" spans="1:10" ht="9" customHeight="1">
      <c r="A18" s="104" t="s">
        <v>53</v>
      </c>
      <c r="B18" s="99">
        <f aca="true" t="shared" si="2" ref="B18:H18">SUM(B19:B26)</f>
        <v>775</v>
      </c>
      <c r="C18" s="99">
        <f t="shared" si="2"/>
        <v>1935</v>
      </c>
      <c r="D18" s="99">
        <f t="shared" si="2"/>
        <v>4610</v>
      </c>
      <c r="E18" s="99">
        <f t="shared" si="2"/>
        <v>4160</v>
      </c>
      <c r="F18" s="99">
        <f t="shared" si="2"/>
        <v>3284</v>
      </c>
      <c r="G18" s="99">
        <f t="shared" si="2"/>
        <v>12853</v>
      </c>
      <c r="H18" s="99">
        <f t="shared" si="2"/>
        <v>27617</v>
      </c>
      <c r="I18" s="99">
        <f>(I19*H19+I20*H20+I21*H21+I22*H22+H23*I23+H24*I24+H25*I25+H26*I26)/(H19+H20+H21+H22+H23+H24+H25+H26)</f>
        <v>1749.4468986493825</v>
      </c>
      <c r="J18" s="105"/>
    </row>
    <row r="19" spans="1:10" ht="9" customHeight="1">
      <c r="A19" s="27" t="s">
        <v>54</v>
      </c>
      <c r="B19" s="27">
        <v>245</v>
      </c>
      <c r="C19" s="27">
        <v>538</v>
      </c>
      <c r="D19" s="106">
        <v>1095</v>
      </c>
      <c r="E19" s="27">
        <v>962</v>
      </c>
      <c r="F19" s="27">
        <v>844</v>
      </c>
      <c r="G19" s="106">
        <v>3374</v>
      </c>
      <c r="H19" s="106">
        <v>7058</v>
      </c>
      <c r="I19" s="106">
        <v>1804</v>
      </c>
      <c r="J19" s="105"/>
    </row>
    <row r="20" spans="1:10" ht="18" customHeight="1">
      <c r="A20" s="107" t="s">
        <v>55</v>
      </c>
      <c r="B20" s="27">
        <v>57</v>
      </c>
      <c r="C20" s="27">
        <v>55</v>
      </c>
      <c r="D20" s="27">
        <v>158</v>
      </c>
      <c r="E20" s="27">
        <v>184</v>
      </c>
      <c r="F20" s="27">
        <v>158</v>
      </c>
      <c r="G20" s="27">
        <v>542</v>
      </c>
      <c r="H20" s="106">
        <v>1154</v>
      </c>
      <c r="I20" s="106">
        <v>1757</v>
      </c>
      <c r="J20" s="105"/>
    </row>
    <row r="21" spans="1:10" ht="9" customHeight="1">
      <c r="A21" s="27" t="s">
        <v>56</v>
      </c>
      <c r="B21" s="27">
        <v>19</v>
      </c>
      <c r="C21" s="27">
        <v>37</v>
      </c>
      <c r="D21" s="27">
        <v>137</v>
      </c>
      <c r="E21" s="27">
        <v>257</v>
      </c>
      <c r="F21" s="27">
        <v>305</v>
      </c>
      <c r="G21" s="106">
        <v>1343</v>
      </c>
      <c r="H21" s="106">
        <v>2098</v>
      </c>
      <c r="I21" s="106">
        <v>2337</v>
      </c>
      <c r="J21" s="105"/>
    </row>
    <row r="22" spans="1:10" ht="9" customHeight="1">
      <c r="A22" s="27" t="s">
        <v>57</v>
      </c>
      <c r="B22" s="27">
        <v>1</v>
      </c>
      <c r="C22" s="27">
        <v>9</v>
      </c>
      <c r="D22" s="27">
        <v>42</v>
      </c>
      <c r="E22" s="27">
        <v>65</v>
      </c>
      <c r="F22" s="27">
        <v>84</v>
      </c>
      <c r="G22" s="27">
        <v>458</v>
      </c>
      <c r="H22" s="27">
        <v>659</v>
      </c>
      <c r="I22" s="106">
        <v>2435</v>
      </c>
      <c r="J22" s="105"/>
    </row>
    <row r="23" spans="1:10" ht="9" customHeight="1">
      <c r="A23" s="27" t="s">
        <v>58</v>
      </c>
      <c r="B23" s="27">
        <v>50</v>
      </c>
      <c r="C23" s="27">
        <v>174</v>
      </c>
      <c r="D23" s="27">
        <v>763</v>
      </c>
      <c r="E23" s="27">
        <v>820</v>
      </c>
      <c r="F23" s="27">
        <v>527</v>
      </c>
      <c r="G23" s="106">
        <v>1876</v>
      </c>
      <c r="H23" s="106">
        <v>4210</v>
      </c>
      <c r="I23" s="106">
        <v>1638</v>
      </c>
      <c r="J23" s="105"/>
    </row>
    <row r="24" spans="1:10" ht="9" customHeight="1">
      <c r="A24" s="27" t="s">
        <v>59</v>
      </c>
      <c r="B24" s="27">
        <v>278</v>
      </c>
      <c r="C24" s="27">
        <v>548</v>
      </c>
      <c r="D24" s="106">
        <v>1124</v>
      </c>
      <c r="E24" s="106">
        <v>1116</v>
      </c>
      <c r="F24" s="27">
        <v>662</v>
      </c>
      <c r="G24" s="106">
        <v>1623</v>
      </c>
      <c r="H24" s="106">
        <v>5351</v>
      </c>
      <c r="I24" s="106">
        <v>1285</v>
      </c>
      <c r="J24" s="105"/>
    </row>
    <row r="25" spans="1:10" ht="9" customHeight="1">
      <c r="A25" s="27" t="s">
        <v>60</v>
      </c>
      <c r="B25" s="27">
        <v>11</v>
      </c>
      <c r="C25" s="27">
        <v>26</v>
      </c>
      <c r="D25" s="27">
        <v>69</v>
      </c>
      <c r="E25" s="27">
        <v>118</v>
      </c>
      <c r="F25" s="27">
        <v>140</v>
      </c>
      <c r="G25" s="106">
        <v>1099</v>
      </c>
      <c r="H25" s="106">
        <v>1463</v>
      </c>
      <c r="I25" s="106">
        <v>2673</v>
      </c>
      <c r="J25" s="105"/>
    </row>
    <row r="26" spans="1:10" ht="9" customHeight="1">
      <c r="A26" s="27" t="s">
        <v>61</v>
      </c>
      <c r="B26" s="27">
        <v>114</v>
      </c>
      <c r="C26" s="27">
        <v>548</v>
      </c>
      <c r="D26" s="106">
        <v>1222</v>
      </c>
      <c r="E26" s="27">
        <v>638</v>
      </c>
      <c r="F26" s="27">
        <v>564</v>
      </c>
      <c r="G26" s="106">
        <v>2538</v>
      </c>
      <c r="H26" s="106">
        <v>5624</v>
      </c>
      <c r="I26" s="106">
        <v>1665</v>
      </c>
      <c r="J26" s="105"/>
    </row>
    <row r="27" spans="1:10" ht="9" customHeight="1">
      <c r="A27" s="104" t="s">
        <v>62</v>
      </c>
      <c r="B27" s="99">
        <f aca="true" t="shared" si="3" ref="B27:H27">SUM(B28:B38)</f>
        <v>3912</v>
      </c>
      <c r="C27" s="99">
        <f t="shared" si="3"/>
        <v>8133</v>
      </c>
      <c r="D27" s="99">
        <f t="shared" si="3"/>
        <v>17450</v>
      </c>
      <c r="E27" s="99">
        <f t="shared" si="3"/>
        <v>18487</v>
      </c>
      <c r="F27" s="99">
        <f t="shared" si="3"/>
        <v>15894</v>
      </c>
      <c r="G27" s="99">
        <f t="shared" si="3"/>
        <v>53358</v>
      </c>
      <c r="H27" s="99">
        <f t="shared" si="3"/>
        <v>117234</v>
      </c>
      <c r="I27" s="99">
        <f>(I28*H28+I29*H29+I30*H30+I31*H31+H32*I32+H33*I33+H34*I34+H35*I35+H36*I36+H37*I37+H38*I38)/(H28+H29+H30+H31+H32+H33+H34+H35+H36+H37+H38)</f>
        <v>1654.1971527031408</v>
      </c>
      <c r="J27" s="105"/>
    </row>
    <row r="28" spans="1:10" ht="9" customHeight="1">
      <c r="A28" s="27" t="s">
        <v>63</v>
      </c>
      <c r="B28" s="27">
        <v>61</v>
      </c>
      <c r="C28" s="27">
        <v>107</v>
      </c>
      <c r="D28" s="27">
        <v>435</v>
      </c>
      <c r="E28" s="27">
        <v>575</v>
      </c>
      <c r="F28" s="27">
        <v>539</v>
      </c>
      <c r="G28" s="106">
        <v>1820</v>
      </c>
      <c r="H28" s="106">
        <v>3537</v>
      </c>
      <c r="I28" s="106">
        <v>1861</v>
      </c>
      <c r="J28" s="105"/>
    </row>
    <row r="29" spans="1:10" ht="18" customHeight="1">
      <c r="A29" s="107" t="s">
        <v>64</v>
      </c>
      <c r="B29" s="27">
        <v>116</v>
      </c>
      <c r="C29" s="27">
        <v>308</v>
      </c>
      <c r="D29" s="106">
        <v>1088</v>
      </c>
      <c r="E29" s="106">
        <v>1054</v>
      </c>
      <c r="F29" s="27">
        <v>917</v>
      </c>
      <c r="G29" s="106">
        <v>3025</v>
      </c>
      <c r="H29" s="106">
        <v>6508</v>
      </c>
      <c r="I29" s="106">
        <v>1701</v>
      </c>
      <c r="J29" s="105"/>
    </row>
    <row r="30" spans="1:10" ht="9" customHeight="1">
      <c r="A30" s="27" t="s">
        <v>65</v>
      </c>
      <c r="B30" s="106">
        <v>1382</v>
      </c>
      <c r="C30" s="106">
        <v>2445</v>
      </c>
      <c r="D30" s="106">
        <v>3313</v>
      </c>
      <c r="E30" s="106">
        <v>2273</v>
      </c>
      <c r="F30" s="106">
        <v>1485</v>
      </c>
      <c r="G30" s="106">
        <v>2740</v>
      </c>
      <c r="H30" s="106">
        <v>13638</v>
      </c>
      <c r="I30" s="27">
        <v>967</v>
      </c>
      <c r="J30" s="105"/>
    </row>
    <row r="31" spans="1:10" ht="9" customHeight="1">
      <c r="A31" s="27" t="s">
        <v>66</v>
      </c>
      <c r="B31" s="27">
        <v>103</v>
      </c>
      <c r="C31" s="27">
        <v>207</v>
      </c>
      <c r="D31" s="27">
        <v>343</v>
      </c>
      <c r="E31" s="27">
        <v>387</v>
      </c>
      <c r="F31" s="27">
        <v>235</v>
      </c>
      <c r="G31" s="27">
        <v>505</v>
      </c>
      <c r="H31" s="106">
        <v>1780</v>
      </c>
      <c r="I31" s="106">
        <v>1297</v>
      </c>
      <c r="J31" s="105"/>
    </row>
    <row r="32" spans="1:10" ht="9" customHeight="1">
      <c r="A32" s="27" t="s">
        <v>67</v>
      </c>
      <c r="B32" s="27">
        <v>40</v>
      </c>
      <c r="C32" s="27">
        <v>71</v>
      </c>
      <c r="D32" s="27">
        <v>269</v>
      </c>
      <c r="E32" s="27">
        <v>400</v>
      </c>
      <c r="F32" s="27">
        <v>386</v>
      </c>
      <c r="G32" s="106">
        <v>1764</v>
      </c>
      <c r="H32" s="106">
        <v>2930</v>
      </c>
      <c r="I32" s="106">
        <v>2081</v>
      </c>
      <c r="J32" s="105"/>
    </row>
    <row r="33" spans="1:10" ht="9" customHeight="1">
      <c r="A33" s="27" t="s">
        <v>68</v>
      </c>
      <c r="B33" s="27">
        <v>31</v>
      </c>
      <c r="C33" s="27">
        <v>43</v>
      </c>
      <c r="D33" s="27">
        <v>42</v>
      </c>
      <c r="E33" s="27">
        <v>76</v>
      </c>
      <c r="F33" s="27">
        <v>72</v>
      </c>
      <c r="G33" s="27">
        <v>228</v>
      </c>
      <c r="H33" s="27">
        <v>492</v>
      </c>
      <c r="I33" s="106">
        <v>1609</v>
      </c>
      <c r="J33" s="105"/>
    </row>
    <row r="34" spans="1:10" ht="9" customHeight="1">
      <c r="A34" s="27" t="s">
        <v>69</v>
      </c>
      <c r="B34" s="27">
        <v>13</v>
      </c>
      <c r="C34" s="27">
        <v>30</v>
      </c>
      <c r="D34" s="27">
        <v>64</v>
      </c>
      <c r="E34" s="27">
        <v>111</v>
      </c>
      <c r="F34" s="27">
        <v>93</v>
      </c>
      <c r="G34" s="27">
        <v>267</v>
      </c>
      <c r="H34" s="27">
        <v>578</v>
      </c>
      <c r="I34" s="106">
        <v>1656</v>
      </c>
      <c r="J34" s="105"/>
    </row>
    <row r="35" spans="1:10" ht="9" customHeight="1">
      <c r="A35" s="27" t="s">
        <v>70</v>
      </c>
      <c r="B35" s="27">
        <v>19</v>
      </c>
      <c r="C35" s="27">
        <v>81</v>
      </c>
      <c r="D35" s="27">
        <v>230</v>
      </c>
      <c r="E35" s="27">
        <v>306</v>
      </c>
      <c r="F35" s="27">
        <v>338</v>
      </c>
      <c r="G35" s="106">
        <v>1182</v>
      </c>
      <c r="H35" s="106">
        <v>2156</v>
      </c>
      <c r="I35" s="106">
        <v>1850</v>
      </c>
      <c r="J35" s="105"/>
    </row>
    <row r="36" spans="1:10" ht="9" customHeight="1">
      <c r="A36" s="27" t="s">
        <v>71</v>
      </c>
      <c r="B36" s="27">
        <v>210</v>
      </c>
      <c r="C36" s="27">
        <v>523</v>
      </c>
      <c r="D36" s="106">
        <v>2042</v>
      </c>
      <c r="E36" s="106">
        <v>2376</v>
      </c>
      <c r="F36" s="106">
        <v>1738</v>
      </c>
      <c r="G36" s="106">
        <v>4879</v>
      </c>
      <c r="H36" s="106">
        <v>11768</v>
      </c>
      <c r="I36" s="106">
        <v>1542</v>
      </c>
      <c r="J36" s="105"/>
    </row>
    <row r="37" spans="1:10" ht="9" customHeight="1">
      <c r="A37" s="27" t="s">
        <v>72</v>
      </c>
      <c r="B37" s="27">
        <v>840</v>
      </c>
      <c r="C37" s="106">
        <v>1973</v>
      </c>
      <c r="D37" s="106">
        <v>4201</v>
      </c>
      <c r="E37" s="106">
        <v>5190</v>
      </c>
      <c r="F37" s="106">
        <v>5293</v>
      </c>
      <c r="G37" s="106">
        <v>22106</v>
      </c>
      <c r="H37" s="106">
        <v>39603</v>
      </c>
      <c r="I37" s="106">
        <v>1908</v>
      </c>
      <c r="J37" s="105"/>
    </row>
    <row r="38" spans="1:10" ht="9" customHeight="1">
      <c r="A38" s="27" t="s">
        <v>73</v>
      </c>
      <c r="B38" s="106">
        <v>1097</v>
      </c>
      <c r="C38" s="106">
        <v>2345</v>
      </c>
      <c r="D38" s="106">
        <v>5423</v>
      </c>
      <c r="E38" s="106">
        <v>5739</v>
      </c>
      <c r="F38" s="106">
        <v>4798</v>
      </c>
      <c r="G38" s="106">
        <v>14842</v>
      </c>
      <c r="H38" s="106">
        <v>34244</v>
      </c>
      <c r="I38" s="106">
        <v>1613</v>
      </c>
      <c r="J38" s="105"/>
    </row>
    <row r="39" spans="1:10" ht="9" customHeight="1">
      <c r="A39" s="104" t="s">
        <v>74</v>
      </c>
      <c r="B39" s="78">
        <v>94</v>
      </c>
      <c r="C39" s="78">
        <v>156</v>
      </c>
      <c r="D39" s="78">
        <v>235</v>
      </c>
      <c r="E39" s="78">
        <v>232</v>
      </c>
      <c r="F39" s="78">
        <v>212</v>
      </c>
      <c r="G39" s="78">
        <v>822</v>
      </c>
      <c r="H39" s="99">
        <v>1751</v>
      </c>
      <c r="I39" s="99">
        <v>1644</v>
      </c>
      <c r="J39" s="105"/>
    </row>
    <row r="40" spans="1:10" ht="9" customHeight="1">
      <c r="A40" s="104" t="s">
        <v>75</v>
      </c>
      <c r="B40" s="78">
        <v>177</v>
      </c>
      <c r="C40" s="78">
        <v>358</v>
      </c>
      <c r="D40" s="78">
        <v>570</v>
      </c>
      <c r="E40" s="78">
        <v>420</v>
      </c>
      <c r="F40" s="78">
        <v>338</v>
      </c>
      <c r="G40" s="99">
        <v>1258</v>
      </c>
      <c r="H40" s="99">
        <v>3121</v>
      </c>
      <c r="I40" s="99">
        <v>1496</v>
      </c>
      <c r="J40" s="105"/>
    </row>
    <row r="41" spans="1:10" ht="9" customHeight="1">
      <c r="A41" s="104" t="s">
        <v>76</v>
      </c>
      <c r="B41" s="99">
        <f aca="true" t="shared" si="4" ref="B41:H41">SUM(B42:B47)</f>
        <v>7464</v>
      </c>
      <c r="C41" s="99">
        <f t="shared" si="4"/>
        <v>17398</v>
      </c>
      <c r="D41" s="99">
        <f t="shared" si="4"/>
        <v>25288</v>
      </c>
      <c r="E41" s="99">
        <f t="shared" si="4"/>
        <v>14392</v>
      </c>
      <c r="F41" s="99">
        <f t="shared" si="4"/>
        <v>9715</v>
      </c>
      <c r="G41" s="99">
        <f t="shared" si="4"/>
        <v>16731</v>
      </c>
      <c r="H41" s="99">
        <f t="shared" si="4"/>
        <v>90988</v>
      </c>
      <c r="I41" s="99">
        <f>(I42*H42+I43*H43+I44*H44+I45*H45+H46*I46+H47*I47)/(H42+H43+H44+H45+H46+H47)</f>
        <v>954.0950455005055</v>
      </c>
      <c r="J41" s="105"/>
    </row>
    <row r="42" spans="1:10" ht="9" customHeight="1">
      <c r="A42" s="27" t="s">
        <v>77</v>
      </c>
      <c r="B42" s="106">
        <v>1685</v>
      </c>
      <c r="C42" s="106">
        <v>3241</v>
      </c>
      <c r="D42" s="106">
        <v>5632</v>
      </c>
      <c r="E42" s="106">
        <v>4871</v>
      </c>
      <c r="F42" s="106">
        <v>3899</v>
      </c>
      <c r="G42" s="106">
        <v>9083</v>
      </c>
      <c r="H42" s="106">
        <v>28411</v>
      </c>
      <c r="I42" s="106">
        <v>1339</v>
      </c>
      <c r="J42" s="105"/>
    </row>
    <row r="43" spans="1:10" ht="9" customHeight="1">
      <c r="A43" s="27" t="s">
        <v>78</v>
      </c>
      <c r="B43" s="27">
        <v>144</v>
      </c>
      <c r="C43" s="27">
        <v>99</v>
      </c>
      <c r="D43" s="27">
        <v>59</v>
      </c>
      <c r="E43" s="27">
        <v>14</v>
      </c>
      <c r="F43" s="27">
        <v>2</v>
      </c>
      <c r="G43" s="27">
        <v>11</v>
      </c>
      <c r="H43" s="27">
        <v>329</v>
      </c>
      <c r="I43" s="27">
        <v>355</v>
      </c>
      <c r="J43" s="105"/>
    </row>
    <row r="44" spans="1:10" ht="18" customHeight="1">
      <c r="A44" s="107" t="s">
        <v>96</v>
      </c>
      <c r="B44" s="27">
        <v>582</v>
      </c>
      <c r="C44" s="27">
        <v>957</v>
      </c>
      <c r="D44" s="106">
        <v>2421</v>
      </c>
      <c r="E44" s="106">
        <v>2242</v>
      </c>
      <c r="F44" s="106">
        <v>1792</v>
      </c>
      <c r="G44" s="106">
        <v>3496</v>
      </c>
      <c r="H44" s="106">
        <v>11490</v>
      </c>
      <c r="I44" s="106">
        <v>1226</v>
      </c>
      <c r="J44" s="105"/>
    </row>
    <row r="45" spans="1:10" ht="9" customHeight="1">
      <c r="A45" s="27" t="s">
        <v>80</v>
      </c>
      <c r="B45" s="27">
        <v>71</v>
      </c>
      <c r="C45" s="27">
        <v>24</v>
      </c>
      <c r="D45" s="27">
        <v>36</v>
      </c>
      <c r="E45" s="27">
        <v>40</v>
      </c>
      <c r="F45" s="27">
        <v>15</v>
      </c>
      <c r="G45" s="27">
        <v>26</v>
      </c>
      <c r="H45" s="27">
        <v>212</v>
      </c>
      <c r="I45" s="27">
        <v>642</v>
      </c>
      <c r="J45" s="105"/>
    </row>
    <row r="46" spans="1:10" ht="9" customHeight="1">
      <c r="A46" s="27" t="s">
        <v>81</v>
      </c>
      <c r="B46" s="27">
        <v>711</v>
      </c>
      <c r="C46" s="106">
        <v>2130</v>
      </c>
      <c r="D46" s="106">
        <v>3240</v>
      </c>
      <c r="E46" s="106">
        <v>1833</v>
      </c>
      <c r="F46" s="27">
        <v>819</v>
      </c>
      <c r="G46" s="27">
        <v>981</v>
      </c>
      <c r="H46" s="106">
        <v>9714</v>
      </c>
      <c r="I46" s="27">
        <v>728</v>
      </c>
      <c r="J46" s="105"/>
    </row>
    <row r="47" spans="1:10" ht="9" customHeight="1">
      <c r="A47" s="27" t="s">
        <v>82</v>
      </c>
      <c r="B47" s="106">
        <v>4271</v>
      </c>
      <c r="C47" s="106">
        <v>10947</v>
      </c>
      <c r="D47" s="106">
        <v>13900</v>
      </c>
      <c r="E47" s="106">
        <v>5392</v>
      </c>
      <c r="F47" s="106">
        <v>3188</v>
      </c>
      <c r="G47" s="106">
        <v>3134</v>
      </c>
      <c r="H47" s="106">
        <v>40832</v>
      </c>
      <c r="I47" s="27">
        <v>670</v>
      </c>
      <c r="J47" s="105"/>
    </row>
    <row r="48" spans="1:10" ht="9" customHeight="1">
      <c r="A48" s="104" t="s">
        <v>84</v>
      </c>
      <c r="B48" s="99">
        <v>14684</v>
      </c>
      <c r="C48" s="99">
        <v>30731</v>
      </c>
      <c r="D48" s="99">
        <v>50771</v>
      </c>
      <c r="E48" s="99">
        <v>38821</v>
      </c>
      <c r="F48" s="99">
        <v>30162</v>
      </c>
      <c r="G48" s="99">
        <v>87474</v>
      </c>
      <c r="H48" s="99">
        <v>252643</v>
      </c>
      <c r="I48" s="99">
        <v>1379</v>
      </c>
      <c r="J48" s="105"/>
    </row>
    <row r="49" spans="1:9" ht="9" customHeight="1">
      <c r="A49" s="11"/>
      <c r="B49" s="22"/>
      <c r="C49" s="22"/>
      <c r="D49" s="22"/>
      <c r="E49" s="22"/>
      <c r="F49" s="22"/>
      <c r="G49" s="22"/>
      <c r="H49" s="22"/>
      <c r="I49" s="22"/>
    </row>
    <row r="50" spans="2:8" ht="12.75">
      <c r="B50" s="105"/>
      <c r="C50" s="105"/>
      <c r="D50" s="105"/>
      <c r="E50" s="105"/>
      <c r="F50" s="105"/>
      <c r="G50" s="105"/>
      <c r="H50" s="105"/>
    </row>
    <row r="51" spans="2:9" ht="12.75">
      <c r="B51" s="105"/>
      <c r="C51" s="105"/>
      <c r="D51" s="105"/>
      <c r="E51" s="105"/>
      <c r="F51" s="105"/>
      <c r="G51" s="105"/>
      <c r="H51" s="105"/>
      <c r="I51" s="105"/>
    </row>
  </sheetData>
  <printOptions horizontalCentered="1"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&amp;C76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J51" sqref="J51"/>
    </sheetView>
  </sheetViews>
  <sheetFormatPr defaultColWidth="9.140625" defaultRowHeight="12.75"/>
  <cols>
    <col min="1" max="1" width="25.00390625" style="0" customWidth="1"/>
    <col min="2" max="2" width="8.140625" style="0" customWidth="1"/>
    <col min="3" max="3" width="7.140625" style="0" customWidth="1"/>
    <col min="4" max="4" width="7.00390625" style="0" customWidth="1"/>
    <col min="5" max="5" width="7.8515625" style="0" customWidth="1"/>
    <col min="6" max="6" width="7.421875" style="0" customWidth="1"/>
    <col min="7" max="7" width="7.8515625" style="0" customWidth="1"/>
    <col min="8" max="8" width="7.00390625" style="0" customWidth="1"/>
    <col min="9" max="9" width="8.140625" style="0" customWidth="1"/>
  </cols>
  <sheetData>
    <row r="1" ht="12.75">
      <c r="A1" s="1" t="s">
        <v>347</v>
      </c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9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9" customHeight="1">
      <c r="A4" s="22"/>
      <c r="B4" s="22"/>
      <c r="C4" s="22"/>
      <c r="D4" s="22"/>
      <c r="E4" s="22"/>
      <c r="F4" s="22"/>
      <c r="G4" s="22"/>
      <c r="H4" s="22"/>
      <c r="I4" s="22"/>
    </row>
    <row r="5" spans="1:9" ht="15" customHeight="1">
      <c r="A5" s="9"/>
      <c r="B5" s="8" t="s">
        <v>89</v>
      </c>
      <c r="C5" s="8"/>
      <c r="D5" s="8"/>
      <c r="E5" s="8"/>
      <c r="F5" s="8"/>
      <c r="G5" s="8"/>
      <c r="H5" s="44"/>
      <c r="I5" s="9"/>
    </row>
    <row r="6" spans="1:9" ht="14.25" customHeight="1">
      <c r="A6" s="11" t="s">
        <v>86</v>
      </c>
      <c r="B6" s="30" t="s">
        <v>90</v>
      </c>
      <c r="C6" s="30" t="s">
        <v>91</v>
      </c>
      <c r="D6" s="30" t="s">
        <v>92</v>
      </c>
      <c r="E6" s="30" t="s">
        <v>93</v>
      </c>
      <c r="F6" s="30" t="s">
        <v>94</v>
      </c>
      <c r="G6" s="30" t="s">
        <v>95</v>
      </c>
      <c r="H6" s="30" t="s">
        <v>3</v>
      </c>
      <c r="I6" s="11"/>
    </row>
    <row r="7" spans="1:9" ht="18.75" customHeight="1">
      <c r="A7" s="33" t="s">
        <v>85</v>
      </c>
      <c r="B7" s="33"/>
      <c r="C7" s="33"/>
      <c r="D7" s="33"/>
      <c r="E7" s="33"/>
      <c r="F7" s="33"/>
      <c r="G7" s="33"/>
      <c r="H7" s="33"/>
      <c r="I7" s="33"/>
    </row>
    <row r="8" spans="1:10" ht="9" customHeight="1">
      <c r="A8" s="14" t="s">
        <v>43</v>
      </c>
      <c r="B8" s="23">
        <f aca="true" t="shared" si="0" ref="B8:H8">SUM(B9:B12)</f>
        <v>263</v>
      </c>
      <c r="C8" s="23">
        <f t="shared" si="0"/>
        <v>274</v>
      </c>
      <c r="D8" s="23">
        <f t="shared" si="0"/>
        <v>202</v>
      </c>
      <c r="E8" s="23">
        <f t="shared" si="0"/>
        <v>118</v>
      </c>
      <c r="F8" s="23">
        <f t="shared" si="0"/>
        <v>47</v>
      </c>
      <c r="G8" s="23">
        <f t="shared" si="0"/>
        <v>61</v>
      </c>
      <c r="H8" s="23">
        <f t="shared" si="0"/>
        <v>965</v>
      </c>
      <c r="I8" s="23">
        <f>(I9*H9+I10*H10+I11*H11+I12*H12)/(H9+H10+H11+H12)</f>
        <v>517.659067357513</v>
      </c>
      <c r="J8" s="13"/>
    </row>
    <row r="9" spans="1:10" ht="9" customHeight="1">
      <c r="A9" s="9" t="s">
        <v>44</v>
      </c>
      <c r="B9" s="9">
        <v>5</v>
      </c>
      <c r="C9" s="9">
        <v>5</v>
      </c>
      <c r="D9" s="9">
        <v>10</v>
      </c>
      <c r="E9" s="9">
        <v>4</v>
      </c>
      <c r="F9" s="9">
        <v>1</v>
      </c>
      <c r="G9" s="9">
        <v>4</v>
      </c>
      <c r="H9" s="9">
        <v>29</v>
      </c>
      <c r="I9" s="9">
        <v>695</v>
      </c>
      <c r="J9" s="13"/>
    </row>
    <row r="10" spans="1:10" ht="9" customHeight="1">
      <c r="A10" s="9" t="s">
        <v>45</v>
      </c>
      <c r="B10" s="9">
        <v>2</v>
      </c>
      <c r="C10" s="9">
        <v>5</v>
      </c>
      <c r="D10" s="9">
        <v>12</v>
      </c>
      <c r="E10" s="9">
        <v>4</v>
      </c>
      <c r="F10" s="9">
        <v>4</v>
      </c>
      <c r="G10" s="9">
        <v>2</v>
      </c>
      <c r="H10" s="9">
        <v>29</v>
      </c>
      <c r="I10" s="9">
        <v>676</v>
      </c>
      <c r="J10" s="13"/>
    </row>
    <row r="11" spans="1:10" ht="9" customHeight="1">
      <c r="A11" s="9" t="s">
        <v>46</v>
      </c>
      <c r="B11" s="9">
        <v>85</v>
      </c>
      <c r="C11" s="9">
        <v>114</v>
      </c>
      <c r="D11" s="9">
        <v>39</v>
      </c>
      <c r="E11" s="9">
        <v>20</v>
      </c>
      <c r="F11" s="9">
        <v>6</v>
      </c>
      <c r="G11" s="9">
        <v>25</v>
      </c>
      <c r="H11" s="9">
        <v>289</v>
      </c>
      <c r="I11" s="9">
        <v>464</v>
      </c>
      <c r="J11" s="13"/>
    </row>
    <row r="12" spans="1:10" ht="9" customHeight="1">
      <c r="A12" s="9" t="s">
        <v>47</v>
      </c>
      <c r="B12" s="9">
        <v>171</v>
      </c>
      <c r="C12" s="9">
        <v>150</v>
      </c>
      <c r="D12" s="9">
        <v>141</v>
      </c>
      <c r="E12" s="9">
        <v>90</v>
      </c>
      <c r="F12" s="9">
        <v>36</v>
      </c>
      <c r="G12" s="9">
        <v>30</v>
      </c>
      <c r="H12" s="9">
        <v>618</v>
      </c>
      <c r="I12" s="9">
        <v>527</v>
      </c>
      <c r="J12" s="13"/>
    </row>
    <row r="13" spans="1:10" ht="9" customHeight="1">
      <c r="A13" s="14" t="s">
        <v>48</v>
      </c>
      <c r="B13" s="23">
        <f aca="true" t="shared" si="1" ref="B13:H13">SUM(B14:B17)</f>
        <v>15</v>
      </c>
      <c r="C13" s="23">
        <f t="shared" si="1"/>
        <v>29</v>
      </c>
      <c r="D13" s="23">
        <f t="shared" si="1"/>
        <v>124</v>
      </c>
      <c r="E13" s="23">
        <f t="shared" si="1"/>
        <v>112</v>
      </c>
      <c r="F13" s="23">
        <f t="shared" si="1"/>
        <v>69</v>
      </c>
      <c r="G13" s="23">
        <f t="shared" si="1"/>
        <v>119</v>
      </c>
      <c r="H13" s="23">
        <f t="shared" si="1"/>
        <v>468</v>
      </c>
      <c r="I13" s="23">
        <f>(I14*H14+I15*H15+I16*H16+I17*H17)/(H14+H15+H16+H17)</f>
        <v>1230.6132478632478</v>
      </c>
      <c r="J13" s="13"/>
    </row>
    <row r="14" spans="1:10" ht="9" customHeight="1">
      <c r="A14" s="9" t="s">
        <v>49</v>
      </c>
      <c r="B14" s="10" t="s">
        <v>35</v>
      </c>
      <c r="C14" s="10" t="s">
        <v>35</v>
      </c>
      <c r="D14" s="10">
        <v>15</v>
      </c>
      <c r="E14" s="10">
        <v>12</v>
      </c>
      <c r="F14" s="10">
        <v>10</v>
      </c>
      <c r="G14" s="10">
        <v>8</v>
      </c>
      <c r="H14" s="10">
        <v>45</v>
      </c>
      <c r="I14" s="18">
        <v>1165</v>
      </c>
      <c r="J14" s="13"/>
    </row>
    <row r="15" spans="1:10" ht="9" customHeight="1">
      <c r="A15" s="9" t="s">
        <v>50</v>
      </c>
      <c r="B15" s="10">
        <v>2</v>
      </c>
      <c r="C15" s="10">
        <v>6</v>
      </c>
      <c r="D15" s="10">
        <v>30</v>
      </c>
      <c r="E15" s="10">
        <v>26</v>
      </c>
      <c r="F15" s="10">
        <v>14</v>
      </c>
      <c r="G15" s="10">
        <v>25</v>
      </c>
      <c r="H15" s="10">
        <v>103</v>
      </c>
      <c r="I15" s="18">
        <v>1218</v>
      </c>
      <c r="J15" s="13"/>
    </row>
    <row r="16" spans="1:10" ht="9" customHeight="1">
      <c r="A16" s="9" t="s">
        <v>51</v>
      </c>
      <c r="B16" s="10">
        <v>5</v>
      </c>
      <c r="C16" s="10">
        <v>16</v>
      </c>
      <c r="D16" s="10">
        <v>55</v>
      </c>
      <c r="E16" s="10">
        <v>48</v>
      </c>
      <c r="F16" s="10">
        <v>33</v>
      </c>
      <c r="G16" s="10">
        <v>69</v>
      </c>
      <c r="H16" s="10">
        <v>226</v>
      </c>
      <c r="I16" s="18">
        <v>1352</v>
      </c>
      <c r="J16" s="13"/>
    </row>
    <row r="17" spans="1:10" ht="9" customHeight="1">
      <c r="A17" s="9" t="s">
        <v>52</v>
      </c>
      <c r="B17" s="10">
        <v>8</v>
      </c>
      <c r="C17" s="10">
        <v>7</v>
      </c>
      <c r="D17" s="10">
        <v>24</v>
      </c>
      <c r="E17" s="10">
        <v>26</v>
      </c>
      <c r="F17" s="10">
        <v>12</v>
      </c>
      <c r="G17" s="10">
        <v>17</v>
      </c>
      <c r="H17" s="10">
        <v>94</v>
      </c>
      <c r="I17" s="10">
        <v>984</v>
      </c>
      <c r="J17" s="13"/>
    </row>
    <row r="18" spans="1:10" ht="9" customHeight="1">
      <c r="A18" s="14" t="s">
        <v>53</v>
      </c>
      <c r="B18" s="23">
        <f aca="true" t="shared" si="2" ref="B18:H18">SUM(B19:B26)</f>
        <v>117</v>
      </c>
      <c r="C18" s="23">
        <f t="shared" si="2"/>
        <v>383</v>
      </c>
      <c r="D18" s="23">
        <f t="shared" si="2"/>
        <v>1312</v>
      </c>
      <c r="E18" s="23">
        <f t="shared" si="2"/>
        <v>1041</v>
      </c>
      <c r="F18" s="23">
        <f t="shared" si="2"/>
        <v>602</v>
      </c>
      <c r="G18" s="23">
        <f t="shared" si="2"/>
        <v>1601</v>
      </c>
      <c r="H18" s="23">
        <f t="shared" si="2"/>
        <v>5056</v>
      </c>
      <c r="I18" s="23">
        <f>(I19*H19+I20*H20+I21*H21+I22*H22+H23*I23+H24*I24+H25*I25+H26*I26)/(H19+H20+H21+H22+H23+H24+H25+H26)</f>
        <v>1281.3492879746836</v>
      </c>
      <c r="J18" s="13"/>
    </row>
    <row r="19" spans="1:10" ht="9" customHeight="1">
      <c r="A19" s="9" t="s">
        <v>54</v>
      </c>
      <c r="B19" s="9">
        <v>20</v>
      </c>
      <c r="C19" s="9">
        <v>100</v>
      </c>
      <c r="D19" s="9">
        <v>350</v>
      </c>
      <c r="E19" s="9">
        <v>303</v>
      </c>
      <c r="F19" s="9">
        <v>153</v>
      </c>
      <c r="G19" s="9">
        <v>373</v>
      </c>
      <c r="H19" s="13">
        <v>1299</v>
      </c>
      <c r="I19" s="13">
        <v>1262</v>
      </c>
      <c r="J19" s="13"/>
    </row>
    <row r="20" spans="1:10" ht="18" customHeight="1">
      <c r="A20" s="38" t="s">
        <v>55</v>
      </c>
      <c r="B20" s="9">
        <v>7</v>
      </c>
      <c r="C20" s="9">
        <v>13</v>
      </c>
      <c r="D20" s="9">
        <v>57</v>
      </c>
      <c r="E20" s="9">
        <v>21</v>
      </c>
      <c r="F20" s="9">
        <v>10</v>
      </c>
      <c r="G20" s="9">
        <v>41</v>
      </c>
      <c r="H20" s="9">
        <v>149</v>
      </c>
      <c r="I20" s="13">
        <v>1141</v>
      </c>
      <c r="J20" s="13"/>
    </row>
    <row r="21" spans="1:10" ht="9" customHeight="1">
      <c r="A21" s="9" t="s">
        <v>56</v>
      </c>
      <c r="B21" s="9">
        <v>10</v>
      </c>
      <c r="C21" s="9">
        <v>43</v>
      </c>
      <c r="D21" s="9">
        <v>161</v>
      </c>
      <c r="E21" s="9">
        <v>167</v>
      </c>
      <c r="F21" s="9">
        <v>90</v>
      </c>
      <c r="G21" s="9">
        <v>208</v>
      </c>
      <c r="H21" s="9">
        <v>679</v>
      </c>
      <c r="I21" s="13">
        <v>1303</v>
      </c>
      <c r="J21" s="13"/>
    </row>
    <row r="22" spans="1:10" ht="9" customHeight="1">
      <c r="A22" s="9" t="s">
        <v>57</v>
      </c>
      <c r="B22" s="9">
        <v>2</v>
      </c>
      <c r="C22" s="9">
        <v>7</v>
      </c>
      <c r="D22" s="9">
        <v>30</v>
      </c>
      <c r="E22" s="9">
        <v>23</v>
      </c>
      <c r="F22" s="9">
        <v>12</v>
      </c>
      <c r="G22" s="9">
        <v>40</v>
      </c>
      <c r="H22" s="9">
        <v>114</v>
      </c>
      <c r="I22" s="13">
        <v>1269</v>
      </c>
      <c r="J22" s="13"/>
    </row>
    <row r="23" spans="1:10" ht="9" customHeight="1">
      <c r="A23" s="9" t="s">
        <v>58</v>
      </c>
      <c r="B23" s="9">
        <v>30</v>
      </c>
      <c r="C23" s="9">
        <v>124</v>
      </c>
      <c r="D23" s="9">
        <v>259</v>
      </c>
      <c r="E23" s="9">
        <v>175</v>
      </c>
      <c r="F23" s="9">
        <v>89</v>
      </c>
      <c r="G23" s="9">
        <v>136</v>
      </c>
      <c r="H23" s="9">
        <v>813</v>
      </c>
      <c r="I23" s="9">
        <v>906</v>
      </c>
      <c r="J23" s="13"/>
    </row>
    <row r="24" spans="1:10" ht="9" customHeight="1">
      <c r="A24" s="9" t="s">
        <v>59</v>
      </c>
      <c r="B24" s="9">
        <v>26</v>
      </c>
      <c r="C24" s="9">
        <v>48</v>
      </c>
      <c r="D24" s="9">
        <v>213</v>
      </c>
      <c r="E24" s="9">
        <v>148</v>
      </c>
      <c r="F24" s="9">
        <v>108</v>
      </c>
      <c r="G24" s="9">
        <v>418</v>
      </c>
      <c r="H24" s="9">
        <v>961</v>
      </c>
      <c r="I24" s="13">
        <v>1472</v>
      </c>
      <c r="J24" s="13"/>
    </row>
    <row r="25" spans="1:10" ht="9" customHeight="1">
      <c r="A25" s="9" t="s">
        <v>60</v>
      </c>
      <c r="B25" s="9">
        <v>6</v>
      </c>
      <c r="C25" s="9">
        <v>7</v>
      </c>
      <c r="D25" s="9">
        <v>56</v>
      </c>
      <c r="E25" s="9">
        <v>47</v>
      </c>
      <c r="F25" s="9">
        <v>24</v>
      </c>
      <c r="G25" s="9">
        <v>122</v>
      </c>
      <c r="H25" s="9">
        <v>262</v>
      </c>
      <c r="I25" s="13">
        <v>1632</v>
      </c>
      <c r="J25" s="13"/>
    </row>
    <row r="26" spans="1:10" ht="9" customHeight="1">
      <c r="A26" s="9" t="s">
        <v>61</v>
      </c>
      <c r="B26" s="9">
        <v>16</v>
      </c>
      <c r="C26" s="9">
        <v>41</v>
      </c>
      <c r="D26" s="9">
        <v>186</v>
      </c>
      <c r="E26" s="9">
        <v>157</v>
      </c>
      <c r="F26" s="9">
        <v>116</v>
      </c>
      <c r="G26" s="9">
        <v>263</v>
      </c>
      <c r="H26" s="9">
        <v>779</v>
      </c>
      <c r="I26" s="13">
        <v>1362</v>
      </c>
      <c r="J26" s="13"/>
    </row>
    <row r="27" spans="1:10" ht="9" customHeight="1">
      <c r="A27" s="14" t="s">
        <v>62</v>
      </c>
      <c r="B27" s="23">
        <f aca="true" t="shared" si="3" ref="B27:H27">SUM(B28:B38)</f>
        <v>743</v>
      </c>
      <c r="C27" s="23">
        <f t="shared" si="3"/>
        <v>2303</v>
      </c>
      <c r="D27" s="23">
        <f t="shared" si="3"/>
        <v>6562</v>
      </c>
      <c r="E27" s="23">
        <f t="shared" si="3"/>
        <v>4684</v>
      </c>
      <c r="F27" s="23">
        <f t="shared" si="3"/>
        <v>2615</v>
      </c>
      <c r="G27" s="23">
        <f t="shared" si="3"/>
        <v>4663</v>
      </c>
      <c r="H27" s="23">
        <f t="shared" si="3"/>
        <v>21570</v>
      </c>
      <c r="I27" s="23">
        <f>(I28*H28+I29*H29+I30*H30+I31*H31+H32*I32+H33*I33+H34*I34+H35*I35+H36*I36+H37*I37+H38*I38)/(H28+H29+H30+H31+H32+H33+H34+H35+H36+H37+H38)</f>
        <v>1028.255354659249</v>
      </c>
      <c r="J27" s="13"/>
    </row>
    <row r="28" spans="1:10" ht="9" customHeight="1">
      <c r="A28" s="9" t="s">
        <v>63</v>
      </c>
      <c r="B28" s="9">
        <v>9</v>
      </c>
      <c r="C28" s="9">
        <v>59</v>
      </c>
      <c r="D28" s="9">
        <v>247</v>
      </c>
      <c r="E28" s="9">
        <v>225</v>
      </c>
      <c r="F28" s="9">
        <v>142</v>
      </c>
      <c r="G28" s="9">
        <v>222</v>
      </c>
      <c r="H28" s="9">
        <v>904</v>
      </c>
      <c r="I28" s="13">
        <v>1121</v>
      </c>
      <c r="J28" s="13"/>
    </row>
    <row r="29" spans="1:10" ht="18" customHeight="1">
      <c r="A29" s="38" t="s">
        <v>64</v>
      </c>
      <c r="B29" s="9">
        <v>11</v>
      </c>
      <c r="C29" s="9">
        <v>109</v>
      </c>
      <c r="D29" s="9">
        <v>331</v>
      </c>
      <c r="E29" s="9">
        <v>238</v>
      </c>
      <c r="F29" s="9">
        <v>143</v>
      </c>
      <c r="G29" s="9">
        <v>260</v>
      </c>
      <c r="H29" s="13">
        <v>1092</v>
      </c>
      <c r="I29" s="13">
        <v>1032</v>
      </c>
      <c r="J29" s="13"/>
    </row>
    <row r="30" spans="1:10" ht="9" customHeight="1">
      <c r="A30" s="9" t="s">
        <v>65</v>
      </c>
      <c r="B30" s="10">
        <v>336</v>
      </c>
      <c r="C30" s="10">
        <v>364</v>
      </c>
      <c r="D30" s="10">
        <v>388</v>
      </c>
      <c r="E30" s="10">
        <v>216</v>
      </c>
      <c r="F30" s="10">
        <v>135</v>
      </c>
      <c r="G30" s="10">
        <v>353</v>
      </c>
      <c r="H30" s="18">
        <v>1792</v>
      </c>
      <c r="I30" s="10">
        <v>828</v>
      </c>
      <c r="J30" s="13"/>
    </row>
    <row r="31" spans="1:10" ht="9" customHeight="1">
      <c r="A31" s="9" t="s">
        <v>66</v>
      </c>
      <c r="B31" s="10">
        <v>111</v>
      </c>
      <c r="C31" s="10">
        <v>91</v>
      </c>
      <c r="D31" s="10">
        <v>62</v>
      </c>
      <c r="E31" s="10">
        <v>30</v>
      </c>
      <c r="F31" s="10">
        <v>18</v>
      </c>
      <c r="G31" s="10">
        <v>25</v>
      </c>
      <c r="H31" s="10">
        <v>337</v>
      </c>
      <c r="I31" s="10">
        <v>528</v>
      </c>
      <c r="J31" s="13"/>
    </row>
    <row r="32" spans="1:10" ht="9" customHeight="1">
      <c r="A32" s="9" t="s">
        <v>67</v>
      </c>
      <c r="B32" s="10">
        <v>6</v>
      </c>
      <c r="C32" s="10">
        <v>66</v>
      </c>
      <c r="D32" s="10">
        <v>254</v>
      </c>
      <c r="E32" s="10">
        <v>236</v>
      </c>
      <c r="F32" s="10">
        <v>119</v>
      </c>
      <c r="G32" s="10">
        <v>240</v>
      </c>
      <c r="H32" s="10">
        <v>921</v>
      </c>
      <c r="I32" s="18">
        <v>1114</v>
      </c>
      <c r="J32" s="13"/>
    </row>
    <row r="33" spans="1:10" ht="9" customHeight="1">
      <c r="A33" s="9" t="s">
        <v>68</v>
      </c>
      <c r="B33" s="10" t="s">
        <v>35</v>
      </c>
      <c r="C33" s="10">
        <v>9</v>
      </c>
      <c r="D33" s="10">
        <v>44</v>
      </c>
      <c r="E33" s="10">
        <v>33</v>
      </c>
      <c r="F33" s="10">
        <v>14</v>
      </c>
      <c r="G33" s="10">
        <v>22</v>
      </c>
      <c r="H33" s="10">
        <v>122</v>
      </c>
      <c r="I33" s="18">
        <v>1004</v>
      </c>
      <c r="J33" s="13"/>
    </row>
    <row r="34" spans="1:10" ht="9" customHeight="1">
      <c r="A34" s="9" t="s">
        <v>69</v>
      </c>
      <c r="B34" s="10">
        <v>5</v>
      </c>
      <c r="C34" s="10">
        <v>10</v>
      </c>
      <c r="D34" s="10">
        <v>31</v>
      </c>
      <c r="E34" s="10">
        <v>19</v>
      </c>
      <c r="F34" s="10">
        <v>14</v>
      </c>
      <c r="G34" s="10">
        <v>21</v>
      </c>
      <c r="H34" s="10">
        <v>100</v>
      </c>
      <c r="I34" s="10">
        <v>971</v>
      </c>
      <c r="J34" s="13"/>
    </row>
    <row r="35" spans="1:10" ht="9" customHeight="1">
      <c r="A35" s="9" t="s">
        <v>70</v>
      </c>
      <c r="B35" s="10">
        <v>13</v>
      </c>
      <c r="C35" s="10">
        <v>47</v>
      </c>
      <c r="D35" s="10">
        <v>199</v>
      </c>
      <c r="E35" s="10">
        <v>145</v>
      </c>
      <c r="F35" s="10">
        <v>56</v>
      </c>
      <c r="G35" s="10">
        <v>95</v>
      </c>
      <c r="H35" s="10">
        <v>555</v>
      </c>
      <c r="I35" s="18">
        <v>1001</v>
      </c>
      <c r="J35" s="13"/>
    </row>
    <row r="36" spans="1:10" ht="9" customHeight="1">
      <c r="A36" s="9" t="s">
        <v>71</v>
      </c>
      <c r="B36" s="10">
        <v>18</v>
      </c>
      <c r="C36" s="10">
        <v>132</v>
      </c>
      <c r="D36" s="10">
        <v>448</v>
      </c>
      <c r="E36" s="10">
        <v>187</v>
      </c>
      <c r="F36" s="10">
        <v>122</v>
      </c>
      <c r="G36" s="10">
        <v>290</v>
      </c>
      <c r="H36" s="18">
        <v>1197</v>
      </c>
      <c r="I36" s="18">
        <v>1053</v>
      </c>
      <c r="J36" s="13"/>
    </row>
    <row r="37" spans="1:10" ht="9" customHeight="1">
      <c r="A37" s="9" t="s">
        <v>72</v>
      </c>
      <c r="B37" s="10">
        <v>105</v>
      </c>
      <c r="C37" s="10">
        <v>739</v>
      </c>
      <c r="D37" s="18">
        <v>2673</v>
      </c>
      <c r="E37" s="18">
        <v>1926</v>
      </c>
      <c r="F37" s="18">
        <v>1054</v>
      </c>
      <c r="G37" s="18">
        <v>1643</v>
      </c>
      <c r="H37" s="18">
        <v>8140</v>
      </c>
      <c r="I37" s="18">
        <v>1024</v>
      </c>
      <c r="J37" s="13"/>
    </row>
    <row r="38" spans="1:10" ht="9" customHeight="1">
      <c r="A38" s="9" t="s">
        <v>73</v>
      </c>
      <c r="B38" s="10">
        <v>129</v>
      </c>
      <c r="C38" s="10">
        <v>677</v>
      </c>
      <c r="D38" s="18">
        <v>1885</v>
      </c>
      <c r="E38" s="18">
        <v>1429</v>
      </c>
      <c r="F38" s="10">
        <v>798</v>
      </c>
      <c r="G38" s="18">
        <v>1492</v>
      </c>
      <c r="H38" s="18">
        <v>6410</v>
      </c>
      <c r="I38" s="18">
        <v>1089</v>
      </c>
      <c r="J38" s="13"/>
    </row>
    <row r="39" spans="1:10" ht="9" customHeight="1">
      <c r="A39" s="14" t="s">
        <v>74</v>
      </c>
      <c r="B39" s="24">
        <v>24</v>
      </c>
      <c r="C39" s="24">
        <v>67</v>
      </c>
      <c r="D39" s="24">
        <v>142</v>
      </c>
      <c r="E39" s="24">
        <v>82</v>
      </c>
      <c r="F39" s="24">
        <v>31</v>
      </c>
      <c r="G39" s="24">
        <v>50</v>
      </c>
      <c r="H39" s="24">
        <v>396</v>
      </c>
      <c r="I39" s="24">
        <v>794</v>
      </c>
      <c r="J39" s="13"/>
    </row>
    <row r="40" spans="1:10" ht="9" customHeight="1">
      <c r="A40" s="14" t="s">
        <v>75</v>
      </c>
      <c r="B40" s="24">
        <v>13</v>
      </c>
      <c r="C40" s="24">
        <v>68</v>
      </c>
      <c r="D40" s="24">
        <v>146</v>
      </c>
      <c r="E40" s="24">
        <v>116</v>
      </c>
      <c r="F40" s="24">
        <v>57</v>
      </c>
      <c r="G40" s="24">
        <v>80</v>
      </c>
      <c r="H40" s="24">
        <v>480</v>
      </c>
      <c r="I40" s="24">
        <v>953</v>
      </c>
      <c r="J40" s="13"/>
    </row>
    <row r="41" spans="1:10" ht="9" customHeight="1">
      <c r="A41" s="14" t="s">
        <v>76</v>
      </c>
      <c r="B41" s="23">
        <f aca="true" t="shared" si="4" ref="B41:H41">SUM(B42:B46)</f>
        <v>252</v>
      </c>
      <c r="C41" s="23">
        <f t="shared" si="4"/>
        <v>905</v>
      </c>
      <c r="D41" s="23">
        <f t="shared" si="4"/>
        <v>3099</v>
      </c>
      <c r="E41" s="23">
        <f t="shared" si="4"/>
        <v>2192</v>
      </c>
      <c r="F41" s="23">
        <f t="shared" si="4"/>
        <v>1272</v>
      </c>
      <c r="G41" s="23">
        <f t="shared" si="4"/>
        <v>1840</v>
      </c>
      <c r="H41" s="23">
        <f t="shared" si="4"/>
        <v>9560</v>
      </c>
      <c r="I41" s="23">
        <f>(I42*H42+I43*H43+I44*H44+I45*H45+H46*I46)/(H42+H43+H44+H45+H46)</f>
        <v>1020.9789748953975</v>
      </c>
      <c r="J41" s="13"/>
    </row>
    <row r="42" spans="1:10" ht="9" customHeight="1">
      <c r="A42" s="9" t="s">
        <v>77</v>
      </c>
      <c r="B42" s="10">
        <v>98</v>
      </c>
      <c r="C42" s="10">
        <v>377</v>
      </c>
      <c r="D42" s="18">
        <v>1462</v>
      </c>
      <c r="E42" s="18">
        <v>1118</v>
      </c>
      <c r="F42" s="10">
        <v>582</v>
      </c>
      <c r="G42" s="18">
        <v>1147</v>
      </c>
      <c r="H42" s="18">
        <v>4784</v>
      </c>
      <c r="I42" s="18">
        <v>1128</v>
      </c>
      <c r="J42" s="13"/>
    </row>
    <row r="43" spans="1:10" ht="18" customHeight="1">
      <c r="A43" s="38" t="s">
        <v>97</v>
      </c>
      <c r="B43" s="10">
        <v>16</v>
      </c>
      <c r="C43" s="10">
        <v>135</v>
      </c>
      <c r="D43" s="10">
        <v>532</v>
      </c>
      <c r="E43" s="10">
        <v>395</v>
      </c>
      <c r="F43" s="10">
        <v>155</v>
      </c>
      <c r="G43" s="10">
        <v>146</v>
      </c>
      <c r="H43" s="18">
        <v>1379</v>
      </c>
      <c r="I43" s="10">
        <v>885</v>
      </c>
      <c r="J43" s="13"/>
    </row>
    <row r="44" spans="1:10" ht="9" customHeight="1">
      <c r="A44" s="9" t="s">
        <v>80</v>
      </c>
      <c r="B44" s="10">
        <v>25</v>
      </c>
      <c r="C44" s="10">
        <v>3</v>
      </c>
      <c r="D44" s="10">
        <v>2</v>
      </c>
      <c r="E44" s="10">
        <v>1</v>
      </c>
      <c r="F44" s="10">
        <v>1</v>
      </c>
      <c r="G44" s="10" t="s">
        <v>35</v>
      </c>
      <c r="H44" s="10">
        <v>32</v>
      </c>
      <c r="I44" s="10">
        <v>189</v>
      </c>
      <c r="J44" s="13"/>
    </row>
    <row r="45" spans="1:10" ht="9" customHeight="1">
      <c r="A45" s="9" t="s">
        <v>81</v>
      </c>
      <c r="B45" s="10">
        <v>34</v>
      </c>
      <c r="C45" s="10">
        <v>297</v>
      </c>
      <c r="D45" s="10">
        <v>822</v>
      </c>
      <c r="E45" s="10">
        <v>504</v>
      </c>
      <c r="F45" s="10">
        <v>435</v>
      </c>
      <c r="G45" s="10">
        <v>352</v>
      </c>
      <c r="H45" s="18">
        <v>2444</v>
      </c>
      <c r="I45" s="10">
        <v>904</v>
      </c>
      <c r="J45" s="13"/>
    </row>
    <row r="46" spans="1:10" ht="9" customHeight="1">
      <c r="A46" s="9" t="s">
        <v>82</v>
      </c>
      <c r="B46" s="10">
        <v>79</v>
      </c>
      <c r="C46" s="10">
        <v>93</v>
      </c>
      <c r="D46" s="10">
        <v>281</v>
      </c>
      <c r="E46" s="10">
        <v>174</v>
      </c>
      <c r="F46" s="10">
        <v>99</v>
      </c>
      <c r="G46" s="10">
        <v>195</v>
      </c>
      <c r="H46" s="10">
        <v>921</v>
      </c>
      <c r="I46" s="18">
        <v>1008</v>
      </c>
      <c r="J46" s="13"/>
    </row>
    <row r="47" spans="1:10" ht="9" customHeight="1">
      <c r="A47" s="14" t="s">
        <v>84</v>
      </c>
      <c r="B47" s="15">
        <v>1427</v>
      </c>
      <c r="C47" s="15">
        <v>4029</v>
      </c>
      <c r="D47" s="15">
        <v>11587</v>
      </c>
      <c r="E47" s="15">
        <v>8345</v>
      </c>
      <c r="F47" s="15">
        <v>4693</v>
      </c>
      <c r="G47" s="15">
        <v>8414</v>
      </c>
      <c r="H47" s="15">
        <v>38495</v>
      </c>
      <c r="I47" s="15">
        <v>1046</v>
      </c>
      <c r="J47" s="13"/>
    </row>
    <row r="48" spans="1:9" ht="9" customHeight="1">
      <c r="A48" s="11"/>
      <c r="B48" s="19"/>
      <c r="C48" s="19"/>
      <c r="D48" s="19"/>
      <c r="E48" s="19"/>
      <c r="F48" s="19"/>
      <c r="G48" s="19"/>
      <c r="H48" s="19"/>
      <c r="I48" s="19"/>
    </row>
    <row r="49" spans="2:8" ht="12.75">
      <c r="B49" s="41"/>
      <c r="C49" s="41"/>
      <c r="D49" s="41"/>
      <c r="E49" s="41"/>
      <c r="F49" s="41"/>
      <c r="G49" s="41"/>
      <c r="H49" s="41"/>
    </row>
    <row r="50" spans="2:9" ht="12.75">
      <c r="B50" s="41"/>
      <c r="C50" s="41"/>
      <c r="D50" s="41"/>
      <c r="E50" s="41"/>
      <c r="F50" s="41"/>
      <c r="G50" s="41"/>
      <c r="H50" s="41"/>
      <c r="I50" s="41"/>
    </row>
  </sheetData>
  <printOptions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&amp;C77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2002-05-06T09:56:16Z</cp:lastPrinted>
  <dcterms:created xsi:type="dcterms:W3CDTF">2001-04-17T12:15:00Z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