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55" windowHeight="3105" activeTab="3"/>
  </bookViews>
  <sheets>
    <sheet name="tav3_4" sheetId="1" r:id="rId1"/>
    <sheet name="tav3_4 (2)" sheetId="2" r:id="rId2"/>
    <sheet name="tav3_4 (3)" sheetId="3" r:id="rId3"/>
    <sheet name="tav3_4 (4)" sheetId="4" r:id="rId4"/>
  </sheets>
  <definedNames/>
  <calcPr fullCalcOnLoad="1"/>
</workbook>
</file>

<file path=xl/sharedStrings.xml><?xml version="1.0" encoding="utf-8"?>
<sst xmlns="http://schemas.openxmlformats.org/spreadsheetml/2006/main" count="458" uniqueCount="48">
  <si>
    <t>Tavola 3.4 -</t>
  </si>
  <si>
    <t>AMPIEZZA DEMOGRAFICA DEI COMUNI DI ORIGINE</t>
  </si>
  <si>
    <t>COMUNI DELLA STESSA REGIONE</t>
  </si>
  <si>
    <t>COMUNI DI ALTRA REGIONE</t>
  </si>
  <si>
    <t>Meno di</t>
  </si>
  <si>
    <t>10.001-</t>
  </si>
  <si>
    <t>50.001-</t>
  </si>
  <si>
    <t xml:space="preserve"> più  di</t>
  </si>
  <si>
    <t>Totale</t>
  </si>
  <si>
    <t>più di</t>
  </si>
  <si>
    <t>10.000</t>
  </si>
  <si>
    <t>50.000</t>
  </si>
  <si>
    <t>250.000</t>
  </si>
  <si>
    <t>PIEMONTE</t>
  </si>
  <si>
    <t>Meno di  10.000</t>
  </si>
  <si>
    <t>10.001 -  50.000</t>
  </si>
  <si>
    <t>50.001-250.000</t>
  </si>
  <si>
    <t>più  di  250.000</t>
  </si>
  <si>
    <t>TOTALE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</si>
  <si>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</si>
  <si>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</si>
  <si>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</si>
  <si>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</si>
  <si>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</si>
  <si>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</si>
  <si>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</si>
  <si>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r>
      <t xml:space="preserve">Tavola 3.4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</t>
    </r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</si>
  <si>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</si>
  <si>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</si>
  <si>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</si>
  <si>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</si>
  <si>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</si>
  <si>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</si>
  <si>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</si>
  <si>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</si>
  <si>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</si>
  <si>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</si>
  <si>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</si>
  <si>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</si>
  <si>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</si>
  <si>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</si>
  <si>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</si>
  <si>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ITALIA NORD-OCCIDENTALE</t>
  </si>
  <si>
    <t>ITALIA NORD-ORIENTALE</t>
  </si>
  <si>
    <t>ITALIA CENTRALE</t>
  </si>
  <si>
    <t>ITALIA MERIDIONALE</t>
  </si>
  <si>
    <t>ITALIA INSULARE</t>
  </si>
  <si>
    <t>-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</si>
</sst>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0"/>
    </font>
    <font>
      <b/>
      <i/>
      <sz val="7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8" fillId="0" borderId="1" xfId="0" applyNumberFormat="1" applyFont="1" applyBorder="1" applyAlignment="1">
      <alignment horizontal="centerContinuous" wrapText="1"/>
    </xf>
    <xf numFmtId="3" fontId="8" fillId="0" borderId="1" xfId="0" applyNumberFormat="1" applyFont="1" applyBorder="1" applyAlignment="1">
      <alignment horizontal="centerContinuous"/>
    </xf>
    <xf numFmtId="0" fontId="8" fillId="0" borderId="1" xfId="0" applyFont="1" applyBorder="1" applyAlignment="1">
      <alignment/>
    </xf>
    <xf numFmtId="49" fontId="8" fillId="0" borderId="0" xfId="0" applyNumberFormat="1" applyFont="1" applyAlignment="1">
      <alignment horizontal="centerContinuous" vertical="center"/>
    </xf>
    <xf numFmtId="49" fontId="8" fillId="0" borderId="1" xfId="0" applyNumberFormat="1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/>
    </xf>
    <xf numFmtId="49" fontId="8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centerContinuous" vertical="center"/>
    </xf>
    <xf numFmtId="49" fontId="8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/>
    </xf>
    <xf numFmtId="49" fontId="0" fillId="0" borderId="1" xfId="0" applyNumberFormat="1" applyBorder="1" applyAlignment="1">
      <alignment/>
    </xf>
    <xf numFmtId="49" fontId="8" fillId="0" borderId="1" xfId="0" applyNumberFormat="1" applyFont="1" applyBorder="1" applyAlignment="1">
      <alignment horizontal="right" vertical="top"/>
    </xf>
    <xf numFmtId="49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8" fillId="0" borderId="0" xfId="0" applyFont="1" applyBorder="1" applyAlignment="1">
      <alignment horizontal="centerContinuous"/>
    </xf>
    <xf numFmtId="49" fontId="8" fillId="0" borderId="0" xfId="18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49" fontId="10" fillId="0" borderId="0" xfId="18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9" fontId="8" fillId="0" borderId="0" xfId="18" applyNumberFormat="1" applyFont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centerContinuous"/>
    </xf>
    <xf numFmtId="49" fontId="8" fillId="0" borderId="0" xfId="18" applyNumberFormat="1" applyFont="1" applyBorder="1" applyAlignment="1">
      <alignment horizontal="centerContinuous" vertical="center"/>
    </xf>
    <xf numFmtId="3" fontId="10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 vertical="center"/>
    </xf>
    <xf numFmtId="0" fontId="10" fillId="0" borderId="0" xfId="0" applyFont="1" applyAlignment="1">
      <alignment/>
    </xf>
    <xf numFmtId="49" fontId="9" fillId="0" borderId="0" xfId="0" applyNumberFormat="1" applyFont="1" applyAlignment="1">
      <alignment horizontal="centerContinuous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0" xfId="18" applyNumberFormat="1" applyFont="1" applyBorder="1" applyAlignment="1">
      <alignment horizontal="centerContinuous" vertical="center"/>
    </xf>
    <xf numFmtId="49" fontId="8" fillId="0" borderId="1" xfId="18" applyNumberFormat="1" applyFont="1" applyBorder="1" applyAlignment="1">
      <alignment horizontal="centerContinuous" vertical="center"/>
    </xf>
    <xf numFmtId="3" fontId="8" fillId="0" borderId="1" xfId="0" applyNumberFormat="1" applyFont="1" applyBorder="1" applyAlignment="1">
      <alignment horizontal="centerContinuous" vertical="center"/>
    </xf>
    <xf numFmtId="3" fontId="9" fillId="0" borderId="0" xfId="0" applyNumberFormat="1" applyFont="1" applyBorder="1" applyAlignment="1">
      <alignment horizontal="centerContinuous" vertical="center"/>
    </xf>
    <xf numFmtId="49" fontId="8" fillId="0" borderId="1" xfId="18" applyNumberFormat="1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3" fontId="5" fillId="0" borderId="0" xfId="20" applyNumberFormat="1" applyFont="1" applyAlignment="1">
      <alignment vertical="top"/>
      <protection/>
    </xf>
    <xf numFmtId="3" fontId="5" fillId="0" borderId="0" xfId="20" applyNumberFormat="1" applyFont="1" applyAlignment="1">
      <alignment horizontal="centerContinuous"/>
      <protection/>
    </xf>
    <xf numFmtId="0" fontId="5" fillId="0" borderId="0" xfId="20" applyFont="1">
      <alignment/>
      <protection/>
    </xf>
    <xf numFmtId="0" fontId="5" fillId="0" borderId="0" xfId="20" applyFont="1" applyBorder="1">
      <alignment/>
      <protection/>
    </xf>
    <xf numFmtId="49" fontId="6" fillId="0" borderId="0" xfId="20" applyNumberFormat="1" applyFont="1" applyAlignment="1">
      <alignment horizontal="left"/>
      <protection/>
    </xf>
    <xf numFmtId="3" fontId="7" fillId="0" borderId="0" xfId="20" applyNumberFormat="1" applyFont="1" applyAlignment="1">
      <alignment horizontal="centerContinuous"/>
      <protection/>
    </xf>
    <xf numFmtId="0" fontId="7" fillId="0" borderId="0" xfId="20" applyFont="1">
      <alignment/>
      <protection/>
    </xf>
    <xf numFmtId="0" fontId="7" fillId="0" borderId="0" xfId="20" applyFont="1" applyBorder="1">
      <alignment/>
      <protection/>
    </xf>
    <xf numFmtId="0" fontId="8" fillId="0" borderId="0" xfId="20" applyFont="1" applyBorder="1">
      <alignment/>
      <protection/>
    </xf>
    <xf numFmtId="0" fontId="8" fillId="0" borderId="0" xfId="20" applyFont="1">
      <alignment/>
      <protection/>
    </xf>
    <xf numFmtId="3" fontId="8" fillId="0" borderId="1" xfId="20" applyNumberFormat="1" applyFont="1" applyBorder="1" applyAlignment="1">
      <alignment horizontal="centerContinuous" wrapText="1"/>
      <protection/>
    </xf>
    <xf numFmtId="3" fontId="8" fillId="0" borderId="1" xfId="20" applyNumberFormat="1" applyFont="1" applyBorder="1" applyAlignment="1">
      <alignment horizontal="centerContinuous"/>
      <protection/>
    </xf>
    <xf numFmtId="0" fontId="8" fillId="0" borderId="1" xfId="20" applyFont="1" applyBorder="1">
      <alignment/>
      <protection/>
    </xf>
    <xf numFmtId="49" fontId="8" fillId="0" borderId="1" xfId="20" applyNumberFormat="1" applyFont="1" applyBorder="1" applyAlignment="1">
      <alignment horizontal="centerContinuous" vertical="center"/>
      <protection/>
    </xf>
    <xf numFmtId="0" fontId="8" fillId="0" borderId="1" xfId="20" applyFont="1" applyBorder="1" applyAlignment="1">
      <alignment horizontal="centerContinuous"/>
      <protection/>
    </xf>
    <xf numFmtId="49" fontId="8" fillId="0" borderId="0" xfId="20" applyNumberFormat="1" applyFont="1">
      <alignment/>
      <protection/>
    </xf>
    <xf numFmtId="49" fontId="8" fillId="0" borderId="0" xfId="20" applyNumberFormat="1" applyFont="1" applyBorder="1" applyAlignment="1">
      <alignment horizontal="centerContinuous" vertical="center"/>
      <protection/>
    </xf>
    <xf numFmtId="49" fontId="8" fillId="0" borderId="0" xfId="20" applyNumberFormat="1" applyFont="1" applyBorder="1" applyAlignment="1">
      <alignment vertical="top"/>
      <protection/>
    </xf>
    <xf numFmtId="49" fontId="8" fillId="0" borderId="0" xfId="20" applyNumberFormat="1" applyFont="1" applyBorder="1" applyAlignment="1">
      <alignment horizontal="right"/>
      <protection/>
    </xf>
    <xf numFmtId="49" fontId="8" fillId="0" borderId="0" xfId="20" applyNumberFormat="1" applyFont="1" applyAlignment="1">
      <alignment horizontal="right"/>
      <protection/>
    </xf>
    <xf numFmtId="49" fontId="8" fillId="0" borderId="0" xfId="20" applyNumberFormat="1" applyFont="1" applyAlignment="1">
      <alignment vertical="center"/>
      <protection/>
    </xf>
    <xf numFmtId="0" fontId="8" fillId="0" borderId="0" xfId="20" applyFont="1" applyAlignment="1">
      <alignment horizontal="right"/>
      <protection/>
    </xf>
    <xf numFmtId="49" fontId="0" fillId="0" borderId="1" xfId="20" applyNumberFormat="1" applyBorder="1">
      <alignment/>
      <protection/>
    </xf>
    <xf numFmtId="49" fontId="8" fillId="0" borderId="1" xfId="20" applyNumberFormat="1" applyFont="1" applyBorder="1" applyAlignment="1">
      <alignment horizontal="right" vertical="top"/>
      <protection/>
    </xf>
    <xf numFmtId="49" fontId="8" fillId="0" borderId="1" xfId="20" applyNumberFormat="1" applyFont="1" applyBorder="1" applyAlignment="1">
      <alignment horizontal="right" vertical="center"/>
      <protection/>
    </xf>
    <xf numFmtId="3" fontId="8" fillId="0" borderId="1" xfId="20" applyNumberFormat="1" applyFont="1" applyBorder="1" applyAlignment="1">
      <alignment horizontal="right" vertical="top"/>
      <protection/>
    </xf>
    <xf numFmtId="0" fontId="8" fillId="0" borderId="1" xfId="20" applyFont="1" applyBorder="1" applyAlignment="1">
      <alignment horizontal="right" vertical="top"/>
      <protection/>
    </xf>
    <xf numFmtId="0" fontId="8" fillId="0" borderId="0" xfId="20" applyFont="1" applyBorder="1" applyAlignment="1">
      <alignment horizontal="centerContinuous"/>
      <protection/>
    </xf>
    <xf numFmtId="3" fontId="10" fillId="0" borderId="0" xfId="20" applyNumberFormat="1" applyFont="1" applyBorder="1" applyAlignment="1">
      <alignment horizontal="right"/>
      <protection/>
    </xf>
    <xf numFmtId="0" fontId="9" fillId="0" borderId="0" xfId="20" applyFont="1">
      <alignment/>
      <protection/>
    </xf>
    <xf numFmtId="3" fontId="10" fillId="0" borderId="0" xfId="20" applyNumberFormat="1" applyFont="1" applyBorder="1" applyAlignment="1">
      <alignment horizontal="centerContinuous"/>
      <protection/>
    </xf>
    <xf numFmtId="3" fontId="8" fillId="0" borderId="0" xfId="20" applyNumberFormat="1" applyFont="1" applyBorder="1" applyAlignment="1">
      <alignment horizontal="centerContinuous" vertical="center"/>
      <protection/>
    </xf>
    <xf numFmtId="0" fontId="10" fillId="0" borderId="0" xfId="20" applyFont="1">
      <alignment/>
      <protection/>
    </xf>
    <xf numFmtId="3" fontId="9" fillId="0" borderId="0" xfId="20" applyNumberFormat="1" applyFont="1" applyBorder="1" applyAlignment="1">
      <alignment horizontal="centerContinuous" vertical="center"/>
      <protection/>
    </xf>
    <xf numFmtId="0" fontId="10" fillId="0" borderId="0" xfId="20" applyFont="1">
      <alignment/>
      <protection/>
    </xf>
    <xf numFmtId="3" fontId="8" fillId="0" borderId="1" xfId="20" applyNumberFormat="1" applyFont="1" applyBorder="1" applyAlignment="1">
      <alignment horizontal="right"/>
      <protection/>
    </xf>
    <xf numFmtId="3" fontId="8" fillId="0" borderId="0" xfId="20" applyNumberFormat="1" applyFont="1" applyBorder="1" applyAlignment="1">
      <alignment horizontal="right"/>
      <protection/>
    </xf>
    <xf numFmtId="0" fontId="0" fillId="0" borderId="0" xfId="20">
      <alignment/>
      <protection/>
    </xf>
    <xf numFmtId="3" fontId="8" fillId="0" borderId="0" xfId="20" applyNumberFormat="1" applyFont="1" applyBorder="1" applyAlignment="1">
      <alignment horizontal="right"/>
      <protection/>
    </xf>
    <xf numFmtId="49" fontId="8" fillId="0" borderId="0" xfId="20" applyNumberFormat="1" applyFont="1" applyBorder="1" applyAlignment="1">
      <alignment horizontal="centerContinuous" vertical="center"/>
      <protection/>
    </xf>
    <xf numFmtId="0" fontId="8" fillId="0" borderId="0" xfId="19" applyFont="1">
      <alignment/>
      <protection/>
    </xf>
    <xf numFmtId="3" fontId="10" fillId="0" borderId="0" xfId="20" applyNumberFormat="1" applyFont="1">
      <alignment/>
      <protection/>
    </xf>
    <xf numFmtId="3" fontId="0" fillId="0" borderId="0" xfId="20" applyNumberFormat="1" applyFont="1">
      <alignment/>
      <protection/>
    </xf>
    <xf numFmtId="3" fontId="10" fillId="0" borderId="0" xfId="0" applyNumberFormat="1" applyFont="1" applyBorder="1" applyAlignment="1">
      <alignment horizontal="right"/>
    </xf>
  </cellXfs>
  <cellStyles count="10">
    <cellStyle name="Normal" xfId="0"/>
    <cellStyle name="Collegamento ipertestuale" xfId="15"/>
    <cellStyle name="Collegamento ipertestuale visitato" xfId="16"/>
    <cellStyle name="Comma" xfId="17"/>
    <cellStyle name="Comma [0]" xfId="18"/>
    <cellStyle name="Normale_dati2_4" xfId="19"/>
    <cellStyle name="Normale_tav2_4 (4)_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0</xdr:rowOff>
    </xdr:from>
    <xdr:to>
      <xdr:col>12</xdr:col>
      <xdr:colOff>600075</xdr:colOff>
      <xdr:row>3</xdr:row>
      <xdr:rowOff>19050</xdr:rowOff>
    </xdr:to>
    <xdr:sp>
      <xdr:nvSpPr>
        <xdr:cNvPr id="1" name="Testo 10"/>
        <xdr:cNvSpPr txBox="1">
          <a:spLocks noChangeArrowheads="1"/>
        </xdr:cNvSpPr>
      </xdr:nvSpPr>
      <xdr:spPr>
        <a:xfrm>
          <a:off x="695325" y="0"/>
          <a:ext cx="542925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 per   trasferimento  di  residenza  intraregionale e   interregionale,  per  classe  di ampiezza  demografica  dei  Comuni  di  origine  e  di  destinazione,  per  Regione  di destinazione  -  Anno 1999</a:t>
          </a:r>
        </a:p>
      </xdr:txBody>
    </xdr:sp>
    <xdr:clientData/>
  </xdr:twoCellAnchor>
  <xdr:twoCellAnchor>
    <xdr:from>
      <xdr:col>12</xdr:col>
      <xdr:colOff>171450</xdr:colOff>
      <xdr:row>5</xdr:row>
      <xdr:rowOff>104775</xdr:rowOff>
    </xdr:from>
    <xdr:to>
      <xdr:col>12</xdr:col>
      <xdr:colOff>590550</xdr:colOff>
      <xdr:row>7</xdr:row>
      <xdr:rowOff>19050</xdr:rowOff>
    </xdr:to>
    <xdr:sp>
      <xdr:nvSpPr>
        <xdr:cNvPr id="2" name="Testo 11"/>
        <xdr:cNvSpPr txBox="1">
          <a:spLocks noChangeArrowheads="1"/>
        </xdr:cNvSpPr>
      </xdr:nvSpPr>
      <xdr:spPr>
        <a:xfrm>
          <a:off x="5695950" y="962025"/>
          <a:ext cx="4191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28575</xdr:colOff>
      <xdr:row>7</xdr:row>
      <xdr:rowOff>38100</xdr:rowOff>
    </xdr:to>
    <xdr:sp>
      <xdr:nvSpPr>
        <xdr:cNvPr id="3" name="Testo 12"/>
        <xdr:cNvSpPr txBox="1">
          <a:spLocks noChangeArrowheads="1"/>
        </xdr:cNvSpPr>
      </xdr:nvSpPr>
      <xdr:spPr>
        <a:xfrm>
          <a:off x="0" y="838200"/>
          <a:ext cx="120967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AMPIEZZA DEMOGRAFICA
DEI COMUNI
DI DESTINAZIONE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5</xdr:row>
      <xdr:rowOff>104775</xdr:rowOff>
    </xdr:from>
    <xdr:to>
      <xdr:col>12</xdr:col>
      <xdr:colOff>590550</xdr:colOff>
      <xdr:row>7</xdr:row>
      <xdr:rowOff>19050</xdr:rowOff>
    </xdr:to>
    <xdr:sp>
      <xdr:nvSpPr>
        <xdr:cNvPr id="1" name="Testo 11"/>
        <xdr:cNvSpPr txBox="1">
          <a:spLocks noChangeArrowheads="1"/>
        </xdr:cNvSpPr>
      </xdr:nvSpPr>
      <xdr:spPr>
        <a:xfrm>
          <a:off x="5695950" y="962025"/>
          <a:ext cx="4191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0</xdr:col>
      <xdr:colOff>1057275</xdr:colOff>
      <xdr:row>0</xdr:row>
      <xdr:rowOff>0</xdr:rowOff>
    </xdr:from>
    <xdr:to>
      <xdr:col>12</xdr:col>
      <xdr:colOff>609600</xdr:colOff>
      <xdr:row>3</xdr:row>
      <xdr:rowOff>19050</xdr:rowOff>
    </xdr:to>
    <xdr:sp>
      <xdr:nvSpPr>
        <xdr:cNvPr id="2" name="Testo 12"/>
        <xdr:cNvSpPr txBox="1">
          <a:spLocks noChangeArrowheads="1"/>
        </xdr:cNvSpPr>
      </xdr:nvSpPr>
      <xdr:spPr>
        <a:xfrm>
          <a:off x="1057275" y="0"/>
          <a:ext cx="507682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per  trasferimento  di  residenza  intraregionale e  interregionale,  per  classe  di ampiezza  demografica  dei  Comuni  di  origine  e  di  destinazione,  per  Regione  di destinazione  -  Anno 1999</a:t>
          </a:r>
        </a:p>
      </xdr:txBody>
    </xdr: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28575</xdr:colOff>
      <xdr:row>7</xdr:row>
      <xdr:rowOff>57150</xdr:rowOff>
    </xdr:to>
    <xdr:sp>
      <xdr:nvSpPr>
        <xdr:cNvPr id="3" name="Testo 13"/>
        <xdr:cNvSpPr txBox="1">
          <a:spLocks noChangeArrowheads="1"/>
        </xdr:cNvSpPr>
      </xdr:nvSpPr>
      <xdr:spPr>
        <a:xfrm>
          <a:off x="19050" y="857250"/>
          <a:ext cx="123825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AMPIEZZA DEMOGRAFICA
DEI COMUNI
DI DESTINAZIONE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5</xdr:row>
      <xdr:rowOff>104775</xdr:rowOff>
    </xdr:from>
    <xdr:to>
      <xdr:col>12</xdr:col>
      <xdr:colOff>590550</xdr:colOff>
      <xdr:row>7</xdr:row>
      <xdr:rowOff>19050</xdr:rowOff>
    </xdr:to>
    <xdr:sp>
      <xdr:nvSpPr>
        <xdr:cNvPr id="1" name="Testo 11"/>
        <xdr:cNvSpPr txBox="1">
          <a:spLocks noChangeArrowheads="1"/>
        </xdr:cNvSpPr>
      </xdr:nvSpPr>
      <xdr:spPr>
        <a:xfrm>
          <a:off x="5695950" y="962025"/>
          <a:ext cx="4191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0</xdr:col>
      <xdr:colOff>1038225</xdr:colOff>
      <xdr:row>0</xdr:row>
      <xdr:rowOff>0</xdr:rowOff>
    </xdr:from>
    <xdr:to>
      <xdr:col>12</xdr:col>
      <xdr:colOff>600075</xdr:colOff>
      <xdr:row>3</xdr:row>
      <xdr:rowOff>19050</xdr:rowOff>
    </xdr:to>
    <xdr:sp>
      <xdr:nvSpPr>
        <xdr:cNvPr id="2" name="Testo 12"/>
        <xdr:cNvSpPr txBox="1">
          <a:spLocks noChangeArrowheads="1"/>
        </xdr:cNvSpPr>
      </xdr:nvSpPr>
      <xdr:spPr>
        <a:xfrm>
          <a:off x="1038225" y="0"/>
          <a:ext cx="508635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per  trasferimento  di  residenza  intraregionale e  interregionale,  per  classe  di ampiezza  demografica  dei  Comuni  di  origine  e  di  destinazione,  per  Regione  di destinazione  -  Anno 1999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1228725</xdr:colOff>
      <xdr:row>7</xdr:row>
      <xdr:rowOff>9525</xdr:rowOff>
    </xdr:to>
    <xdr:sp>
      <xdr:nvSpPr>
        <xdr:cNvPr id="3" name="Testo 13"/>
        <xdr:cNvSpPr txBox="1">
          <a:spLocks noChangeArrowheads="1"/>
        </xdr:cNvSpPr>
      </xdr:nvSpPr>
      <xdr:spPr>
        <a:xfrm>
          <a:off x="0" y="847725"/>
          <a:ext cx="12287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AMPIEZZA DEMOGRAFICA
DEI COMUNI
DI DESTINAZIONE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5</xdr:row>
      <xdr:rowOff>104775</xdr:rowOff>
    </xdr:from>
    <xdr:to>
      <xdr:col>12</xdr:col>
      <xdr:colOff>581025</xdr:colOff>
      <xdr:row>7</xdr:row>
      <xdr:rowOff>19050</xdr:rowOff>
    </xdr:to>
    <xdr:sp>
      <xdr:nvSpPr>
        <xdr:cNvPr id="1" name="Testo 11"/>
        <xdr:cNvSpPr txBox="1">
          <a:spLocks noChangeArrowheads="1"/>
        </xdr:cNvSpPr>
      </xdr:nvSpPr>
      <xdr:spPr>
        <a:xfrm>
          <a:off x="5734050" y="962025"/>
          <a:ext cx="4095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0</xdr:col>
      <xdr:colOff>1047750</xdr:colOff>
      <xdr:row>0</xdr:row>
      <xdr:rowOff>0</xdr:rowOff>
    </xdr:from>
    <xdr:to>
      <xdr:col>12</xdr:col>
      <xdr:colOff>581025</xdr:colOff>
      <xdr:row>3</xdr:row>
      <xdr:rowOff>19050</xdr:rowOff>
    </xdr:to>
    <xdr:sp>
      <xdr:nvSpPr>
        <xdr:cNvPr id="2" name="Testo 12"/>
        <xdr:cNvSpPr txBox="1">
          <a:spLocks noChangeArrowheads="1"/>
        </xdr:cNvSpPr>
      </xdr:nvSpPr>
      <xdr:spPr>
        <a:xfrm>
          <a:off x="1047750" y="0"/>
          <a:ext cx="509587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per  trasferimento  di  residenza  intraregionale e  interregionale,  per  classe  di ampiezza  demografica  dei  Comuni  di  origine  e  di  destinazione,  per  Regione  di destinazione  -  Anno 1999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1209675</xdr:colOff>
      <xdr:row>7</xdr:row>
      <xdr:rowOff>9525</xdr:rowOff>
    </xdr:to>
    <xdr:sp>
      <xdr:nvSpPr>
        <xdr:cNvPr id="3" name="Testo 13"/>
        <xdr:cNvSpPr txBox="1">
          <a:spLocks noChangeArrowheads="1"/>
        </xdr:cNvSpPr>
      </xdr:nvSpPr>
      <xdr:spPr>
        <a:xfrm>
          <a:off x="0" y="847725"/>
          <a:ext cx="12096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AMPIEZZA DEMOGRAFICA
DEI COMUNI
DI DESTINAZIONE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"/>
  <sheetViews>
    <sheetView zoomScale="90" zoomScaleNormal="90" workbookViewId="0" topLeftCell="A1">
      <selection activeCell="A12" sqref="A12"/>
    </sheetView>
  </sheetViews>
  <sheetFormatPr defaultColWidth="9.33203125" defaultRowHeight="11.25"/>
  <cols>
    <col min="1" max="1" width="20.66015625" style="10" customWidth="1"/>
    <col min="2" max="5" width="7.33203125" style="10" customWidth="1"/>
    <col min="6" max="6" width="8.16015625" style="10" customWidth="1"/>
    <col min="7" max="7" width="1.83203125" style="10" customWidth="1"/>
    <col min="8" max="12" width="7.33203125" style="10" customWidth="1"/>
    <col min="13" max="13" width="10.83203125" style="10" customWidth="1"/>
    <col min="14" max="16384" width="9.33203125" style="10" customWidth="1"/>
  </cols>
  <sheetData>
    <row r="1" spans="1:13" s="3" customFormat="1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M1" s="4"/>
    </row>
    <row r="2" spans="1:13" s="7" customFormat="1" ht="13.5" customHeight="1">
      <c r="A2" s="5"/>
      <c r="B2" s="6"/>
      <c r="C2" s="6"/>
      <c r="D2" s="6"/>
      <c r="E2" s="6"/>
      <c r="F2" s="6"/>
      <c r="G2" s="6"/>
      <c r="H2" s="6"/>
      <c r="I2" s="6"/>
      <c r="M2" s="8"/>
    </row>
    <row r="3" spans="1:13" ht="13.5" customHeight="1">
      <c r="A3" s="5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9"/>
    </row>
    <row r="4" spans="1:13" ht="13.5" customHeight="1">
      <c r="A4" s="11"/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</row>
    <row r="5" spans="1:13" ht="13.5" customHeight="1">
      <c r="A5" s="22"/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6"/>
      <c r="L5" s="16"/>
      <c r="M5" s="16"/>
    </row>
    <row r="6" spans="1:13" ht="13.5" customHeight="1">
      <c r="A6" s="17"/>
      <c r="B6" s="15" t="s">
        <v>2</v>
      </c>
      <c r="C6" s="15"/>
      <c r="D6" s="15"/>
      <c r="E6" s="15"/>
      <c r="F6" s="15"/>
      <c r="G6" s="18"/>
      <c r="H6" s="15" t="s">
        <v>3</v>
      </c>
      <c r="I6" s="15"/>
      <c r="J6" s="15"/>
      <c r="K6" s="16"/>
      <c r="L6" s="16"/>
      <c r="M6" s="9"/>
    </row>
    <row r="7" spans="1:13" ht="13.5" customHeight="1">
      <c r="A7" s="19"/>
      <c r="B7" s="20" t="s">
        <v>4</v>
      </c>
      <c r="C7" s="21" t="s">
        <v>5</v>
      </c>
      <c r="D7" s="21" t="s">
        <v>6</v>
      </c>
      <c r="E7" s="21" t="s">
        <v>7</v>
      </c>
      <c r="F7" s="21" t="s">
        <v>8</v>
      </c>
      <c r="G7" s="22"/>
      <c r="H7" s="21" t="s">
        <v>4</v>
      </c>
      <c r="I7" s="21" t="s">
        <v>5</v>
      </c>
      <c r="J7" s="21" t="s">
        <v>6</v>
      </c>
      <c r="K7" s="23" t="s">
        <v>9</v>
      </c>
      <c r="L7" s="23" t="s">
        <v>8</v>
      </c>
      <c r="M7" s="9"/>
    </row>
    <row r="8" spans="1:13" ht="13.5" customHeight="1">
      <c r="A8" s="24"/>
      <c r="B8" s="25" t="s">
        <v>10</v>
      </c>
      <c r="C8" s="25" t="s">
        <v>11</v>
      </c>
      <c r="D8" s="25" t="s">
        <v>12</v>
      </c>
      <c r="E8" s="25" t="s">
        <v>12</v>
      </c>
      <c r="F8" s="25"/>
      <c r="G8" s="26"/>
      <c r="H8" s="25" t="s">
        <v>10</v>
      </c>
      <c r="I8" s="25" t="s">
        <v>11</v>
      </c>
      <c r="J8" s="25" t="s">
        <v>12</v>
      </c>
      <c r="K8" s="27">
        <v>250000</v>
      </c>
      <c r="L8" s="28"/>
      <c r="M8" s="16"/>
    </row>
    <row r="9" spans="1:13" ht="19.5" customHeight="1">
      <c r="A9" s="18" t="s">
        <v>13</v>
      </c>
      <c r="B9" s="18"/>
      <c r="C9" s="18"/>
      <c r="D9" s="18"/>
      <c r="E9" s="18"/>
      <c r="F9" s="18"/>
      <c r="G9" s="18"/>
      <c r="H9" s="18"/>
      <c r="I9" s="18"/>
      <c r="J9" s="18"/>
      <c r="K9" s="29"/>
      <c r="L9" s="29"/>
      <c r="M9" s="29"/>
    </row>
    <row r="10" spans="1:13" ht="9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29"/>
      <c r="L10" s="29"/>
      <c r="M10" s="29"/>
    </row>
    <row r="11" spans="1:13" ht="9" customHeight="1">
      <c r="A11" s="30" t="s">
        <v>14</v>
      </c>
      <c r="B11" s="31">
        <v>26173</v>
      </c>
      <c r="C11" s="31">
        <v>14692</v>
      </c>
      <c r="D11" s="31">
        <v>4325</v>
      </c>
      <c r="E11" s="31">
        <v>6574</v>
      </c>
      <c r="F11" s="31">
        <v>51764</v>
      </c>
      <c r="G11" s="31"/>
      <c r="H11" s="31">
        <v>3956</v>
      </c>
      <c r="I11" s="31">
        <v>2875</v>
      </c>
      <c r="J11" s="31">
        <v>1382</v>
      </c>
      <c r="K11" s="31">
        <v>2291</v>
      </c>
      <c r="L11" s="31">
        <v>10504</v>
      </c>
      <c r="M11" s="31">
        <v>62268</v>
      </c>
    </row>
    <row r="12" spans="1:13" ht="9" customHeight="1">
      <c r="A12" s="30" t="s">
        <v>15</v>
      </c>
      <c r="B12" s="31">
        <v>12576</v>
      </c>
      <c r="C12" s="31">
        <v>5295</v>
      </c>
      <c r="D12" s="31">
        <v>2254</v>
      </c>
      <c r="E12" s="31">
        <v>7645</v>
      </c>
      <c r="F12" s="31">
        <v>27770</v>
      </c>
      <c r="G12" s="31"/>
      <c r="H12" s="31">
        <v>2904</v>
      </c>
      <c r="I12" s="31">
        <v>2327</v>
      </c>
      <c r="J12" s="31">
        <v>1354</v>
      </c>
      <c r="K12" s="31">
        <v>1296</v>
      </c>
      <c r="L12" s="31">
        <v>7881</v>
      </c>
      <c r="M12" s="31">
        <v>35651</v>
      </c>
    </row>
    <row r="13" spans="1:13" s="32" customFormat="1" ht="9" customHeight="1">
      <c r="A13" s="30" t="s">
        <v>16</v>
      </c>
      <c r="B13" s="31">
        <v>3285</v>
      </c>
      <c r="C13" s="31">
        <v>1720</v>
      </c>
      <c r="D13" s="31">
        <v>155</v>
      </c>
      <c r="E13" s="31">
        <v>1624</v>
      </c>
      <c r="F13" s="31">
        <v>6784</v>
      </c>
      <c r="G13" s="31"/>
      <c r="H13" s="31">
        <v>1071</v>
      </c>
      <c r="I13" s="31">
        <v>1023</v>
      </c>
      <c r="J13" s="31">
        <v>619</v>
      </c>
      <c r="K13" s="31">
        <v>543</v>
      </c>
      <c r="L13" s="31">
        <v>3256</v>
      </c>
      <c r="M13" s="31">
        <v>10040</v>
      </c>
    </row>
    <row r="14" spans="1:13" s="32" customFormat="1" ht="9" customHeight="1">
      <c r="A14" s="30" t="s">
        <v>17</v>
      </c>
      <c r="B14" s="31">
        <v>3794</v>
      </c>
      <c r="C14" s="31">
        <v>5038</v>
      </c>
      <c r="D14" s="31">
        <v>1560</v>
      </c>
      <c r="E14" s="31" t="s">
        <v>47</v>
      </c>
      <c r="F14" s="31">
        <v>10392</v>
      </c>
      <c r="G14" s="31"/>
      <c r="H14" s="31">
        <v>2067</v>
      </c>
      <c r="I14" s="31">
        <v>2206</v>
      </c>
      <c r="J14" s="31">
        <v>1409</v>
      </c>
      <c r="K14" s="31">
        <v>1078</v>
      </c>
      <c r="L14" s="31">
        <v>6760</v>
      </c>
      <c r="M14" s="31">
        <v>17152</v>
      </c>
    </row>
    <row r="15" spans="1:13" s="32" customFormat="1" ht="9" customHeight="1">
      <c r="A15" s="33" t="s">
        <v>18</v>
      </c>
      <c r="B15" s="34">
        <v>45828</v>
      </c>
      <c r="C15" s="34">
        <v>26745</v>
      </c>
      <c r="D15" s="34">
        <v>8294</v>
      </c>
      <c r="E15" s="34">
        <v>15843</v>
      </c>
      <c r="F15" s="34">
        <v>96710</v>
      </c>
      <c r="G15" s="34"/>
      <c r="H15" s="34">
        <v>9998</v>
      </c>
      <c r="I15" s="34">
        <v>8431</v>
      </c>
      <c r="J15" s="34">
        <v>4764</v>
      </c>
      <c r="K15" s="34">
        <v>5208</v>
      </c>
      <c r="L15" s="34">
        <v>28401</v>
      </c>
      <c r="M15" s="34">
        <v>125111</v>
      </c>
    </row>
    <row r="16" spans="1:13" s="32" customFormat="1" ht="9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s="32" customFormat="1" ht="19.5" customHeight="1">
      <c r="A17" s="35" t="s">
        <v>19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9" customHeight="1">
      <c r="A18" s="30" t="s">
        <v>14</v>
      </c>
      <c r="B18" s="31">
        <v>1598</v>
      </c>
      <c r="C18" s="31">
        <v>694</v>
      </c>
      <c r="D18" s="31" t="s">
        <v>47</v>
      </c>
      <c r="E18" s="31" t="s">
        <v>47</v>
      </c>
      <c r="F18" s="31">
        <v>2292</v>
      </c>
      <c r="G18" s="31"/>
      <c r="H18" s="31">
        <v>482</v>
      </c>
      <c r="I18" s="31">
        <v>318</v>
      </c>
      <c r="J18" s="31">
        <v>103</v>
      </c>
      <c r="K18" s="31">
        <v>206</v>
      </c>
      <c r="L18" s="31">
        <v>1109</v>
      </c>
      <c r="M18" s="31">
        <v>3401</v>
      </c>
    </row>
    <row r="19" spans="1:13" ht="9" customHeight="1">
      <c r="A19" s="30" t="s">
        <v>15</v>
      </c>
      <c r="B19" s="31">
        <v>652</v>
      </c>
      <c r="C19" s="31" t="s">
        <v>47</v>
      </c>
      <c r="D19" s="31" t="s">
        <v>47</v>
      </c>
      <c r="E19" s="31" t="s">
        <v>47</v>
      </c>
      <c r="F19" s="31">
        <v>652</v>
      </c>
      <c r="G19" s="31"/>
      <c r="H19" s="31">
        <v>126</v>
      </c>
      <c r="I19" s="31">
        <v>97</v>
      </c>
      <c r="J19" s="31">
        <v>37</v>
      </c>
      <c r="K19" s="31">
        <v>85</v>
      </c>
      <c r="L19" s="31">
        <v>345</v>
      </c>
      <c r="M19" s="31">
        <v>997</v>
      </c>
    </row>
    <row r="20" spans="1:13" ht="9" customHeight="1">
      <c r="A20" s="30" t="s">
        <v>16</v>
      </c>
      <c r="B20" s="31" t="s">
        <v>47</v>
      </c>
      <c r="C20" s="31" t="s">
        <v>47</v>
      </c>
      <c r="D20" s="31" t="s">
        <v>47</v>
      </c>
      <c r="E20" s="31" t="s">
        <v>47</v>
      </c>
      <c r="F20" s="31" t="s">
        <v>47</v>
      </c>
      <c r="G20" s="31"/>
      <c r="H20" s="31" t="s">
        <v>47</v>
      </c>
      <c r="I20" s="31" t="s">
        <v>47</v>
      </c>
      <c r="J20" s="31" t="s">
        <v>47</v>
      </c>
      <c r="K20" s="31" t="s">
        <v>47</v>
      </c>
      <c r="L20" s="31" t="s">
        <v>47</v>
      </c>
      <c r="M20" s="31" t="s">
        <v>47</v>
      </c>
    </row>
    <row r="21" spans="1:13" ht="9" customHeight="1">
      <c r="A21" s="30" t="s">
        <v>17</v>
      </c>
      <c r="B21" s="31" t="s">
        <v>47</v>
      </c>
      <c r="C21" s="31" t="s">
        <v>47</v>
      </c>
      <c r="D21" s="31" t="s">
        <v>47</v>
      </c>
      <c r="E21" s="31" t="s">
        <v>47</v>
      </c>
      <c r="F21" s="31" t="s">
        <v>47</v>
      </c>
      <c r="G21" s="31"/>
      <c r="H21" s="31" t="s">
        <v>47</v>
      </c>
      <c r="I21" s="31" t="s">
        <v>47</v>
      </c>
      <c r="J21" s="31" t="s">
        <v>47</v>
      </c>
      <c r="K21" s="31" t="s">
        <v>47</v>
      </c>
      <c r="L21" s="31" t="s">
        <v>47</v>
      </c>
      <c r="M21" s="31" t="s">
        <v>47</v>
      </c>
    </row>
    <row r="22" spans="1:13" ht="9" customHeight="1">
      <c r="A22" s="33" t="s">
        <v>18</v>
      </c>
      <c r="B22" s="34">
        <v>2250</v>
      </c>
      <c r="C22" s="34">
        <v>694</v>
      </c>
      <c r="D22" s="34" t="s">
        <v>47</v>
      </c>
      <c r="E22" s="34" t="s">
        <v>47</v>
      </c>
      <c r="F22" s="34">
        <v>2944</v>
      </c>
      <c r="G22" s="34"/>
      <c r="H22" s="34">
        <v>608</v>
      </c>
      <c r="I22" s="34">
        <v>415</v>
      </c>
      <c r="J22" s="34">
        <v>140</v>
      </c>
      <c r="K22" s="34">
        <v>291</v>
      </c>
      <c r="L22" s="34">
        <v>1454</v>
      </c>
      <c r="M22" s="34">
        <v>4398</v>
      </c>
    </row>
    <row r="23" spans="1:13" ht="9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19.5" customHeight="1">
      <c r="A24" s="37" t="s">
        <v>20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9" customHeight="1">
      <c r="A25" s="30" t="s">
        <v>14</v>
      </c>
      <c r="B25" s="31">
        <v>57917</v>
      </c>
      <c r="C25" s="31">
        <v>27599</v>
      </c>
      <c r="D25" s="31">
        <v>13564</v>
      </c>
      <c r="E25" s="31">
        <v>7513</v>
      </c>
      <c r="F25" s="31">
        <v>106593</v>
      </c>
      <c r="G25" s="31"/>
      <c r="H25" s="31">
        <v>6808</v>
      </c>
      <c r="I25" s="31">
        <v>5922</v>
      </c>
      <c r="J25" s="31">
        <v>3242</v>
      </c>
      <c r="K25" s="31">
        <v>2226</v>
      </c>
      <c r="L25" s="31">
        <v>18198</v>
      </c>
      <c r="M25" s="31">
        <v>124791</v>
      </c>
    </row>
    <row r="26" spans="1:13" ht="9" customHeight="1">
      <c r="A26" s="30" t="s">
        <v>15</v>
      </c>
      <c r="B26" s="31">
        <v>20632</v>
      </c>
      <c r="C26" s="31">
        <v>23606</v>
      </c>
      <c r="D26" s="31">
        <v>7177</v>
      </c>
      <c r="E26" s="31">
        <v>11642</v>
      </c>
      <c r="F26" s="31">
        <v>63057</v>
      </c>
      <c r="G26" s="31"/>
      <c r="H26" s="31">
        <v>5992</v>
      </c>
      <c r="I26" s="31">
        <v>5969</v>
      </c>
      <c r="J26" s="31">
        <v>3438</v>
      </c>
      <c r="K26" s="31">
        <v>2509</v>
      </c>
      <c r="L26" s="31">
        <v>17908</v>
      </c>
      <c r="M26" s="31">
        <v>80965</v>
      </c>
    </row>
    <row r="27" spans="1:13" ht="9" customHeight="1">
      <c r="A27" s="30" t="s">
        <v>16</v>
      </c>
      <c r="B27" s="31">
        <v>8848</v>
      </c>
      <c r="C27" s="31">
        <v>4980</v>
      </c>
      <c r="D27" s="31">
        <v>1475</v>
      </c>
      <c r="E27" s="31">
        <v>2817</v>
      </c>
      <c r="F27" s="31">
        <v>18120</v>
      </c>
      <c r="G27" s="31"/>
      <c r="H27" s="31">
        <v>2484</v>
      </c>
      <c r="I27" s="31">
        <v>2628</v>
      </c>
      <c r="J27" s="31">
        <v>1931</v>
      </c>
      <c r="K27" s="31">
        <v>1435</v>
      </c>
      <c r="L27" s="31">
        <v>8478</v>
      </c>
      <c r="M27" s="31">
        <v>26598</v>
      </c>
    </row>
    <row r="28" spans="1:13" ht="9" customHeight="1">
      <c r="A28" s="30" t="s">
        <v>17</v>
      </c>
      <c r="B28" s="31">
        <v>3637</v>
      </c>
      <c r="C28" s="31">
        <v>7257</v>
      </c>
      <c r="D28" s="31">
        <v>2344</v>
      </c>
      <c r="E28" s="31" t="s">
        <v>47</v>
      </c>
      <c r="F28" s="31">
        <v>13238</v>
      </c>
      <c r="G28" s="31"/>
      <c r="H28" s="31">
        <v>2985</v>
      </c>
      <c r="I28" s="31">
        <v>3425</v>
      </c>
      <c r="J28" s="31">
        <v>2880</v>
      </c>
      <c r="K28" s="31">
        <v>3098</v>
      </c>
      <c r="L28" s="31">
        <v>12388</v>
      </c>
      <c r="M28" s="31">
        <v>25626</v>
      </c>
    </row>
    <row r="29" spans="1:13" ht="9" customHeight="1">
      <c r="A29" s="33" t="s">
        <v>18</v>
      </c>
      <c r="B29" s="34">
        <v>91034</v>
      </c>
      <c r="C29" s="34">
        <v>63442</v>
      </c>
      <c r="D29" s="34">
        <v>24560</v>
      </c>
      <c r="E29" s="34">
        <v>21972</v>
      </c>
      <c r="F29" s="34">
        <v>201008</v>
      </c>
      <c r="G29" s="34"/>
      <c r="H29" s="34">
        <v>18269</v>
      </c>
      <c r="I29" s="34">
        <v>17944</v>
      </c>
      <c r="J29" s="34">
        <v>11491</v>
      </c>
      <c r="K29" s="34">
        <v>9268</v>
      </c>
      <c r="L29" s="34">
        <v>56972</v>
      </c>
      <c r="M29" s="34">
        <v>257980</v>
      </c>
    </row>
    <row r="30" spans="1:13" ht="9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9.5" customHeight="1">
      <c r="A31" s="37" t="s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9" customHeight="1">
      <c r="A32" s="30" t="s">
        <v>14</v>
      </c>
      <c r="B32" s="31">
        <v>6287</v>
      </c>
      <c r="C32" s="31">
        <v>1716</v>
      </c>
      <c r="D32" s="31">
        <v>1406</v>
      </c>
      <c r="E32" s="31" t="s">
        <v>47</v>
      </c>
      <c r="F32" s="31">
        <v>9409</v>
      </c>
      <c r="G32" s="31"/>
      <c r="H32" s="31">
        <v>819</v>
      </c>
      <c r="I32" s="31">
        <v>791</v>
      </c>
      <c r="J32" s="31">
        <v>348</v>
      </c>
      <c r="K32" s="31">
        <v>433</v>
      </c>
      <c r="L32" s="31">
        <v>2391</v>
      </c>
      <c r="M32" s="31">
        <v>11800</v>
      </c>
    </row>
    <row r="33" spans="1:13" ht="9" customHeight="1">
      <c r="A33" s="30" t="s">
        <v>15</v>
      </c>
      <c r="B33" s="31">
        <v>1972</v>
      </c>
      <c r="C33" s="31">
        <v>442</v>
      </c>
      <c r="D33" s="31">
        <v>687</v>
      </c>
      <c r="E33" s="31" t="s">
        <v>47</v>
      </c>
      <c r="F33" s="31">
        <v>3101</v>
      </c>
      <c r="G33" s="31"/>
      <c r="H33" s="31">
        <v>349</v>
      </c>
      <c r="I33" s="31">
        <v>374</v>
      </c>
      <c r="J33" s="31">
        <v>265</v>
      </c>
      <c r="K33" s="31">
        <v>236</v>
      </c>
      <c r="L33" s="31">
        <v>1224</v>
      </c>
      <c r="M33" s="31">
        <v>4325</v>
      </c>
    </row>
    <row r="34" spans="1:13" ht="9" customHeight="1">
      <c r="A34" s="30" t="s">
        <v>16</v>
      </c>
      <c r="B34" s="31">
        <v>1359</v>
      </c>
      <c r="C34" s="31">
        <v>632</v>
      </c>
      <c r="D34" s="31">
        <v>80</v>
      </c>
      <c r="E34" s="31" t="s">
        <v>47</v>
      </c>
      <c r="F34" s="31">
        <v>2071</v>
      </c>
      <c r="G34" s="31"/>
      <c r="H34" s="31">
        <v>350</v>
      </c>
      <c r="I34" s="31">
        <v>458</v>
      </c>
      <c r="J34" s="31">
        <v>339</v>
      </c>
      <c r="K34" s="31">
        <v>317</v>
      </c>
      <c r="L34" s="31">
        <v>1464</v>
      </c>
      <c r="M34" s="31">
        <v>3535</v>
      </c>
    </row>
    <row r="35" spans="1:13" ht="9" customHeight="1">
      <c r="A35" s="30" t="s">
        <v>17</v>
      </c>
      <c r="B35" s="31" t="s">
        <v>47</v>
      </c>
      <c r="C35" s="31" t="s">
        <v>47</v>
      </c>
      <c r="D35" s="31" t="s">
        <v>47</v>
      </c>
      <c r="E35" s="31" t="s">
        <v>47</v>
      </c>
      <c r="F35" s="31" t="s">
        <v>47</v>
      </c>
      <c r="G35" s="31"/>
      <c r="H35" s="31" t="s">
        <v>47</v>
      </c>
      <c r="I35" s="31" t="s">
        <v>47</v>
      </c>
      <c r="J35" s="31" t="s">
        <v>47</v>
      </c>
      <c r="K35" s="31" t="s">
        <v>47</v>
      </c>
      <c r="L35" s="31" t="s">
        <v>47</v>
      </c>
      <c r="M35" s="31" t="s">
        <v>47</v>
      </c>
    </row>
    <row r="36" spans="1:13" s="40" customFormat="1" ht="9" customHeight="1">
      <c r="A36" s="33" t="s">
        <v>18</v>
      </c>
      <c r="B36" s="34">
        <v>9618</v>
      </c>
      <c r="C36" s="34">
        <v>2790</v>
      </c>
      <c r="D36" s="34">
        <v>2173</v>
      </c>
      <c r="E36" s="34" t="s">
        <v>47</v>
      </c>
      <c r="F36" s="34">
        <v>14581</v>
      </c>
      <c r="G36" s="34"/>
      <c r="H36" s="34">
        <v>1518</v>
      </c>
      <c r="I36" s="34">
        <v>1623</v>
      </c>
      <c r="J36" s="34">
        <v>952</v>
      </c>
      <c r="K36" s="34">
        <v>986</v>
      </c>
      <c r="L36" s="34">
        <v>5079</v>
      </c>
      <c r="M36" s="34">
        <v>19660</v>
      </c>
    </row>
    <row r="37" spans="1:13" s="40" customFormat="1" ht="9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s="42" customFormat="1" ht="19.5" customHeight="1">
      <c r="A38" s="41" t="s">
        <v>22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9" customHeight="1">
      <c r="A39" s="30" t="s">
        <v>14</v>
      </c>
      <c r="B39" s="31">
        <v>2883</v>
      </c>
      <c r="C39" s="31">
        <v>806</v>
      </c>
      <c r="D39" s="31">
        <v>449</v>
      </c>
      <c r="E39" s="31" t="s">
        <v>47</v>
      </c>
      <c r="F39" s="31">
        <v>4138</v>
      </c>
      <c r="G39" s="31"/>
      <c r="H39" s="31">
        <v>176</v>
      </c>
      <c r="I39" s="31">
        <v>179</v>
      </c>
      <c r="J39" s="31">
        <v>75</v>
      </c>
      <c r="K39" s="31">
        <v>104</v>
      </c>
      <c r="L39" s="31">
        <v>534</v>
      </c>
      <c r="M39" s="31">
        <v>4672</v>
      </c>
    </row>
    <row r="40" spans="1:13" ht="9" customHeight="1">
      <c r="A40" s="30" t="s">
        <v>15</v>
      </c>
      <c r="B40" s="31">
        <v>1114</v>
      </c>
      <c r="C40" s="31">
        <v>94</v>
      </c>
      <c r="D40" s="31">
        <v>422</v>
      </c>
      <c r="E40" s="31" t="s">
        <v>47</v>
      </c>
      <c r="F40" s="31">
        <v>1630</v>
      </c>
      <c r="G40" s="31"/>
      <c r="H40" s="31">
        <v>149</v>
      </c>
      <c r="I40" s="31">
        <v>163</v>
      </c>
      <c r="J40" s="31">
        <v>119</v>
      </c>
      <c r="K40" s="31">
        <v>108</v>
      </c>
      <c r="L40" s="31">
        <v>539</v>
      </c>
      <c r="M40" s="31">
        <v>2169</v>
      </c>
    </row>
    <row r="41" spans="1:13" s="43" customFormat="1" ht="9" customHeight="1">
      <c r="A41" s="30" t="s">
        <v>16</v>
      </c>
      <c r="B41" s="31">
        <v>490</v>
      </c>
      <c r="C41" s="31">
        <v>420</v>
      </c>
      <c r="D41" s="31">
        <v>15</v>
      </c>
      <c r="E41" s="31" t="s">
        <v>47</v>
      </c>
      <c r="F41" s="31">
        <v>925</v>
      </c>
      <c r="G41" s="31"/>
      <c r="H41" s="31">
        <v>171</v>
      </c>
      <c r="I41" s="31">
        <v>185</v>
      </c>
      <c r="J41" s="31">
        <v>122</v>
      </c>
      <c r="K41" s="31">
        <v>131</v>
      </c>
      <c r="L41" s="31">
        <v>609</v>
      </c>
      <c r="M41" s="31">
        <v>1534</v>
      </c>
    </row>
    <row r="42" spans="1:13" s="43" customFormat="1" ht="9" customHeight="1">
      <c r="A42" s="30" t="s">
        <v>17</v>
      </c>
      <c r="B42" s="31" t="s">
        <v>47</v>
      </c>
      <c r="C42" s="31" t="s">
        <v>47</v>
      </c>
      <c r="D42" s="31" t="s">
        <v>47</v>
      </c>
      <c r="E42" s="31" t="s">
        <v>47</v>
      </c>
      <c r="F42" s="31" t="s">
        <v>47</v>
      </c>
      <c r="G42" s="31"/>
      <c r="H42" s="31" t="s">
        <v>47</v>
      </c>
      <c r="I42" s="31" t="s">
        <v>47</v>
      </c>
      <c r="J42" s="31" t="s">
        <v>47</v>
      </c>
      <c r="K42" s="31" t="s">
        <v>47</v>
      </c>
      <c r="L42" s="31" t="s">
        <v>47</v>
      </c>
      <c r="M42" s="31" t="s">
        <v>47</v>
      </c>
    </row>
    <row r="43" spans="1:13" ht="9" customHeight="1">
      <c r="A43" s="33" t="s">
        <v>18</v>
      </c>
      <c r="B43" s="34">
        <v>4487</v>
      </c>
      <c r="C43" s="34">
        <v>1320</v>
      </c>
      <c r="D43" s="34">
        <v>886</v>
      </c>
      <c r="E43" s="34" t="s">
        <v>47</v>
      </c>
      <c r="F43" s="34">
        <v>6693</v>
      </c>
      <c r="G43" s="34"/>
      <c r="H43" s="34">
        <v>496</v>
      </c>
      <c r="I43" s="34">
        <v>527</v>
      </c>
      <c r="J43" s="34">
        <v>316</v>
      </c>
      <c r="K43" s="34">
        <v>343</v>
      </c>
      <c r="L43" s="34">
        <v>1682</v>
      </c>
      <c r="M43" s="34">
        <v>8375</v>
      </c>
    </row>
    <row r="44" spans="1:13" ht="9" customHeight="1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9.5" customHeight="1">
      <c r="A45" s="44" t="s">
        <v>23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9" customHeight="1">
      <c r="A46" s="30" t="s">
        <v>14</v>
      </c>
      <c r="B46" s="31">
        <v>3404</v>
      </c>
      <c r="C46" s="31">
        <v>910</v>
      </c>
      <c r="D46" s="31">
        <v>957</v>
      </c>
      <c r="E46" s="31" t="s">
        <v>47</v>
      </c>
      <c r="F46" s="31">
        <v>5271</v>
      </c>
      <c r="G46" s="31"/>
      <c r="H46" s="31">
        <v>643</v>
      </c>
      <c r="I46" s="31">
        <v>612</v>
      </c>
      <c r="J46" s="31">
        <v>273</v>
      </c>
      <c r="K46" s="31">
        <v>329</v>
      </c>
      <c r="L46" s="31">
        <v>1857</v>
      </c>
      <c r="M46" s="31">
        <v>7128</v>
      </c>
    </row>
    <row r="47" spans="1:13" ht="9" customHeight="1">
      <c r="A47" s="30" t="s">
        <v>15</v>
      </c>
      <c r="B47" s="31">
        <v>858</v>
      </c>
      <c r="C47" s="31">
        <v>348</v>
      </c>
      <c r="D47" s="31">
        <v>265</v>
      </c>
      <c r="E47" s="31" t="s">
        <v>47</v>
      </c>
      <c r="F47" s="31">
        <v>1471</v>
      </c>
      <c r="G47" s="31"/>
      <c r="H47" s="31">
        <v>200</v>
      </c>
      <c r="I47" s="31">
        <v>211</v>
      </c>
      <c r="J47" s="31">
        <v>146</v>
      </c>
      <c r="K47" s="31">
        <v>128</v>
      </c>
      <c r="L47" s="31">
        <v>685</v>
      </c>
      <c r="M47" s="31">
        <v>2156</v>
      </c>
    </row>
    <row r="48" spans="1:13" ht="9" customHeight="1">
      <c r="A48" s="30" t="s">
        <v>16</v>
      </c>
      <c r="B48" s="31">
        <v>869</v>
      </c>
      <c r="C48" s="31">
        <v>212</v>
      </c>
      <c r="D48" s="31">
        <v>65</v>
      </c>
      <c r="E48" s="31" t="s">
        <v>47</v>
      </c>
      <c r="F48" s="31">
        <v>1146</v>
      </c>
      <c r="G48" s="31"/>
      <c r="H48" s="31">
        <v>179</v>
      </c>
      <c r="I48" s="31">
        <v>273</v>
      </c>
      <c r="J48" s="31">
        <v>217</v>
      </c>
      <c r="K48" s="31">
        <v>186</v>
      </c>
      <c r="L48" s="31">
        <v>855</v>
      </c>
      <c r="M48" s="31">
        <v>2001</v>
      </c>
    </row>
    <row r="49" spans="1:13" s="32" customFormat="1" ht="9" customHeight="1">
      <c r="A49" s="30" t="s">
        <v>17</v>
      </c>
      <c r="B49" s="31" t="s">
        <v>47</v>
      </c>
      <c r="C49" s="31" t="s">
        <v>47</v>
      </c>
      <c r="D49" s="31" t="s">
        <v>47</v>
      </c>
      <c r="E49" s="31" t="s">
        <v>47</v>
      </c>
      <c r="F49" s="31" t="s">
        <v>47</v>
      </c>
      <c r="G49" s="31"/>
      <c r="H49" s="31" t="s">
        <v>47</v>
      </c>
      <c r="I49" s="31" t="s">
        <v>47</v>
      </c>
      <c r="J49" s="31" t="s">
        <v>47</v>
      </c>
      <c r="K49" s="31" t="s">
        <v>47</v>
      </c>
      <c r="L49" s="31" t="s">
        <v>47</v>
      </c>
      <c r="M49" s="31" t="s">
        <v>47</v>
      </c>
    </row>
    <row r="50" spans="1:13" s="32" customFormat="1" ht="9" customHeight="1">
      <c r="A50" s="33" t="s">
        <v>18</v>
      </c>
      <c r="B50" s="34">
        <v>5131</v>
      </c>
      <c r="C50" s="34">
        <v>1470</v>
      </c>
      <c r="D50" s="34">
        <v>1287</v>
      </c>
      <c r="E50" s="34" t="s">
        <v>47</v>
      </c>
      <c r="F50" s="34">
        <v>7888</v>
      </c>
      <c r="G50" s="34"/>
      <c r="H50" s="34">
        <v>1022</v>
      </c>
      <c r="I50" s="34">
        <v>1096</v>
      </c>
      <c r="J50" s="34">
        <v>636</v>
      </c>
      <c r="K50" s="34">
        <v>643</v>
      </c>
      <c r="L50" s="34">
        <v>3397</v>
      </c>
      <c r="M50" s="34">
        <v>11285</v>
      </c>
    </row>
    <row r="51" spans="1:13" s="32" customFormat="1" ht="9" customHeight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s="32" customFormat="1" ht="19.5" customHeight="1">
      <c r="A52" s="37" t="s">
        <v>24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9" customHeight="1">
      <c r="A53" s="30" t="s">
        <v>14</v>
      </c>
      <c r="B53" s="31">
        <v>20668</v>
      </c>
      <c r="C53" s="31">
        <v>14556</v>
      </c>
      <c r="D53" s="31">
        <v>4938</v>
      </c>
      <c r="E53" s="31">
        <v>1910</v>
      </c>
      <c r="F53" s="31">
        <v>42072</v>
      </c>
      <c r="G53" s="31"/>
      <c r="H53" s="31">
        <v>3050</v>
      </c>
      <c r="I53" s="31">
        <v>2727</v>
      </c>
      <c r="J53" s="31">
        <v>1527</v>
      </c>
      <c r="K53" s="31">
        <v>1263</v>
      </c>
      <c r="L53" s="31">
        <v>8567</v>
      </c>
      <c r="M53" s="31">
        <v>50639</v>
      </c>
    </row>
    <row r="54" spans="1:13" ht="9" customHeight="1">
      <c r="A54" s="30" t="s">
        <v>15</v>
      </c>
      <c r="B54" s="31">
        <v>12542</v>
      </c>
      <c r="C54" s="31">
        <v>11495</v>
      </c>
      <c r="D54" s="31">
        <v>3969</v>
      </c>
      <c r="E54" s="31">
        <v>4916</v>
      </c>
      <c r="F54" s="31">
        <v>32922</v>
      </c>
      <c r="G54" s="31"/>
      <c r="H54" s="31">
        <v>2613</v>
      </c>
      <c r="I54" s="31">
        <v>2894</v>
      </c>
      <c r="J54" s="31">
        <v>1784</v>
      </c>
      <c r="K54" s="31">
        <v>1257</v>
      </c>
      <c r="L54" s="31">
        <v>8548</v>
      </c>
      <c r="M54" s="31">
        <v>41470</v>
      </c>
    </row>
    <row r="55" spans="1:13" ht="9" customHeight="1">
      <c r="A55" s="30" t="s">
        <v>16</v>
      </c>
      <c r="B55" s="31">
        <v>3514</v>
      </c>
      <c r="C55" s="31">
        <v>3353</v>
      </c>
      <c r="D55" s="31">
        <v>290</v>
      </c>
      <c r="E55" s="31">
        <v>331</v>
      </c>
      <c r="F55" s="31">
        <v>7488</v>
      </c>
      <c r="G55" s="31"/>
      <c r="H55" s="31">
        <v>904</v>
      </c>
      <c r="I55" s="31">
        <v>1254</v>
      </c>
      <c r="J55" s="31">
        <v>883</v>
      </c>
      <c r="K55" s="31">
        <v>842</v>
      </c>
      <c r="L55" s="31">
        <v>3883</v>
      </c>
      <c r="M55" s="31">
        <v>11371</v>
      </c>
    </row>
    <row r="56" spans="1:13" ht="9" customHeight="1">
      <c r="A56" s="30" t="s">
        <v>17</v>
      </c>
      <c r="B56" s="31">
        <v>1268</v>
      </c>
      <c r="C56" s="31">
        <v>2558</v>
      </c>
      <c r="D56" s="31">
        <v>243</v>
      </c>
      <c r="E56" s="31">
        <v>45</v>
      </c>
      <c r="F56" s="31">
        <v>4114</v>
      </c>
      <c r="G56" s="31"/>
      <c r="H56" s="31">
        <v>950</v>
      </c>
      <c r="I56" s="31">
        <v>1084</v>
      </c>
      <c r="J56" s="31">
        <v>879</v>
      </c>
      <c r="K56" s="31">
        <v>789</v>
      </c>
      <c r="L56" s="31">
        <v>3702</v>
      </c>
      <c r="M56" s="31">
        <v>7816</v>
      </c>
    </row>
    <row r="57" spans="1:13" ht="9" customHeight="1">
      <c r="A57" s="33" t="s">
        <v>18</v>
      </c>
      <c r="B57" s="34">
        <v>37992</v>
      </c>
      <c r="C57" s="34">
        <v>31962</v>
      </c>
      <c r="D57" s="34">
        <v>9440</v>
      </c>
      <c r="E57" s="34">
        <v>7202</v>
      </c>
      <c r="F57" s="34">
        <v>86596</v>
      </c>
      <c r="G57" s="34"/>
      <c r="H57" s="34">
        <v>7517</v>
      </c>
      <c r="I57" s="34">
        <v>7959</v>
      </c>
      <c r="J57" s="34">
        <v>5073</v>
      </c>
      <c r="K57" s="34">
        <v>4151</v>
      </c>
      <c r="L57" s="34">
        <v>24700</v>
      </c>
      <c r="M57" s="34">
        <v>111296</v>
      </c>
    </row>
    <row r="58" spans="1:13" ht="9" customHeight="1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ht="19.5" customHeight="1">
      <c r="A59" s="37" t="s">
        <v>25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9" customHeight="1">
      <c r="A60" s="30" t="s">
        <v>14</v>
      </c>
      <c r="B60" s="31">
        <v>5756</v>
      </c>
      <c r="C60" s="31">
        <v>2898</v>
      </c>
      <c r="D60" s="31">
        <v>1843</v>
      </c>
      <c r="E60" s="31" t="s">
        <v>47</v>
      </c>
      <c r="F60" s="31">
        <v>10497</v>
      </c>
      <c r="G60" s="31"/>
      <c r="H60" s="31">
        <v>1303</v>
      </c>
      <c r="I60" s="31">
        <v>1077</v>
      </c>
      <c r="J60" s="90">
        <v>487</v>
      </c>
      <c r="K60" s="90">
        <v>575</v>
      </c>
      <c r="L60" s="31">
        <v>3442</v>
      </c>
      <c r="M60" s="31">
        <v>13939</v>
      </c>
    </row>
    <row r="61" spans="1:13" ht="9" customHeight="1">
      <c r="A61" s="30" t="s">
        <v>15</v>
      </c>
      <c r="B61" s="31">
        <v>2787</v>
      </c>
      <c r="C61" s="31">
        <v>2060</v>
      </c>
      <c r="D61" s="31">
        <v>901</v>
      </c>
      <c r="E61" s="31" t="s">
        <v>47</v>
      </c>
      <c r="F61" s="31">
        <v>5748</v>
      </c>
      <c r="G61" s="31"/>
      <c r="H61" s="31">
        <v>1001</v>
      </c>
      <c r="I61" s="31">
        <v>1139</v>
      </c>
      <c r="J61" s="90">
        <v>658</v>
      </c>
      <c r="K61" s="90">
        <v>596</v>
      </c>
      <c r="L61" s="31">
        <v>3394</v>
      </c>
      <c r="M61" s="31">
        <v>9142</v>
      </c>
    </row>
    <row r="62" spans="1:13" ht="9" customHeight="1">
      <c r="A62" s="30" t="s">
        <v>16</v>
      </c>
      <c r="B62" s="31">
        <v>1641</v>
      </c>
      <c r="C62" s="31">
        <v>770</v>
      </c>
      <c r="D62" s="31">
        <v>94</v>
      </c>
      <c r="E62" s="31" t="s">
        <v>47</v>
      </c>
      <c r="F62" s="31">
        <v>2505</v>
      </c>
      <c r="G62" s="31"/>
      <c r="H62" s="31">
        <v>573</v>
      </c>
      <c r="I62" s="31">
        <v>801</v>
      </c>
      <c r="J62" s="90">
        <v>554</v>
      </c>
      <c r="K62" s="90">
        <v>439</v>
      </c>
      <c r="L62" s="31">
        <v>2367</v>
      </c>
      <c r="M62" s="31">
        <v>4872</v>
      </c>
    </row>
    <row r="63" spans="1:13" ht="9" customHeight="1">
      <c r="A63" s="30" t="s">
        <v>17</v>
      </c>
      <c r="B63" s="31" t="s">
        <v>47</v>
      </c>
      <c r="C63" s="31" t="s">
        <v>47</v>
      </c>
      <c r="D63" s="31" t="s">
        <v>47</v>
      </c>
      <c r="E63" s="31" t="s">
        <v>47</v>
      </c>
      <c r="F63" s="31" t="s">
        <v>47</v>
      </c>
      <c r="G63" s="31"/>
      <c r="H63" s="31" t="s">
        <v>47</v>
      </c>
      <c r="I63" s="31" t="s">
        <v>47</v>
      </c>
      <c r="J63" s="31" t="s">
        <v>47</v>
      </c>
      <c r="K63" s="31" t="s">
        <v>47</v>
      </c>
      <c r="L63" s="31" t="s">
        <v>47</v>
      </c>
      <c r="M63" s="31" t="s">
        <v>47</v>
      </c>
    </row>
    <row r="64" spans="1:13" ht="9" customHeight="1">
      <c r="A64" s="33" t="s">
        <v>18</v>
      </c>
      <c r="B64" s="34">
        <v>10184</v>
      </c>
      <c r="C64" s="34">
        <v>5728</v>
      </c>
      <c r="D64" s="34">
        <v>2838</v>
      </c>
      <c r="E64" s="34" t="s">
        <v>47</v>
      </c>
      <c r="F64" s="34">
        <v>18750</v>
      </c>
      <c r="G64" s="34"/>
      <c r="H64" s="34">
        <v>2877</v>
      </c>
      <c r="I64" s="34">
        <v>3017</v>
      </c>
      <c r="J64" s="34">
        <v>1699</v>
      </c>
      <c r="K64" s="34">
        <v>1610</v>
      </c>
      <c r="L64" s="34">
        <v>9203</v>
      </c>
      <c r="M64" s="34">
        <v>27953</v>
      </c>
    </row>
    <row r="65" spans="1:13" s="40" customFormat="1" ht="9" customHeight="1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ht="9" customHeight="1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3" ht="9" customHeight="1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3" ht="9" customHeight="1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1:13" ht="9" customHeight="1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1:13" s="43" customFormat="1" ht="9" customHeight="1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1:13" s="43" customFormat="1" ht="9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9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s="9" customFormat="1" ht="9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9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9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9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9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8.25" customHeight="1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8.25" customHeight="1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1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1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1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1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1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1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1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1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1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1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1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1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1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1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1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1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1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1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1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1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1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1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1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1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1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1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1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1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1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1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1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1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1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1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1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1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1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1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1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1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1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1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1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1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1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1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1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1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1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1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1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1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1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1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1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1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1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1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1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1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1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1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1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1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1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1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1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1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1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1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1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1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1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1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1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1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1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1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1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1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1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1.25">
      <c r="A161"/>
      <c r="B161"/>
      <c r="C161"/>
      <c r="D161"/>
      <c r="E161"/>
      <c r="F161"/>
      <c r="G161"/>
      <c r="H161"/>
      <c r="I161"/>
      <c r="J161"/>
      <c r="K161"/>
      <c r="L161"/>
      <c r="M161"/>
    </row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86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1"/>
  <sheetViews>
    <sheetView zoomScale="90" zoomScaleNormal="90" workbookViewId="0" topLeftCell="A1">
      <selection activeCell="A11" sqref="A11"/>
    </sheetView>
  </sheetViews>
  <sheetFormatPr defaultColWidth="9.33203125" defaultRowHeight="11.25"/>
  <cols>
    <col min="1" max="1" width="21.5" style="10" customWidth="1"/>
    <col min="2" max="6" width="7.33203125" style="10" customWidth="1"/>
    <col min="7" max="7" width="1.83203125" style="10" customWidth="1"/>
    <col min="8" max="12" width="7.33203125" style="10" customWidth="1"/>
    <col min="13" max="13" width="10.83203125" style="10" customWidth="1"/>
    <col min="14" max="16384" width="9.33203125" style="10" customWidth="1"/>
  </cols>
  <sheetData>
    <row r="1" spans="1:13" s="3" customFormat="1" ht="13.5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M1" s="4"/>
    </row>
    <row r="2" spans="1:13" s="7" customFormat="1" ht="13.5" customHeight="1">
      <c r="A2" s="5"/>
      <c r="B2" s="6"/>
      <c r="C2" s="6"/>
      <c r="D2" s="6"/>
      <c r="E2" s="6"/>
      <c r="F2" s="6"/>
      <c r="G2" s="6"/>
      <c r="H2" s="6"/>
      <c r="I2" s="6"/>
      <c r="M2" s="8"/>
    </row>
    <row r="3" spans="1:13" ht="13.5" customHeight="1">
      <c r="A3" s="5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9"/>
    </row>
    <row r="4" spans="1:13" ht="13.5" customHeight="1">
      <c r="A4" s="11"/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</row>
    <row r="5" spans="1:13" ht="13.5" customHeight="1">
      <c r="A5" s="22"/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6"/>
      <c r="L5" s="16"/>
      <c r="M5" s="16"/>
    </row>
    <row r="6" spans="1:13" ht="13.5" customHeight="1">
      <c r="A6" s="17"/>
      <c r="B6" s="15" t="s">
        <v>2</v>
      </c>
      <c r="C6" s="15"/>
      <c r="D6" s="15"/>
      <c r="E6" s="15"/>
      <c r="F6" s="15"/>
      <c r="G6" s="18"/>
      <c r="H6" s="15" t="s">
        <v>3</v>
      </c>
      <c r="I6" s="15"/>
      <c r="J6" s="15"/>
      <c r="K6" s="16"/>
      <c r="L6" s="16"/>
      <c r="M6" s="9"/>
    </row>
    <row r="7" spans="1:13" ht="13.5" customHeight="1">
      <c r="A7" s="19"/>
      <c r="B7" s="20" t="s">
        <v>4</v>
      </c>
      <c r="C7" s="21" t="s">
        <v>5</v>
      </c>
      <c r="D7" s="21" t="s">
        <v>6</v>
      </c>
      <c r="E7" s="21" t="s">
        <v>7</v>
      </c>
      <c r="F7" s="21" t="s">
        <v>8</v>
      </c>
      <c r="G7" s="22"/>
      <c r="H7" s="21" t="s">
        <v>4</v>
      </c>
      <c r="I7" s="21" t="s">
        <v>5</v>
      </c>
      <c r="J7" s="21" t="s">
        <v>6</v>
      </c>
      <c r="K7" s="23" t="s">
        <v>9</v>
      </c>
      <c r="L7" s="23" t="s">
        <v>8</v>
      </c>
      <c r="M7" s="9"/>
    </row>
    <row r="8" spans="1:13" ht="13.5" customHeight="1">
      <c r="A8" s="24"/>
      <c r="B8" s="25" t="s">
        <v>10</v>
      </c>
      <c r="C8" s="25" t="s">
        <v>11</v>
      </c>
      <c r="D8" s="25" t="s">
        <v>12</v>
      </c>
      <c r="E8" s="25" t="s">
        <v>12</v>
      </c>
      <c r="F8" s="25"/>
      <c r="G8" s="26"/>
      <c r="H8" s="25" t="s">
        <v>10</v>
      </c>
      <c r="I8" s="25" t="s">
        <v>11</v>
      </c>
      <c r="J8" s="25" t="s">
        <v>12</v>
      </c>
      <c r="K8" s="27">
        <v>250000</v>
      </c>
      <c r="L8" s="28"/>
      <c r="M8" s="16"/>
    </row>
    <row r="9" spans="1:13" ht="19.5" customHeight="1">
      <c r="A9" s="18" t="s">
        <v>27</v>
      </c>
      <c r="B9" s="18"/>
      <c r="C9" s="18"/>
      <c r="D9" s="18"/>
      <c r="E9" s="18"/>
      <c r="F9" s="18"/>
      <c r="G9" s="18"/>
      <c r="H9" s="18"/>
      <c r="I9" s="18"/>
      <c r="J9" s="18"/>
      <c r="K9" s="29"/>
      <c r="L9" s="29"/>
      <c r="M9" s="29"/>
    </row>
    <row r="10" spans="1:13" ht="9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29"/>
      <c r="L10" s="29"/>
      <c r="M10" s="29"/>
    </row>
    <row r="11" spans="1:13" ht="9" customHeight="1">
      <c r="A11" s="30" t="s">
        <v>14</v>
      </c>
      <c r="B11" s="31">
        <v>4244</v>
      </c>
      <c r="C11" s="31">
        <v>2927</v>
      </c>
      <c r="D11" s="31">
        <v>1894</v>
      </c>
      <c r="E11" s="31">
        <v>2599</v>
      </c>
      <c r="F11" s="31">
        <f>SUM(B11:E11)</f>
        <v>11664</v>
      </c>
      <c r="G11" s="31"/>
      <c r="H11" s="31">
        <v>1604</v>
      </c>
      <c r="I11" s="31">
        <v>1077</v>
      </c>
      <c r="J11" s="31">
        <v>765</v>
      </c>
      <c r="K11" s="31">
        <v>793</v>
      </c>
      <c r="L11" s="31">
        <f>SUM(H11:K11)</f>
        <v>4239</v>
      </c>
      <c r="M11" s="31">
        <f>SUM(F11,L11)</f>
        <v>15903</v>
      </c>
    </row>
    <row r="12" spans="1:13" ht="9" customHeight="1">
      <c r="A12" s="30" t="s">
        <v>15</v>
      </c>
      <c r="B12" s="31">
        <v>2975</v>
      </c>
      <c r="C12" s="31">
        <v>1293</v>
      </c>
      <c r="D12" s="31">
        <v>627</v>
      </c>
      <c r="E12" s="31">
        <v>980</v>
      </c>
      <c r="F12" s="31">
        <f>SUM(B12:E12)</f>
        <v>5875</v>
      </c>
      <c r="G12" s="31"/>
      <c r="H12" s="31">
        <v>1123</v>
      </c>
      <c r="I12" s="31">
        <v>931</v>
      </c>
      <c r="J12" s="31">
        <v>682</v>
      </c>
      <c r="K12" s="31">
        <v>781</v>
      </c>
      <c r="L12" s="31">
        <f>SUM(H12:K12)</f>
        <v>3517</v>
      </c>
      <c r="M12" s="31">
        <f>SUM(F12,L12)</f>
        <v>9392</v>
      </c>
    </row>
    <row r="13" spans="1:13" s="32" customFormat="1" ht="9" customHeight="1">
      <c r="A13" s="30" t="s">
        <v>16</v>
      </c>
      <c r="B13" s="31">
        <v>1339</v>
      </c>
      <c r="C13" s="31">
        <v>626</v>
      </c>
      <c r="D13" s="31">
        <v>19</v>
      </c>
      <c r="E13" s="31">
        <v>165</v>
      </c>
      <c r="F13" s="31">
        <f>SUM(B13:E13)</f>
        <v>2149</v>
      </c>
      <c r="G13" s="31"/>
      <c r="H13" s="31">
        <v>587</v>
      </c>
      <c r="I13" s="31">
        <v>603</v>
      </c>
      <c r="J13" s="31">
        <v>484</v>
      </c>
      <c r="K13" s="31">
        <v>392</v>
      </c>
      <c r="L13" s="31">
        <f>SUM(H13:K13)</f>
        <v>2066</v>
      </c>
      <c r="M13" s="31">
        <f>SUM(F13,L13)</f>
        <v>4215</v>
      </c>
    </row>
    <row r="14" spans="1:13" s="32" customFormat="1" ht="9" customHeight="1">
      <c r="A14" s="30" t="s">
        <v>17</v>
      </c>
      <c r="B14" s="31">
        <v>1926</v>
      </c>
      <c r="C14" s="31">
        <v>627</v>
      </c>
      <c r="D14" s="31">
        <v>158</v>
      </c>
      <c r="E14" s="31" t="s">
        <v>47</v>
      </c>
      <c r="F14" s="31">
        <f>SUM(B14:E14)</f>
        <v>2711</v>
      </c>
      <c r="G14" s="31"/>
      <c r="H14" s="31">
        <v>1195</v>
      </c>
      <c r="I14" s="31">
        <v>955</v>
      </c>
      <c r="J14" s="31">
        <v>692</v>
      </c>
      <c r="K14" s="31">
        <v>541</v>
      </c>
      <c r="L14" s="31">
        <f>SUM(H14:K14)</f>
        <v>3383</v>
      </c>
      <c r="M14" s="31">
        <f>SUM(F14,L14)</f>
        <v>6094</v>
      </c>
    </row>
    <row r="15" spans="1:13" s="32" customFormat="1" ht="9" customHeight="1">
      <c r="A15" s="33" t="s">
        <v>18</v>
      </c>
      <c r="B15" s="34">
        <f>SUM(B11:B14)</f>
        <v>10484</v>
      </c>
      <c r="C15" s="34">
        <f>SUM(C11:C14)</f>
        <v>5473</v>
      </c>
      <c r="D15" s="34">
        <f>SUM(D11:D14)</f>
        <v>2698</v>
      </c>
      <c r="E15" s="34">
        <f>SUM(E11:E14)</f>
        <v>3744</v>
      </c>
      <c r="F15" s="34">
        <f>SUM(F11:F14)</f>
        <v>22399</v>
      </c>
      <c r="G15" s="34"/>
      <c r="H15" s="34">
        <f aca="true" t="shared" si="0" ref="H15:M15">SUM(H11:H14)</f>
        <v>4509</v>
      </c>
      <c r="I15" s="34">
        <f t="shared" si="0"/>
        <v>3566</v>
      </c>
      <c r="J15" s="34">
        <f t="shared" si="0"/>
        <v>2623</v>
      </c>
      <c r="K15" s="34">
        <f t="shared" si="0"/>
        <v>2507</v>
      </c>
      <c r="L15" s="34">
        <f t="shared" si="0"/>
        <v>13205</v>
      </c>
      <c r="M15" s="34">
        <f t="shared" si="0"/>
        <v>35604</v>
      </c>
    </row>
    <row r="16" spans="1:13" s="32" customFormat="1" ht="9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s="32" customFormat="1" ht="19.5" customHeight="1">
      <c r="A17" s="35" t="s">
        <v>28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s="32" customFormat="1" ht="9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9" customHeight="1">
      <c r="A19" s="30" t="s">
        <v>14</v>
      </c>
      <c r="B19" s="31">
        <v>10406</v>
      </c>
      <c r="C19" s="31">
        <v>7263</v>
      </c>
      <c r="D19" s="31">
        <v>7660</v>
      </c>
      <c r="E19" s="31">
        <v>2095</v>
      </c>
      <c r="F19" s="31">
        <f>SUM(B19:E19)</f>
        <v>27424</v>
      </c>
      <c r="G19" s="31"/>
      <c r="H19" s="31">
        <v>4152</v>
      </c>
      <c r="I19" s="31">
        <v>3416</v>
      </c>
      <c r="J19" s="31">
        <v>1851</v>
      </c>
      <c r="K19" s="31">
        <v>1443</v>
      </c>
      <c r="L19" s="31">
        <f>SUM(H19:K19)</f>
        <v>10862</v>
      </c>
      <c r="M19" s="31">
        <f>SUM(F19,L19)</f>
        <v>38286</v>
      </c>
    </row>
    <row r="20" spans="1:13" ht="9" customHeight="1">
      <c r="A20" s="30" t="s">
        <v>15</v>
      </c>
      <c r="B20" s="31">
        <v>6399</v>
      </c>
      <c r="C20" s="31">
        <v>7205</v>
      </c>
      <c r="D20" s="31">
        <v>5399</v>
      </c>
      <c r="E20" s="31">
        <v>3765</v>
      </c>
      <c r="F20" s="31">
        <f>SUM(B20:E20)</f>
        <v>22768</v>
      </c>
      <c r="G20" s="31"/>
      <c r="H20" s="31">
        <v>3787</v>
      </c>
      <c r="I20" s="31">
        <v>3360</v>
      </c>
      <c r="J20" s="31">
        <v>1931</v>
      </c>
      <c r="K20" s="31">
        <v>1455</v>
      </c>
      <c r="L20" s="31">
        <f>SUM(H20:K20)</f>
        <v>10533</v>
      </c>
      <c r="M20" s="31">
        <f>SUM(F20,L20)</f>
        <v>33301</v>
      </c>
    </row>
    <row r="21" spans="1:13" ht="9" customHeight="1">
      <c r="A21" s="30" t="s">
        <v>16</v>
      </c>
      <c r="B21" s="31">
        <v>6261</v>
      </c>
      <c r="C21" s="31">
        <v>4640</v>
      </c>
      <c r="D21" s="31">
        <v>1680</v>
      </c>
      <c r="E21" s="31">
        <v>497</v>
      </c>
      <c r="F21" s="31">
        <f>SUM(B21:E21)</f>
        <v>13078</v>
      </c>
      <c r="G21" s="31"/>
      <c r="H21" s="31">
        <v>4596</v>
      </c>
      <c r="I21" s="31">
        <v>5601</v>
      </c>
      <c r="J21" s="31">
        <v>3912</v>
      </c>
      <c r="K21" s="31">
        <v>2720</v>
      </c>
      <c r="L21" s="31">
        <f>SUM(H21:K21)</f>
        <v>16829</v>
      </c>
      <c r="M21" s="31">
        <f>SUM(F21,L21)</f>
        <v>29907</v>
      </c>
    </row>
    <row r="22" spans="1:13" ht="9" customHeight="1">
      <c r="A22" s="30" t="s">
        <v>17</v>
      </c>
      <c r="B22" s="31">
        <v>1365</v>
      </c>
      <c r="C22" s="31">
        <v>2532</v>
      </c>
      <c r="D22" s="31">
        <v>510</v>
      </c>
      <c r="E22" s="31" t="s">
        <v>47</v>
      </c>
      <c r="F22" s="31">
        <f>SUM(B22:E22)</f>
        <v>4407</v>
      </c>
      <c r="G22" s="31"/>
      <c r="H22" s="31">
        <v>1268</v>
      </c>
      <c r="I22" s="31">
        <v>1555</v>
      </c>
      <c r="J22" s="31">
        <v>1279</v>
      </c>
      <c r="K22" s="31">
        <v>796</v>
      </c>
      <c r="L22" s="31">
        <f>SUM(H22:K22)</f>
        <v>4898</v>
      </c>
      <c r="M22" s="31">
        <f>SUM(F22,L22)</f>
        <v>9305</v>
      </c>
    </row>
    <row r="23" spans="1:13" ht="9" customHeight="1">
      <c r="A23" s="33" t="s">
        <v>18</v>
      </c>
      <c r="B23" s="34">
        <f>SUM(B19:B22)</f>
        <v>24431</v>
      </c>
      <c r="C23" s="34">
        <f>SUM(C19:C22)</f>
        <v>21640</v>
      </c>
      <c r="D23" s="34">
        <f>SUM(D19:D22)</f>
        <v>15249</v>
      </c>
      <c r="E23" s="34">
        <f>SUM(E19:E22)</f>
        <v>6357</v>
      </c>
      <c r="F23" s="34">
        <f>SUM(F19:F22)</f>
        <v>67677</v>
      </c>
      <c r="G23" s="34"/>
      <c r="H23" s="34">
        <f aca="true" t="shared" si="1" ref="H23:M23">SUM(H19:H22)</f>
        <v>13803</v>
      </c>
      <c r="I23" s="34">
        <f t="shared" si="1"/>
        <v>13932</v>
      </c>
      <c r="J23" s="34">
        <f t="shared" si="1"/>
        <v>8973</v>
      </c>
      <c r="K23" s="34">
        <f t="shared" si="1"/>
        <v>6414</v>
      </c>
      <c r="L23" s="34">
        <f t="shared" si="1"/>
        <v>43122</v>
      </c>
      <c r="M23" s="34">
        <f t="shared" si="1"/>
        <v>110799</v>
      </c>
    </row>
    <row r="24" spans="1:13" ht="9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9.5" customHeight="1">
      <c r="A25" s="37" t="s">
        <v>29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9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9" customHeight="1">
      <c r="A27" s="30" t="s">
        <v>14</v>
      </c>
      <c r="B27" s="31">
        <v>5464</v>
      </c>
      <c r="C27" s="31">
        <v>6360</v>
      </c>
      <c r="D27" s="31">
        <v>3217</v>
      </c>
      <c r="E27" s="31">
        <v>1186</v>
      </c>
      <c r="F27" s="31">
        <f>SUM(B27:E27)</f>
        <v>16227</v>
      </c>
      <c r="G27" s="31"/>
      <c r="H27" s="31">
        <v>2401</v>
      </c>
      <c r="I27" s="31">
        <v>1803</v>
      </c>
      <c r="J27" s="31">
        <v>1024</v>
      </c>
      <c r="K27" s="31">
        <v>969</v>
      </c>
      <c r="L27" s="31">
        <f>SUM(H27:K27)</f>
        <v>6197</v>
      </c>
      <c r="M27" s="31">
        <f>SUM(F27,L27)</f>
        <v>22424</v>
      </c>
    </row>
    <row r="28" spans="1:13" ht="9" customHeight="1">
      <c r="A28" s="30" t="s">
        <v>15</v>
      </c>
      <c r="B28" s="31">
        <v>5821</v>
      </c>
      <c r="C28" s="31">
        <v>8941</v>
      </c>
      <c r="D28" s="31">
        <v>5150</v>
      </c>
      <c r="E28" s="31">
        <v>3848</v>
      </c>
      <c r="F28" s="31">
        <f>SUM(B28:E28)</f>
        <v>23760</v>
      </c>
      <c r="G28" s="31"/>
      <c r="H28" s="31">
        <v>3282</v>
      </c>
      <c r="I28" s="31">
        <v>2431</v>
      </c>
      <c r="J28" s="31">
        <v>1296</v>
      </c>
      <c r="K28" s="31">
        <v>1273</v>
      </c>
      <c r="L28" s="31">
        <f>SUM(H28:K28)</f>
        <v>8282</v>
      </c>
      <c r="M28" s="31">
        <f>SUM(F28,L28)</f>
        <v>32042</v>
      </c>
    </row>
    <row r="29" spans="1:13" ht="9" customHeight="1">
      <c r="A29" s="30" t="s">
        <v>16</v>
      </c>
      <c r="B29" s="31">
        <v>3272</v>
      </c>
      <c r="C29" s="31">
        <v>5455</v>
      </c>
      <c r="D29" s="31">
        <v>1436</v>
      </c>
      <c r="E29" s="31">
        <v>1562</v>
      </c>
      <c r="F29" s="31">
        <f>SUM(B29:E29)</f>
        <v>11725</v>
      </c>
      <c r="G29" s="31"/>
      <c r="H29" s="31">
        <v>2451</v>
      </c>
      <c r="I29" s="31">
        <v>2175</v>
      </c>
      <c r="J29" s="31">
        <v>1542</v>
      </c>
      <c r="K29" s="31">
        <v>1415</v>
      </c>
      <c r="L29" s="31">
        <f>SUM(H29:K29)</f>
        <v>7583</v>
      </c>
      <c r="M29" s="31">
        <f>SUM(F29,L29)</f>
        <v>19308</v>
      </c>
    </row>
    <row r="30" spans="1:13" ht="9" customHeight="1">
      <c r="A30" s="30" t="s">
        <v>17</v>
      </c>
      <c r="B30" s="31">
        <v>731</v>
      </c>
      <c r="C30" s="31">
        <v>2531</v>
      </c>
      <c r="D30" s="31">
        <v>1407</v>
      </c>
      <c r="E30" s="31" t="s">
        <v>47</v>
      </c>
      <c r="F30" s="31">
        <f>SUM(B30:E30)</f>
        <v>4669</v>
      </c>
      <c r="G30" s="31"/>
      <c r="H30" s="31">
        <v>755</v>
      </c>
      <c r="I30" s="31">
        <v>698</v>
      </c>
      <c r="J30" s="31">
        <v>576</v>
      </c>
      <c r="K30" s="31">
        <v>577</v>
      </c>
      <c r="L30" s="31">
        <f>SUM(H30:K30)</f>
        <v>2606</v>
      </c>
      <c r="M30" s="31">
        <f>SUM(F30,L30)</f>
        <v>7275</v>
      </c>
    </row>
    <row r="31" spans="1:13" ht="9" customHeight="1">
      <c r="A31" s="33" t="s">
        <v>18</v>
      </c>
      <c r="B31" s="34">
        <f>SUM(B27:B30)</f>
        <v>15288</v>
      </c>
      <c r="C31" s="34">
        <f>SUM(C27:C30)</f>
        <v>23287</v>
      </c>
      <c r="D31" s="34">
        <f>SUM(D27:D30)</f>
        <v>11210</v>
      </c>
      <c r="E31" s="34">
        <f>SUM(E27:E30)</f>
        <v>6596</v>
      </c>
      <c r="F31" s="34">
        <f>SUM(F27:F30)</f>
        <v>56381</v>
      </c>
      <c r="G31" s="34"/>
      <c r="H31" s="34">
        <f aca="true" t="shared" si="2" ref="H31:M31">SUM(H27:H30)</f>
        <v>8889</v>
      </c>
      <c r="I31" s="34">
        <f t="shared" si="2"/>
        <v>7107</v>
      </c>
      <c r="J31" s="34">
        <f t="shared" si="2"/>
        <v>4438</v>
      </c>
      <c r="K31" s="34">
        <f t="shared" si="2"/>
        <v>4234</v>
      </c>
      <c r="L31" s="34">
        <f t="shared" si="2"/>
        <v>24668</v>
      </c>
      <c r="M31" s="34">
        <f t="shared" si="2"/>
        <v>81049</v>
      </c>
    </row>
    <row r="32" spans="1:13" ht="9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19.5" customHeight="1">
      <c r="A33" s="37" t="s">
        <v>30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9" customHeight="1">
      <c r="A34" s="37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9" customHeight="1">
      <c r="A35" s="30" t="s">
        <v>14</v>
      </c>
      <c r="B35" s="31">
        <v>791</v>
      </c>
      <c r="C35" s="31">
        <v>676</v>
      </c>
      <c r="D35" s="31">
        <v>792</v>
      </c>
      <c r="E35" s="31" t="s">
        <v>47</v>
      </c>
      <c r="F35" s="31">
        <f>SUM(B35:E35)</f>
        <v>2259</v>
      </c>
      <c r="G35" s="31"/>
      <c r="H35" s="31">
        <v>520</v>
      </c>
      <c r="I35" s="31">
        <v>508</v>
      </c>
      <c r="J35" s="31">
        <v>235</v>
      </c>
      <c r="K35" s="31">
        <v>503</v>
      </c>
      <c r="L35" s="31">
        <f>SUM(H35:K35)</f>
        <v>1766</v>
      </c>
      <c r="M35" s="31">
        <f>SUM(F35,L35)</f>
        <v>4025</v>
      </c>
    </row>
    <row r="36" spans="1:13" ht="9" customHeight="1">
      <c r="A36" s="30" t="s">
        <v>15</v>
      </c>
      <c r="B36" s="31">
        <v>869</v>
      </c>
      <c r="C36" s="31">
        <v>734</v>
      </c>
      <c r="D36" s="31">
        <v>1099</v>
      </c>
      <c r="E36" s="31" t="s">
        <v>47</v>
      </c>
      <c r="F36" s="31">
        <f>SUM(B36:E36)</f>
        <v>2702</v>
      </c>
      <c r="G36" s="31"/>
      <c r="H36" s="31">
        <v>653</v>
      </c>
      <c r="I36" s="31">
        <v>846</v>
      </c>
      <c r="J36" s="31">
        <v>356</v>
      </c>
      <c r="K36" s="31">
        <v>496</v>
      </c>
      <c r="L36" s="31">
        <f>SUM(H36:K36)</f>
        <v>2351</v>
      </c>
      <c r="M36" s="31">
        <f>SUM(F36,L36)</f>
        <v>5053</v>
      </c>
    </row>
    <row r="37" spans="1:13" ht="9" customHeight="1">
      <c r="A37" s="30" t="s">
        <v>16</v>
      </c>
      <c r="B37" s="31">
        <v>810</v>
      </c>
      <c r="C37" s="31">
        <v>1052</v>
      </c>
      <c r="D37" s="31">
        <v>165</v>
      </c>
      <c r="E37" s="31" t="s">
        <v>47</v>
      </c>
      <c r="F37" s="31">
        <f>SUM(B37:E37)</f>
        <v>2027</v>
      </c>
      <c r="G37" s="31"/>
      <c r="H37" s="31">
        <v>743</v>
      </c>
      <c r="I37" s="31">
        <v>745</v>
      </c>
      <c r="J37" s="31">
        <v>517</v>
      </c>
      <c r="K37" s="31">
        <v>441</v>
      </c>
      <c r="L37" s="31">
        <f>SUM(H37:K37)</f>
        <v>2446</v>
      </c>
      <c r="M37" s="31">
        <f>SUM(F37,L37)</f>
        <v>4473</v>
      </c>
    </row>
    <row r="38" spans="1:13" ht="9" customHeight="1">
      <c r="A38" s="30" t="s">
        <v>17</v>
      </c>
      <c r="B38" s="31" t="s">
        <v>47</v>
      </c>
      <c r="C38" s="31" t="s">
        <v>47</v>
      </c>
      <c r="D38" s="31" t="s">
        <v>47</v>
      </c>
      <c r="E38" s="31" t="s">
        <v>47</v>
      </c>
      <c r="F38" s="31" t="s">
        <v>47</v>
      </c>
      <c r="G38" s="31"/>
      <c r="H38" s="31" t="s">
        <v>47</v>
      </c>
      <c r="I38" s="31" t="s">
        <v>47</v>
      </c>
      <c r="J38" s="31" t="s">
        <v>47</v>
      </c>
      <c r="K38" s="31" t="s">
        <v>47</v>
      </c>
      <c r="L38" s="31" t="s">
        <v>47</v>
      </c>
      <c r="M38" s="31" t="s">
        <v>47</v>
      </c>
    </row>
    <row r="39" spans="1:13" s="40" customFormat="1" ht="9" customHeight="1">
      <c r="A39" s="33" t="s">
        <v>18</v>
      </c>
      <c r="B39" s="34">
        <f>SUM(B35:B38)</f>
        <v>2470</v>
      </c>
      <c r="C39" s="34">
        <f>SUM(C35:C38)</f>
        <v>2462</v>
      </c>
      <c r="D39" s="34">
        <f>SUM(D35:D38)</f>
        <v>2056</v>
      </c>
      <c r="E39" s="34" t="s">
        <v>47</v>
      </c>
      <c r="F39" s="34">
        <f>SUM(F35:F38)</f>
        <v>6988</v>
      </c>
      <c r="G39" s="34"/>
      <c r="H39" s="34">
        <f aca="true" t="shared" si="3" ref="H39:M39">SUM(H35:H38)</f>
        <v>1916</v>
      </c>
      <c r="I39" s="34">
        <f t="shared" si="3"/>
        <v>2099</v>
      </c>
      <c r="J39" s="34">
        <f t="shared" si="3"/>
        <v>1108</v>
      </c>
      <c r="K39" s="34">
        <f t="shared" si="3"/>
        <v>1440</v>
      </c>
      <c r="L39" s="34">
        <f t="shared" si="3"/>
        <v>6563</v>
      </c>
      <c r="M39" s="34">
        <f t="shared" si="3"/>
        <v>13551</v>
      </c>
    </row>
    <row r="40" spans="1:13" s="40" customFormat="1" ht="9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s="40" customFormat="1" ht="19.5" customHeight="1">
      <c r="A41" s="37" t="s">
        <v>31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s="40" customFormat="1" ht="9" customHeight="1">
      <c r="A42" s="3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9" customHeight="1">
      <c r="A43" s="30" t="s">
        <v>14</v>
      </c>
      <c r="B43" s="31">
        <v>4031</v>
      </c>
      <c r="C43" s="31">
        <v>2781</v>
      </c>
      <c r="D43" s="31">
        <v>1587</v>
      </c>
      <c r="E43" s="31" t="s">
        <v>47</v>
      </c>
      <c r="F43" s="31">
        <f>SUM(B43:E43)</f>
        <v>8399</v>
      </c>
      <c r="G43" s="31"/>
      <c r="H43" s="31">
        <v>1293</v>
      </c>
      <c r="I43" s="31">
        <v>1485</v>
      </c>
      <c r="J43" s="31">
        <v>823</v>
      </c>
      <c r="K43" s="31">
        <v>836</v>
      </c>
      <c r="L43" s="31">
        <f>SUM(H43:K43)</f>
        <v>4437</v>
      </c>
      <c r="M43" s="31">
        <f>SUM(F43,L43)</f>
        <v>12836</v>
      </c>
    </row>
    <row r="44" spans="1:13" ht="9" customHeight="1">
      <c r="A44" s="30" t="s">
        <v>15</v>
      </c>
      <c r="B44" s="31">
        <v>2472</v>
      </c>
      <c r="C44" s="31">
        <v>2698</v>
      </c>
      <c r="D44" s="31">
        <v>845</v>
      </c>
      <c r="E44" s="31" t="s">
        <v>47</v>
      </c>
      <c r="F44" s="31">
        <f>SUM(B44:E44)</f>
        <v>6015</v>
      </c>
      <c r="G44" s="31"/>
      <c r="H44" s="31">
        <v>1079</v>
      </c>
      <c r="I44" s="31">
        <v>1423</v>
      </c>
      <c r="J44" s="31">
        <v>977</v>
      </c>
      <c r="K44" s="31">
        <v>703</v>
      </c>
      <c r="L44" s="31">
        <f>SUM(H44:K44)</f>
        <v>4182</v>
      </c>
      <c r="M44" s="31">
        <f>SUM(F44,L44)</f>
        <v>10197</v>
      </c>
    </row>
    <row r="45" spans="1:13" s="43" customFormat="1" ht="9" customHeight="1">
      <c r="A45" s="30" t="s">
        <v>16</v>
      </c>
      <c r="B45" s="31">
        <v>1428</v>
      </c>
      <c r="C45" s="31">
        <v>684</v>
      </c>
      <c r="D45" s="31">
        <v>306</v>
      </c>
      <c r="E45" s="31" t="s">
        <v>47</v>
      </c>
      <c r="F45" s="31">
        <f>SUM(B45:E45)</f>
        <v>2418</v>
      </c>
      <c r="G45" s="31"/>
      <c r="H45" s="31">
        <v>580</v>
      </c>
      <c r="I45" s="31">
        <v>798</v>
      </c>
      <c r="J45" s="31">
        <v>666</v>
      </c>
      <c r="K45" s="31">
        <v>447</v>
      </c>
      <c r="L45" s="31">
        <f>SUM(H45:K45)</f>
        <v>2491</v>
      </c>
      <c r="M45" s="31">
        <f>SUM(F45,L45)</f>
        <v>4909</v>
      </c>
    </row>
    <row r="46" spans="1:13" s="43" customFormat="1" ht="9" customHeight="1">
      <c r="A46" s="30" t="s">
        <v>17</v>
      </c>
      <c r="B46" s="31" t="s">
        <v>47</v>
      </c>
      <c r="C46" s="31" t="s">
        <v>47</v>
      </c>
      <c r="D46" s="31" t="s">
        <v>47</v>
      </c>
      <c r="E46" s="31" t="s">
        <v>47</v>
      </c>
      <c r="F46" s="31" t="s">
        <v>47</v>
      </c>
      <c r="G46" s="31"/>
      <c r="H46" s="31" t="s">
        <v>47</v>
      </c>
      <c r="I46" s="31" t="s">
        <v>47</v>
      </c>
      <c r="J46" s="31" t="s">
        <v>47</v>
      </c>
      <c r="K46" s="31" t="s">
        <v>47</v>
      </c>
      <c r="L46" s="31" t="s">
        <v>47</v>
      </c>
      <c r="M46" s="31" t="s">
        <v>47</v>
      </c>
    </row>
    <row r="47" spans="1:13" ht="9" customHeight="1">
      <c r="A47" s="33" t="s">
        <v>18</v>
      </c>
      <c r="B47" s="34">
        <f>SUM(B43:B46)</f>
        <v>7931</v>
      </c>
      <c r="C47" s="34">
        <f>SUM(C43:C46)</f>
        <v>6163</v>
      </c>
      <c r="D47" s="34">
        <f>SUM(D43:D46)</f>
        <v>2738</v>
      </c>
      <c r="E47" s="34" t="s">
        <v>47</v>
      </c>
      <c r="F47" s="34">
        <f>SUM(F43:F46)</f>
        <v>16832</v>
      </c>
      <c r="G47" s="34"/>
      <c r="H47" s="34">
        <f aca="true" t="shared" si="4" ref="H47:M47">SUM(H43:H46)</f>
        <v>2952</v>
      </c>
      <c r="I47" s="34">
        <f t="shared" si="4"/>
        <v>3706</v>
      </c>
      <c r="J47" s="34">
        <f t="shared" si="4"/>
        <v>2466</v>
      </c>
      <c r="K47" s="34">
        <f t="shared" si="4"/>
        <v>1986</v>
      </c>
      <c r="L47" s="34">
        <f t="shared" si="4"/>
        <v>11110</v>
      </c>
      <c r="M47" s="34">
        <f t="shared" si="4"/>
        <v>27942</v>
      </c>
    </row>
    <row r="48" spans="1:13" ht="9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9.5" customHeight="1">
      <c r="A49" s="37" t="s">
        <v>32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9" customHeight="1">
      <c r="A50" s="37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9" customHeight="1">
      <c r="A51" s="30" t="s">
        <v>14</v>
      </c>
      <c r="B51" s="31">
        <v>4473</v>
      </c>
      <c r="C51" s="31">
        <v>3898</v>
      </c>
      <c r="D51" s="31">
        <v>1071</v>
      </c>
      <c r="E51" s="31">
        <v>4820</v>
      </c>
      <c r="F51" s="31">
        <f>SUM(B51:E51)</f>
        <v>14262</v>
      </c>
      <c r="G51" s="31"/>
      <c r="H51" s="31">
        <v>1375</v>
      </c>
      <c r="I51" s="31">
        <v>1012</v>
      </c>
      <c r="J51" s="31">
        <v>653</v>
      </c>
      <c r="K51" s="31">
        <v>420</v>
      </c>
      <c r="L51" s="31">
        <f>SUM(H51:K51)</f>
        <v>3460</v>
      </c>
      <c r="M51" s="31">
        <f>SUM(F51,L51)</f>
        <v>17722</v>
      </c>
    </row>
    <row r="52" spans="1:13" ht="9" customHeight="1">
      <c r="A52" s="30" t="s">
        <v>15</v>
      </c>
      <c r="B52" s="31">
        <v>4018</v>
      </c>
      <c r="C52" s="31">
        <v>7054</v>
      </c>
      <c r="D52" s="31">
        <v>1538</v>
      </c>
      <c r="E52" s="31">
        <v>10303</v>
      </c>
      <c r="F52" s="31">
        <f>SUM(B52:E52)</f>
        <v>22913</v>
      </c>
      <c r="G52" s="31"/>
      <c r="H52" s="31">
        <v>2123</v>
      </c>
      <c r="I52" s="31">
        <v>2221</v>
      </c>
      <c r="J52" s="31">
        <v>1463</v>
      </c>
      <c r="K52" s="31">
        <v>1062</v>
      </c>
      <c r="L52" s="31">
        <f>SUM(H52:K52)</f>
        <v>6869</v>
      </c>
      <c r="M52" s="31">
        <f>SUM(F52,L52)</f>
        <v>29782</v>
      </c>
    </row>
    <row r="53" spans="1:13" ht="9" customHeight="1">
      <c r="A53" s="30" t="s">
        <v>16</v>
      </c>
      <c r="B53" s="31">
        <v>1245</v>
      </c>
      <c r="C53" s="31">
        <v>1672</v>
      </c>
      <c r="D53" s="31">
        <v>717</v>
      </c>
      <c r="E53" s="31">
        <v>3469</v>
      </c>
      <c r="F53" s="31">
        <f>SUM(B53:E53)</f>
        <v>7103</v>
      </c>
      <c r="G53" s="31"/>
      <c r="H53" s="31">
        <v>902</v>
      </c>
      <c r="I53" s="31">
        <v>962</v>
      </c>
      <c r="J53" s="31">
        <v>706</v>
      </c>
      <c r="K53" s="31">
        <v>405</v>
      </c>
      <c r="L53" s="31">
        <f>SUM(H53:K53)</f>
        <v>2975</v>
      </c>
      <c r="M53" s="31">
        <f>SUM(F53,L53)</f>
        <v>10078</v>
      </c>
    </row>
    <row r="54" spans="1:13" s="32" customFormat="1" ht="9" customHeight="1">
      <c r="A54" s="30" t="s">
        <v>17</v>
      </c>
      <c r="B54" s="31">
        <v>3232</v>
      </c>
      <c r="C54" s="31">
        <v>5987</v>
      </c>
      <c r="D54" s="31">
        <v>1694</v>
      </c>
      <c r="E54" s="31" t="s">
        <v>47</v>
      </c>
      <c r="F54" s="31">
        <f>SUM(B54:E54)</f>
        <v>10913</v>
      </c>
      <c r="G54" s="31"/>
      <c r="H54" s="31">
        <v>4058</v>
      </c>
      <c r="I54" s="31">
        <v>3836</v>
      </c>
      <c r="J54" s="31">
        <v>3819</v>
      </c>
      <c r="K54" s="31">
        <v>2791</v>
      </c>
      <c r="L54" s="31">
        <f>SUM(H54:K54)</f>
        <v>14504</v>
      </c>
      <c r="M54" s="31">
        <f>SUM(F54,L54)</f>
        <v>25417</v>
      </c>
    </row>
    <row r="55" spans="1:13" s="32" customFormat="1" ht="9" customHeight="1">
      <c r="A55" s="33" t="s">
        <v>18</v>
      </c>
      <c r="B55" s="34">
        <f>SUM(B51:B54)</f>
        <v>12968</v>
      </c>
      <c r="C55" s="34">
        <f>SUM(C51:C54)</f>
        <v>18611</v>
      </c>
      <c r="D55" s="34">
        <f>SUM(D51:D54)</f>
        <v>5020</v>
      </c>
      <c r="E55" s="34">
        <f>SUM(E51:E54)</f>
        <v>18592</v>
      </c>
      <c r="F55" s="34">
        <f>SUM(F51:F54)</f>
        <v>55191</v>
      </c>
      <c r="G55" s="34"/>
      <c r="H55" s="34">
        <f aca="true" t="shared" si="5" ref="H55:M55">SUM(H51:H54)</f>
        <v>8458</v>
      </c>
      <c r="I55" s="34">
        <f t="shared" si="5"/>
        <v>8031</v>
      </c>
      <c r="J55" s="34">
        <f t="shared" si="5"/>
        <v>6641</v>
      </c>
      <c r="K55" s="34">
        <f t="shared" si="5"/>
        <v>4678</v>
      </c>
      <c r="L55" s="34">
        <f t="shared" si="5"/>
        <v>27808</v>
      </c>
      <c r="M55" s="34">
        <f t="shared" si="5"/>
        <v>82999</v>
      </c>
    </row>
    <row r="56" spans="1:13" s="32" customFormat="1" ht="9" customHeigh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s="32" customFormat="1" ht="19.5" customHeight="1">
      <c r="A57" s="37" t="s">
        <v>33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s="32" customFormat="1" ht="9" customHeight="1">
      <c r="A58" s="37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9" customHeight="1">
      <c r="A59" s="30" t="s">
        <v>14</v>
      </c>
      <c r="B59" s="31">
        <v>2950</v>
      </c>
      <c r="C59" s="31">
        <v>1773</v>
      </c>
      <c r="D59" s="31">
        <v>1410</v>
      </c>
      <c r="E59" s="31" t="s">
        <v>47</v>
      </c>
      <c r="F59" s="31">
        <f>SUM(B59:E59)</f>
        <v>6133</v>
      </c>
      <c r="G59" s="31"/>
      <c r="H59" s="31">
        <v>846</v>
      </c>
      <c r="I59" s="31">
        <v>843</v>
      </c>
      <c r="J59" s="31">
        <v>422</v>
      </c>
      <c r="K59" s="31">
        <v>868</v>
      </c>
      <c r="L59" s="31">
        <f>SUM(H59:K59)</f>
        <v>2979</v>
      </c>
      <c r="M59" s="31">
        <f>SUM(F59,L59)</f>
        <v>9112</v>
      </c>
    </row>
    <row r="60" spans="1:13" ht="9" customHeight="1">
      <c r="A60" s="30" t="s">
        <v>15</v>
      </c>
      <c r="B60" s="31">
        <v>2234</v>
      </c>
      <c r="C60" s="31">
        <v>1429</v>
      </c>
      <c r="D60" s="31">
        <v>1937</v>
      </c>
      <c r="E60" s="31" t="s">
        <v>47</v>
      </c>
      <c r="F60" s="31">
        <f>SUM(B60:E60)</f>
        <v>5600</v>
      </c>
      <c r="G60" s="31"/>
      <c r="H60" s="31">
        <v>789</v>
      </c>
      <c r="I60" s="31">
        <v>792</v>
      </c>
      <c r="J60" s="31">
        <v>612</v>
      </c>
      <c r="K60" s="31">
        <v>576</v>
      </c>
      <c r="L60" s="31">
        <f>SUM(H60:K60)</f>
        <v>2769</v>
      </c>
      <c r="M60" s="31">
        <f>SUM(F60,L60)</f>
        <v>8369</v>
      </c>
    </row>
    <row r="61" spans="1:13" ht="9" customHeight="1">
      <c r="A61" s="30" t="s">
        <v>16</v>
      </c>
      <c r="B61" s="31">
        <v>1437</v>
      </c>
      <c r="C61" s="31">
        <v>1175</v>
      </c>
      <c r="D61" s="31">
        <v>235</v>
      </c>
      <c r="E61" s="31" t="s">
        <v>47</v>
      </c>
      <c r="F61" s="31">
        <f>SUM(B61:E61)</f>
        <v>2847</v>
      </c>
      <c r="G61" s="31"/>
      <c r="H61" s="31">
        <v>428</v>
      </c>
      <c r="I61" s="31">
        <v>523</v>
      </c>
      <c r="J61" s="31">
        <v>409</v>
      </c>
      <c r="K61" s="31">
        <v>432</v>
      </c>
      <c r="L61" s="31">
        <f>SUM(H61:K61)</f>
        <v>1792</v>
      </c>
      <c r="M61" s="31">
        <f>SUM(F61,L61)</f>
        <v>4639</v>
      </c>
    </row>
    <row r="62" spans="1:13" ht="9" customHeight="1">
      <c r="A62" s="30" t="s">
        <v>17</v>
      </c>
      <c r="B62" s="31" t="s">
        <v>47</v>
      </c>
      <c r="C62" s="31" t="s">
        <v>47</v>
      </c>
      <c r="D62" s="31" t="s">
        <v>47</v>
      </c>
      <c r="E62" s="31" t="s">
        <v>47</v>
      </c>
      <c r="F62" s="31" t="s">
        <v>47</v>
      </c>
      <c r="G62" s="31"/>
      <c r="H62" s="31" t="s">
        <v>47</v>
      </c>
      <c r="I62" s="31" t="s">
        <v>47</v>
      </c>
      <c r="J62" s="31" t="s">
        <v>47</v>
      </c>
      <c r="K62" s="31" t="s">
        <v>47</v>
      </c>
      <c r="L62" s="31" t="s">
        <v>47</v>
      </c>
      <c r="M62" s="31" t="s">
        <v>47</v>
      </c>
    </row>
    <row r="63" spans="1:13" ht="9" customHeight="1">
      <c r="A63" s="33" t="s">
        <v>18</v>
      </c>
      <c r="B63" s="34">
        <f>SUM(B59:B62)</f>
        <v>6621</v>
      </c>
      <c r="C63" s="34">
        <f>SUM(C59:C62)</f>
        <v>4377</v>
      </c>
      <c r="D63" s="34">
        <f>SUM(D59:D62)</f>
        <v>3582</v>
      </c>
      <c r="E63" s="93" t="s">
        <v>47</v>
      </c>
      <c r="F63" s="34">
        <f>SUM(F59:F62)</f>
        <v>14580</v>
      </c>
      <c r="G63" s="34"/>
      <c r="H63" s="34">
        <f aca="true" t="shared" si="6" ref="H63:M63">SUM(H59:H62)</f>
        <v>2063</v>
      </c>
      <c r="I63" s="34">
        <f t="shared" si="6"/>
        <v>2158</v>
      </c>
      <c r="J63" s="34">
        <f t="shared" si="6"/>
        <v>1443</v>
      </c>
      <c r="K63" s="34">
        <f t="shared" si="6"/>
        <v>1876</v>
      </c>
      <c r="L63" s="34">
        <f t="shared" si="6"/>
        <v>7540</v>
      </c>
      <c r="M63" s="34">
        <f t="shared" si="6"/>
        <v>22120</v>
      </c>
    </row>
    <row r="64" spans="1:13" ht="9" customHeight="1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9" customHeight="1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1:13" ht="9" customHeight="1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3" ht="9" customHeight="1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3" ht="9" customHeight="1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9" customHeight="1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1:13" ht="9" customHeight="1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9" customHeight="1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1:13" ht="9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s="43" customFormat="1" ht="9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s="43" customFormat="1" ht="9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9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s="9" customFormat="1" ht="9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9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9" customHeight="1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9" customHeight="1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9" customHeight="1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8.25" customHeight="1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8.25" customHeight="1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1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1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1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1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1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1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1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1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1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1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1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1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1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1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1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1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1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1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1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1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1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1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1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1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1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1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1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1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1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1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1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1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1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1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1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1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1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1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1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1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1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1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1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1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1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1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1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1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1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1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1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1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1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1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1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1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1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1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1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1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1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1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1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1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1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1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1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1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1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1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1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1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1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1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1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1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1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1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1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1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1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1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1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1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1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1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1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1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1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1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1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1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1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1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1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1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1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1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1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1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1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1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1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1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1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1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1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1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1.25">
      <c r="A191"/>
      <c r="B191"/>
      <c r="C191"/>
      <c r="D191"/>
      <c r="E191"/>
      <c r="F191"/>
      <c r="G191"/>
      <c r="H191"/>
      <c r="I191"/>
      <c r="J191"/>
      <c r="K191"/>
      <c r="L191"/>
      <c r="M191"/>
    </row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87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1"/>
  <sheetViews>
    <sheetView zoomScale="90" zoomScaleNormal="90" workbookViewId="0" topLeftCell="A1">
      <selection activeCell="E11" sqref="E11"/>
    </sheetView>
  </sheetViews>
  <sheetFormatPr defaultColWidth="9.33203125" defaultRowHeight="11.25"/>
  <cols>
    <col min="1" max="1" width="21.5" style="10" customWidth="1"/>
    <col min="2" max="6" width="7.33203125" style="10" customWidth="1"/>
    <col min="7" max="7" width="1.83203125" style="10" customWidth="1"/>
    <col min="8" max="12" width="7.33203125" style="10" customWidth="1"/>
    <col min="13" max="13" width="10.83203125" style="10" customWidth="1"/>
    <col min="14" max="16384" width="9.33203125" style="10" customWidth="1"/>
  </cols>
  <sheetData>
    <row r="1" spans="1:13" s="3" customFormat="1" ht="13.5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M1" s="4"/>
    </row>
    <row r="2" spans="1:13" s="7" customFormat="1" ht="13.5" customHeight="1">
      <c r="A2" s="5"/>
      <c r="B2" s="6"/>
      <c r="C2" s="6"/>
      <c r="D2" s="6"/>
      <c r="E2" s="6"/>
      <c r="F2" s="6"/>
      <c r="G2" s="6"/>
      <c r="H2" s="6"/>
      <c r="I2" s="6"/>
      <c r="M2" s="8"/>
    </row>
    <row r="3" spans="1:13" ht="13.5" customHeight="1">
      <c r="A3" s="5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9"/>
    </row>
    <row r="4" spans="1:13" ht="13.5" customHeight="1">
      <c r="A4" s="11"/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</row>
    <row r="5" spans="1:13" ht="13.5" customHeight="1">
      <c r="A5" s="22"/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6"/>
      <c r="L5" s="16"/>
      <c r="M5" s="16"/>
    </row>
    <row r="6" spans="1:13" ht="13.5" customHeight="1">
      <c r="A6" s="17"/>
      <c r="B6" s="15" t="s">
        <v>2</v>
      </c>
      <c r="C6" s="15"/>
      <c r="D6" s="15"/>
      <c r="E6" s="15"/>
      <c r="F6" s="15"/>
      <c r="G6" s="18"/>
      <c r="H6" s="15" t="s">
        <v>3</v>
      </c>
      <c r="I6" s="15"/>
      <c r="J6" s="15"/>
      <c r="K6" s="16"/>
      <c r="L6" s="16"/>
      <c r="M6" s="9"/>
    </row>
    <row r="7" spans="1:13" ht="13.5" customHeight="1">
      <c r="A7" s="19"/>
      <c r="B7" s="20" t="s">
        <v>4</v>
      </c>
      <c r="C7" s="21" t="s">
        <v>5</v>
      </c>
      <c r="D7" s="21" t="s">
        <v>6</v>
      </c>
      <c r="E7" s="21" t="s">
        <v>7</v>
      </c>
      <c r="F7" s="21" t="s">
        <v>8</v>
      </c>
      <c r="G7" s="22"/>
      <c r="H7" s="21" t="s">
        <v>4</v>
      </c>
      <c r="I7" s="21" t="s">
        <v>5</v>
      </c>
      <c r="J7" s="21" t="s">
        <v>6</v>
      </c>
      <c r="K7" s="23" t="s">
        <v>9</v>
      </c>
      <c r="L7" s="23" t="s">
        <v>8</v>
      </c>
      <c r="M7" s="9"/>
    </row>
    <row r="8" spans="1:13" ht="13.5" customHeight="1">
      <c r="A8" s="24"/>
      <c r="B8" s="25" t="s">
        <v>10</v>
      </c>
      <c r="C8" s="25" t="s">
        <v>11</v>
      </c>
      <c r="D8" s="25" t="s">
        <v>12</v>
      </c>
      <c r="E8" s="25" t="s">
        <v>12</v>
      </c>
      <c r="F8" s="25"/>
      <c r="G8" s="26"/>
      <c r="H8" s="25" t="s">
        <v>10</v>
      </c>
      <c r="I8" s="25" t="s">
        <v>11</v>
      </c>
      <c r="J8" s="25" t="s">
        <v>12</v>
      </c>
      <c r="K8" s="27">
        <v>250000</v>
      </c>
      <c r="L8" s="28"/>
      <c r="M8" s="16"/>
    </row>
    <row r="9" spans="1:13" ht="19.5" customHeight="1">
      <c r="A9" s="18" t="s">
        <v>34</v>
      </c>
      <c r="B9" s="18"/>
      <c r="C9" s="18"/>
      <c r="D9" s="18"/>
      <c r="E9" s="18"/>
      <c r="F9" s="18"/>
      <c r="G9" s="18"/>
      <c r="H9" s="18"/>
      <c r="I9" s="18"/>
      <c r="J9" s="18"/>
      <c r="K9" s="29"/>
      <c r="L9" s="29"/>
      <c r="M9" s="29"/>
    </row>
    <row r="10" spans="1:13" ht="9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29"/>
      <c r="L10" s="29"/>
      <c r="M10" s="29"/>
    </row>
    <row r="11" spans="1:13" ht="9" customHeight="1">
      <c r="A11" s="30" t="s">
        <v>14</v>
      </c>
      <c r="B11" s="31">
        <v>747</v>
      </c>
      <c r="C11" s="31">
        <v>354</v>
      </c>
      <c r="D11" s="31">
        <v>348</v>
      </c>
      <c r="E11" s="31" t="s">
        <v>47</v>
      </c>
      <c r="F11" s="31">
        <f>SUM(B11:E11)</f>
        <v>1449</v>
      </c>
      <c r="G11" s="31"/>
      <c r="H11" s="31">
        <v>417</v>
      </c>
      <c r="I11" s="31">
        <v>382</v>
      </c>
      <c r="J11" s="31">
        <v>201</v>
      </c>
      <c r="K11" s="31">
        <v>259</v>
      </c>
      <c r="L11" s="31">
        <f>SUM(H11:K11)</f>
        <v>1259</v>
      </c>
      <c r="M11" s="31">
        <f>SUM(F11,L11)</f>
        <v>2708</v>
      </c>
    </row>
    <row r="12" spans="1:13" ht="9" customHeight="1">
      <c r="A12" s="30" t="s">
        <v>15</v>
      </c>
      <c r="B12" s="31">
        <v>520</v>
      </c>
      <c r="C12" s="31">
        <v>20</v>
      </c>
      <c r="D12" s="31">
        <v>28</v>
      </c>
      <c r="E12" s="31" t="s">
        <v>47</v>
      </c>
      <c r="F12" s="31">
        <f>SUM(B12:E12)</f>
        <v>568</v>
      </c>
      <c r="G12" s="31"/>
      <c r="H12" s="31">
        <v>196</v>
      </c>
      <c r="I12" s="31">
        <v>253</v>
      </c>
      <c r="J12" s="31">
        <v>151</v>
      </c>
      <c r="K12" s="31">
        <v>110</v>
      </c>
      <c r="L12" s="31">
        <f>SUM(H12:K12)</f>
        <v>710</v>
      </c>
      <c r="M12" s="31">
        <f>SUM(F12,L12)</f>
        <v>1278</v>
      </c>
    </row>
    <row r="13" spans="1:13" s="32" customFormat="1" ht="9" customHeight="1">
      <c r="A13" s="30" t="s">
        <v>16</v>
      </c>
      <c r="B13" s="31">
        <v>317</v>
      </c>
      <c r="C13" s="31">
        <v>25</v>
      </c>
      <c r="D13" s="31" t="s">
        <v>47</v>
      </c>
      <c r="E13" s="31" t="s">
        <v>47</v>
      </c>
      <c r="F13" s="31">
        <f>SUM(B13:E13)</f>
        <v>342</v>
      </c>
      <c r="G13" s="31"/>
      <c r="H13" s="31">
        <v>86</v>
      </c>
      <c r="I13" s="31">
        <v>92</v>
      </c>
      <c r="J13" s="31">
        <v>90</v>
      </c>
      <c r="K13" s="31">
        <v>69</v>
      </c>
      <c r="L13" s="31">
        <f>SUM(H13:K13)</f>
        <v>337</v>
      </c>
      <c r="M13" s="31">
        <f>SUM(F13,L13)</f>
        <v>679</v>
      </c>
    </row>
    <row r="14" spans="1:13" s="32" customFormat="1" ht="9" customHeight="1">
      <c r="A14" s="30" t="s">
        <v>17</v>
      </c>
      <c r="B14" s="31" t="s">
        <v>47</v>
      </c>
      <c r="C14" s="31" t="s">
        <v>47</v>
      </c>
      <c r="D14" s="31" t="s">
        <v>47</v>
      </c>
      <c r="E14" s="31" t="s">
        <v>47</v>
      </c>
      <c r="F14" s="31" t="s">
        <v>47</v>
      </c>
      <c r="G14" s="31"/>
      <c r="H14" s="31" t="s">
        <v>47</v>
      </c>
      <c r="I14" s="31" t="s">
        <v>47</v>
      </c>
      <c r="J14" s="31" t="s">
        <v>47</v>
      </c>
      <c r="K14" s="31" t="s">
        <v>47</v>
      </c>
      <c r="L14" s="31" t="s">
        <v>47</v>
      </c>
      <c r="M14" s="31" t="s">
        <v>47</v>
      </c>
    </row>
    <row r="15" spans="1:13" s="32" customFormat="1" ht="9" customHeight="1">
      <c r="A15" s="33" t="s">
        <v>18</v>
      </c>
      <c r="B15" s="34">
        <f>SUM(B11:B14)</f>
        <v>1584</v>
      </c>
      <c r="C15" s="34">
        <f>SUM(C11:C14)</f>
        <v>399</v>
      </c>
      <c r="D15" s="34">
        <f>SUM(D11:D14)</f>
        <v>376</v>
      </c>
      <c r="E15" s="93" t="s">
        <v>47</v>
      </c>
      <c r="F15" s="34">
        <f>SUM(F11:F14)</f>
        <v>2359</v>
      </c>
      <c r="G15" s="34"/>
      <c r="H15" s="34">
        <f aca="true" t="shared" si="0" ref="H15:M15">SUM(H11:H14)</f>
        <v>699</v>
      </c>
      <c r="I15" s="34">
        <f t="shared" si="0"/>
        <v>727</v>
      </c>
      <c r="J15" s="34">
        <f t="shared" si="0"/>
        <v>442</v>
      </c>
      <c r="K15" s="34">
        <f t="shared" si="0"/>
        <v>438</v>
      </c>
      <c r="L15" s="34">
        <f t="shared" si="0"/>
        <v>2306</v>
      </c>
      <c r="M15" s="34">
        <f t="shared" si="0"/>
        <v>4665</v>
      </c>
    </row>
    <row r="16" spans="1:13" s="32" customFormat="1" ht="9" customHeight="1">
      <c r="A16" s="33"/>
      <c r="B16" s="34"/>
      <c r="C16" s="34"/>
      <c r="D16" s="34"/>
      <c r="E16" s="31"/>
      <c r="F16" s="34"/>
      <c r="G16" s="34"/>
      <c r="H16" s="34"/>
      <c r="I16" s="34"/>
      <c r="J16" s="34"/>
      <c r="K16" s="34"/>
      <c r="L16" s="34"/>
      <c r="M16" s="34"/>
    </row>
    <row r="17" spans="1:13" s="32" customFormat="1" ht="19.5" customHeight="1">
      <c r="A17" s="35" t="s">
        <v>35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s="32" customFormat="1" ht="9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9" customHeight="1">
      <c r="A19" s="30" t="s">
        <v>14</v>
      </c>
      <c r="B19" s="31">
        <v>8435</v>
      </c>
      <c r="C19" s="31">
        <v>7660</v>
      </c>
      <c r="D19" s="31">
        <v>4012</v>
      </c>
      <c r="E19" s="31">
        <v>1229</v>
      </c>
      <c r="F19" s="31">
        <f>SUM(B19:E19)</f>
        <v>21336</v>
      </c>
      <c r="G19" s="31"/>
      <c r="H19" s="31">
        <v>1950</v>
      </c>
      <c r="I19" s="31">
        <v>1713</v>
      </c>
      <c r="J19" s="31">
        <v>1037</v>
      </c>
      <c r="K19" s="31">
        <v>810</v>
      </c>
      <c r="L19" s="31">
        <f>SUM(H19:K19)</f>
        <v>5510</v>
      </c>
      <c r="M19" s="31">
        <f>SUM(F19,L19)</f>
        <v>26846</v>
      </c>
    </row>
    <row r="20" spans="1:13" ht="9" customHeight="1">
      <c r="A20" s="30" t="s">
        <v>15</v>
      </c>
      <c r="B20" s="31">
        <v>7098</v>
      </c>
      <c r="C20" s="31">
        <v>18876</v>
      </c>
      <c r="D20" s="31">
        <v>8897</v>
      </c>
      <c r="E20" s="31">
        <v>8248</v>
      </c>
      <c r="F20" s="31">
        <f>SUM(B20:E20)</f>
        <v>43119</v>
      </c>
      <c r="G20" s="31"/>
      <c r="H20" s="31">
        <v>2435</v>
      </c>
      <c r="I20" s="31">
        <v>2435</v>
      </c>
      <c r="J20" s="31">
        <v>1553</v>
      </c>
      <c r="K20" s="31">
        <v>1055</v>
      </c>
      <c r="L20" s="31">
        <f>SUM(H20:K20)</f>
        <v>7478</v>
      </c>
      <c r="M20" s="31">
        <f>SUM(F20,L20)</f>
        <v>50597</v>
      </c>
    </row>
    <row r="21" spans="1:13" ht="9" customHeight="1">
      <c r="A21" s="30" t="s">
        <v>16</v>
      </c>
      <c r="B21" s="31">
        <v>3503</v>
      </c>
      <c r="C21" s="31">
        <v>8422</v>
      </c>
      <c r="D21" s="31">
        <v>4199</v>
      </c>
      <c r="E21" s="31">
        <v>6182</v>
      </c>
      <c r="F21" s="31">
        <f>SUM(B21:E21)</f>
        <v>22306</v>
      </c>
      <c r="G21" s="31"/>
      <c r="H21" s="31">
        <v>1172</v>
      </c>
      <c r="I21" s="31">
        <v>1409</v>
      </c>
      <c r="J21" s="31">
        <v>1030</v>
      </c>
      <c r="K21" s="31">
        <v>674</v>
      </c>
      <c r="L21" s="31">
        <f>SUM(H21:K21)</f>
        <v>4285</v>
      </c>
      <c r="M21" s="31">
        <f>SUM(F21,L21)</f>
        <v>26591</v>
      </c>
    </row>
    <row r="22" spans="1:13" ht="9" customHeight="1">
      <c r="A22" s="30" t="s">
        <v>17</v>
      </c>
      <c r="B22" s="31">
        <v>400</v>
      </c>
      <c r="C22" s="31">
        <v>2684</v>
      </c>
      <c r="D22" s="31">
        <v>2405</v>
      </c>
      <c r="E22" s="31" t="s">
        <v>47</v>
      </c>
      <c r="F22" s="31">
        <f>SUM(B22:E22)</f>
        <v>5489</v>
      </c>
      <c r="G22" s="31"/>
      <c r="H22" s="31">
        <v>350</v>
      </c>
      <c r="I22" s="31">
        <v>406</v>
      </c>
      <c r="J22" s="31">
        <v>341</v>
      </c>
      <c r="K22" s="31">
        <v>309</v>
      </c>
      <c r="L22" s="31">
        <f>SUM(H22:K22)</f>
        <v>1406</v>
      </c>
      <c r="M22" s="31">
        <f>SUM(F22,L22)</f>
        <v>6895</v>
      </c>
    </row>
    <row r="23" spans="1:13" ht="9" customHeight="1">
      <c r="A23" s="33" t="s">
        <v>18</v>
      </c>
      <c r="B23" s="34">
        <f>SUM(B19:B22)</f>
        <v>19436</v>
      </c>
      <c r="C23" s="34">
        <f>SUM(C19:C22)</f>
        <v>37642</v>
      </c>
      <c r="D23" s="34">
        <f>SUM(D19:D22)</f>
        <v>19513</v>
      </c>
      <c r="E23" s="34">
        <f>SUM(E19:E22)</f>
        <v>15659</v>
      </c>
      <c r="F23" s="34">
        <f>SUM(F19:F22)</f>
        <v>92250</v>
      </c>
      <c r="G23" s="34"/>
      <c r="H23" s="34">
        <f aca="true" t="shared" si="1" ref="H23:M23">SUM(H19:H22)</f>
        <v>5907</v>
      </c>
      <c r="I23" s="34">
        <f t="shared" si="1"/>
        <v>5963</v>
      </c>
      <c r="J23" s="34">
        <f t="shared" si="1"/>
        <v>3961</v>
      </c>
      <c r="K23" s="34">
        <f t="shared" si="1"/>
        <v>2848</v>
      </c>
      <c r="L23" s="34">
        <f t="shared" si="1"/>
        <v>18679</v>
      </c>
      <c r="M23" s="34">
        <f t="shared" si="1"/>
        <v>110929</v>
      </c>
    </row>
    <row r="24" spans="1:13" ht="9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9.5" customHeight="1">
      <c r="A25" s="37" t="s">
        <v>36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9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9" customHeight="1">
      <c r="A27" s="30" t="s">
        <v>14</v>
      </c>
      <c r="B27" s="31">
        <v>2392</v>
      </c>
      <c r="C27" s="31">
        <v>2361</v>
      </c>
      <c r="D27" s="31">
        <v>1306</v>
      </c>
      <c r="E27" s="31">
        <v>412</v>
      </c>
      <c r="F27" s="31">
        <f>SUM(B27:E27)</f>
        <v>6471</v>
      </c>
      <c r="G27" s="31"/>
      <c r="H27" s="31">
        <v>1106</v>
      </c>
      <c r="I27" s="31">
        <v>982</v>
      </c>
      <c r="J27" s="31">
        <v>622</v>
      </c>
      <c r="K27" s="31">
        <v>643</v>
      </c>
      <c r="L27" s="31">
        <f>SUM(H27:K27)</f>
        <v>3353</v>
      </c>
      <c r="M27" s="31">
        <f>SUM(F27,L27)</f>
        <v>9824</v>
      </c>
    </row>
    <row r="28" spans="1:13" ht="9" customHeight="1">
      <c r="A28" s="30" t="s">
        <v>15</v>
      </c>
      <c r="B28" s="31">
        <v>2399</v>
      </c>
      <c r="C28" s="31">
        <v>6425</v>
      </c>
      <c r="D28" s="31">
        <v>3107</v>
      </c>
      <c r="E28" s="31">
        <v>2790</v>
      </c>
      <c r="F28" s="31">
        <f>SUM(B28:E28)</f>
        <v>14721</v>
      </c>
      <c r="G28" s="31"/>
      <c r="H28" s="31">
        <v>2257</v>
      </c>
      <c r="I28" s="31">
        <v>2233</v>
      </c>
      <c r="J28" s="31">
        <v>1534</v>
      </c>
      <c r="K28" s="31">
        <v>1405</v>
      </c>
      <c r="L28" s="31">
        <f>SUM(H28:K28)</f>
        <v>7429</v>
      </c>
      <c r="M28" s="31">
        <f>SUM(F28,L28)</f>
        <v>22150</v>
      </c>
    </row>
    <row r="29" spans="1:13" ht="9" customHeight="1">
      <c r="A29" s="30" t="s">
        <v>16</v>
      </c>
      <c r="B29" s="31">
        <v>1234</v>
      </c>
      <c r="C29" s="31">
        <v>2766</v>
      </c>
      <c r="D29" s="31">
        <v>1505</v>
      </c>
      <c r="E29" s="31">
        <v>369</v>
      </c>
      <c r="F29" s="31">
        <f>SUM(B29:E29)</f>
        <v>5874</v>
      </c>
      <c r="G29" s="31"/>
      <c r="H29" s="31">
        <v>1242</v>
      </c>
      <c r="I29" s="31">
        <v>1482</v>
      </c>
      <c r="J29" s="31">
        <v>1108</v>
      </c>
      <c r="K29" s="31">
        <v>1022</v>
      </c>
      <c r="L29" s="31">
        <f>SUM(H29:K29)</f>
        <v>4854</v>
      </c>
      <c r="M29" s="31">
        <f>SUM(F29,L29)</f>
        <v>10728</v>
      </c>
    </row>
    <row r="30" spans="1:13" ht="9" customHeight="1">
      <c r="A30" s="30" t="s">
        <v>17</v>
      </c>
      <c r="B30" s="31">
        <v>414</v>
      </c>
      <c r="C30" s="31">
        <v>2307</v>
      </c>
      <c r="D30" s="31">
        <v>540</v>
      </c>
      <c r="E30" s="31" t="s">
        <v>47</v>
      </c>
      <c r="F30" s="31">
        <f>SUM(B30:E30)</f>
        <v>3261</v>
      </c>
      <c r="G30" s="31"/>
      <c r="H30" s="31">
        <v>277</v>
      </c>
      <c r="I30" s="31">
        <v>304</v>
      </c>
      <c r="J30" s="31">
        <v>277</v>
      </c>
      <c r="K30" s="31">
        <v>282</v>
      </c>
      <c r="L30" s="31">
        <f>SUM(H30:K30)</f>
        <v>1140</v>
      </c>
      <c r="M30" s="31">
        <f>SUM(F30,L30)</f>
        <v>4401</v>
      </c>
    </row>
    <row r="31" spans="1:13" ht="9" customHeight="1">
      <c r="A31" s="33" t="s">
        <v>18</v>
      </c>
      <c r="B31" s="34">
        <f>SUM(B27:B30)</f>
        <v>6439</v>
      </c>
      <c r="C31" s="34">
        <f>SUM(C27:C30)</f>
        <v>13859</v>
      </c>
      <c r="D31" s="34">
        <f>SUM(D27:D30)</f>
        <v>6458</v>
      </c>
      <c r="E31" s="34">
        <f>SUM(E27:E30)</f>
        <v>3571</v>
      </c>
      <c r="F31" s="34">
        <f>SUM(F27:F30)</f>
        <v>30327</v>
      </c>
      <c r="G31" s="34"/>
      <c r="H31" s="34">
        <f aca="true" t="shared" si="2" ref="H31:M31">SUM(H27:H30)</f>
        <v>4882</v>
      </c>
      <c r="I31" s="34">
        <f t="shared" si="2"/>
        <v>5001</v>
      </c>
      <c r="J31" s="34">
        <f t="shared" si="2"/>
        <v>3541</v>
      </c>
      <c r="K31" s="34">
        <f t="shared" si="2"/>
        <v>3352</v>
      </c>
      <c r="L31" s="34">
        <f t="shared" si="2"/>
        <v>16776</v>
      </c>
      <c r="M31" s="34">
        <f t="shared" si="2"/>
        <v>47103</v>
      </c>
    </row>
    <row r="32" spans="1:13" ht="9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19.5" customHeight="1">
      <c r="A33" s="37" t="s">
        <v>37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9" customHeight="1">
      <c r="A34" s="37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9" customHeight="1">
      <c r="A35" s="30" t="s">
        <v>14</v>
      </c>
      <c r="B35" s="31">
        <v>1227</v>
      </c>
      <c r="C35" s="31">
        <v>346</v>
      </c>
      <c r="D35" s="31">
        <v>345</v>
      </c>
      <c r="E35" s="31" t="s">
        <v>47</v>
      </c>
      <c r="F35" s="31">
        <f>SUM(B35:E35)</f>
        <v>1918</v>
      </c>
      <c r="G35" s="31"/>
      <c r="H35" s="31">
        <v>594</v>
      </c>
      <c r="I35" s="31">
        <v>692</v>
      </c>
      <c r="J35" s="31">
        <v>356</v>
      </c>
      <c r="K35" s="31">
        <v>324</v>
      </c>
      <c r="L35" s="31">
        <f>SUM(H35:K35)</f>
        <v>1966</v>
      </c>
      <c r="M35" s="31">
        <f>SUM(F35,L35)</f>
        <v>3884</v>
      </c>
    </row>
    <row r="36" spans="1:13" ht="9" customHeight="1">
      <c r="A36" s="30" t="s">
        <v>15</v>
      </c>
      <c r="B36" s="31">
        <v>441</v>
      </c>
      <c r="C36" s="31">
        <v>133</v>
      </c>
      <c r="D36" s="31">
        <v>66</v>
      </c>
      <c r="E36" s="31" t="s">
        <v>47</v>
      </c>
      <c r="F36" s="31">
        <f>SUM(B36:E36)</f>
        <v>640</v>
      </c>
      <c r="G36" s="31"/>
      <c r="H36" s="31">
        <v>222</v>
      </c>
      <c r="I36" s="31">
        <v>266</v>
      </c>
      <c r="J36" s="31">
        <v>127</v>
      </c>
      <c r="K36" s="31">
        <v>144</v>
      </c>
      <c r="L36" s="31">
        <f>SUM(H36:K36)</f>
        <v>759</v>
      </c>
      <c r="M36" s="31">
        <f>SUM(F36,L36)</f>
        <v>1399</v>
      </c>
    </row>
    <row r="37" spans="1:13" ht="9" customHeight="1">
      <c r="A37" s="30" t="s">
        <v>16</v>
      </c>
      <c r="B37" s="31">
        <v>715</v>
      </c>
      <c r="C37" s="31">
        <v>119</v>
      </c>
      <c r="D37" s="31">
        <v>13</v>
      </c>
      <c r="E37" s="31" t="s">
        <v>47</v>
      </c>
      <c r="F37" s="31">
        <f>SUM(B37:E37)</f>
        <v>847</v>
      </c>
      <c r="G37" s="31"/>
      <c r="H37" s="31">
        <v>112</v>
      </c>
      <c r="I37" s="31">
        <v>211</v>
      </c>
      <c r="J37" s="31">
        <v>181</v>
      </c>
      <c r="K37" s="31">
        <v>160</v>
      </c>
      <c r="L37" s="31">
        <f>SUM(H37:K37)</f>
        <v>664</v>
      </c>
      <c r="M37" s="31">
        <f>SUM(F37,L37)</f>
        <v>1511</v>
      </c>
    </row>
    <row r="38" spans="1:13" ht="9" customHeight="1">
      <c r="A38" s="30" t="s">
        <v>17</v>
      </c>
      <c r="B38" s="31" t="s">
        <v>47</v>
      </c>
      <c r="C38" s="31" t="s">
        <v>47</v>
      </c>
      <c r="D38" s="31" t="s">
        <v>47</v>
      </c>
      <c r="E38" s="31" t="s">
        <v>47</v>
      </c>
      <c r="F38" s="31" t="s">
        <v>47</v>
      </c>
      <c r="G38" s="31"/>
      <c r="H38" s="31" t="s">
        <v>47</v>
      </c>
      <c r="I38" s="31" t="s">
        <v>47</v>
      </c>
      <c r="J38" s="31" t="s">
        <v>47</v>
      </c>
      <c r="K38" s="31" t="s">
        <v>47</v>
      </c>
      <c r="L38" s="31" t="s">
        <v>47</v>
      </c>
      <c r="M38" s="31" t="s">
        <v>47</v>
      </c>
    </row>
    <row r="39" spans="1:13" s="40" customFormat="1" ht="9" customHeight="1">
      <c r="A39" s="33" t="s">
        <v>18</v>
      </c>
      <c r="B39" s="34">
        <f>SUM(B35:B38)</f>
        <v>2383</v>
      </c>
      <c r="C39" s="34">
        <f>SUM(C35:C38)</f>
        <v>598</v>
      </c>
      <c r="D39" s="34">
        <f>SUM(D35:D38)</f>
        <v>424</v>
      </c>
      <c r="E39" s="93" t="s">
        <v>47</v>
      </c>
      <c r="F39" s="34">
        <f>SUM(F35:F38)</f>
        <v>3405</v>
      </c>
      <c r="G39" s="34"/>
      <c r="H39" s="34">
        <f aca="true" t="shared" si="3" ref="H39:M39">SUM(H35:H38)</f>
        <v>928</v>
      </c>
      <c r="I39" s="34">
        <f t="shared" si="3"/>
        <v>1169</v>
      </c>
      <c r="J39" s="34">
        <f t="shared" si="3"/>
        <v>664</v>
      </c>
      <c r="K39" s="34">
        <f t="shared" si="3"/>
        <v>628</v>
      </c>
      <c r="L39" s="34">
        <f t="shared" si="3"/>
        <v>3389</v>
      </c>
      <c r="M39" s="34">
        <f t="shared" si="3"/>
        <v>6794</v>
      </c>
    </row>
    <row r="40" spans="1:13" s="40" customFormat="1" ht="9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s="40" customFormat="1" ht="19.5" customHeight="1">
      <c r="A41" s="37" t="s">
        <v>38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s="40" customFormat="1" ht="9" customHeight="1">
      <c r="A42" s="3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9" customHeight="1">
      <c r="A43" s="30" t="s">
        <v>14</v>
      </c>
      <c r="B43" s="90">
        <v>5873</v>
      </c>
      <c r="C43" s="90">
        <v>2009</v>
      </c>
      <c r="D43" s="90">
        <v>1966</v>
      </c>
      <c r="E43" s="31" t="s">
        <v>47</v>
      </c>
      <c r="F43" s="31">
        <f>SUM(B43:E43)</f>
        <v>9848</v>
      </c>
      <c r="G43" s="31"/>
      <c r="H43" s="31">
        <v>1911</v>
      </c>
      <c r="I43" s="31">
        <v>1773</v>
      </c>
      <c r="J43" s="31">
        <v>935</v>
      </c>
      <c r="K43" s="31">
        <v>1268</v>
      </c>
      <c r="L43" s="31">
        <f>SUM(H43:K43)</f>
        <v>5887</v>
      </c>
      <c r="M43" s="31">
        <f>SUM(F43,L43)</f>
        <v>15735</v>
      </c>
    </row>
    <row r="44" spans="1:13" ht="9" customHeight="1">
      <c r="A44" s="30" t="s">
        <v>15</v>
      </c>
      <c r="B44" s="90">
        <v>2366</v>
      </c>
      <c r="C44" s="90">
        <v>985</v>
      </c>
      <c r="D44" s="90">
        <v>1114</v>
      </c>
      <c r="E44" s="31" t="s">
        <v>47</v>
      </c>
      <c r="F44" s="31">
        <f>SUM(B44:E44)</f>
        <v>4465</v>
      </c>
      <c r="G44" s="31"/>
      <c r="H44" s="31">
        <v>817</v>
      </c>
      <c r="I44" s="31">
        <v>898</v>
      </c>
      <c r="J44" s="31">
        <v>505</v>
      </c>
      <c r="K44" s="31">
        <v>747</v>
      </c>
      <c r="L44" s="31">
        <f>SUM(H44:K44)</f>
        <v>2967</v>
      </c>
      <c r="M44" s="31">
        <f>SUM(F44,L44)</f>
        <v>7432</v>
      </c>
    </row>
    <row r="45" spans="1:13" s="43" customFormat="1" ht="9" customHeight="1">
      <c r="A45" s="30" t="s">
        <v>16</v>
      </c>
      <c r="B45" s="90">
        <v>1876</v>
      </c>
      <c r="C45" s="90">
        <v>819</v>
      </c>
      <c r="D45" s="90">
        <v>180</v>
      </c>
      <c r="E45" s="31" t="s">
        <v>47</v>
      </c>
      <c r="F45" s="31">
        <f>SUM(B45:E45)</f>
        <v>2875</v>
      </c>
      <c r="G45" s="31"/>
      <c r="H45" s="31">
        <v>581</v>
      </c>
      <c r="I45" s="31">
        <v>661</v>
      </c>
      <c r="J45" s="31">
        <v>498</v>
      </c>
      <c r="K45" s="31">
        <v>660</v>
      </c>
      <c r="L45" s="31">
        <f>SUM(H45:K45)</f>
        <v>2400</v>
      </c>
      <c r="M45" s="31">
        <f>SUM(F45,L45)</f>
        <v>5275</v>
      </c>
    </row>
    <row r="46" spans="1:13" s="43" customFormat="1" ht="9" customHeight="1">
      <c r="A46" s="30" t="s">
        <v>17</v>
      </c>
      <c r="B46" s="31" t="s">
        <v>47</v>
      </c>
      <c r="C46" s="31" t="s">
        <v>47</v>
      </c>
      <c r="D46" s="31" t="s">
        <v>47</v>
      </c>
      <c r="E46" s="31" t="s">
        <v>47</v>
      </c>
      <c r="F46" s="31" t="s">
        <v>47</v>
      </c>
      <c r="G46" s="31"/>
      <c r="H46" s="31" t="s">
        <v>47</v>
      </c>
      <c r="I46" s="31" t="s">
        <v>47</v>
      </c>
      <c r="J46" s="31" t="s">
        <v>47</v>
      </c>
      <c r="K46" s="31" t="s">
        <v>47</v>
      </c>
      <c r="L46" s="31" t="s">
        <v>47</v>
      </c>
      <c r="M46" s="31" t="s">
        <v>47</v>
      </c>
    </row>
    <row r="47" spans="1:13" ht="9" customHeight="1">
      <c r="A47" s="33" t="s">
        <v>18</v>
      </c>
      <c r="B47" s="34">
        <f>SUM(B43:B46)</f>
        <v>10115</v>
      </c>
      <c r="C47" s="34">
        <f>SUM(C43:C46)</f>
        <v>3813</v>
      </c>
      <c r="D47" s="34">
        <f>SUM(D43:D46)</f>
        <v>3260</v>
      </c>
      <c r="E47" s="93" t="s">
        <v>47</v>
      </c>
      <c r="F47" s="34">
        <f>SUM(F43:F46)</f>
        <v>17188</v>
      </c>
      <c r="G47" s="34"/>
      <c r="H47" s="34">
        <f aca="true" t="shared" si="4" ref="H47:M47">SUM(H43:H46)</f>
        <v>3309</v>
      </c>
      <c r="I47" s="34">
        <f t="shared" si="4"/>
        <v>3332</v>
      </c>
      <c r="J47" s="34">
        <f t="shared" si="4"/>
        <v>1938</v>
      </c>
      <c r="K47" s="34">
        <f t="shared" si="4"/>
        <v>2675</v>
      </c>
      <c r="L47" s="34">
        <f t="shared" si="4"/>
        <v>11254</v>
      </c>
      <c r="M47" s="34">
        <f t="shared" si="4"/>
        <v>28442</v>
      </c>
    </row>
    <row r="48" spans="1:13" ht="9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9.5" customHeight="1">
      <c r="A49" s="37" t="s">
        <v>39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9" customHeight="1">
      <c r="A50" s="37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9" customHeight="1">
      <c r="A51" s="30" t="s">
        <v>14</v>
      </c>
      <c r="B51" s="31">
        <v>5010</v>
      </c>
      <c r="C51" s="31">
        <v>4500</v>
      </c>
      <c r="D51" s="31">
        <v>1169</v>
      </c>
      <c r="E51" s="31">
        <v>3872</v>
      </c>
      <c r="F51" s="31">
        <f>SUM(B51:E51)</f>
        <v>14551</v>
      </c>
      <c r="G51" s="31"/>
      <c r="H51" s="31">
        <v>1267</v>
      </c>
      <c r="I51" s="31">
        <v>1034</v>
      </c>
      <c r="J51" s="31">
        <v>540</v>
      </c>
      <c r="K51" s="31">
        <v>497</v>
      </c>
      <c r="L51" s="31">
        <f>SUM(H51:K51)</f>
        <v>3338</v>
      </c>
      <c r="M51" s="31">
        <f>SUM(F51,L51)</f>
        <v>17889</v>
      </c>
    </row>
    <row r="52" spans="1:13" ht="9" customHeight="1">
      <c r="A52" s="30" t="s">
        <v>15</v>
      </c>
      <c r="B52" s="31">
        <v>4540</v>
      </c>
      <c r="C52" s="31">
        <v>8611</v>
      </c>
      <c r="D52" s="31">
        <v>3039</v>
      </c>
      <c r="E52" s="31">
        <v>8843</v>
      </c>
      <c r="F52" s="31">
        <f>SUM(B52:E52)</f>
        <v>25033</v>
      </c>
      <c r="G52" s="31"/>
      <c r="H52" s="31">
        <v>1888</v>
      </c>
      <c r="I52" s="31">
        <v>2039</v>
      </c>
      <c r="J52" s="31">
        <v>1250</v>
      </c>
      <c r="K52" s="31">
        <v>906</v>
      </c>
      <c r="L52" s="31">
        <f>SUM(H52:K52)</f>
        <v>6083</v>
      </c>
      <c r="M52" s="31">
        <f>SUM(F52,L52)</f>
        <v>31116</v>
      </c>
    </row>
    <row r="53" spans="1:13" ht="9" customHeight="1">
      <c r="A53" s="30" t="s">
        <v>16</v>
      </c>
      <c r="B53" s="31">
        <v>1264</v>
      </c>
      <c r="C53" s="31">
        <v>2560</v>
      </c>
      <c r="D53" s="31">
        <v>664</v>
      </c>
      <c r="E53" s="31">
        <v>1057</v>
      </c>
      <c r="F53" s="31">
        <f>SUM(B53:E53)</f>
        <v>5545</v>
      </c>
      <c r="G53" s="31"/>
      <c r="H53" s="31">
        <v>916</v>
      </c>
      <c r="I53" s="31">
        <v>924</v>
      </c>
      <c r="J53" s="31">
        <v>753</v>
      </c>
      <c r="K53" s="31">
        <v>492</v>
      </c>
      <c r="L53" s="31">
        <f>SUM(H53:K53)</f>
        <v>3085</v>
      </c>
      <c r="M53" s="31">
        <f>SUM(F53,L53)</f>
        <v>8630</v>
      </c>
    </row>
    <row r="54" spans="1:13" s="32" customFormat="1" ht="9" customHeight="1">
      <c r="A54" s="30" t="s">
        <v>17</v>
      </c>
      <c r="B54" s="31">
        <v>3280</v>
      </c>
      <c r="C54" s="31">
        <v>6912</v>
      </c>
      <c r="D54" s="31">
        <v>1097</v>
      </c>
      <c r="E54" s="31">
        <v>353</v>
      </c>
      <c r="F54" s="31">
        <f>SUM(B54:E54)</f>
        <v>11642</v>
      </c>
      <c r="G54" s="31"/>
      <c r="H54" s="31">
        <v>1071</v>
      </c>
      <c r="I54" s="31">
        <v>1262</v>
      </c>
      <c r="J54" s="31">
        <v>950</v>
      </c>
      <c r="K54" s="31">
        <v>1061</v>
      </c>
      <c r="L54" s="31">
        <f>SUM(H54:K54)</f>
        <v>4344</v>
      </c>
      <c r="M54" s="31">
        <f>SUM(F54,L54)</f>
        <v>15986</v>
      </c>
    </row>
    <row r="55" spans="1:13" s="32" customFormat="1" ht="9" customHeight="1">
      <c r="A55" s="33" t="s">
        <v>18</v>
      </c>
      <c r="B55" s="34">
        <f>SUM(B51:B54)</f>
        <v>14094</v>
      </c>
      <c r="C55" s="34">
        <f>SUM(C51:C54)</f>
        <v>22583</v>
      </c>
      <c r="D55" s="34">
        <f>SUM(D51:D54)</f>
        <v>5969</v>
      </c>
      <c r="E55" s="34">
        <f>SUM(E51:E54)</f>
        <v>14125</v>
      </c>
      <c r="F55" s="34">
        <f>SUM(F51:F54)</f>
        <v>56771</v>
      </c>
      <c r="G55" s="34"/>
      <c r="H55" s="34">
        <f aca="true" t="shared" si="5" ref="H55:M55">SUM(H51:H54)</f>
        <v>5142</v>
      </c>
      <c r="I55" s="34">
        <f t="shared" si="5"/>
        <v>5259</v>
      </c>
      <c r="J55" s="34">
        <f t="shared" si="5"/>
        <v>3493</v>
      </c>
      <c r="K55" s="34">
        <f t="shared" si="5"/>
        <v>2956</v>
      </c>
      <c r="L55" s="34">
        <f t="shared" si="5"/>
        <v>16850</v>
      </c>
      <c r="M55" s="34">
        <f t="shared" si="5"/>
        <v>73621</v>
      </c>
    </row>
    <row r="56" spans="1:13" s="32" customFormat="1" ht="9" customHeigh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s="32" customFormat="1" ht="19.5" customHeight="1">
      <c r="A57" s="37" t="s">
        <v>40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s="32" customFormat="1" ht="9" customHeight="1">
      <c r="A58" s="37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9" customHeight="1">
      <c r="A59" s="30" t="s">
        <v>14</v>
      </c>
      <c r="B59" s="31">
        <v>4158</v>
      </c>
      <c r="C59" s="31">
        <v>2109</v>
      </c>
      <c r="D59" s="31">
        <v>1358</v>
      </c>
      <c r="E59" s="31" t="s">
        <v>47</v>
      </c>
      <c r="F59" s="31">
        <f>SUM(B59:E59)</f>
        <v>7625</v>
      </c>
      <c r="G59" s="31"/>
      <c r="H59" s="31">
        <v>1159</v>
      </c>
      <c r="I59" s="31">
        <v>910</v>
      </c>
      <c r="J59" s="31">
        <v>488</v>
      </c>
      <c r="K59" s="31">
        <v>814</v>
      </c>
      <c r="L59" s="31">
        <f>SUM(H59:K59)</f>
        <v>3371</v>
      </c>
      <c r="M59" s="31">
        <f>SUM(F59,L59)</f>
        <v>10996</v>
      </c>
    </row>
    <row r="60" spans="1:13" ht="9" customHeight="1">
      <c r="A60" s="30" t="s">
        <v>15</v>
      </c>
      <c r="B60" s="31">
        <v>2839</v>
      </c>
      <c r="C60" s="31">
        <v>1591</v>
      </c>
      <c r="D60" s="31">
        <v>3237</v>
      </c>
      <c r="E60" s="31" t="s">
        <v>47</v>
      </c>
      <c r="F60" s="31">
        <f>SUM(B60:E60)</f>
        <v>7667</v>
      </c>
      <c r="G60" s="31"/>
      <c r="H60" s="31">
        <v>691</v>
      </c>
      <c r="I60" s="31">
        <v>665</v>
      </c>
      <c r="J60" s="31">
        <v>429</v>
      </c>
      <c r="K60" s="31">
        <v>535</v>
      </c>
      <c r="L60" s="31">
        <f>SUM(H60:K60)</f>
        <v>2320</v>
      </c>
      <c r="M60" s="31">
        <f>SUM(F60,L60)</f>
        <v>9987</v>
      </c>
    </row>
    <row r="61" spans="1:13" ht="9" customHeight="1">
      <c r="A61" s="30" t="s">
        <v>16</v>
      </c>
      <c r="B61" s="31">
        <v>1652</v>
      </c>
      <c r="C61" s="31">
        <v>1694</v>
      </c>
      <c r="D61" s="31">
        <v>1396</v>
      </c>
      <c r="E61" s="31" t="s">
        <v>47</v>
      </c>
      <c r="F61" s="31">
        <f>SUM(B61:E61)</f>
        <v>4742</v>
      </c>
      <c r="G61" s="31"/>
      <c r="H61" s="31">
        <v>240</v>
      </c>
      <c r="I61" s="31">
        <v>243</v>
      </c>
      <c r="J61" s="31">
        <v>227</v>
      </c>
      <c r="K61" s="31">
        <v>280</v>
      </c>
      <c r="L61" s="31">
        <f>SUM(H61:K61)</f>
        <v>990</v>
      </c>
      <c r="M61" s="31">
        <f>SUM(F61,L61)</f>
        <v>5732</v>
      </c>
    </row>
    <row r="62" spans="1:13" ht="9" customHeight="1">
      <c r="A62" s="30" t="s">
        <v>17</v>
      </c>
      <c r="B62" s="31" t="s">
        <v>47</v>
      </c>
      <c r="C62" s="31" t="s">
        <v>47</v>
      </c>
      <c r="D62" s="31" t="s">
        <v>47</v>
      </c>
      <c r="E62" s="31" t="s">
        <v>47</v>
      </c>
      <c r="F62" s="31" t="s">
        <v>47</v>
      </c>
      <c r="G62" s="31"/>
      <c r="H62" s="31" t="s">
        <v>47</v>
      </c>
      <c r="I62" s="31" t="s">
        <v>47</v>
      </c>
      <c r="J62" s="31" t="s">
        <v>47</v>
      </c>
      <c r="K62" s="31" t="s">
        <v>47</v>
      </c>
      <c r="L62" s="31" t="s">
        <v>47</v>
      </c>
      <c r="M62" s="31" t="s">
        <v>47</v>
      </c>
    </row>
    <row r="63" spans="1:13" ht="9" customHeight="1">
      <c r="A63" s="33" t="s">
        <v>18</v>
      </c>
      <c r="B63" s="34">
        <f>SUM(B59:B62)</f>
        <v>8649</v>
      </c>
      <c r="C63" s="34">
        <f>SUM(C59:C62)</f>
        <v>5394</v>
      </c>
      <c r="D63" s="34">
        <f>SUM(D59:D62)</f>
        <v>5991</v>
      </c>
      <c r="E63" s="93" t="s">
        <v>47</v>
      </c>
      <c r="F63" s="34">
        <f>SUM(F59:F62)</f>
        <v>20034</v>
      </c>
      <c r="G63" s="34"/>
      <c r="H63" s="34">
        <f aca="true" t="shared" si="6" ref="H63:M63">SUM(H59:H62)</f>
        <v>2090</v>
      </c>
      <c r="I63" s="34">
        <f t="shared" si="6"/>
        <v>1818</v>
      </c>
      <c r="J63" s="34">
        <f t="shared" si="6"/>
        <v>1144</v>
      </c>
      <c r="K63" s="34">
        <f t="shared" si="6"/>
        <v>1629</v>
      </c>
      <c r="L63" s="34">
        <f t="shared" si="6"/>
        <v>6681</v>
      </c>
      <c r="M63" s="34">
        <f t="shared" si="6"/>
        <v>26715</v>
      </c>
    </row>
    <row r="64" spans="1:13" ht="9" customHeight="1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9" customHeight="1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1:13" ht="9" customHeight="1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3" ht="9" customHeight="1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3" ht="9" customHeight="1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9" customHeight="1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1:13" ht="9" customHeight="1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9" customHeight="1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1:13" ht="9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s="43" customFormat="1" ht="9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s="43" customFormat="1" ht="9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9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s="9" customFormat="1" ht="9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9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9" customHeight="1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9" customHeight="1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9" customHeight="1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8.25" customHeight="1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8.25" customHeight="1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1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1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1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1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1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1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1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1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1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1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1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1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1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1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1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1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1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1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1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1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1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1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1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1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1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1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1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1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1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1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1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1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1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1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1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1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1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1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1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1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1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1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1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1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1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1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1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1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1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1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1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1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1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1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1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1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1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1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1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1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1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1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1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1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1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1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1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1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1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1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1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1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1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1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1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1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1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1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1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1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1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1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1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1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1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1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1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1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1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1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1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1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1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1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1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1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1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1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1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1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1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1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1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1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1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1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1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1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1.25">
      <c r="A191"/>
      <c r="B191"/>
      <c r="C191"/>
      <c r="D191"/>
      <c r="E191"/>
      <c r="F191"/>
      <c r="G191"/>
      <c r="H191"/>
      <c r="I191"/>
      <c r="J191"/>
      <c r="K191"/>
      <c r="L191"/>
      <c r="M191"/>
    </row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88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3"/>
  <sheetViews>
    <sheetView tabSelected="1" zoomScale="90" zoomScaleNormal="90" workbookViewId="0" topLeftCell="A1">
      <selection activeCell="E22" sqref="E22"/>
    </sheetView>
  </sheetViews>
  <sheetFormatPr defaultColWidth="9.33203125" defaultRowHeight="11.25"/>
  <cols>
    <col min="1" max="1" width="21.16015625" style="59" customWidth="1"/>
    <col min="2" max="5" width="7.33203125" style="59" customWidth="1"/>
    <col min="6" max="6" width="7.83203125" style="59" customWidth="1"/>
    <col min="7" max="7" width="1.83203125" style="59" customWidth="1"/>
    <col min="8" max="11" width="7.33203125" style="59" customWidth="1"/>
    <col min="12" max="12" width="7.83203125" style="59" customWidth="1"/>
    <col min="13" max="13" width="10.16015625" style="59" customWidth="1"/>
    <col min="14" max="16384" width="9.33203125" style="59" customWidth="1"/>
  </cols>
  <sheetData>
    <row r="1" spans="1:13" s="52" customFormat="1" ht="13.5" customHeight="1">
      <c r="A1" s="50" t="s">
        <v>26</v>
      </c>
      <c r="B1" s="51"/>
      <c r="C1" s="51"/>
      <c r="D1" s="51"/>
      <c r="E1" s="51"/>
      <c r="F1" s="51"/>
      <c r="G1" s="51"/>
      <c r="H1" s="51"/>
      <c r="I1" s="51"/>
      <c r="M1" s="53"/>
    </row>
    <row r="2" spans="1:13" s="56" customFormat="1" ht="13.5" customHeight="1">
      <c r="A2" s="54"/>
      <c r="B2" s="55"/>
      <c r="C2" s="55"/>
      <c r="D2" s="55"/>
      <c r="E2" s="55"/>
      <c r="F2" s="55"/>
      <c r="G2" s="55"/>
      <c r="H2" s="55"/>
      <c r="I2" s="55"/>
      <c r="M2" s="57"/>
    </row>
    <row r="3" spans="1:13" ht="13.5" customHeight="1">
      <c r="A3" s="54"/>
      <c r="B3" s="55"/>
      <c r="C3" s="55"/>
      <c r="D3" s="55"/>
      <c r="E3" s="55"/>
      <c r="F3" s="55"/>
      <c r="G3" s="55"/>
      <c r="H3" s="55"/>
      <c r="I3" s="55"/>
      <c r="J3" s="56"/>
      <c r="K3" s="56"/>
      <c r="L3" s="56"/>
      <c r="M3" s="58"/>
    </row>
    <row r="4" spans="1:13" ht="13.5" customHeight="1">
      <c r="A4" s="60"/>
      <c r="B4" s="61"/>
      <c r="C4" s="61"/>
      <c r="D4" s="61"/>
      <c r="E4" s="61"/>
      <c r="F4" s="61"/>
      <c r="G4" s="61"/>
      <c r="H4" s="61"/>
      <c r="I4" s="61"/>
      <c r="J4" s="62"/>
      <c r="K4" s="62"/>
      <c r="L4" s="62"/>
      <c r="M4" s="62"/>
    </row>
    <row r="5" spans="1:13" ht="13.5" customHeight="1">
      <c r="A5" s="70"/>
      <c r="B5" s="15" t="s">
        <v>1</v>
      </c>
      <c r="C5" s="63"/>
      <c r="D5" s="63"/>
      <c r="E5" s="63"/>
      <c r="F5" s="63"/>
      <c r="G5" s="63"/>
      <c r="H5" s="63"/>
      <c r="I5" s="63"/>
      <c r="J5" s="63"/>
      <c r="K5" s="64"/>
      <c r="L5" s="64"/>
      <c r="M5" s="64"/>
    </row>
    <row r="6" spans="1:13" ht="13.5" customHeight="1">
      <c r="A6" s="65"/>
      <c r="B6" s="63" t="s">
        <v>2</v>
      </c>
      <c r="C6" s="63"/>
      <c r="D6" s="63"/>
      <c r="E6" s="63"/>
      <c r="F6" s="63"/>
      <c r="G6" s="66"/>
      <c r="H6" s="63" t="s">
        <v>3</v>
      </c>
      <c r="I6" s="63"/>
      <c r="J6" s="63"/>
      <c r="K6" s="64"/>
      <c r="L6" s="64"/>
      <c r="M6" s="58"/>
    </row>
    <row r="7" spans="1:13" ht="13.5" customHeight="1">
      <c r="A7" s="67"/>
      <c r="B7" s="68" t="s">
        <v>4</v>
      </c>
      <c r="C7" s="69" t="s">
        <v>5</v>
      </c>
      <c r="D7" s="69" t="s">
        <v>6</v>
      </c>
      <c r="E7" s="69" t="s">
        <v>7</v>
      </c>
      <c r="F7" s="69" t="s">
        <v>8</v>
      </c>
      <c r="G7" s="70"/>
      <c r="H7" s="69" t="s">
        <v>4</v>
      </c>
      <c r="I7" s="69" t="s">
        <v>5</v>
      </c>
      <c r="J7" s="69" t="s">
        <v>6</v>
      </c>
      <c r="K7" s="71" t="s">
        <v>9</v>
      </c>
      <c r="L7" s="71" t="s">
        <v>8</v>
      </c>
      <c r="M7" s="58"/>
    </row>
    <row r="8" spans="1:13" ht="13.5" customHeight="1">
      <c r="A8" s="72"/>
      <c r="B8" s="73" t="s">
        <v>10</v>
      </c>
      <c r="C8" s="73" t="s">
        <v>11</v>
      </c>
      <c r="D8" s="73" t="s">
        <v>12</v>
      </c>
      <c r="E8" s="73" t="s">
        <v>12</v>
      </c>
      <c r="F8" s="73"/>
      <c r="G8" s="74"/>
      <c r="H8" s="73" t="s">
        <v>10</v>
      </c>
      <c r="I8" s="73" t="s">
        <v>11</v>
      </c>
      <c r="J8" s="73" t="s">
        <v>12</v>
      </c>
      <c r="K8" s="75">
        <v>250000</v>
      </c>
      <c r="L8" s="76"/>
      <c r="M8" s="64"/>
    </row>
    <row r="9" spans="1:13" ht="19.5" customHeight="1">
      <c r="A9" s="89" t="s">
        <v>41</v>
      </c>
      <c r="B9" s="66"/>
      <c r="C9" s="66"/>
      <c r="D9" s="66"/>
      <c r="E9" s="66"/>
      <c r="F9" s="66"/>
      <c r="G9" s="66"/>
      <c r="H9" s="66"/>
      <c r="I9" s="66"/>
      <c r="J9" s="66"/>
      <c r="K9" s="77"/>
      <c r="L9" s="77"/>
      <c r="M9" s="77"/>
    </row>
    <row r="10" spans="1:13" ht="9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77"/>
      <c r="L10" s="77"/>
      <c r="M10" s="77"/>
    </row>
    <row r="11" spans="1:13" ht="9" customHeight="1">
      <c r="A11" s="30" t="s">
        <v>14</v>
      </c>
      <c r="B11" s="88">
        <f>SUM(tav3_4!B11,tav3_4!B18,tav3_4!B25,tav3_4!B32,tav3_4!B53,tav3_4!B60,'tav3_4 (2)'!B11,'tav3_4 (2)'!B19,'tav3_4 (2)'!B27,'tav3_4 (2)'!B35,'tav3_4 (2)'!B43,'tav3_4 (2)'!B51,'tav3_4 (2)'!B59,'tav3_4 (3)'!B11,'tav3_4 (3)'!B19,'tav3_4 (3)'!B27,'tav3_4 (3)'!B35,'tav3_4 (3)'!B43,'tav3_4 (3)'!B51,'tav3_4 (3)'!B59)</f>
        <v>178600</v>
      </c>
      <c r="C11" s="88">
        <f>SUM(tav3_4!C11,tav3_4!C18,tav3_4!C25,tav3_4!C32,tav3_4!C53,tav3_4!C60,'tav3_4 (2)'!C11,'tav3_4 (2)'!C19,'tav3_4 (2)'!C27,'tav3_4 (2)'!C35,'tav3_4 (2)'!C43,'tav3_4 (2)'!C51,'tav3_4 (2)'!C59,'tav3_4 (3)'!C11,'tav3_4 (3)'!C19,'tav3_4 (3)'!C27,'tav3_4 (3)'!C35,'tav3_4 (3)'!C43,'tav3_4 (3)'!C51,'tav3_4 (3)'!C59)</f>
        <v>107172</v>
      </c>
      <c r="D11" s="88">
        <f>SUM(tav3_4!D11,tav3_4!D18,tav3_4!D25,tav3_4!D32,tav3_4!D53,tav3_4!D60,'tav3_4 (2)'!D11,'tav3_4 (2)'!D19,'tav3_4 (2)'!D27,'tav3_4 (2)'!D35,'tav3_4 (2)'!D43,'tav3_4 (2)'!D51,'tav3_4 (2)'!D59,'tav3_4 (3)'!D11,'tav3_4 (3)'!D19,'tav3_4 (3)'!D27,'tav3_4 (3)'!D35,'tav3_4 (3)'!D43,'tav3_4 (3)'!D51,'tav3_4 (3)'!D59)</f>
        <v>54211</v>
      </c>
      <c r="E11" s="88">
        <f>SUM(tav3_4!E11,tav3_4!E18,tav3_4!E25,tav3_4!E32,tav3_4!E53,tav3_4!E60,'tav3_4 (2)'!E11,'tav3_4 (2)'!E19,'tav3_4 (2)'!E27,'tav3_4 (2)'!E35,'tav3_4 (2)'!E43,'tav3_4 (2)'!E51,'tav3_4 (2)'!E59,'tav3_4 (3)'!E11,'tav3_4 (3)'!E19,'tav3_4 (3)'!E27,'tav3_4 (3)'!E35,'tav3_4 (3)'!E43,'tav3_4 (3)'!E51,'tav3_4 (3)'!E59)</f>
        <v>32210</v>
      </c>
      <c r="F11" s="88">
        <f>SUM(tav3_4!F11,tav3_4!F18,tav3_4!F25,tav3_4!F32,tav3_4!F53,tav3_4!F60,'tav3_4 (2)'!F11,'tav3_4 (2)'!F19,'tav3_4 (2)'!F27,'tav3_4 (2)'!F35,'tav3_4 (2)'!F43,'tav3_4 (2)'!F51,'tav3_4 (2)'!F59,'tav3_4 (3)'!F11,'tav3_4 (3)'!F19,'tav3_4 (3)'!F27,'tav3_4 (3)'!F35,'tav3_4 (3)'!F43,'tav3_4 (3)'!F51,'tav3_4 (3)'!F59)</f>
        <v>372193</v>
      </c>
      <c r="G11" s="88"/>
      <c r="H11" s="88">
        <f>SUM(tav3_4!H11,tav3_4!H18,tav3_4!H25,tav3_4!H32,tav3_4!H53,tav3_4!H60,'tav3_4 (2)'!H11,'tav3_4 (2)'!H19,'tav3_4 (2)'!H27,'tav3_4 (2)'!H35,'tav3_4 (2)'!H43,'tav3_4 (2)'!H51,'tav3_4 (2)'!H59,'tav3_4 (3)'!H11,'tav3_4 (3)'!H19,'tav3_4 (3)'!H27,'tav3_4 (3)'!H35,'tav3_4 (3)'!H43,'tav3_4 (3)'!H51,'tav3_4 (3)'!H59)</f>
        <v>37013</v>
      </c>
      <c r="I11" s="88">
        <f>SUM(tav3_4!I11,tav3_4!I18,tav3_4!I25,tav3_4!I32,tav3_4!I53,tav3_4!I60,'tav3_4 (2)'!I11,'tav3_4 (2)'!I19,'tav3_4 (2)'!I27,'tav3_4 (2)'!I35,'tav3_4 (2)'!I43,'tav3_4 (2)'!I51,'tav3_4 (2)'!I59,'tav3_4 (3)'!I11,'tav3_4 (3)'!I19,'tav3_4 (3)'!I27,'tav3_4 (3)'!I35,'tav3_4 (3)'!I43,'tav3_4 (3)'!I51,'tav3_4 (3)'!I59)</f>
        <v>31340</v>
      </c>
      <c r="J11" s="88">
        <f>SUM(tav3_4!J11,tav3_4!J18,tav3_4!J25,tav3_4!J32,tav3_4!J53,tav3_4!J60,'tav3_4 (2)'!J11,'tav3_4 (2)'!J19,'tav3_4 (2)'!J27,'tav3_4 (2)'!J35,'tav3_4 (2)'!J43,'tav3_4 (2)'!J51,'tav3_4 (2)'!J59,'tav3_4 (3)'!J11,'tav3_4 (3)'!J19,'tav3_4 (3)'!J27,'tav3_4 (3)'!J35,'tav3_4 (3)'!J43,'tav3_4 (3)'!J51,'tav3_4 (3)'!J59)</f>
        <v>17041</v>
      </c>
      <c r="K11" s="88">
        <f>SUM(tav3_4!K11,tav3_4!K18,tav3_4!K25,tav3_4!K32,tav3_4!K53,tav3_4!K60,'tav3_4 (2)'!K11,'tav3_4 (2)'!K19,'tav3_4 (2)'!K27,'tav3_4 (2)'!K35,'tav3_4 (2)'!K43,'tav3_4 (2)'!K51,'tav3_4 (2)'!K59,'tav3_4 (3)'!K11,'tav3_4 (3)'!K19,'tav3_4 (3)'!K27,'tav3_4 (3)'!K35,'tav3_4 (3)'!K43,'tav3_4 (3)'!K51,'tav3_4 (3)'!K59)</f>
        <v>17441</v>
      </c>
      <c r="L11" s="88">
        <f>SUM(tav3_4!L11,tav3_4!L18,tav3_4!L25,tav3_4!L32,tav3_4!L53,tav3_4!L60,'tav3_4 (2)'!L11,'tav3_4 (2)'!L19,'tav3_4 (2)'!L27,'tav3_4 (2)'!L35,'tav3_4 (2)'!L43,'tav3_4 (2)'!L51,'tav3_4 (2)'!L59,'tav3_4 (3)'!L11,'tav3_4 (3)'!L19,'tav3_4 (3)'!L27,'tav3_4 (3)'!L35,'tav3_4 (3)'!L43,'tav3_4 (3)'!L51,'tav3_4 (3)'!L59)</f>
        <v>102835</v>
      </c>
      <c r="M11" s="88">
        <f>SUM(tav3_4!M11,tav3_4!M18,tav3_4!M25,tav3_4!M32,tav3_4!M53,tav3_4!M60,'tav3_4 (2)'!M11,'tav3_4 (2)'!M19,'tav3_4 (2)'!M27,'tav3_4 (2)'!M35,'tav3_4 (2)'!M43,'tav3_4 (2)'!M51,'tav3_4 (2)'!M59,'tav3_4 (3)'!M11,'tav3_4 (3)'!M19,'tav3_4 (3)'!M27,'tav3_4 (3)'!M35,'tav3_4 (3)'!M43,'tav3_4 (3)'!M51,'tav3_4 (3)'!M59)</f>
        <v>475028</v>
      </c>
    </row>
    <row r="12" spans="1:13" ht="9" customHeight="1">
      <c r="A12" s="30" t="s">
        <v>15</v>
      </c>
      <c r="B12" s="88">
        <f>SUM(tav3_4!B12,tav3_4!B19,tav3_4!B26,tav3_4!B33,tav3_4!B54,tav3_4!B61,'tav3_4 (2)'!B12,'tav3_4 (2)'!B20,'tav3_4 (2)'!B28,'tav3_4 (2)'!B36,'tav3_4 (2)'!B44,'tav3_4 (2)'!B52,'tav3_4 (2)'!B60,'tav3_4 (3)'!B12,'tav3_4 (3)'!B20,'tav3_4 (3)'!B28,'tav3_4 (3)'!B36,'tav3_4 (3)'!B44,'tav3_4 (3)'!B52,'tav3_4 (3)'!B60)</f>
        <v>96152</v>
      </c>
      <c r="C12" s="88">
        <f>SUM(tav3_4!C12,tav3_4!C19,tav3_4!C26,tav3_4!C33,tav3_4!C54,tav3_4!C61,'tav3_4 (2)'!C12,'tav3_4 (2)'!C20,'tav3_4 (2)'!C28,'tav3_4 (2)'!C36,'tav3_4 (2)'!C44,'tav3_4 (2)'!C52,'tav3_4 (2)'!C60,'tav3_4 (3)'!C12,'tav3_4 (3)'!C20,'tav3_4 (3)'!C28,'tav3_4 (3)'!C36,'tav3_4 (3)'!C44,'tav3_4 (3)'!C52,'tav3_4 (3)'!C60)</f>
        <v>108893</v>
      </c>
      <c r="D12" s="88">
        <f>SUM(tav3_4!D12,tav3_4!D19,tav3_4!D26,tav3_4!D33,tav3_4!D54,tav3_4!D61,'tav3_4 (2)'!D12,'tav3_4 (2)'!D20,'tav3_4 (2)'!D28,'tav3_4 (2)'!D36,'tav3_4 (2)'!D44,'tav3_4 (2)'!D52,'tav3_4 (2)'!D60,'tav3_4 (3)'!D12,'tav3_4 (3)'!D20,'tav3_4 (3)'!D28,'tav3_4 (3)'!D36,'tav3_4 (3)'!D44,'tav3_4 (3)'!D52,'tav3_4 (3)'!D60)</f>
        <v>51071</v>
      </c>
      <c r="E12" s="88">
        <f>SUM(tav3_4!E12,tav3_4!E19,tav3_4!E26,tav3_4!E33,tav3_4!E54,tav3_4!E61,'tav3_4 (2)'!E12,'tav3_4 (2)'!E20,'tav3_4 (2)'!E28,'tav3_4 (2)'!E36,'tav3_4 (2)'!E44,'tav3_4 (2)'!E52,'tav3_4 (2)'!E60,'tav3_4 (3)'!E12,'tav3_4 (3)'!E20,'tav3_4 (3)'!E28,'tav3_4 (3)'!E36,'tav3_4 (3)'!E44,'tav3_4 (3)'!E52,'tav3_4 (3)'!E60)</f>
        <v>62980</v>
      </c>
      <c r="F12" s="88">
        <f>SUM(tav3_4!F12,tav3_4!F19,tav3_4!F26,tav3_4!F33,tav3_4!F54,tav3_4!F61,'tav3_4 (2)'!F12,'tav3_4 (2)'!F20,'tav3_4 (2)'!F28,'tav3_4 (2)'!F36,'tav3_4 (2)'!F44,'tav3_4 (2)'!F52,'tav3_4 (2)'!F60,'tav3_4 (3)'!F12,'tav3_4 (3)'!F20,'tav3_4 (3)'!F28,'tav3_4 (3)'!F36,'tav3_4 (3)'!F44,'tav3_4 (3)'!F52,'tav3_4 (3)'!F60)</f>
        <v>319096</v>
      </c>
      <c r="G12" s="88"/>
      <c r="H12" s="88">
        <f>SUM(tav3_4!H12,tav3_4!H19,tav3_4!H26,tav3_4!H33,tav3_4!H54,tav3_4!H61,'tav3_4 (2)'!H12,'tav3_4 (2)'!H20,'tav3_4 (2)'!H28,'tav3_4 (2)'!H36,'tav3_4 (2)'!H44,'tav3_4 (2)'!H52,'tav3_4 (2)'!H60,'tav3_4 (3)'!H12,'tav3_4 (3)'!H20,'tav3_4 (3)'!H28,'tav3_4 (3)'!H36,'tav3_4 (3)'!H44,'tav3_4 (3)'!H52,'tav3_4 (3)'!H60)</f>
        <v>34327</v>
      </c>
      <c r="I12" s="88">
        <f>SUM(tav3_4!I12,tav3_4!I19,tav3_4!I26,tav3_4!I33,tav3_4!I54,tav3_4!I61,'tav3_4 (2)'!I12,'tav3_4 (2)'!I20,'tav3_4 (2)'!I28,'tav3_4 (2)'!I36,'tav3_4 (2)'!I44,'tav3_4 (2)'!I52,'tav3_4 (2)'!I60,'tav3_4 (3)'!I12,'tav3_4 (3)'!I20,'tav3_4 (3)'!I28,'tav3_4 (3)'!I36,'tav3_4 (3)'!I44,'tav3_4 (3)'!I52,'tav3_4 (3)'!I60)</f>
        <v>33593</v>
      </c>
      <c r="J12" s="88">
        <f>SUM(tav3_4!J12,tav3_4!J19,tav3_4!J26,tav3_4!J33,tav3_4!J54,tav3_4!J61,'tav3_4 (2)'!J12,'tav3_4 (2)'!J20,'tav3_4 (2)'!J28,'tav3_4 (2)'!J36,'tav3_4 (2)'!J44,'tav3_4 (2)'!J52,'tav3_4 (2)'!J60,'tav3_4 (3)'!J12,'tav3_4 (3)'!J20,'tav3_4 (3)'!J28,'tav3_4 (3)'!J36,'tav3_4 (3)'!J44,'tav3_4 (3)'!J52,'tav3_4 (3)'!J60)</f>
        <v>20402</v>
      </c>
      <c r="K12" s="88">
        <f>SUM(tav3_4!K12,tav3_4!K19,tav3_4!K26,tav3_4!K33,tav3_4!K54,tav3_4!K61,'tav3_4 (2)'!K12,'tav3_4 (2)'!K20,'tav3_4 (2)'!K28,'tav3_4 (2)'!K36,'tav3_4 (2)'!K44,'tav3_4 (2)'!K52,'tav3_4 (2)'!K60,'tav3_4 (3)'!K12,'tav3_4 (3)'!K20,'tav3_4 (3)'!K28,'tav3_4 (3)'!K36,'tav3_4 (3)'!K44,'tav3_4 (3)'!K52,'tav3_4 (3)'!K60)</f>
        <v>17227</v>
      </c>
      <c r="L12" s="88">
        <f>SUM(tav3_4!L12,tav3_4!L19,tav3_4!L26,tav3_4!L33,tav3_4!L54,tav3_4!L61,'tav3_4 (2)'!L12,'tav3_4 (2)'!L20,'tav3_4 (2)'!L28,'tav3_4 (2)'!L36,'tav3_4 (2)'!L44,'tav3_4 (2)'!L52,'tav3_4 (2)'!L60,'tav3_4 (3)'!L12,'tav3_4 (3)'!L20,'tav3_4 (3)'!L28,'tav3_4 (3)'!L36,'tav3_4 (3)'!L44,'tav3_4 (3)'!L52,'tav3_4 (3)'!L60)</f>
        <v>105549</v>
      </c>
      <c r="M12" s="88">
        <f>SUM(tav3_4!M12,tav3_4!M19,tav3_4!M26,tav3_4!M33,tav3_4!M54,tav3_4!M61,'tav3_4 (2)'!M12,'tav3_4 (2)'!M20,'tav3_4 (2)'!M28,'tav3_4 (2)'!M36,'tav3_4 (2)'!M44,'tav3_4 (2)'!M52,'tav3_4 (2)'!M60,'tav3_4 (3)'!M12,'tav3_4 (3)'!M20,'tav3_4 (3)'!M28,'tav3_4 (3)'!M36,'tav3_4 (3)'!M44,'tav3_4 (3)'!M52,'tav3_4 (3)'!M60)</f>
        <v>424645</v>
      </c>
    </row>
    <row r="13" spans="1:13" s="79" customFormat="1" ht="9" customHeight="1">
      <c r="A13" s="30" t="s">
        <v>16</v>
      </c>
      <c r="B13" s="88">
        <f>SUM(tav3_4!B13,tav3_4!B20,tav3_4!B27,tav3_4!B34,tav3_4!B55,tav3_4!B62,'tav3_4 (2)'!B13,'tav3_4 (2)'!B21,'tav3_4 (2)'!B29,'tav3_4 (2)'!B37,'tav3_4 (2)'!B45,'tav3_4 (2)'!B53,'tav3_4 (2)'!B61,'tav3_4 (3)'!B13,'tav3_4 (3)'!B21,'tav3_4 (3)'!B29,'tav3_4 (3)'!B37,'tav3_4 (3)'!B45,'tav3_4 (3)'!B53,'tav3_4 (3)'!B61)</f>
        <v>45000</v>
      </c>
      <c r="C13" s="88">
        <f>SUM(tav3_4!C13,tav3_4!C20,tav3_4!C27,tav3_4!C34,tav3_4!C55,tav3_4!C62,'tav3_4 (2)'!C13,'tav3_4 (2)'!C21,'tav3_4 (2)'!C29,'tav3_4 (2)'!C37,'tav3_4 (2)'!C45,'tav3_4 (2)'!C53,'tav3_4 (2)'!C61,'tav3_4 (3)'!C13,'tav3_4 (3)'!C21,'tav3_4 (3)'!C29,'tav3_4 (3)'!C37,'tav3_4 (3)'!C45,'tav3_4 (3)'!C53,'tav3_4 (3)'!C61)</f>
        <v>43164</v>
      </c>
      <c r="D13" s="88">
        <f>SUM(tav3_4!D13,tav3_4!D20,tav3_4!D27,tav3_4!D34,tav3_4!D55,tav3_4!D62,'tav3_4 (2)'!D13,'tav3_4 (2)'!D21,'tav3_4 (2)'!D29,'tav3_4 (2)'!D37,'tav3_4 (2)'!D45,'tav3_4 (2)'!D53,'tav3_4 (2)'!D61,'tav3_4 (3)'!D13,'tav3_4 (3)'!D21,'tav3_4 (3)'!D29,'tav3_4 (3)'!D37,'tav3_4 (3)'!D45,'tav3_4 (3)'!D53,'tav3_4 (3)'!D61)</f>
        <v>14609</v>
      </c>
      <c r="E13" s="88">
        <f>SUM(tav3_4!E13,tav3_4!E20,tav3_4!E27,tav3_4!E34,tav3_4!E55,tav3_4!E62,'tav3_4 (2)'!E13,'tav3_4 (2)'!E21,'tav3_4 (2)'!E29,'tav3_4 (2)'!E37,'tav3_4 (2)'!E45,'tav3_4 (2)'!E53,'tav3_4 (2)'!E61,'tav3_4 (3)'!E13,'tav3_4 (3)'!E21,'tav3_4 (3)'!E29,'tav3_4 (3)'!E37,'tav3_4 (3)'!E45,'tav3_4 (3)'!E53,'tav3_4 (3)'!E61)</f>
        <v>18073</v>
      </c>
      <c r="F13" s="88">
        <f>SUM(tav3_4!F13,tav3_4!F20,tav3_4!F27,tav3_4!F34,tav3_4!F55,tav3_4!F62,'tav3_4 (2)'!F13,'tav3_4 (2)'!F21,'tav3_4 (2)'!F29,'tav3_4 (2)'!F37,'tav3_4 (2)'!F45,'tav3_4 (2)'!F53,'tav3_4 (2)'!F61,'tav3_4 (3)'!F13,'tav3_4 (3)'!F21,'tav3_4 (3)'!F29,'tav3_4 (3)'!F37,'tav3_4 (3)'!F45,'tav3_4 (3)'!F53,'tav3_4 (3)'!F61)</f>
        <v>120846</v>
      </c>
      <c r="G13" s="88"/>
      <c r="H13" s="88">
        <f>SUM(tav3_4!H13,tav3_4!H20,tav3_4!H27,tav3_4!H34,tav3_4!H55,tav3_4!H62,'tav3_4 (2)'!H13,'tav3_4 (2)'!H21,'tav3_4 (2)'!H29,'tav3_4 (2)'!H37,'tav3_4 (2)'!H45,'tav3_4 (2)'!H53,'tav3_4 (2)'!H61,'tav3_4 (3)'!H13,'tav3_4 (3)'!H21,'tav3_4 (3)'!H29,'tav3_4 (3)'!H37,'tav3_4 (3)'!H45,'tav3_4 (3)'!H53,'tav3_4 (3)'!H61)</f>
        <v>20018</v>
      </c>
      <c r="I13" s="88">
        <f>SUM(tav3_4!I13,tav3_4!I20,tav3_4!I27,tav3_4!I34,tav3_4!I55,tav3_4!I62,'tav3_4 (2)'!I13,'tav3_4 (2)'!I21,'tav3_4 (2)'!I29,'tav3_4 (2)'!I37,'tav3_4 (2)'!I45,'tav3_4 (2)'!I53,'tav3_4 (2)'!I61,'tav3_4 (3)'!I13,'tav3_4 (3)'!I21,'tav3_4 (3)'!I29,'tav3_4 (3)'!I37,'tav3_4 (3)'!I45,'tav3_4 (3)'!I53,'tav3_4 (3)'!I61)</f>
        <v>22593</v>
      </c>
      <c r="J13" s="88">
        <f>SUM(tav3_4!J13,tav3_4!J20,tav3_4!J27,tav3_4!J34,tav3_4!J55,tav3_4!J62,'tav3_4 (2)'!J13,'tav3_4 (2)'!J21,'tav3_4 (2)'!J29,'tav3_4 (2)'!J37,'tav3_4 (2)'!J45,'tav3_4 (2)'!J53,'tav3_4 (2)'!J61,'tav3_4 (3)'!J13,'tav3_4 (3)'!J21,'tav3_4 (3)'!J29,'tav3_4 (3)'!J37,'tav3_4 (3)'!J45,'tav3_4 (3)'!J53,'tav3_4 (3)'!J61)</f>
        <v>16449</v>
      </c>
      <c r="K13" s="88">
        <f>SUM(tav3_4!K13,tav3_4!K20,tav3_4!K27,tav3_4!K34,tav3_4!K55,tav3_4!K62,'tav3_4 (2)'!K13,'tav3_4 (2)'!K21,'tav3_4 (2)'!K29,'tav3_4 (2)'!K37,'tav3_4 (2)'!K45,'tav3_4 (2)'!K53,'tav3_4 (2)'!K61,'tav3_4 (3)'!K13,'tav3_4 (3)'!K21,'tav3_4 (3)'!K29,'tav3_4 (3)'!K37,'tav3_4 (3)'!K45,'tav3_4 (3)'!K53,'tav3_4 (3)'!K61)</f>
        <v>13185</v>
      </c>
      <c r="L13" s="88">
        <f>SUM(tav3_4!L13,tav3_4!L20,tav3_4!L27,tav3_4!L34,tav3_4!L55,tav3_4!L62,'tav3_4 (2)'!L13,'tav3_4 (2)'!L21,'tav3_4 (2)'!L29,'tav3_4 (2)'!L37,'tav3_4 (2)'!L45,'tav3_4 (2)'!L53,'tav3_4 (2)'!L61,'tav3_4 (3)'!L13,'tav3_4 (3)'!L21,'tav3_4 (3)'!L29,'tav3_4 (3)'!L37,'tav3_4 (3)'!L45,'tav3_4 (3)'!L53,'tav3_4 (3)'!L61)</f>
        <v>72245</v>
      </c>
      <c r="M13" s="88">
        <f>SUM(tav3_4!M13,tav3_4!M20,tav3_4!M27,tav3_4!M34,tav3_4!M55,tav3_4!M62,'tav3_4 (2)'!M13,'tav3_4 (2)'!M21,'tav3_4 (2)'!M29,'tav3_4 (2)'!M37,'tav3_4 (2)'!M45,'tav3_4 (2)'!M53,'tav3_4 (2)'!M61,'tav3_4 (3)'!M13,'tav3_4 (3)'!M21,'tav3_4 (3)'!M29,'tav3_4 (3)'!M37,'tav3_4 (3)'!M45,'tav3_4 (3)'!M53,'tav3_4 (3)'!M61)</f>
        <v>193091</v>
      </c>
    </row>
    <row r="14" spans="1:13" s="79" customFormat="1" ht="9" customHeight="1">
      <c r="A14" s="30" t="s">
        <v>17</v>
      </c>
      <c r="B14" s="88">
        <f>SUM(tav3_4!B14,tav3_4!B21,tav3_4!B28,tav3_4!B35,tav3_4!B56,tav3_4!B63,'tav3_4 (2)'!B14,'tav3_4 (2)'!B22,'tav3_4 (2)'!B30,'tav3_4 (2)'!B38,'tav3_4 (2)'!B46,'tav3_4 (2)'!B54,'tav3_4 (2)'!B62,'tav3_4 (3)'!B14,'tav3_4 (3)'!B22,'tav3_4 (3)'!B30,'tav3_4 (3)'!B38,'tav3_4 (3)'!B46,'tav3_4 (3)'!B54,'tav3_4 (3)'!B62)</f>
        <v>20047</v>
      </c>
      <c r="C14" s="88">
        <f>SUM(tav3_4!C14,tav3_4!C21,tav3_4!C28,tav3_4!C35,tav3_4!C56,tav3_4!C63,'tav3_4 (2)'!C14,'tav3_4 (2)'!C22,'tav3_4 (2)'!C30,'tav3_4 (2)'!C38,'tav3_4 (2)'!C46,'tav3_4 (2)'!C54,'tav3_4 (2)'!C62,'tav3_4 (3)'!C14,'tav3_4 (3)'!C22,'tav3_4 (3)'!C30,'tav3_4 (3)'!C38,'tav3_4 (3)'!C46,'tav3_4 (3)'!C54,'tav3_4 (3)'!C62)</f>
        <v>38433</v>
      </c>
      <c r="D14" s="88">
        <f>SUM(tav3_4!D14,tav3_4!D21,tav3_4!D28,tav3_4!D35,tav3_4!D56,tav3_4!D63,'tav3_4 (2)'!D14,'tav3_4 (2)'!D22,'tav3_4 (2)'!D30,'tav3_4 (2)'!D38,'tav3_4 (2)'!D46,'tav3_4 (2)'!D54,'tav3_4 (2)'!D62,'tav3_4 (3)'!D14,'tav3_4 (3)'!D22,'tav3_4 (3)'!D30,'tav3_4 (3)'!D38,'tav3_4 (3)'!D46,'tav3_4 (3)'!D54,'tav3_4 (3)'!D62)</f>
        <v>11958</v>
      </c>
      <c r="E14" s="88">
        <f>SUM(tav3_4!E14,tav3_4!E21,tav3_4!E28,tav3_4!E35,tav3_4!E56,tav3_4!E63,'tav3_4 (2)'!E14,'tav3_4 (2)'!E22,'tav3_4 (2)'!E30,'tav3_4 (2)'!E38,'tav3_4 (2)'!E46,'tav3_4 (2)'!E54,'tav3_4 (2)'!E62,'tav3_4 (3)'!E14,'tav3_4 (3)'!E22,'tav3_4 (3)'!E30,'tav3_4 (3)'!E38,'tav3_4 (3)'!E46,'tav3_4 (3)'!E54,'tav3_4 (3)'!E62)</f>
        <v>398</v>
      </c>
      <c r="F14" s="88">
        <f>SUM(tav3_4!F14,tav3_4!F21,tav3_4!F28,tav3_4!F35,tav3_4!F56,tav3_4!F63,'tav3_4 (2)'!F14,'tav3_4 (2)'!F22,'tav3_4 (2)'!F30,'tav3_4 (2)'!F38,'tav3_4 (2)'!F46,'tav3_4 (2)'!F54,'tav3_4 (2)'!F62,'tav3_4 (3)'!F14,'tav3_4 (3)'!F22,'tav3_4 (3)'!F30,'tav3_4 (3)'!F38,'tav3_4 (3)'!F46,'tav3_4 (3)'!F54,'tav3_4 (3)'!F62)</f>
        <v>70836</v>
      </c>
      <c r="G14" s="88"/>
      <c r="H14" s="88">
        <f>SUM(tav3_4!H14,tav3_4!H21,tav3_4!H28,tav3_4!H35,tav3_4!H56,tav3_4!H63,'tav3_4 (2)'!H14,'tav3_4 (2)'!H22,'tav3_4 (2)'!H30,'tav3_4 (2)'!H38,'tav3_4 (2)'!H46,'tav3_4 (2)'!H54,'tav3_4 (2)'!H62,'tav3_4 (3)'!H14,'tav3_4 (3)'!H22,'tav3_4 (3)'!H30,'tav3_4 (3)'!H38,'tav3_4 (3)'!H46,'tav3_4 (3)'!H54,'tav3_4 (3)'!H62)</f>
        <v>14976</v>
      </c>
      <c r="I14" s="88">
        <f>SUM(tav3_4!I14,tav3_4!I21,tav3_4!I28,tav3_4!I35,tav3_4!I56,tav3_4!I63,'tav3_4 (2)'!I14,'tav3_4 (2)'!I22,'tav3_4 (2)'!I30,'tav3_4 (2)'!I38,'tav3_4 (2)'!I46,'tav3_4 (2)'!I54,'tav3_4 (2)'!I62,'tav3_4 (3)'!I14,'tav3_4 (3)'!I22,'tav3_4 (3)'!I30,'tav3_4 (3)'!I38,'tav3_4 (3)'!I46,'tav3_4 (3)'!I54,'tav3_4 (3)'!I62)</f>
        <v>15731</v>
      </c>
      <c r="J14" s="88">
        <f>SUM(tav3_4!J14,tav3_4!J21,tav3_4!J28,tav3_4!J35,tav3_4!J56,tav3_4!J63,'tav3_4 (2)'!J14,'tav3_4 (2)'!J22,'tav3_4 (2)'!J30,'tav3_4 (2)'!J38,'tav3_4 (2)'!J46,'tav3_4 (2)'!J54,'tav3_4 (2)'!J62,'tav3_4 (3)'!J14,'tav3_4 (3)'!J22,'tav3_4 (3)'!J30,'tav3_4 (3)'!J38,'tav3_4 (3)'!J46,'tav3_4 (3)'!J54,'tav3_4 (3)'!J62)</f>
        <v>13102</v>
      </c>
      <c r="K14" s="88">
        <f>SUM(tav3_4!K14,tav3_4!K21,tav3_4!K28,tav3_4!K35,tav3_4!K56,tav3_4!K63,'tav3_4 (2)'!K14,'tav3_4 (2)'!K22,'tav3_4 (2)'!K30,'tav3_4 (2)'!K38,'tav3_4 (2)'!K46,'tav3_4 (2)'!K54,'tav3_4 (2)'!K62,'tav3_4 (3)'!K14,'tav3_4 (3)'!K22,'tav3_4 (3)'!K30,'tav3_4 (3)'!K38,'tav3_4 (3)'!K46,'tav3_4 (3)'!K54,'tav3_4 (3)'!K62)</f>
        <v>11322</v>
      </c>
      <c r="L14" s="88">
        <f>SUM(tav3_4!L14,tav3_4!L21,tav3_4!L28,tav3_4!L35,tav3_4!L56,tav3_4!L63,'tav3_4 (2)'!L14,'tav3_4 (2)'!L22,'tav3_4 (2)'!L30,'tav3_4 (2)'!L38,'tav3_4 (2)'!L46,'tav3_4 (2)'!L54,'tav3_4 (2)'!L62,'tav3_4 (3)'!L14,'tav3_4 (3)'!L22,'tav3_4 (3)'!L30,'tav3_4 (3)'!L38,'tav3_4 (3)'!L46,'tav3_4 (3)'!L54,'tav3_4 (3)'!L62)</f>
        <v>55131</v>
      </c>
      <c r="M14" s="88">
        <f>SUM(tav3_4!M14,tav3_4!M21,tav3_4!M28,tav3_4!M35,tav3_4!M56,tav3_4!M63,'tav3_4 (2)'!M14,'tav3_4 (2)'!M22,'tav3_4 (2)'!M30,'tav3_4 (2)'!M38,'tav3_4 (2)'!M46,'tav3_4 (2)'!M54,'tav3_4 (2)'!M62,'tav3_4 (3)'!M14,'tav3_4 (3)'!M22,'tav3_4 (3)'!M30,'tav3_4 (3)'!M38,'tav3_4 (3)'!M46,'tav3_4 (3)'!M54,'tav3_4 (3)'!M62)</f>
        <v>125967</v>
      </c>
    </row>
    <row r="15" spans="1:13" s="79" customFormat="1" ht="9" customHeight="1">
      <c r="A15" s="33" t="s">
        <v>18</v>
      </c>
      <c r="B15" s="78">
        <f>SUM(tav3_4!B15,tav3_4!B22,tav3_4!B29,tav3_4!B36,tav3_4!B57,tav3_4!B64,'tav3_4 (2)'!B15,'tav3_4 (2)'!B23,'tav3_4 (2)'!B31,'tav3_4 (2)'!B39,'tav3_4 (2)'!B47,'tav3_4 (2)'!B55,'tav3_4 (2)'!B63,'tav3_4 (3)'!B15,'tav3_4 (3)'!B23,'tav3_4 (3)'!B31,'tav3_4 (3)'!B39,'tav3_4 (3)'!B47,'tav3_4 (3)'!B55,'tav3_4 (3)'!B63)</f>
        <v>339799</v>
      </c>
      <c r="C15" s="78">
        <f>SUM(tav3_4!C15,tav3_4!C22,tav3_4!C29,tav3_4!C36,tav3_4!C57,tav3_4!C64,'tav3_4 (2)'!C15,'tav3_4 (2)'!C23,'tav3_4 (2)'!C31,'tav3_4 (2)'!C39,'tav3_4 (2)'!C47,'tav3_4 (2)'!C55,'tav3_4 (2)'!C63,'tav3_4 (3)'!C15,'tav3_4 (3)'!C23,'tav3_4 (3)'!C31,'tav3_4 (3)'!C39,'tav3_4 (3)'!C47,'tav3_4 (3)'!C55,'tav3_4 (3)'!C63)</f>
        <v>297662</v>
      </c>
      <c r="D15" s="78">
        <f>SUM(tav3_4!D15,tav3_4!D22,tav3_4!D29,tav3_4!D36,tav3_4!D57,tav3_4!D64,'tav3_4 (2)'!D15,'tav3_4 (2)'!D23,'tav3_4 (2)'!D31,'tav3_4 (2)'!D39,'tav3_4 (2)'!D47,'tav3_4 (2)'!D55,'tav3_4 (2)'!D63,'tav3_4 (3)'!D15,'tav3_4 (3)'!D23,'tav3_4 (3)'!D31,'tav3_4 (3)'!D39,'tav3_4 (3)'!D47,'tav3_4 (3)'!D55,'tav3_4 (3)'!D63)</f>
        <v>131849</v>
      </c>
      <c r="E15" s="78">
        <f>SUM(tav3_4!E15,tav3_4!E22,tav3_4!E29,tav3_4!E36,tav3_4!E57,tav3_4!E64,'tav3_4 (2)'!E15,'tav3_4 (2)'!E23,'tav3_4 (2)'!E31,'tav3_4 (2)'!E39,'tav3_4 (2)'!E47,'tav3_4 (2)'!E55,'tav3_4 (2)'!E63,'tav3_4 (3)'!E15,'tav3_4 (3)'!E23,'tav3_4 (3)'!E31,'tav3_4 (3)'!E39,'tav3_4 (3)'!E47,'tav3_4 (3)'!E55,'tav3_4 (3)'!E63)</f>
        <v>113661</v>
      </c>
      <c r="F15" s="78">
        <f>SUM(tav3_4!F15,tav3_4!F22,tav3_4!F29,tav3_4!F36,tav3_4!F57,tav3_4!F64,'tav3_4 (2)'!F15,'tav3_4 (2)'!F23,'tav3_4 (2)'!F31,'tav3_4 (2)'!F39,'tav3_4 (2)'!F47,'tav3_4 (2)'!F55,'tav3_4 (2)'!F63,'tav3_4 (3)'!F15,'tav3_4 (3)'!F23,'tav3_4 (3)'!F31,'tav3_4 (3)'!F39,'tav3_4 (3)'!F47,'tav3_4 (3)'!F55,'tav3_4 (3)'!F63)</f>
        <v>882971</v>
      </c>
      <c r="G15" s="78"/>
      <c r="H15" s="78">
        <f>SUM(tav3_4!H15,tav3_4!H22,tav3_4!H29,tav3_4!H36,tav3_4!H57,tav3_4!H64,'tav3_4 (2)'!H15,'tav3_4 (2)'!H23,'tav3_4 (2)'!H31,'tav3_4 (2)'!H39,'tav3_4 (2)'!H47,'tav3_4 (2)'!H55,'tav3_4 (2)'!H63,'tav3_4 (3)'!H15,'tav3_4 (3)'!H23,'tav3_4 (3)'!H31,'tav3_4 (3)'!H39,'tav3_4 (3)'!H47,'tav3_4 (3)'!H55,'tav3_4 (3)'!H63)</f>
        <v>106334</v>
      </c>
      <c r="I15" s="78">
        <f>SUM(tav3_4!I15,tav3_4!I22,tav3_4!I29,tav3_4!I36,tav3_4!I57,tav3_4!I64,'tav3_4 (2)'!I15,'tav3_4 (2)'!I23,'tav3_4 (2)'!I31,'tav3_4 (2)'!I39,'tav3_4 (2)'!I47,'tav3_4 (2)'!I55,'tav3_4 (2)'!I63,'tav3_4 (3)'!I15,'tav3_4 (3)'!I23,'tav3_4 (3)'!I31,'tav3_4 (3)'!I39,'tav3_4 (3)'!I47,'tav3_4 (3)'!I55,'tav3_4 (3)'!I63)</f>
        <v>103257</v>
      </c>
      <c r="J15" s="78">
        <f>SUM(tav3_4!J15,tav3_4!J22,tav3_4!J29,tav3_4!J36,tav3_4!J57,tav3_4!J64,'tav3_4 (2)'!J15,'tav3_4 (2)'!J23,'tav3_4 (2)'!J31,'tav3_4 (2)'!J39,'tav3_4 (2)'!J47,'tav3_4 (2)'!J55,'tav3_4 (2)'!J63,'tav3_4 (3)'!J15,'tav3_4 (3)'!J23,'tav3_4 (3)'!J31,'tav3_4 (3)'!J39,'tav3_4 (3)'!J47,'tav3_4 (3)'!J55,'tav3_4 (3)'!J63)</f>
        <v>66994</v>
      </c>
      <c r="K15" s="78">
        <f>SUM(tav3_4!K15,tav3_4!K22,tav3_4!K29,tav3_4!K36,tav3_4!K57,tav3_4!K64,'tav3_4 (2)'!K15,'tav3_4 (2)'!K23,'tav3_4 (2)'!K31,'tav3_4 (2)'!K39,'tav3_4 (2)'!K47,'tav3_4 (2)'!K55,'tav3_4 (2)'!K63,'tav3_4 (3)'!K15,'tav3_4 (3)'!K23,'tav3_4 (3)'!K31,'tav3_4 (3)'!K39,'tav3_4 (3)'!K47,'tav3_4 (3)'!K55,'tav3_4 (3)'!K63)</f>
        <v>59175</v>
      </c>
      <c r="L15" s="78">
        <f>SUM(tav3_4!L15,tav3_4!L22,tav3_4!L29,tav3_4!L36,tav3_4!L57,tav3_4!L64,'tav3_4 (2)'!L15,'tav3_4 (2)'!L23,'tav3_4 (2)'!L31,'tav3_4 (2)'!L39,'tav3_4 (2)'!L47,'tav3_4 (2)'!L55,'tav3_4 (2)'!L63,'tav3_4 (3)'!L15,'tav3_4 (3)'!L23,'tav3_4 (3)'!L31,'tav3_4 (3)'!L39,'tav3_4 (3)'!L47,'tav3_4 (3)'!L55,'tav3_4 (3)'!L63)</f>
        <v>335760</v>
      </c>
      <c r="M15" s="78">
        <f>SUM(tav3_4!M15,tav3_4!M22,tav3_4!M29,tav3_4!M36,tav3_4!M57,tav3_4!M64,'tav3_4 (2)'!M15,'tav3_4 (2)'!M23,'tav3_4 (2)'!M31,'tav3_4 (2)'!M39,'tav3_4 (2)'!M47,'tav3_4 (2)'!M55,'tav3_4 (2)'!M63,'tav3_4 (3)'!M15,'tav3_4 (3)'!M23,'tav3_4 (3)'!M31,'tav3_4 (3)'!M39,'tav3_4 (3)'!M47,'tav3_4 (3)'!M55,'tav3_4 (3)'!M63)</f>
        <v>1218731</v>
      </c>
    </row>
    <row r="16" spans="1:13" s="79" customFormat="1" ht="9" customHeight="1">
      <c r="A16" s="33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9.5" customHeight="1">
      <c r="A17" s="37" t="s">
        <v>42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1:13" ht="9" customHeight="1">
      <c r="A18" s="37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ht="9" customHeight="1">
      <c r="A19" s="30" t="s">
        <v>14</v>
      </c>
      <c r="B19" s="88">
        <f>SUM(tav3_4!B11,tav3_4!B18,tav3_4!B25,'tav3_4 (2)'!B11)</f>
        <v>89932</v>
      </c>
      <c r="C19" s="88">
        <f>SUM(tav3_4!C11,tav3_4!C18,tav3_4!C25,'tav3_4 (2)'!C11)</f>
        <v>45912</v>
      </c>
      <c r="D19" s="88">
        <f>SUM(tav3_4!D11,tav3_4!D18,tav3_4!D25,'tav3_4 (2)'!D11)</f>
        <v>19783</v>
      </c>
      <c r="E19" s="88">
        <f>SUM(tav3_4!E11,tav3_4!E18,tav3_4!E25,'tav3_4 (2)'!E11)</f>
        <v>16686</v>
      </c>
      <c r="F19" s="88">
        <f>SUM(tav3_4!F11,tav3_4!F18,tav3_4!F25,'tav3_4 (2)'!F11)</f>
        <v>172313</v>
      </c>
      <c r="G19" s="88"/>
      <c r="H19" s="88">
        <f>SUM(tav3_4!H11,tav3_4!H18,tav3_4!H25,'tav3_4 (2)'!H11)</f>
        <v>12850</v>
      </c>
      <c r="I19" s="88">
        <f>SUM(tav3_4!I11,tav3_4!I18,tav3_4!I25,'tav3_4 (2)'!I11)</f>
        <v>10192</v>
      </c>
      <c r="J19" s="88">
        <f>SUM(tav3_4!J11,tav3_4!J18,tav3_4!J25,'tav3_4 (2)'!J11)</f>
        <v>5492</v>
      </c>
      <c r="K19" s="88">
        <f>SUM(tav3_4!K11,tav3_4!K18,tav3_4!K25,'tav3_4 (2)'!K11)</f>
        <v>5516</v>
      </c>
      <c r="L19" s="88">
        <f>SUM(tav3_4!L11,tav3_4!L18,tav3_4!L25,'tav3_4 (2)'!L11)</f>
        <v>34050</v>
      </c>
      <c r="M19" s="88">
        <f>SUM(tav3_4!M11,tav3_4!M18,tav3_4!M25,'tav3_4 (2)'!M11)</f>
        <v>206363</v>
      </c>
    </row>
    <row r="20" spans="1:13" ht="9" customHeight="1">
      <c r="A20" s="30" t="s">
        <v>15</v>
      </c>
      <c r="B20" s="88">
        <f>SUM(tav3_4!B12,tav3_4!B19,tav3_4!B26,'tav3_4 (2)'!B12)</f>
        <v>36835</v>
      </c>
      <c r="C20" s="88">
        <f>SUM(tav3_4!C12,tav3_4!C19,tav3_4!C26,'tav3_4 (2)'!C12)</f>
        <v>30194</v>
      </c>
      <c r="D20" s="88">
        <f>SUM(tav3_4!D12,tav3_4!D19,tav3_4!D26,'tav3_4 (2)'!D12)</f>
        <v>10058</v>
      </c>
      <c r="E20" s="88">
        <f>SUM(tav3_4!E12,tav3_4!E19,tav3_4!E26,'tav3_4 (2)'!E12)</f>
        <v>20267</v>
      </c>
      <c r="F20" s="88">
        <f>SUM(tav3_4!F12,tav3_4!F19,tav3_4!F26,'tav3_4 (2)'!F12)</f>
        <v>97354</v>
      </c>
      <c r="G20" s="88"/>
      <c r="H20" s="88">
        <f>SUM(tav3_4!H12,tav3_4!H19,tav3_4!H26,'tav3_4 (2)'!H12)</f>
        <v>10145</v>
      </c>
      <c r="I20" s="88">
        <f>SUM(tav3_4!I12,tav3_4!I19,tav3_4!I26,'tav3_4 (2)'!I12)</f>
        <v>9324</v>
      </c>
      <c r="J20" s="88">
        <f>SUM(tav3_4!J12,tav3_4!J19,tav3_4!J26,'tav3_4 (2)'!J12)</f>
        <v>5511</v>
      </c>
      <c r="K20" s="88">
        <f>SUM(tav3_4!K12,tav3_4!K19,tav3_4!K26,'tav3_4 (2)'!K12)</f>
        <v>4671</v>
      </c>
      <c r="L20" s="88">
        <f>SUM(tav3_4!L12,tav3_4!L19,tav3_4!L26,'tav3_4 (2)'!L12)</f>
        <v>29651</v>
      </c>
      <c r="M20" s="88">
        <f>SUM(tav3_4!M12,tav3_4!M19,tav3_4!M26,'tav3_4 (2)'!M12)</f>
        <v>127005</v>
      </c>
    </row>
    <row r="21" spans="1:13" ht="9" customHeight="1">
      <c r="A21" s="30" t="s">
        <v>16</v>
      </c>
      <c r="B21" s="88">
        <f>SUM(tav3_4!B13,tav3_4!B20,tav3_4!B27,'tav3_4 (2)'!B13)</f>
        <v>13472</v>
      </c>
      <c r="C21" s="88">
        <f>SUM(tav3_4!C13,tav3_4!C20,tav3_4!C27,'tav3_4 (2)'!C13)</f>
        <v>7326</v>
      </c>
      <c r="D21" s="88">
        <f>SUM(tav3_4!D13,tav3_4!D20,tav3_4!D27,'tav3_4 (2)'!D13)</f>
        <v>1649</v>
      </c>
      <c r="E21" s="88">
        <f>SUM(tav3_4!E13,tav3_4!E20,tav3_4!E27,'tav3_4 (2)'!E13)</f>
        <v>4606</v>
      </c>
      <c r="F21" s="88">
        <f>SUM(tav3_4!F13,tav3_4!F20,tav3_4!F27,'tav3_4 (2)'!F13)</f>
        <v>27053</v>
      </c>
      <c r="G21" s="88"/>
      <c r="H21" s="88">
        <f>SUM(tav3_4!H13,tav3_4!H20,tav3_4!H27,'tav3_4 (2)'!H13)</f>
        <v>4142</v>
      </c>
      <c r="I21" s="88">
        <f>SUM(tav3_4!I13,tav3_4!I20,tav3_4!I27,'tav3_4 (2)'!I13)</f>
        <v>4254</v>
      </c>
      <c r="J21" s="88">
        <f>SUM(tav3_4!J13,tav3_4!J20,tav3_4!J27,'tav3_4 (2)'!J13)</f>
        <v>3034</v>
      </c>
      <c r="K21" s="88">
        <f>SUM(tav3_4!K13,tav3_4!K20,tav3_4!K27,'tav3_4 (2)'!K13)</f>
        <v>2370</v>
      </c>
      <c r="L21" s="88">
        <f>SUM(tav3_4!L13,tav3_4!L20,tav3_4!L27,'tav3_4 (2)'!L13)</f>
        <v>13800</v>
      </c>
      <c r="M21" s="88">
        <f>SUM(tav3_4!M13,tav3_4!M20,tav3_4!M27,'tav3_4 (2)'!M13)</f>
        <v>40853</v>
      </c>
    </row>
    <row r="22" spans="1:13" ht="9" customHeight="1">
      <c r="A22" s="30" t="s">
        <v>17</v>
      </c>
      <c r="B22" s="88">
        <f>SUM(tav3_4!B14,tav3_4!B21,tav3_4!B28,'tav3_4 (2)'!B14)</f>
        <v>9357</v>
      </c>
      <c r="C22" s="88">
        <f>SUM(tav3_4!C14,tav3_4!C21,tav3_4!C28,'tav3_4 (2)'!C14)</f>
        <v>12922</v>
      </c>
      <c r="D22" s="88">
        <f>SUM(tav3_4!D14,tav3_4!D21,tav3_4!D28,'tav3_4 (2)'!D14)</f>
        <v>4062</v>
      </c>
      <c r="E22" s="88" t="s">
        <v>47</v>
      </c>
      <c r="F22" s="88">
        <f>SUM(tav3_4!F14,tav3_4!F21,tav3_4!F28,'tav3_4 (2)'!F14)</f>
        <v>26341</v>
      </c>
      <c r="G22" s="88"/>
      <c r="H22" s="88">
        <f>SUM(tav3_4!H14,tav3_4!H21,tav3_4!H28,'tav3_4 (2)'!H14)</f>
        <v>6247</v>
      </c>
      <c r="I22" s="88">
        <f>SUM(tav3_4!I14,tav3_4!I21,tav3_4!I28,'tav3_4 (2)'!I14)</f>
        <v>6586</v>
      </c>
      <c r="J22" s="88">
        <f>SUM(tav3_4!J14,tav3_4!J21,tav3_4!J28,'tav3_4 (2)'!J14)</f>
        <v>4981</v>
      </c>
      <c r="K22" s="88">
        <f>SUM(tav3_4!K14,tav3_4!K21,tav3_4!K28,'tav3_4 (2)'!K14)</f>
        <v>4717</v>
      </c>
      <c r="L22" s="88">
        <f>SUM(tav3_4!L14,tav3_4!L21,tav3_4!L28,'tav3_4 (2)'!L14)</f>
        <v>22531</v>
      </c>
      <c r="M22" s="88">
        <f>SUM(tav3_4!M14,tav3_4!M21,tav3_4!M28,'tav3_4 (2)'!M14)</f>
        <v>48872</v>
      </c>
    </row>
    <row r="23" spans="1:13" ht="9" customHeight="1">
      <c r="A23" s="33" t="s">
        <v>18</v>
      </c>
      <c r="B23" s="78">
        <f>SUM(tav3_4!B15,tav3_4!B22,tav3_4!B29,'tav3_4 (2)'!B15)</f>
        <v>149596</v>
      </c>
      <c r="C23" s="78">
        <f>SUM(tav3_4!C15,tav3_4!C22,tav3_4!C29,'tav3_4 (2)'!C15)</f>
        <v>96354</v>
      </c>
      <c r="D23" s="78">
        <f>SUM(tav3_4!D15,tav3_4!D22,tav3_4!D29,'tav3_4 (2)'!D15)</f>
        <v>35552</v>
      </c>
      <c r="E23" s="78">
        <f>SUM(tav3_4!E15,tav3_4!E22,tav3_4!E29,'tav3_4 (2)'!E15)</f>
        <v>41559</v>
      </c>
      <c r="F23" s="78">
        <f>SUM(tav3_4!F15,tav3_4!F22,tav3_4!F29,'tav3_4 (2)'!F15)</f>
        <v>323061</v>
      </c>
      <c r="G23" s="78"/>
      <c r="H23" s="78">
        <f>SUM(tav3_4!H15,tav3_4!H22,tav3_4!H29,'tav3_4 (2)'!H15)</f>
        <v>33384</v>
      </c>
      <c r="I23" s="78">
        <f>SUM(tav3_4!I15,tav3_4!I22,tav3_4!I29,'tav3_4 (2)'!I15)</f>
        <v>30356</v>
      </c>
      <c r="J23" s="78">
        <f>SUM(tav3_4!J15,tav3_4!J22,tav3_4!J29,'tav3_4 (2)'!J15)</f>
        <v>19018</v>
      </c>
      <c r="K23" s="78">
        <f>SUM(tav3_4!K15,tav3_4!K22,tav3_4!K29,'tav3_4 (2)'!K15)</f>
        <v>17274</v>
      </c>
      <c r="L23" s="78">
        <f>SUM(tav3_4!L15,tav3_4!L22,tav3_4!L29,'tav3_4 (2)'!L15)</f>
        <v>100032</v>
      </c>
      <c r="M23" s="78">
        <f>SUM(tav3_4!M15,tav3_4!M22,tav3_4!M29,'tav3_4 (2)'!M15)</f>
        <v>423093</v>
      </c>
    </row>
    <row r="24" spans="1:13" ht="9" customHeight="1">
      <c r="A24" s="33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3" ht="19.5" customHeight="1">
      <c r="A25" s="37" t="s">
        <v>43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9" customHeight="1">
      <c r="A26" s="37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9" customHeight="1">
      <c r="A27" s="30" t="s">
        <v>14</v>
      </c>
      <c r="B27" s="88">
        <f>SUM(tav3_4!B32,tav3_4!B53,tav3_4!B60,'tav3_4 (2)'!B19)</f>
        <v>43117</v>
      </c>
      <c r="C27" s="88">
        <f>SUM(tav3_4!C32,tav3_4!C53,tav3_4!C60,'tav3_4 (2)'!C19)</f>
        <v>26433</v>
      </c>
      <c r="D27" s="88">
        <f>SUM(tav3_4!D32,tav3_4!D53,tav3_4!D60,'tav3_4 (2)'!D19)</f>
        <v>15847</v>
      </c>
      <c r="E27" s="88">
        <f>SUM(tav3_4!E32,tav3_4!E53,tav3_4!E60,'tav3_4 (2)'!E19)</f>
        <v>4005</v>
      </c>
      <c r="F27" s="88">
        <f>SUM(tav3_4!F32,tav3_4!F53,tav3_4!F60,'tav3_4 (2)'!F19)</f>
        <v>89402</v>
      </c>
      <c r="G27" s="88"/>
      <c r="H27" s="88">
        <f>SUM(tav3_4!H32,tav3_4!H53,tav3_4!H60,'tav3_4 (2)'!H19)</f>
        <v>9324</v>
      </c>
      <c r="I27" s="88">
        <f>SUM(tav3_4!I32,tav3_4!I53,tav3_4!I60,'tav3_4 (2)'!I19)</f>
        <v>8011</v>
      </c>
      <c r="J27" s="88">
        <f>SUM(tav3_4!J32,tav3_4!J53,tav3_4!J60,'tav3_4 (2)'!J19)</f>
        <v>4213</v>
      </c>
      <c r="K27" s="88">
        <f>SUM(tav3_4!K32,tav3_4!K53,tav3_4!K60,'tav3_4 (2)'!K19)</f>
        <v>3714</v>
      </c>
      <c r="L27" s="88">
        <f>SUM(tav3_4!L32,tav3_4!L53,tav3_4!L60,'tav3_4 (2)'!L19)</f>
        <v>25262</v>
      </c>
      <c r="M27" s="88">
        <f>SUM(tav3_4!M32,tav3_4!M53,tav3_4!M60,'tav3_4 (2)'!M19)</f>
        <v>114664</v>
      </c>
    </row>
    <row r="28" spans="1:13" ht="9" customHeight="1">
      <c r="A28" s="30" t="s">
        <v>15</v>
      </c>
      <c r="B28" s="88">
        <f>SUM(tav3_4!B33,tav3_4!B54,tav3_4!B61,'tav3_4 (2)'!B20)</f>
        <v>23700</v>
      </c>
      <c r="C28" s="88">
        <f>SUM(tav3_4!C33,tav3_4!C54,tav3_4!C61,'tav3_4 (2)'!C20)</f>
        <v>21202</v>
      </c>
      <c r="D28" s="88">
        <f>SUM(tav3_4!D33,tav3_4!D54,tav3_4!D61,'tav3_4 (2)'!D20)</f>
        <v>10956</v>
      </c>
      <c r="E28" s="88">
        <f>SUM(tav3_4!E33,tav3_4!E54,tav3_4!E61,'tav3_4 (2)'!E20)</f>
        <v>8681</v>
      </c>
      <c r="F28" s="88">
        <f>SUM(tav3_4!F33,tav3_4!F54,tav3_4!F61,'tav3_4 (2)'!F20)</f>
        <v>64539</v>
      </c>
      <c r="G28" s="88"/>
      <c r="H28" s="88">
        <f>SUM(tav3_4!H33,tav3_4!H54,tav3_4!H61,'tav3_4 (2)'!H20)</f>
        <v>7750</v>
      </c>
      <c r="I28" s="88">
        <f>SUM(tav3_4!I33,tav3_4!I54,tav3_4!I61,'tav3_4 (2)'!I20)</f>
        <v>7767</v>
      </c>
      <c r="J28" s="88">
        <f>SUM(tav3_4!J33,tav3_4!J54,tav3_4!J61,'tav3_4 (2)'!J20)</f>
        <v>4638</v>
      </c>
      <c r="K28" s="88">
        <f>SUM(tav3_4!K33,tav3_4!K54,tav3_4!K61,'tav3_4 (2)'!K20)</f>
        <v>3544</v>
      </c>
      <c r="L28" s="88">
        <f>SUM(tav3_4!L33,tav3_4!L54,tav3_4!L61,'tav3_4 (2)'!L20)</f>
        <v>23699</v>
      </c>
      <c r="M28" s="88">
        <f>SUM(tav3_4!M33,tav3_4!M54,tav3_4!M61,'tav3_4 (2)'!M20)</f>
        <v>88238</v>
      </c>
    </row>
    <row r="29" spans="1:13" ht="9" customHeight="1">
      <c r="A29" s="30" t="s">
        <v>16</v>
      </c>
      <c r="B29" s="88">
        <f>SUM(tav3_4!B34,tav3_4!B55,tav3_4!B62,'tav3_4 (2)'!B21)</f>
        <v>12775</v>
      </c>
      <c r="C29" s="88">
        <f>SUM(tav3_4!C34,tav3_4!C55,tav3_4!C62,'tav3_4 (2)'!C21)</f>
        <v>9395</v>
      </c>
      <c r="D29" s="88">
        <f>SUM(tav3_4!D34,tav3_4!D55,tav3_4!D62,'tav3_4 (2)'!D21)</f>
        <v>2144</v>
      </c>
      <c r="E29" s="88">
        <f>SUM(tav3_4!E34,tav3_4!E55,tav3_4!E62,'tav3_4 (2)'!E21)</f>
        <v>828</v>
      </c>
      <c r="F29" s="88">
        <f>SUM(tav3_4!F34,tav3_4!F55,tav3_4!F62,'tav3_4 (2)'!F21)</f>
        <v>25142</v>
      </c>
      <c r="G29" s="88"/>
      <c r="H29" s="88">
        <f>SUM(tav3_4!H34,tav3_4!H55,tav3_4!H62,'tav3_4 (2)'!H21)</f>
        <v>6423</v>
      </c>
      <c r="I29" s="88">
        <f>SUM(tav3_4!I34,tav3_4!I55,tav3_4!I62,'tav3_4 (2)'!I21)</f>
        <v>8114</v>
      </c>
      <c r="J29" s="88">
        <f>SUM(tav3_4!J34,tav3_4!J55,tav3_4!J62,'tav3_4 (2)'!J21)</f>
        <v>5688</v>
      </c>
      <c r="K29" s="88">
        <f>SUM(tav3_4!K34,tav3_4!K55,tav3_4!K62,'tav3_4 (2)'!K21)</f>
        <v>4318</v>
      </c>
      <c r="L29" s="88">
        <f>SUM(tav3_4!L34,tav3_4!L55,tav3_4!L62,'tav3_4 (2)'!L21)</f>
        <v>24543</v>
      </c>
      <c r="M29" s="88">
        <f>SUM(tav3_4!M34,tav3_4!M55,tav3_4!M62,'tav3_4 (2)'!M21)</f>
        <v>49685</v>
      </c>
    </row>
    <row r="30" spans="1:13" ht="9" customHeight="1">
      <c r="A30" s="30" t="s">
        <v>17</v>
      </c>
      <c r="B30" s="88">
        <f>SUM(tav3_4!B35,tav3_4!B56,tav3_4!B63,'tav3_4 (2)'!B22)</f>
        <v>2633</v>
      </c>
      <c r="C30" s="88">
        <f>SUM(tav3_4!C35,tav3_4!C56,tav3_4!C63,'tav3_4 (2)'!C22)</f>
        <v>5090</v>
      </c>
      <c r="D30" s="88">
        <f>SUM(tav3_4!D35,tav3_4!D56,tav3_4!D63,'tav3_4 (2)'!D22)</f>
        <v>753</v>
      </c>
      <c r="E30" s="88">
        <f>SUM(tav3_4!E35,tav3_4!E56,tav3_4!E63,'tav3_4 (2)'!E22)</f>
        <v>45</v>
      </c>
      <c r="F30" s="88">
        <f>SUM(tav3_4!F35,tav3_4!F56,tav3_4!F63,'tav3_4 (2)'!F22)</f>
        <v>8521</v>
      </c>
      <c r="G30" s="88"/>
      <c r="H30" s="88">
        <f>SUM(tav3_4!H35,tav3_4!H56,tav3_4!H63,'tav3_4 (2)'!H22)</f>
        <v>2218</v>
      </c>
      <c r="I30" s="88">
        <f>SUM(tav3_4!I35,tav3_4!I56,tav3_4!I63,'tav3_4 (2)'!I22)</f>
        <v>2639</v>
      </c>
      <c r="J30" s="88">
        <f>SUM(tav3_4!J35,tav3_4!J56,tav3_4!J63,'tav3_4 (2)'!J22)</f>
        <v>2158</v>
      </c>
      <c r="K30" s="88">
        <f>SUM(tav3_4!K35,tav3_4!K56,tav3_4!K63,'tav3_4 (2)'!K22)</f>
        <v>1585</v>
      </c>
      <c r="L30" s="88">
        <f>SUM(tav3_4!L35,tav3_4!L56,tav3_4!L63,'tav3_4 (2)'!L22)</f>
        <v>8600</v>
      </c>
      <c r="M30" s="88">
        <f>SUM(tav3_4!M35,tav3_4!M56,tav3_4!M63,'tav3_4 (2)'!M22)</f>
        <v>17121</v>
      </c>
    </row>
    <row r="31" spans="1:15" s="82" customFormat="1" ht="9" customHeight="1">
      <c r="A31" s="33" t="s">
        <v>18</v>
      </c>
      <c r="B31" s="78">
        <f>SUM(tav3_4!B36,tav3_4!B57,tav3_4!B64,'tav3_4 (2)'!B23)</f>
        <v>82225</v>
      </c>
      <c r="C31" s="78">
        <f>SUM(tav3_4!C36,tav3_4!C57,tav3_4!C64,'tav3_4 (2)'!C23)</f>
        <v>62120</v>
      </c>
      <c r="D31" s="78">
        <f>SUM(tav3_4!D36,tav3_4!D57,tav3_4!D64,'tav3_4 (2)'!D23)</f>
        <v>29700</v>
      </c>
      <c r="E31" s="78">
        <f>SUM(tav3_4!E36,tav3_4!E57,tav3_4!E64,'tav3_4 (2)'!E23)</f>
        <v>13559</v>
      </c>
      <c r="F31" s="78">
        <f>SUM(tav3_4!F36,tav3_4!F57,tav3_4!F64,'tav3_4 (2)'!F23)</f>
        <v>187604</v>
      </c>
      <c r="G31" s="78"/>
      <c r="H31" s="78">
        <f>SUM(tav3_4!H36,tav3_4!H57,tav3_4!H64,'tav3_4 (2)'!H23)</f>
        <v>25715</v>
      </c>
      <c r="I31" s="78">
        <f>SUM(tav3_4!I36,tav3_4!I57,tav3_4!I64,'tav3_4 (2)'!I23)</f>
        <v>26531</v>
      </c>
      <c r="J31" s="78">
        <f>SUM(tav3_4!J36,tav3_4!J57,tav3_4!J64,'tav3_4 (2)'!J23)</f>
        <v>16697</v>
      </c>
      <c r="K31" s="78">
        <f>SUM(tav3_4!K36,tav3_4!K57,tav3_4!K64,'tav3_4 (2)'!K23)</f>
        <v>13161</v>
      </c>
      <c r="L31" s="78">
        <f>SUM(tav3_4!L36,tav3_4!L57,tav3_4!L64,'tav3_4 (2)'!L23)</f>
        <v>82104</v>
      </c>
      <c r="M31" s="78">
        <f>SUM(tav3_4!M36,tav3_4!M57,tav3_4!M64,'tav3_4 (2)'!M23)</f>
        <v>269708</v>
      </c>
      <c r="N31" s="92"/>
      <c r="O31" s="91"/>
    </row>
    <row r="32" spans="1:13" s="82" customFormat="1" ht="9" customHeight="1">
      <c r="A32" s="33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1:13" s="82" customFormat="1" ht="19.5" customHeight="1">
      <c r="A33" s="37" t="s">
        <v>44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</row>
    <row r="34" spans="1:13" s="82" customFormat="1" ht="9" customHeight="1">
      <c r="A34" s="3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</row>
    <row r="35" spans="1:13" ht="9" customHeight="1">
      <c r="A35" s="30" t="s">
        <v>14</v>
      </c>
      <c r="B35" s="88">
        <f>SUM('tav3_4 (2)'!B27,'tav3_4 (2)'!B35,'tav3_4 (2)'!B43,'tav3_4 (2)'!B51)</f>
        <v>14759</v>
      </c>
      <c r="C35" s="88">
        <f>SUM('tav3_4 (2)'!C27,'tav3_4 (2)'!C35,'tav3_4 (2)'!C43,'tav3_4 (2)'!C51)</f>
        <v>13715</v>
      </c>
      <c r="D35" s="88">
        <f>SUM('tav3_4 (2)'!D27,'tav3_4 (2)'!D35,'tav3_4 (2)'!D43,'tav3_4 (2)'!D51)</f>
        <v>6667</v>
      </c>
      <c r="E35" s="88">
        <f>SUM('tav3_4 (2)'!E27,'tav3_4 (2)'!E35,'tav3_4 (2)'!E43,'tav3_4 (2)'!E51)</f>
        <v>6006</v>
      </c>
      <c r="F35" s="88">
        <f>SUM('tav3_4 (2)'!F27,'tav3_4 (2)'!F35,'tav3_4 (2)'!F43,'tav3_4 (2)'!F51)</f>
        <v>41147</v>
      </c>
      <c r="G35" s="88"/>
      <c r="H35" s="88">
        <f>SUM('tav3_4 (2)'!H27,'tav3_4 (2)'!H35,'tav3_4 (2)'!H43,'tav3_4 (2)'!H51)</f>
        <v>5589</v>
      </c>
      <c r="I35" s="88">
        <f>SUM('tav3_4 (2)'!I27,'tav3_4 (2)'!I35,'tav3_4 (2)'!I43,'tav3_4 (2)'!I51)</f>
        <v>4808</v>
      </c>
      <c r="J35" s="88">
        <f>SUM('tav3_4 (2)'!J27,'tav3_4 (2)'!J35,'tav3_4 (2)'!J43,'tav3_4 (2)'!J51)</f>
        <v>2735</v>
      </c>
      <c r="K35" s="88">
        <f>SUM('tav3_4 (2)'!K27,'tav3_4 (2)'!K35,'tav3_4 (2)'!K43,'tav3_4 (2)'!K51)</f>
        <v>2728</v>
      </c>
      <c r="L35" s="88">
        <f>SUM('tav3_4 (2)'!L27,'tav3_4 (2)'!L35,'tav3_4 (2)'!L43,'tav3_4 (2)'!L51)</f>
        <v>15860</v>
      </c>
      <c r="M35" s="88">
        <f>SUM('tav3_4 (2)'!M27,'tav3_4 (2)'!M35,'tav3_4 (2)'!M43,'tav3_4 (2)'!M51)</f>
        <v>57007</v>
      </c>
    </row>
    <row r="36" spans="1:13" ht="9" customHeight="1">
      <c r="A36" s="30" t="s">
        <v>15</v>
      </c>
      <c r="B36" s="88">
        <f>SUM('tav3_4 (2)'!B28,'tav3_4 (2)'!B36,'tav3_4 (2)'!B44,'tav3_4 (2)'!B52)</f>
        <v>13180</v>
      </c>
      <c r="C36" s="88">
        <f>SUM('tav3_4 (2)'!C28,'tav3_4 (2)'!C36,'tav3_4 (2)'!C44,'tav3_4 (2)'!C52)</f>
        <v>19427</v>
      </c>
      <c r="D36" s="88">
        <f>SUM('tav3_4 (2)'!D28,'tav3_4 (2)'!D36,'tav3_4 (2)'!D44,'tav3_4 (2)'!D52)</f>
        <v>8632</v>
      </c>
      <c r="E36" s="88">
        <f>SUM('tav3_4 (2)'!E28,'tav3_4 (2)'!E36,'tav3_4 (2)'!E44,'tav3_4 (2)'!E52)</f>
        <v>14151</v>
      </c>
      <c r="F36" s="88">
        <f>SUM('tav3_4 (2)'!F28,'tav3_4 (2)'!F36,'tav3_4 (2)'!F44,'tav3_4 (2)'!F52)</f>
        <v>55390</v>
      </c>
      <c r="G36" s="88"/>
      <c r="H36" s="88">
        <f>SUM('tav3_4 (2)'!H28,'tav3_4 (2)'!H36,'tav3_4 (2)'!H44,'tav3_4 (2)'!H52)</f>
        <v>7137</v>
      </c>
      <c r="I36" s="88">
        <f>SUM('tav3_4 (2)'!I28,'tav3_4 (2)'!I36,'tav3_4 (2)'!I44,'tav3_4 (2)'!I52)</f>
        <v>6921</v>
      </c>
      <c r="J36" s="88">
        <f>SUM('tav3_4 (2)'!J28,'tav3_4 (2)'!J36,'tav3_4 (2)'!J44,'tav3_4 (2)'!J52)</f>
        <v>4092</v>
      </c>
      <c r="K36" s="88">
        <f>SUM('tav3_4 (2)'!K28,'tav3_4 (2)'!K36,'tav3_4 (2)'!K44,'tav3_4 (2)'!K52)</f>
        <v>3534</v>
      </c>
      <c r="L36" s="88">
        <f>SUM('tav3_4 (2)'!L28,'tav3_4 (2)'!L36,'tav3_4 (2)'!L44,'tav3_4 (2)'!L52)</f>
        <v>21684</v>
      </c>
      <c r="M36" s="88">
        <f>SUM('tav3_4 (2)'!M28,'tav3_4 (2)'!M36,'tav3_4 (2)'!M44,'tav3_4 (2)'!M52)</f>
        <v>77074</v>
      </c>
    </row>
    <row r="37" spans="1:13" s="84" customFormat="1" ht="9" customHeight="1">
      <c r="A37" s="30" t="s">
        <v>16</v>
      </c>
      <c r="B37" s="88">
        <f>SUM('tav3_4 (2)'!B29,'tav3_4 (2)'!B37,'tav3_4 (2)'!B45,'tav3_4 (2)'!B53)</f>
        <v>6755</v>
      </c>
      <c r="C37" s="88">
        <f>SUM('tav3_4 (2)'!C29,'tav3_4 (2)'!C37,'tav3_4 (2)'!C45,'tav3_4 (2)'!C53)</f>
        <v>8863</v>
      </c>
      <c r="D37" s="88">
        <f>SUM('tav3_4 (2)'!D29,'tav3_4 (2)'!D37,'tav3_4 (2)'!D45,'tav3_4 (2)'!D53)</f>
        <v>2624</v>
      </c>
      <c r="E37" s="88">
        <f>SUM('tav3_4 (2)'!E29,'tav3_4 (2)'!E37,'tav3_4 (2)'!E45,'tav3_4 (2)'!E53)</f>
        <v>5031</v>
      </c>
      <c r="F37" s="88">
        <f>SUM('tav3_4 (2)'!F29,'tav3_4 (2)'!F37,'tav3_4 (2)'!F45,'tav3_4 (2)'!F53)</f>
        <v>23273</v>
      </c>
      <c r="G37" s="88"/>
      <c r="H37" s="88">
        <f>SUM('tav3_4 (2)'!H29,'tav3_4 (2)'!H37,'tav3_4 (2)'!H45,'tav3_4 (2)'!H53)</f>
        <v>4676</v>
      </c>
      <c r="I37" s="88">
        <f>SUM('tav3_4 (2)'!I29,'tav3_4 (2)'!I37,'tav3_4 (2)'!I45,'tav3_4 (2)'!I53)</f>
        <v>4680</v>
      </c>
      <c r="J37" s="88">
        <f>SUM('tav3_4 (2)'!J29,'tav3_4 (2)'!J37,'tav3_4 (2)'!J45,'tav3_4 (2)'!J53)</f>
        <v>3431</v>
      </c>
      <c r="K37" s="88">
        <f>SUM('tav3_4 (2)'!K29,'tav3_4 (2)'!K37,'tav3_4 (2)'!K45,'tav3_4 (2)'!K53)</f>
        <v>2708</v>
      </c>
      <c r="L37" s="88">
        <f>SUM('tav3_4 (2)'!L29,'tav3_4 (2)'!L37,'tav3_4 (2)'!L45,'tav3_4 (2)'!L53)</f>
        <v>15495</v>
      </c>
      <c r="M37" s="88">
        <f>SUM('tav3_4 (2)'!M29,'tav3_4 (2)'!M37,'tav3_4 (2)'!M45,'tav3_4 (2)'!M53)</f>
        <v>38768</v>
      </c>
    </row>
    <row r="38" spans="1:13" s="84" customFormat="1" ht="9" customHeight="1">
      <c r="A38" s="30" t="s">
        <v>17</v>
      </c>
      <c r="B38" s="88">
        <f>SUM('tav3_4 (2)'!B30,'tav3_4 (2)'!B38,'tav3_4 (2)'!B46,'tav3_4 (2)'!B54)</f>
        <v>3963</v>
      </c>
      <c r="C38" s="88">
        <f>SUM('tav3_4 (2)'!C30,'tav3_4 (2)'!C38,'tav3_4 (2)'!C46,'tav3_4 (2)'!C54)</f>
        <v>8518</v>
      </c>
      <c r="D38" s="88">
        <f>SUM('tav3_4 (2)'!D30,'tav3_4 (2)'!D38,'tav3_4 (2)'!D46,'tav3_4 (2)'!D54)</f>
        <v>3101</v>
      </c>
      <c r="E38" s="88" t="s">
        <v>47</v>
      </c>
      <c r="F38" s="88">
        <f>SUM('tav3_4 (2)'!F30,'tav3_4 (2)'!F38,'tav3_4 (2)'!F46,'tav3_4 (2)'!F54)</f>
        <v>15582</v>
      </c>
      <c r="G38" s="88"/>
      <c r="H38" s="88">
        <f>SUM('tav3_4 (2)'!H30,'tav3_4 (2)'!H38,'tav3_4 (2)'!H46,'tav3_4 (2)'!H54)</f>
        <v>4813</v>
      </c>
      <c r="I38" s="88">
        <f>SUM('tav3_4 (2)'!I30,'tav3_4 (2)'!I38,'tav3_4 (2)'!I46,'tav3_4 (2)'!I54)</f>
        <v>4534</v>
      </c>
      <c r="J38" s="88">
        <f>SUM('tav3_4 (2)'!J30,'tav3_4 (2)'!J38,'tav3_4 (2)'!J46,'tav3_4 (2)'!J54)</f>
        <v>4395</v>
      </c>
      <c r="K38" s="88">
        <f>SUM('tav3_4 (2)'!K30,'tav3_4 (2)'!K38,'tav3_4 (2)'!K46,'tav3_4 (2)'!K54)</f>
        <v>3368</v>
      </c>
      <c r="L38" s="88">
        <f>SUM('tav3_4 (2)'!L30,'tav3_4 (2)'!L38,'tav3_4 (2)'!L46,'tav3_4 (2)'!L54)</f>
        <v>17110</v>
      </c>
      <c r="M38" s="88">
        <f>SUM('tav3_4 (2)'!M30,'tav3_4 (2)'!M38,'tav3_4 (2)'!M46,'tav3_4 (2)'!M54)</f>
        <v>32692</v>
      </c>
    </row>
    <row r="39" spans="1:13" ht="9" customHeight="1">
      <c r="A39" s="33" t="s">
        <v>18</v>
      </c>
      <c r="B39" s="78">
        <f>SUM('tav3_4 (2)'!B31,'tav3_4 (2)'!B39,'tav3_4 (2)'!B47,'tav3_4 (2)'!B55)</f>
        <v>38657</v>
      </c>
      <c r="C39" s="78">
        <f>SUM('tav3_4 (2)'!C31,'tav3_4 (2)'!C39,'tav3_4 (2)'!C47,'tav3_4 (2)'!C55)</f>
        <v>50523</v>
      </c>
      <c r="D39" s="78">
        <f>SUM('tav3_4 (2)'!D31,'tav3_4 (2)'!D39,'tav3_4 (2)'!D47,'tav3_4 (2)'!D55)</f>
        <v>21024</v>
      </c>
      <c r="E39" s="78">
        <f>SUM('tav3_4 (2)'!E31,'tav3_4 (2)'!E39,'tav3_4 (2)'!E47,'tav3_4 (2)'!E55)</f>
        <v>25188</v>
      </c>
      <c r="F39" s="78">
        <f>SUM('tav3_4 (2)'!F31,'tav3_4 (2)'!F39,'tav3_4 (2)'!F47,'tav3_4 (2)'!F55)</f>
        <v>135392</v>
      </c>
      <c r="G39" s="78"/>
      <c r="H39" s="78">
        <f>SUM('tav3_4 (2)'!H31,'tav3_4 (2)'!H39,'tav3_4 (2)'!H47,'tav3_4 (2)'!H55)</f>
        <v>22215</v>
      </c>
      <c r="I39" s="78">
        <f>SUM('tav3_4 (2)'!I31,'tav3_4 (2)'!I39,'tav3_4 (2)'!I47,'tav3_4 (2)'!I55)</f>
        <v>20943</v>
      </c>
      <c r="J39" s="78">
        <f>SUM('tav3_4 (2)'!J31,'tav3_4 (2)'!J39,'tav3_4 (2)'!J47,'tav3_4 (2)'!J55)</f>
        <v>14653</v>
      </c>
      <c r="K39" s="78">
        <f>SUM('tav3_4 (2)'!K31,'tav3_4 (2)'!K39,'tav3_4 (2)'!K47,'tav3_4 (2)'!K55)</f>
        <v>12338</v>
      </c>
      <c r="L39" s="78">
        <f>SUM('tav3_4 (2)'!L31,'tav3_4 (2)'!L39,'tav3_4 (2)'!L47,'tav3_4 (2)'!L55)</f>
        <v>70149</v>
      </c>
      <c r="M39" s="78">
        <f>SUM('tav3_4 (2)'!M31,'tav3_4 (2)'!M39,'tav3_4 (2)'!M47,'tav3_4 (2)'!M55)</f>
        <v>205541</v>
      </c>
    </row>
    <row r="40" spans="1:13" ht="9" customHeight="1">
      <c r="A40" s="33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1:13" ht="19.5" customHeight="1">
      <c r="A41" s="37" t="s">
        <v>45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9" customHeight="1">
      <c r="A42" s="37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9" customHeight="1">
      <c r="A43" s="30" t="s">
        <v>14</v>
      </c>
      <c r="B43" s="88">
        <f>SUM('tav3_4 (2)'!B59,'tav3_4 (3)'!B11,'tav3_4 (3)'!B19,'tav3_4 (3)'!B27,'tav3_4 (3)'!B35,'tav3_4 (3)'!B43)</f>
        <v>21624</v>
      </c>
      <c r="C43" s="88">
        <f>SUM('tav3_4 (2)'!C59,'tav3_4 (3)'!C11,'tav3_4 (3)'!C19,'tav3_4 (3)'!C27,'tav3_4 (3)'!C35,'tav3_4 (3)'!C43)</f>
        <v>14503</v>
      </c>
      <c r="D43" s="88">
        <f>SUM('tav3_4 (2)'!D59,'tav3_4 (3)'!D11,'tav3_4 (3)'!D19,'tav3_4 (3)'!D27,'tav3_4 (3)'!D35,'tav3_4 (3)'!D43)</f>
        <v>9387</v>
      </c>
      <c r="E43" s="88">
        <f>SUM('tav3_4 (2)'!E59,'tav3_4 (3)'!E11,'tav3_4 (3)'!E19,'tav3_4 (3)'!E27,'tav3_4 (3)'!E35,'tav3_4 (3)'!E43)</f>
        <v>1641</v>
      </c>
      <c r="F43" s="88">
        <f>SUM('tav3_4 (2)'!F59,'tav3_4 (3)'!F11,'tav3_4 (3)'!F19,'tav3_4 (3)'!F27,'tav3_4 (3)'!F35,'tav3_4 (3)'!F43)</f>
        <v>47155</v>
      </c>
      <c r="G43" s="88"/>
      <c r="H43" s="88">
        <f>SUM('tav3_4 (2)'!H59,'tav3_4 (3)'!H11,'tav3_4 (3)'!H19,'tav3_4 (3)'!H27,'tav3_4 (3)'!H35,'tav3_4 (3)'!H43)</f>
        <v>6824</v>
      </c>
      <c r="I43" s="88">
        <f>SUM('tav3_4 (2)'!I59,'tav3_4 (3)'!I11,'tav3_4 (3)'!I19,'tav3_4 (3)'!I27,'tav3_4 (3)'!I35,'tav3_4 (3)'!I43)</f>
        <v>6385</v>
      </c>
      <c r="J43" s="88">
        <f>SUM('tav3_4 (2)'!J59,'tav3_4 (3)'!J11,'tav3_4 (3)'!J19,'tav3_4 (3)'!J27,'tav3_4 (3)'!J35,'tav3_4 (3)'!J43)</f>
        <v>3573</v>
      </c>
      <c r="K43" s="88">
        <f>SUM('tav3_4 (2)'!K59,'tav3_4 (3)'!K11,'tav3_4 (3)'!K19,'tav3_4 (3)'!K27,'tav3_4 (3)'!K35,'tav3_4 (3)'!K43)</f>
        <v>4172</v>
      </c>
      <c r="L43" s="88">
        <f>SUM('tav3_4 (2)'!L59,'tav3_4 (3)'!L11,'tav3_4 (3)'!L19,'tav3_4 (3)'!L27,'tav3_4 (3)'!L35,'tav3_4 (3)'!L43)</f>
        <v>20954</v>
      </c>
      <c r="M43" s="88">
        <f>SUM('tav3_4 (2)'!M59,'tav3_4 (3)'!M11,'tav3_4 (3)'!M19,'tav3_4 (3)'!M27,'tav3_4 (3)'!M35,'tav3_4 (3)'!M43)</f>
        <v>68109</v>
      </c>
    </row>
    <row r="44" spans="1:13" ht="9" customHeight="1">
      <c r="A44" s="30" t="s">
        <v>15</v>
      </c>
      <c r="B44" s="88">
        <f>SUM('tav3_4 (2)'!B60,'tav3_4 (3)'!B12,'tav3_4 (3)'!B20,'tav3_4 (3)'!B28,'tav3_4 (3)'!B36,'tav3_4 (3)'!B44)</f>
        <v>15058</v>
      </c>
      <c r="C44" s="88">
        <f>SUM('tav3_4 (2)'!C60,'tav3_4 (3)'!C12,'tav3_4 (3)'!C20,'tav3_4 (3)'!C28,'tav3_4 (3)'!C36,'tav3_4 (3)'!C44)</f>
        <v>27868</v>
      </c>
      <c r="D44" s="88">
        <f>SUM('tav3_4 (2)'!D60,'tav3_4 (3)'!D12,'tav3_4 (3)'!D20,'tav3_4 (3)'!D28,'tav3_4 (3)'!D36,'tav3_4 (3)'!D44)</f>
        <v>15149</v>
      </c>
      <c r="E44" s="88">
        <f>SUM('tav3_4 (2)'!E60,'tav3_4 (3)'!E12,'tav3_4 (3)'!E20,'tav3_4 (3)'!E28,'tav3_4 (3)'!E36,'tav3_4 (3)'!E44)</f>
        <v>11038</v>
      </c>
      <c r="F44" s="88">
        <f>SUM('tav3_4 (2)'!F60,'tav3_4 (3)'!F12,'tav3_4 (3)'!F20,'tav3_4 (3)'!F28,'tav3_4 (3)'!F36,'tav3_4 (3)'!F44)</f>
        <v>69113</v>
      </c>
      <c r="G44" s="88"/>
      <c r="H44" s="88">
        <f>SUM('tav3_4 (2)'!H60,'tav3_4 (3)'!H12,'tav3_4 (3)'!H20,'tav3_4 (3)'!H28,'tav3_4 (3)'!H36,'tav3_4 (3)'!H44)</f>
        <v>6716</v>
      </c>
      <c r="I44" s="88">
        <f>SUM('tav3_4 (2)'!I60,'tav3_4 (3)'!I12,'tav3_4 (3)'!I20,'tav3_4 (3)'!I28,'tav3_4 (3)'!I36,'tav3_4 (3)'!I44)</f>
        <v>6877</v>
      </c>
      <c r="J44" s="88">
        <f>SUM('tav3_4 (2)'!J60,'tav3_4 (3)'!J12,'tav3_4 (3)'!J20,'tav3_4 (3)'!J28,'tav3_4 (3)'!J36,'tav3_4 (3)'!J44)</f>
        <v>4482</v>
      </c>
      <c r="K44" s="88">
        <f>SUM('tav3_4 (2)'!K60,'tav3_4 (3)'!K12,'tav3_4 (3)'!K20,'tav3_4 (3)'!K28,'tav3_4 (3)'!K36,'tav3_4 (3)'!K44)</f>
        <v>4037</v>
      </c>
      <c r="L44" s="88">
        <f>SUM('tav3_4 (2)'!L60,'tav3_4 (3)'!L12,'tav3_4 (3)'!L20,'tav3_4 (3)'!L28,'tav3_4 (3)'!L36,'tav3_4 (3)'!L44)</f>
        <v>22112</v>
      </c>
      <c r="M44" s="88">
        <f>SUM('tav3_4 (2)'!M60,'tav3_4 (3)'!M12,'tav3_4 (3)'!M20,'tav3_4 (3)'!M28,'tav3_4 (3)'!M36,'tav3_4 (3)'!M44)</f>
        <v>91225</v>
      </c>
    </row>
    <row r="45" spans="1:13" ht="9" customHeight="1">
      <c r="A45" s="30" t="s">
        <v>16</v>
      </c>
      <c r="B45" s="88">
        <f>SUM('tav3_4 (2)'!B61,'tav3_4 (3)'!B13,'tav3_4 (3)'!B21,'tav3_4 (3)'!B29,'tav3_4 (3)'!B37,'tav3_4 (3)'!B45)</f>
        <v>9082</v>
      </c>
      <c r="C45" s="88">
        <f>SUM('tav3_4 (2)'!C61,'tav3_4 (3)'!C13,'tav3_4 (3)'!C21,'tav3_4 (3)'!C29,'tav3_4 (3)'!C37,'tav3_4 (3)'!C45)</f>
        <v>13326</v>
      </c>
      <c r="D45" s="88">
        <f>SUM('tav3_4 (2)'!D61,'tav3_4 (3)'!D13,'tav3_4 (3)'!D21,'tav3_4 (3)'!D29,'tav3_4 (3)'!D37,'tav3_4 (3)'!D45)</f>
        <v>6132</v>
      </c>
      <c r="E45" s="88">
        <f>SUM('tav3_4 (2)'!E61,'tav3_4 (3)'!E13,'tav3_4 (3)'!E21,'tav3_4 (3)'!E29,'tav3_4 (3)'!E37,'tav3_4 (3)'!E45)</f>
        <v>6551</v>
      </c>
      <c r="F45" s="88">
        <f>SUM('tav3_4 (2)'!F61,'tav3_4 (3)'!F13,'tav3_4 (3)'!F21,'tav3_4 (3)'!F29,'tav3_4 (3)'!F37,'tav3_4 (3)'!F45)</f>
        <v>35091</v>
      </c>
      <c r="G45" s="88"/>
      <c r="H45" s="88">
        <f>SUM('tav3_4 (2)'!H61,'tav3_4 (3)'!H13,'tav3_4 (3)'!H21,'tav3_4 (3)'!H29,'tav3_4 (3)'!H37,'tav3_4 (3)'!H45)</f>
        <v>3621</v>
      </c>
      <c r="I45" s="88">
        <f>SUM('tav3_4 (2)'!I61,'tav3_4 (3)'!I13,'tav3_4 (3)'!I21,'tav3_4 (3)'!I29,'tav3_4 (3)'!I37,'tav3_4 (3)'!I45)</f>
        <v>4378</v>
      </c>
      <c r="J45" s="88">
        <f>SUM('tav3_4 (2)'!J61,'tav3_4 (3)'!J13,'tav3_4 (3)'!J21,'tav3_4 (3)'!J29,'tav3_4 (3)'!J37,'tav3_4 (3)'!J45)</f>
        <v>3316</v>
      </c>
      <c r="K45" s="88">
        <f>SUM('tav3_4 (2)'!K61,'tav3_4 (3)'!K13,'tav3_4 (3)'!K21,'tav3_4 (3)'!K29,'tav3_4 (3)'!K37,'tav3_4 (3)'!K45)</f>
        <v>3017</v>
      </c>
      <c r="L45" s="88">
        <f>SUM('tav3_4 (2)'!L61,'tav3_4 (3)'!L13,'tav3_4 (3)'!L21,'tav3_4 (3)'!L29,'tav3_4 (3)'!L37,'tav3_4 (3)'!L45)</f>
        <v>14332</v>
      </c>
      <c r="M45" s="88">
        <f>SUM('tav3_4 (2)'!M61,'tav3_4 (3)'!M13,'tav3_4 (3)'!M21,'tav3_4 (3)'!M29,'tav3_4 (3)'!M37,'tav3_4 (3)'!M45)</f>
        <v>49423</v>
      </c>
    </row>
    <row r="46" spans="1:13" s="79" customFormat="1" ht="9" customHeight="1">
      <c r="A46" s="30" t="s">
        <v>17</v>
      </c>
      <c r="B46" s="88">
        <f>SUM('tav3_4 (2)'!B62,'tav3_4 (3)'!B14,'tav3_4 (3)'!B22,'tav3_4 (3)'!B30,'tav3_4 (3)'!B38,'tav3_4 (3)'!B46)</f>
        <v>814</v>
      </c>
      <c r="C46" s="88">
        <f>SUM('tav3_4 (2)'!C62,'tav3_4 (3)'!C14,'tav3_4 (3)'!C22,'tav3_4 (3)'!C30,'tav3_4 (3)'!C38,'tav3_4 (3)'!C46)</f>
        <v>4991</v>
      </c>
      <c r="D46" s="88">
        <f>SUM('tav3_4 (2)'!D62,'tav3_4 (3)'!D14,'tav3_4 (3)'!D22,'tav3_4 (3)'!D30,'tav3_4 (3)'!D38,'tav3_4 (3)'!D46)</f>
        <v>2945</v>
      </c>
      <c r="E46" s="88" t="s">
        <v>47</v>
      </c>
      <c r="F46" s="88">
        <f>SUM('tav3_4 (2)'!F62,'tav3_4 (3)'!F14,'tav3_4 (3)'!F22,'tav3_4 (3)'!F30,'tav3_4 (3)'!F38,'tav3_4 (3)'!F46)</f>
        <v>8750</v>
      </c>
      <c r="G46" s="88"/>
      <c r="H46" s="88">
        <f>SUM('tav3_4 (2)'!H62,'tav3_4 (3)'!H14,'tav3_4 (3)'!H22,'tav3_4 (3)'!H30,'tav3_4 (3)'!H38,'tav3_4 (3)'!H46)</f>
        <v>627</v>
      </c>
      <c r="I46" s="88">
        <f>SUM('tav3_4 (2)'!I62,'tav3_4 (3)'!I14,'tav3_4 (3)'!I22,'tav3_4 (3)'!I30,'tav3_4 (3)'!I38,'tav3_4 (3)'!I46)</f>
        <v>710</v>
      </c>
      <c r="J46" s="88">
        <f>SUM('tav3_4 (2)'!J62,'tav3_4 (3)'!J14,'tav3_4 (3)'!J22,'tav3_4 (3)'!J30,'tav3_4 (3)'!J38,'tav3_4 (3)'!J46)</f>
        <v>618</v>
      </c>
      <c r="K46" s="88">
        <f>SUM('tav3_4 (2)'!K62,'tav3_4 (3)'!K14,'tav3_4 (3)'!K22,'tav3_4 (3)'!K30,'tav3_4 (3)'!K38,'tav3_4 (3)'!K46)</f>
        <v>591</v>
      </c>
      <c r="L46" s="88">
        <f>SUM('tav3_4 (2)'!L62,'tav3_4 (3)'!L14,'tav3_4 (3)'!L22,'tav3_4 (3)'!L30,'tav3_4 (3)'!L38,'tav3_4 (3)'!L46)</f>
        <v>2546</v>
      </c>
      <c r="M46" s="88">
        <f>SUM('tav3_4 (2)'!M62,'tav3_4 (3)'!M14,'tav3_4 (3)'!M22,'tav3_4 (3)'!M30,'tav3_4 (3)'!M38,'tav3_4 (3)'!M46)</f>
        <v>11296</v>
      </c>
    </row>
    <row r="47" spans="1:13" s="79" customFormat="1" ht="9" customHeight="1">
      <c r="A47" s="33" t="s">
        <v>18</v>
      </c>
      <c r="B47" s="78">
        <f>SUM('tav3_4 (2)'!B63,'tav3_4 (3)'!B15,'tav3_4 (3)'!B23,'tav3_4 (3)'!B31,'tav3_4 (3)'!B39,'tav3_4 (3)'!B47)</f>
        <v>46578</v>
      </c>
      <c r="C47" s="78">
        <f>SUM('tav3_4 (2)'!C63,'tav3_4 (3)'!C15,'tav3_4 (3)'!C23,'tav3_4 (3)'!C31,'tav3_4 (3)'!C39,'tav3_4 (3)'!C47)</f>
        <v>60688</v>
      </c>
      <c r="D47" s="78">
        <f>SUM('tav3_4 (2)'!D63,'tav3_4 (3)'!D15,'tav3_4 (3)'!D23,'tav3_4 (3)'!D31,'tav3_4 (3)'!D39,'tav3_4 (3)'!D47)</f>
        <v>33613</v>
      </c>
      <c r="E47" s="78">
        <f>SUM('tav3_4 (2)'!E63,'tav3_4 (3)'!E15,'tav3_4 (3)'!E23,'tav3_4 (3)'!E31,'tav3_4 (3)'!E39,'tav3_4 (3)'!E47)</f>
        <v>19230</v>
      </c>
      <c r="F47" s="78">
        <f>SUM('tav3_4 (2)'!F63,'tav3_4 (3)'!F15,'tav3_4 (3)'!F23,'tav3_4 (3)'!F31,'tav3_4 (3)'!F39,'tav3_4 (3)'!F47)</f>
        <v>160109</v>
      </c>
      <c r="G47" s="78"/>
      <c r="H47" s="78">
        <f>SUM('tav3_4 (2)'!H63,'tav3_4 (3)'!H15,'tav3_4 (3)'!H23,'tav3_4 (3)'!H31,'tav3_4 (3)'!H39,'tav3_4 (3)'!H47)</f>
        <v>17788</v>
      </c>
      <c r="I47" s="78">
        <f>SUM('tav3_4 (2)'!I63,'tav3_4 (3)'!I15,'tav3_4 (3)'!I23,'tav3_4 (3)'!I31,'tav3_4 (3)'!I39,'tav3_4 (3)'!I47)</f>
        <v>18350</v>
      </c>
      <c r="J47" s="78">
        <f>SUM('tav3_4 (2)'!J63,'tav3_4 (3)'!J15,'tav3_4 (3)'!J23,'tav3_4 (3)'!J31,'tav3_4 (3)'!J39,'tav3_4 (3)'!J47)</f>
        <v>11989</v>
      </c>
      <c r="K47" s="78">
        <f>SUM('tav3_4 (2)'!K63,'tav3_4 (3)'!K15,'tav3_4 (3)'!K23,'tav3_4 (3)'!K31,'tav3_4 (3)'!K39,'tav3_4 (3)'!K47)</f>
        <v>11817</v>
      </c>
      <c r="L47" s="78">
        <f>SUM('tav3_4 (2)'!L63,'tav3_4 (3)'!L15,'tav3_4 (3)'!L23,'tav3_4 (3)'!L31,'tav3_4 (3)'!L39,'tav3_4 (3)'!L47)</f>
        <v>59944</v>
      </c>
      <c r="M47" s="78">
        <f>SUM('tav3_4 (2)'!M63,'tav3_4 (3)'!M15,'tav3_4 (3)'!M23,'tav3_4 (3)'!M31,'tav3_4 (3)'!M39,'tav3_4 (3)'!M47)</f>
        <v>220053</v>
      </c>
    </row>
    <row r="48" spans="1:13" s="79" customFormat="1" ht="9" customHeight="1">
      <c r="A48" s="33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s="79" customFormat="1" ht="19.5" customHeight="1">
      <c r="A49" s="37" t="s">
        <v>46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s="79" customFormat="1" ht="9" customHeight="1">
      <c r="A50" s="37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9" customHeight="1">
      <c r="A51" s="30" t="s">
        <v>14</v>
      </c>
      <c r="B51" s="88">
        <f>SUM('tav3_4 (3)'!B51,'tav3_4 (3)'!B59)</f>
        <v>9168</v>
      </c>
      <c r="C51" s="88">
        <f>SUM('tav3_4 (3)'!C51,'tav3_4 (3)'!C59)</f>
        <v>6609</v>
      </c>
      <c r="D51" s="88">
        <f>SUM('tav3_4 (3)'!D51,'tav3_4 (3)'!D59)</f>
        <v>2527</v>
      </c>
      <c r="E51" s="88">
        <f>SUM('tav3_4 (3)'!E51,'tav3_4 (3)'!E59)</f>
        <v>3872</v>
      </c>
      <c r="F51" s="88">
        <f>SUM('tav3_4 (3)'!F51,'tav3_4 (3)'!F59)</f>
        <v>22176</v>
      </c>
      <c r="G51" s="88"/>
      <c r="H51" s="88">
        <f>SUM('tav3_4 (3)'!H51,'tav3_4 (3)'!H59)</f>
        <v>2426</v>
      </c>
      <c r="I51" s="88">
        <f>SUM('tav3_4 (3)'!I51,'tav3_4 (3)'!I59)</f>
        <v>1944</v>
      </c>
      <c r="J51" s="88">
        <f>SUM('tav3_4 (3)'!J51,'tav3_4 (3)'!J59)</f>
        <v>1028</v>
      </c>
      <c r="K51" s="88">
        <f>SUM('tav3_4 (3)'!K51,'tav3_4 (3)'!K59)</f>
        <v>1311</v>
      </c>
      <c r="L51" s="88">
        <f>SUM('tav3_4 (3)'!L51,'tav3_4 (3)'!L59)</f>
        <v>6709</v>
      </c>
      <c r="M51" s="88">
        <f>SUM('tav3_4 (3)'!M51,'tav3_4 (3)'!M59)</f>
        <v>28885</v>
      </c>
    </row>
    <row r="52" spans="1:13" ht="9" customHeight="1">
      <c r="A52" s="30" t="s">
        <v>15</v>
      </c>
      <c r="B52" s="88">
        <f>SUM('tav3_4 (3)'!B52,'tav3_4 (3)'!B60)</f>
        <v>7379</v>
      </c>
      <c r="C52" s="88">
        <f>SUM('tav3_4 (3)'!C52,'tav3_4 (3)'!C60)</f>
        <v>10202</v>
      </c>
      <c r="D52" s="88">
        <f>SUM('tav3_4 (3)'!D52,'tav3_4 (3)'!D60)</f>
        <v>6276</v>
      </c>
      <c r="E52" s="88">
        <f>SUM('tav3_4 (3)'!E52,'tav3_4 (3)'!E60)</f>
        <v>8843</v>
      </c>
      <c r="F52" s="88">
        <f>SUM('tav3_4 (3)'!F52,'tav3_4 (3)'!F60)</f>
        <v>32700</v>
      </c>
      <c r="G52" s="88"/>
      <c r="H52" s="88">
        <f>SUM('tav3_4 (3)'!H52,'tav3_4 (3)'!H60)</f>
        <v>2579</v>
      </c>
      <c r="I52" s="88">
        <f>SUM('tav3_4 (3)'!I52,'tav3_4 (3)'!I60)</f>
        <v>2704</v>
      </c>
      <c r="J52" s="88">
        <f>SUM('tav3_4 (3)'!J52,'tav3_4 (3)'!J60)</f>
        <v>1679</v>
      </c>
      <c r="K52" s="88">
        <f>SUM('tav3_4 (3)'!K52,'tav3_4 (3)'!K60)</f>
        <v>1441</v>
      </c>
      <c r="L52" s="88">
        <f>SUM('tav3_4 (3)'!L52,'tav3_4 (3)'!L60)</f>
        <v>8403</v>
      </c>
      <c r="M52" s="88">
        <f>SUM('tav3_4 (3)'!M52,'tav3_4 (3)'!M60)</f>
        <v>41103</v>
      </c>
    </row>
    <row r="53" spans="1:13" ht="9" customHeight="1">
      <c r="A53" s="30" t="s">
        <v>16</v>
      </c>
      <c r="B53" s="88">
        <f>SUM('tav3_4 (3)'!B53,'tav3_4 (3)'!B61)</f>
        <v>2916</v>
      </c>
      <c r="C53" s="88">
        <f>SUM('tav3_4 (3)'!C53,'tav3_4 (3)'!C61)</f>
        <v>4254</v>
      </c>
      <c r="D53" s="88">
        <f>SUM('tav3_4 (3)'!D53,'tav3_4 (3)'!D61)</f>
        <v>2060</v>
      </c>
      <c r="E53" s="88">
        <f>SUM('tav3_4 (3)'!E53,'tav3_4 (3)'!E61)</f>
        <v>1057</v>
      </c>
      <c r="F53" s="88">
        <f>SUM('tav3_4 (3)'!F53,'tav3_4 (3)'!F61)</f>
        <v>10287</v>
      </c>
      <c r="G53" s="88"/>
      <c r="H53" s="88">
        <f>SUM('tav3_4 (3)'!H53,'tav3_4 (3)'!H61)</f>
        <v>1156</v>
      </c>
      <c r="I53" s="88">
        <f>SUM('tav3_4 (3)'!I53,'tav3_4 (3)'!I61)</f>
        <v>1167</v>
      </c>
      <c r="J53" s="88">
        <f>SUM('tav3_4 (3)'!J53,'tav3_4 (3)'!J61)</f>
        <v>980</v>
      </c>
      <c r="K53" s="88">
        <f>SUM('tav3_4 (3)'!K53,'tav3_4 (3)'!K61)</f>
        <v>772</v>
      </c>
      <c r="L53" s="88">
        <f>SUM('tav3_4 (3)'!L53,'tav3_4 (3)'!L61)</f>
        <v>4075</v>
      </c>
      <c r="M53" s="88">
        <f>SUM('tav3_4 (3)'!M53,'tav3_4 (3)'!M61)</f>
        <v>14362</v>
      </c>
    </row>
    <row r="54" spans="1:13" ht="9" customHeight="1">
      <c r="A54" s="30" t="s">
        <v>17</v>
      </c>
      <c r="B54" s="88">
        <f>SUM('tav3_4 (3)'!B54,'tav3_4 (3)'!B62)</f>
        <v>3280</v>
      </c>
      <c r="C54" s="88">
        <f>SUM('tav3_4 (3)'!C54,'tav3_4 (3)'!C62)</f>
        <v>6912</v>
      </c>
      <c r="D54" s="88">
        <f>SUM('tav3_4 (3)'!D54,'tav3_4 (3)'!D62)</f>
        <v>1097</v>
      </c>
      <c r="E54" s="88">
        <f>SUM('tav3_4 (3)'!E54,'tav3_4 (3)'!E62)</f>
        <v>353</v>
      </c>
      <c r="F54" s="88">
        <f>SUM('tav3_4 (3)'!F54,'tav3_4 (3)'!F62)</f>
        <v>11642</v>
      </c>
      <c r="G54" s="88"/>
      <c r="H54" s="88">
        <f>SUM('tav3_4 (3)'!H54,'tav3_4 (3)'!H62)</f>
        <v>1071</v>
      </c>
      <c r="I54" s="88">
        <f>SUM('tav3_4 (3)'!I54,'tav3_4 (3)'!I62)</f>
        <v>1262</v>
      </c>
      <c r="J54" s="88">
        <f>SUM('tav3_4 (3)'!J54,'tav3_4 (3)'!J62)</f>
        <v>950</v>
      </c>
      <c r="K54" s="88">
        <f>SUM('tav3_4 (3)'!K54,'tav3_4 (3)'!K62)</f>
        <v>1061</v>
      </c>
      <c r="L54" s="88">
        <f>SUM('tav3_4 (3)'!L54,'tav3_4 (3)'!L62)</f>
        <v>4344</v>
      </c>
      <c r="M54" s="88">
        <f>SUM('tav3_4 (3)'!M54,'tav3_4 (3)'!M62)</f>
        <v>15986</v>
      </c>
    </row>
    <row r="55" spans="1:13" ht="9" customHeight="1">
      <c r="A55" s="33" t="s">
        <v>18</v>
      </c>
      <c r="B55" s="78">
        <f>SUM('tav3_4 (3)'!B55,'tav3_4 (3)'!B63)</f>
        <v>22743</v>
      </c>
      <c r="C55" s="78">
        <f>SUM('tav3_4 (3)'!C55,'tav3_4 (3)'!C63)</f>
        <v>27977</v>
      </c>
      <c r="D55" s="78">
        <f>SUM('tav3_4 (3)'!D55,'tav3_4 (3)'!D63)</f>
        <v>11960</v>
      </c>
      <c r="E55" s="78">
        <f>SUM('tav3_4 (3)'!E55,'tav3_4 (3)'!E63)</f>
        <v>14125</v>
      </c>
      <c r="F55" s="78">
        <f>SUM('tav3_4 (3)'!F55,'tav3_4 (3)'!F63)</f>
        <v>76805</v>
      </c>
      <c r="G55" s="78"/>
      <c r="H55" s="78">
        <f>SUM('tav3_4 (3)'!H55,'tav3_4 (3)'!H63)</f>
        <v>7232</v>
      </c>
      <c r="I55" s="78">
        <f>SUM('tav3_4 (3)'!I55,'tav3_4 (3)'!I63)</f>
        <v>7077</v>
      </c>
      <c r="J55" s="78">
        <f>SUM('tav3_4 (3)'!J55,'tav3_4 (3)'!J63)</f>
        <v>4637</v>
      </c>
      <c r="K55" s="78">
        <f>SUM('tav3_4 (3)'!K55,'tav3_4 (3)'!K63)</f>
        <v>4585</v>
      </c>
      <c r="L55" s="78">
        <f>SUM('tav3_4 (3)'!L55,'tav3_4 (3)'!L63)</f>
        <v>23531</v>
      </c>
      <c r="M55" s="78">
        <f>SUM('tav3_4 (3)'!M55,'tav3_4 (3)'!M63)</f>
        <v>100336</v>
      </c>
    </row>
    <row r="56" spans="1:13" ht="9" customHeight="1">
      <c r="A56" s="48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</row>
    <row r="57" spans="1:13" ht="9" customHeight="1">
      <c r="A57" s="30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1:13" ht="9" customHeight="1">
      <c r="A58" s="30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pans="1:13" ht="9" customHeight="1">
      <c r="A59" s="30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1:13" ht="9" customHeight="1">
      <c r="A60" s="33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1:13" ht="9" customHeight="1">
      <c r="A61" s="30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1:13" ht="9" customHeight="1">
      <c r="A62" s="30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1:13" ht="9" customHeight="1">
      <c r="A63" s="30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1:13" ht="9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</row>
    <row r="65" spans="1:13" s="84" customFormat="1" ht="9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1:13" s="84" customFormat="1" ht="9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spans="1:13" ht="9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</row>
    <row r="68" spans="1:13" s="58" customFormat="1" ht="9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</row>
    <row r="69" spans="1:13" ht="9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spans="1:13" ht="9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</row>
    <row r="71" spans="1:13" ht="9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</row>
    <row r="72" spans="1:13" ht="9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</row>
    <row r="73" spans="1:13" ht="8.25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</row>
    <row r="74" spans="1:13" ht="8.2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</row>
    <row r="75" spans="1:13" ht="11.2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</row>
    <row r="76" spans="1:13" ht="11.2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</row>
    <row r="77" spans="1:13" ht="11.2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</row>
    <row r="78" spans="1:13" ht="11.2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</row>
    <row r="79" spans="1:13" ht="11.2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</row>
    <row r="80" spans="1:13" ht="11.2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</row>
    <row r="81" spans="1:13" ht="11.2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</row>
    <row r="82" spans="1:13" ht="11.2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</row>
    <row r="83" spans="1:13" ht="11.2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</row>
    <row r="84" spans="1:13" ht="11.2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</row>
    <row r="85" spans="1:13" ht="11.2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1:13" ht="11.2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</row>
    <row r="87" spans="1:13" ht="11.2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</row>
    <row r="88" spans="1:13" ht="11.2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</row>
    <row r="89" spans="1:13" ht="11.2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</row>
    <row r="90" spans="1:13" ht="11.2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</row>
    <row r="91" spans="1:13" ht="11.2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</row>
    <row r="92" spans="1:13" ht="11.2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</row>
    <row r="93" spans="1:13" ht="11.2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</row>
    <row r="94" spans="1:13" ht="11.2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</row>
    <row r="95" spans="1:13" ht="11.2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</row>
    <row r="96" spans="1:13" ht="11.2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</row>
    <row r="97" spans="1:13" ht="11.2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</row>
    <row r="98" spans="1:13" ht="11.2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</row>
    <row r="99" spans="1:13" ht="11.2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</row>
    <row r="100" spans="1:13" ht="11.2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</row>
    <row r="101" spans="1:13" ht="11.2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</row>
    <row r="102" spans="1:13" ht="11.2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</row>
    <row r="103" spans="1:13" ht="11.2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</row>
    <row r="104" spans="1:13" ht="11.2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</row>
    <row r="105" spans="1:13" ht="11.2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</row>
    <row r="106" spans="1:13" ht="11.2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</row>
    <row r="107" spans="1:13" ht="11.2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</row>
    <row r="108" spans="1:13" ht="11.2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</row>
    <row r="109" spans="1:13" ht="11.2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</row>
    <row r="110" spans="1:13" ht="11.2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</row>
    <row r="111" spans="1:13" ht="11.2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</row>
    <row r="112" spans="1:13" ht="11.2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</row>
    <row r="113" spans="1:13" ht="11.2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</row>
    <row r="114" spans="1:13" ht="11.2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</row>
    <row r="115" spans="1:13" ht="11.2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</row>
    <row r="116" spans="1:13" ht="11.2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</row>
    <row r="117" spans="1:13" ht="11.2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</row>
    <row r="118" spans="1:13" ht="11.2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</row>
    <row r="119" spans="1:13" ht="11.2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</row>
    <row r="120" spans="1:13" ht="11.2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</row>
    <row r="121" spans="1:13" ht="11.2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</row>
    <row r="122" spans="1:13" ht="11.2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</row>
    <row r="123" spans="1:13" ht="11.2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</row>
    <row r="124" spans="1:13" ht="11.2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</row>
    <row r="125" spans="1:13" ht="11.2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</row>
    <row r="126" spans="1:13" ht="11.2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</row>
    <row r="127" spans="1:13" ht="11.2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</row>
    <row r="128" spans="1:13" ht="11.2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</row>
    <row r="129" spans="1:13" ht="11.2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</row>
    <row r="130" spans="1:13" ht="11.2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</row>
    <row r="131" spans="1:13" ht="11.2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</row>
    <row r="132" spans="1:13" ht="11.2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</row>
    <row r="133" spans="1:13" ht="11.2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</row>
    <row r="134" spans="1:13" ht="11.2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</row>
    <row r="135" spans="1:13" ht="11.2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</row>
    <row r="136" spans="1:13" ht="11.2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</row>
    <row r="137" spans="1:13" ht="11.2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</row>
    <row r="138" spans="1:13" ht="11.2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</row>
    <row r="139" spans="1:13" ht="11.2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</row>
    <row r="140" spans="1:13" ht="11.2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</row>
    <row r="141" spans="1:13" ht="11.2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</row>
    <row r="142" spans="1:13" ht="11.2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</row>
    <row r="143" spans="1:13" ht="11.2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</row>
    <row r="144" spans="1:13" ht="11.2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</row>
    <row r="145" spans="1:13" ht="11.2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</row>
    <row r="146" spans="1:13" ht="11.2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</row>
    <row r="147" spans="1:13" ht="11.2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</row>
    <row r="148" spans="1:13" ht="11.2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</row>
    <row r="149" spans="1:13" ht="11.2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</row>
    <row r="150" spans="1:13" ht="11.2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</row>
    <row r="151" spans="1:13" ht="11.2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</row>
    <row r="152" spans="1:13" ht="11.2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</row>
    <row r="153" spans="1:13" ht="11.2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</row>
    <row r="154" spans="1:13" ht="11.2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</row>
    <row r="155" spans="1:13" ht="11.2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</row>
    <row r="156" spans="1:13" ht="11.2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</row>
    <row r="157" spans="1:13" ht="11.2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</row>
    <row r="158" spans="1:13" ht="11.2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</row>
    <row r="159" spans="1:13" ht="11.2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</row>
    <row r="160" spans="1:13" ht="11.2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</row>
    <row r="161" spans="1:13" ht="11.2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</row>
    <row r="162" spans="1:13" ht="11.2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</row>
    <row r="163" spans="1:13" ht="11.2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</row>
    <row r="164" spans="1:13" ht="11.2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</row>
    <row r="165" spans="1:13" ht="11.2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</row>
    <row r="166" spans="1:13" ht="11.2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</row>
    <row r="167" spans="1:13" ht="11.2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</row>
    <row r="168" spans="1:13" ht="11.2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</row>
    <row r="169" spans="1:13" ht="11.2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</row>
    <row r="170" spans="1:13" ht="11.2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</row>
    <row r="171" spans="1:13" ht="11.2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</row>
    <row r="172" spans="1:13" ht="11.2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</row>
    <row r="173" spans="1:13" ht="11.2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</row>
    <row r="174" spans="1:13" ht="11.2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</row>
    <row r="175" spans="1:13" ht="11.2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</row>
    <row r="176" spans="1:13" ht="11.2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</row>
    <row r="177" spans="1:13" ht="11.2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</row>
    <row r="178" spans="1:13" ht="11.2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</row>
    <row r="179" spans="1:13" ht="11.2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</row>
    <row r="180" spans="1:13" ht="11.2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</row>
    <row r="181" spans="1:13" ht="11.2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</row>
    <row r="182" spans="1:13" ht="11.2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</row>
    <row r="183" spans="1:13" ht="11.2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</row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89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I.S.T.A.T.</cp:lastModifiedBy>
  <cp:lastPrinted>2001-12-17T12:02:38Z</cp:lastPrinted>
  <dcterms:created xsi:type="dcterms:W3CDTF">2001-10-04T09:34:05Z</dcterms:created>
  <dcterms:modified xsi:type="dcterms:W3CDTF">2001-11-20T17:25:57Z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