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activeTab="2"/>
  </bookViews>
  <sheets>
    <sheet name="tav3_8" sheetId="1" r:id="rId1"/>
    <sheet name="tav3_8 (2)" sheetId="2" r:id="rId2"/>
    <sheet name="tav3_8 (3)" sheetId="3" r:id="rId3"/>
  </sheets>
  <definedNames/>
  <calcPr fullCalcOnLoad="1"/>
</workbook>
</file>

<file path=xl/sharedStrings.xml><?xml version="1.0" encoding="utf-8"?>
<sst xmlns="http://schemas.openxmlformats.org/spreadsheetml/2006/main" count="241" uniqueCount="54">
  <si>
    <t xml:space="preserve">Tavola 3.8  - </t>
  </si>
  <si>
    <t>CLASSI DI ETA'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</si>
  <si>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</si>
  <si>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</si>
  <si>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</si>
  <si>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</si>
  <si>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</si>
  <si>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</si>
  <si>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</si>
  <si>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</si>
  <si>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</si>
  <si>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</si>
  <si>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MASCHI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</si>
  <si>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</si>
  <si>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</si>
  <si>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</si>
  <si>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</si>
  <si>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</si>
  <si>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</si>
  <si>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</si>
  <si>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</si>
  <si>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</si>
  <si>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</si>
  <si>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</si>
  <si>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</si>
  <si>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</si>
  <si>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</si>
  <si>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</si>
  <si>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</si>
  <si>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</si>
  <si>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</si>
  <si>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</si>
  <si>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</si>
  <si>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</si>
  <si>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</si>
  <si>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</si>
  <si>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Italia nord-occidentale</t>
  </si>
  <si>
    <t>Italia nord-orientale</t>
  </si>
  <si>
    <t>Italia centrale</t>
  </si>
  <si>
    <t>Italia meridionale</t>
  </si>
  <si>
    <t>Italia insulare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</si>
  <si>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</si>
  <si>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</si>
  <si>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</si>
  <si>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</si>
  <si>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</si>
  <si>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</si>
  <si>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</si>
  <si>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</si>
  <si>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e più</t>
  </si>
  <si>
    <t>.</t>
  </si>
  <si>
    <r>
      <t xml:space="preserve">Tavola 3.8 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2"/>
      </rPr>
      <t xml:space="preserve"> - </t>
    </r>
  </si>
  <si>
    <t>FEMMINE</t>
  </si>
  <si>
    <t>MASCHI E FEMMINE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</si>
</sst>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6.5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3" fontId="6" fillId="0" borderId="1" xfId="0" applyNumberFormat="1" applyFont="1" applyBorder="1" applyAlignment="1">
      <alignment horizontal="centerContinuous" wrapText="1"/>
    </xf>
    <xf numFmtId="3" fontId="6" fillId="0" borderId="1" xfId="0" applyNumberFormat="1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horizontal="centerContinuous" vertical="center"/>
    </xf>
    <xf numFmtId="49" fontId="0" fillId="0" borderId="1" xfId="0" applyNumberFormat="1" applyBorder="1" applyAlignment="1">
      <alignment/>
    </xf>
    <xf numFmtId="49" fontId="6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Continuous" vertical="center"/>
    </xf>
    <xf numFmtId="3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49" fontId="6" fillId="0" borderId="0" xfId="16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7" fillId="0" borderId="0" xfId="16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9" fontId="8" fillId="0" borderId="0" xfId="16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9" fontId="8" fillId="0" borderId="1" xfId="16" applyNumberFormat="1" applyFont="1" applyBorder="1" applyAlignment="1">
      <alignment/>
    </xf>
    <xf numFmtId="173" fontId="6" fillId="0" borderId="1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Continuous" vertical="center"/>
    </xf>
    <xf numFmtId="1" fontId="6" fillId="0" borderId="0" xfId="16" applyNumberFormat="1" applyFont="1" applyAlignment="1">
      <alignment/>
    </xf>
    <xf numFmtId="3" fontId="6" fillId="0" borderId="0" xfId="0" applyNumberFormat="1" applyFont="1" applyAlignment="1">
      <alignment horizontal="right"/>
    </xf>
    <xf numFmtId="1" fontId="7" fillId="0" borderId="0" xfId="16" applyNumberFormat="1" applyFont="1" applyAlignment="1">
      <alignment/>
    </xf>
    <xf numFmtId="1" fontId="8" fillId="0" borderId="0" xfId="16" applyNumberFormat="1" applyFont="1" applyAlignment="1">
      <alignment/>
    </xf>
    <xf numFmtId="0" fontId="6" fillId="0" borderId="0" xfId="0" applyFont="1" applyBorder="1" applyAlignment="1">
      <alignment/>
    </xf>
    <xf numFmtId="1" fontId="8" fillId="0" borderId="1" xfId="16" applyNumberFormat="1" applyFont="1" applyBorder="1" applyAlignment="1">
      <alignment/>
    </xf>
    <xf numFmtId="1" fontId="9" fillId="0" borderId="1" xfId="0" applyNumberFormat="1" applyFont="1" applyBorder="1" applyAlignment="1">
      <alignment/>
    </xf>
    <xf numFmtId="3" fontId="6" fillId="0" borderId="0" xfId="17" applyNumberFormat="1" applyFont="1" applyAlignment="1">
      <alignment horizontal="right"/>
      <protection/>
    </xf>
    <xf numFmtId="3" fontId="7" fillId="0" borderId="0" xfId="17" applyNumberFormat="1" applyFont="1" applyAlignment="1">
      <alignment horizontal="right"/>
      <protection/>
    </xf>
    <xf numFmtId="49" fontId="6" fillId="0" borderId="0" xfId="0" applyNumberFormat="1" applyFont="1" applyBorder="1" applyAlignment="1">
      <alignment horizontal="right" vertical="top"/>
    </xf>
    <xf numFmtId="0" fontId="0" fillId="0" borderId="1" xfId="0" applyBorder="1" applyAlignment="1">
      <alignment horizontal="centerContinuous"/>
    </xf>
  </cellXfs>
  <cellStyles count="7">
    <cellStyle name="Normal" xfId="0"/>
    <cellStyle name="Comma" xfId="15"/>
    <cellStyle name="Comma [0]" xfId="16"/>
    <cellStyle name="Normale_dati3_8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10</xdr:col>
      <xdr:colOff>495300</xdr:colOff>
      <xdr:row>2</xdr:row>
      <xdr:rowOff>19050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0"/>
          <a:ext cx="53911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Cancellati  per  trasferimento  di  residenza  interregionale,  per  classe  di  età,  Regione  di origine  e  sesso  -  Anno  1999</a:t>
          </a:r>
        </a:p>
      </xdr:txBody>
    </xdr:sp>
    <xdr:clientData/>
  </xdr:twoCellAnchor>
  <xdr:twoCellAnchor>
    <xdr:from>
      <xdr:col>0</xdr:col>
      <xdr:colOff>9525</xdr:colOff>
      <xdr:row>3</xdr:row>
      <xdr:rowOff>38100</xdr:rowOff>
    </xdr:from>
    <xdr:to>
      <xdr:col>0</xdr:col>
      <xdr:colOff>819150</xdr:colOff>
      <xdr:row>4</xdr:row>
      <xdr:rowOff>114300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9525" y="552450"/>
          <a:ext cx="8096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0</xdr:col>
      <xdr:colOff>9525</xdr:colOff>
      <xdr:row>35</xdr:row>
      <xdr:rowOff>57150</xdr:rowOff>
    </xdr:from>
    <xdr:to>
      <xdr:col>0</xdr:col>
      <xdr:colOff>819150</xdr:colOff>
      <xdr:row>36</xdr:row>
      <xdr:rowOff>142875</xdr:rowOff>
    </xdr:to>
    <xdr:sp>
      <xdr:nvSpPr>
        <xdr:cNvPr id="3" name="Testo 10"/>
        <xdr:cNvSpPr txBox="1">
          <a:spLocks noChangeArrowheads="1"/>
        </xdr:cNvSpPr>
      </xdr:nvSpPr>
      <xdr:spPr>
        <a:xfrm>
          <a:off x="9525" y="4476750"/>
          <a:ext cx="8096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10</xdr:col>
      <xdr:colOff>152400</xdr:colOff>
      <xdr:row>35</xdr:row>
      <xdr:rowOff>104775</xdr:rowOff>
    </xdr:from>
    <xdr:to>
      <xdr:col>10</xdr:col>
      <xdr:colOff>495300</xdr:colOff>
      <xdr:row>36</xdr:row>
      <xdr:rowOff>66675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791200" y="4524375"/>
          <a:ext cx="3429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10</xdr:col>
      <xdr:colOff>495300</xdr:colOff>
      <xdr:row>2</xdr:row>
      <xdr:rowOff>19050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04900" y="0"/>
          <a:ext cx="50387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Cancellati per  trasferimento  di  residenza  interregionale,  per  classe  di  età,  Regione  di  origine  e  sesso  -  Anno  1999</a:t>
          </a:r>
        </a:p>
      </xdr:txBody>
    </xdr:sp>
    <xdr:clientData/>
  </xdr:twoCellAnchor>
  <xdr:twoCellAnchor>
    <xdr:from>
      <xdr:col>0</xdr:col>
      <xdr:colOff>9525</xdr:colOff>
      <xdr:row>3</xdr:row>
      <xdr:rowOff>38100</xdr:rowOff>
    </xdr:from>
    <xdr:to>
      <xdr:col>0</xdr:col>
      <xdr:colOff>819150</xdr:colOff>
      <xdr:row>4</xdr:row>
      <xdr:rowOff>114300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9525" y="552450"/>
          <a:ext cx="8096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0</xdr:col>
      <xdr:colOff>9525</xdr:colOff>
      <xdr:row>35</xdr:row>
      <xdr:rowOff>57150</xdr:rowOff>
    </xdr:from>
    <xdr:to>
      <xdr:col>0</xdr:col>
      <xdr:colOff>819150</xdr:colOff>
      <xdr:row>36</xdr:row>
      <xdr:rowOff>142875</xdr:rowOff>
    </xdr:to>
    <xdr:sp>
      <xdr:nvSpPr>
        <xdr:cNvPr id="3" name="Testo 10"/>
        <xdr:cNvSpPr txBox="1">
          <a:spLocks noChangeArrowheads="1"/>
        </xdr:cNvSpPr>
      </xdr:nvSpPr>
      <xdr:spPr>
        <a:xfrm>
          <a:off x="9525" y="4476750"/>
          <a:ext cx="8096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10</xdr:col>
      <xdr:colOff>152400</xdr:colOff>
      <xdr:row>35</xdr:row>
      <xdr:rowOff>104775</xdr:rowOff>
    </xdr:from>
    <xdr:to>
      <xdr:col>10</xdr:col>
      <xdr:colOff>495300</xdr:colOff>
      <xdr:row>36</xdr:row>
      <xdr:rowOff>66675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800725" y="4524375"/>
          <a:ext cx="3429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0</xdr:rowOff>
    </xdr:from>
    <xdr:to>
      <xdr:col>10</xdr:col>
      <xdr:colOff>495300</xdr:colOff>
      <xdr:row>2</xdr:row>
      <xdr:rowOff>19050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133475" y="0"/>
          <a:ext cx="50101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Cancellati  per  trasferimento  di  residenza  interregionale,  per  classe  di  età,  Regione di  origine  e   sesso  -  Anno  1999</a:t>
          </a:r>
        </a:p>
      </xdr:txBody>
    </xdr:sp>
    <xdr:clientData/>
  </xdr:twoCellAnchor>
  <xdr:twoCellAnchor>
    <xdr:from>
      <xdr:col>0</xdr:col>
      <xdr:colOff>9525</xdr:colOff>
      <xdr:row>3</xdr:row>
      <xdr:rowOff>38100</xdr:rowOff>
    </xdr:from>
    <xdr:to>
      <xdr:col>0</xdr:col>
      <xdr:colOff>819150</xdr:colOff>
      <xdr:row>4</xdr:row>
      <xdr:rowOff>114300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9525" y="552450"/>
          <a:ext cx="8096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  </a:t>
          </a:r>
        </a:p>
      </xdr:txBody>
    </xdr:sp>
    <xdr:clientData/>
  </xdr:twoCellAnchor>
  <xdr:twoCellAnchor>
    <xdr:from>
      <xdr:col>0</xdr:col>
      <xdr:colOff>9525</xdr:colOff>
      <xdr:row>35</xdr:row>
      <xdr:rowOff>57150</xdr:rowOff>
    </xdr:from>
    <xdr:to>
      <xdr:col>0</xdr:col>
      <xdr:colOff>819150</xdr:colOff>
      <xdr:row>36</xdr:row>
      <xdr:rowOff>142875</xdr:rowOff>
    </xdr:to>
    <xdr:sp>
      <xdr:nvSpPr>
        <xdr:cNvPr id="3" name="Testo 10"/>
        <xdr:cNvSpPr txBox="1">
          <a:spLocks noChangeArrowheads="1"/>
        </xdr:cNvSpPr>
      </xdr:nvSpPr>
      <xdr:spPr>
        <a:xfrm>
          <a:off x="9525" y="4476750"/>
          <a:ext cx="8096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ORIGINE</a:t>
          </a:r>
        </a:p>
      </xdr:txBody>
    </xdr:sp>
    <xdr:clientData/>
  </xdr:twoCellAnchor>
  <xdr:twoCellAnchor>
    <xdr:from>
      <xdr:col>10</xdr:col>
      <xdr:colOff>152400</xdr:colOff>
      <xdr:row>35</xdr:row>
      <xdr:rowOff>104775</xdr:rowOff>
    </xdr:from>
    <xdr:to>
      <xdr:col>10</xdr:col>
      <xdr:colOff>495300</xdr:colOff>
      <xdr:row>36</xdr:row>
      <xdr:rowOff>66675</xdr:rowOff>
    </xdr:to>
    <xdr:sp>
      <xdr:nvSpPr>
        <xdr:cNvPr id="4" name="Testo 11"/>
        <xdr:cNvSpPr txBox="1">
          <a:spLocks noChangeArrowheads="1"/>
        </xdr:cNvSpPr>
      </xdr:nvSpPr>
      <xdr:spPr>
        <a:xfrm>
          <a:off x="5800725" y="4524375"/>
          <a:ext cx="3429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zoomScale="90" zoomScaleNormal="90" workbookViewId="0" topLeftCell="A35">
      <selection activeCell="K59" sqref="K59"/>
    </sheetView>
  </sheetViews>
  <sheetFormatPr defaultColWidth="9.33203125" defaultRowHeight="11.25"/>
  <cols>
    <col min="1" max="1" width="20.66015625" style="7" customWidth="1"/>
    <col min="2" max="11" width="8.66015625" style="7" customWidth="1"/>
    <col min="12" max="16384" width="9.33203125" style="7" customWidth="1"/>
  </cols>
  <sheetData>
    <row r="1" spans="1:9" s="3" customFormat="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3.5" customHeight="1">
      <c r="A2" s="1"/>
      <c r="B2" s="2"/>
      <c r="C2" s="2"/>
      <c r="D2" s="2"/>
      <c r="E2" s="2"/>
      <c r="F2" s="2"/>
      <c r="G2" s="2"/>
      <c r="H2" s="2"/>
      <c r="I2" s="2"/>
    </row>
    <row r="3" spans="1:11" ht="13.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1" ht="13.5" customHeight="1">
      <c r="A4" s="36"/>
      <c r="B4" s="9" t="s">
        <v>1</v>
      </c>
      <c r="C4" s="37"/>
      <c r="D4" s="9"/>
      <c r="E4" s="9"/>
      <c r="F4" s="9"/>
      <c r="G4" s="9"/>
      <c r="H4" s="9"/>
      <c r="I4" s="9"/>
      <c r="J4" s="9"/>
      <c r="K4" s="9"/>
    </row>
    <row r="5" spans="1:11" ht="13.5" customHeight="1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</row>
    <row r="6" spans="1:11" ht="19.5" customHeight="1">
      <c r="A6" s="12" t="s">
        <v>12</v>
      </c>
      <c r="B6" s="13"/>
      <c r="C6" s="13"/>
      <c r="D6" s="14"/>
      <c r="E6" s="14"/>
      <c r="F6" s="13"/>
      <c r="G6" s="13"/>
      <c r="H6" s="13"/>
      <c r="I6" s="13"/>
      <c r="J6" s="14"/>
      <c r="K6" s="14"/>
    </row>
    <row r="7" spans="1:11" ht="9" customHeight="1">
      <c r="A7" s="15" t="s">
        <v>13</v>
      </c>
      <c r="B7" s="34">
        <v>888</v>
      </c>
      <c r="C7" s="34">
        <v>600</v>
      </c>
      <c r="D7" s="34">
        <v>428</v>
      </c>
      <c r="E7" s="34">
        <v>394</v>
      </c>
      <c r="F7" s="34">
        <v>1324</v>
      </c>
      <c r="G7" s="34">
        <v>2316</v>
      </c>
      <c r="H7" s="34">
        <v>2148</v>
      </c>
      <c r="I7" s="34">
        <v>1319</v>
      </c>
      <c r="J7" s="34">
        <v>841</v>
      </c>
      <c r="K7" s="34">
        <v>494</v>
      </c>
    </row>
    <row r="8" spans="1:11" ht="9" customHeight="1">
      <c r="A8" s="15" t="s">
        <v>14</v>
      </c>
      <c r="B8" s="34">
        <v>69</v>
      </c>
      <c r="C8" s="34">
        <v>34</v>
      </c>
      <c r="D8" s="34">
        <v>28</v>
      </c>
      <c r="E8" s="34">
        <v>14</v>
      </c>
      <c r="F8" s="34">
        <v>53</v>
      </c>
      <c r="G8" s="34">
        <v>142</v>
      </c>
      <c r="H8" s="34">
        <v>124</v>
      </c>
      <c r="I8" s="34">
        <v>82</v>
      </c>
      <c r="J8" s="34">
        <v>49</v>
      </c>
      <c r="K8" s="34">
        <v>35</v>
      </c>
    </row>
    <row r="9" spans="1:11" s="17" customFormat="1" ht="9" customHeight="1">
      <c r="A9" s="15" t="s">
        <v>15</v>
      </c>
      <c r="B9" s="34">
        <v>1506</v>
      </c>
      <c r="C9" s="34">
        <v>980</v>
      </c>
      <c r="D9" s="34">
        <v>699</v>
      </c>
      <c r="E9" s="34">
        <v>655</v>
      </c>
      <c r="F9" s="34">
        <v>1825</v>
      </c>
      <c r="G9" s="34">
        <v>3582</v>
      </c>
      <c r="H9" s="34">
        <v>3435</v>
      </c>
      <c r="I9" s="34">
        <v>2233</v>
      </c>
      <c r="J9" s="34">
        <v>1397</v>
      </c>
      <c r="K9" s="34">
        <v>941</v>
      </c>
    </row>
    <row r="10" spans="1:11" s="17" customFormat="1" ht="9" customHeight="1">
      <c r="A10" s="15" t="s">
        <v>16</v>
      </c>
      <c r="B10" s="16">
        <v>116</v>
      </c>
      <c r="C10" s="16">
        <v>69</v>
      </c>
      <c r="D10" s="16">
        <v>59</v>
      </c>
      <c r="E10" s="16">
        <v>46</v>
      </c>
      <c r="F10" s="16">
        <v>129</v>
      </c>
      <c r="G10" s="16">
        <v>313</v>
      </c>
      <c r="H10" s="16">
        <v>301</v>
      </c>
      <c r="I10" s="16">
        <v>210</v>
      </c>
      <c r="J10" s="16">
        <v>119</v>
      </c>
      <c r="K10" s="16">
        <v>90</v>
      </c>
    </row>
    <row r="11" spans="1:11" ht="9" customHeight="1">
      <c r="A11" s="18" t="s">
        <v>17</v>
      </c>
      <c r="B11" s="35">
        <v>43</v>
      </c>
      <c r="C11" s="35">
        <v>25</v>
      </c>
      <c r="D11" s="35">
        <v>17</v>
      </c>
      <c r="E11" s="35">
        <v>12</v>
      </c>
      <c r="F11" s="35">
        <v>53</v>
      </c>
      <c r="G11" s="35">
        <v>138</v>
      </c>
      <c r="H11" s="35">
        <v>123</v>
      </c>
      <c r="I11" s="35">
        <v>90</v>
      </c>
      <c r="J11" s="35">
        <v>40</v>
      </c>
      <c r="K11" s="35">
        <v>46</v>
      </c>
    </row>
    <row r="12" spans="1:11" ht="9" customHeight="1">
      <c r="A12" s="18" t="s">
        <v>18</v>
      </c>
      <c r="B12" s="35">
        <v>73</v>
      </c>
      <c r="C12" s="35">
        <v>44</v>
      </c>
      <c r="D12" s="35">
        <v>42</v>
      </c>
      <c r="E12" s="35">
        <v>34</v>
      </c>
      <c r="F12" s="35">
        <v>76</v>
      </c>
      <c r="G12" s="35">
        <v>175</v>
      </c>
      <c r="H12" s="35">
        <v>178</v>
      </c>
      <c r="I12" s="35">
        <v>120</v>
      </c>
      <c r="J12" s="35">
        <v>79</v>
      </c>
      <c r="K12" s="35">
        <v>44</v>
      </c>
    </row>
    <row r="13" spans="1:11" ht="9" customHeight="1">
      <c r="A13" s="15" t="s">
        <v>19</v>
      </c>
      <c r="B13" s="34">
        <v>593</v>
      </c>
      <c r="C13" s="34">
        <v>332</v>
      </c>
      <c r="D13" s="34">
        <v>248</v>
      </c>
      <c r="E13" s="34">
        <v>226</v>
      </c>
      <c r="F13" s="34">
        <v>835</v>
      </c>
      <c r="G13" s="34">
        <v>1474</v>
      </c>
      <c r="H13" s="34">
        <v>1394</v>
      </c>
      <c r="I13" s="34">
        <v>958</v>
      </c>
      <c r="J13" s="34">
        <v>553</v>
      </c>
      <c r="K13" s="34">
        <v>356</v>
      </c>
    </row>
    <row r="14" spans="1:11" ht="9" customHeight="1">
      <c r="A14" s="15" t="s">
        <v>20</v>
      </c>
      <c r="B14" s="34">
        <v>199</v>
      </c>
      <c r="C14" s="34">
        <v>124</v>
      </c>
      <c r="D14" s="34">
        <v>83</v>
      </c>
      <c r="E14" s="34">
        <v>80</v>
      </c>
      <c r="F14" s="34">
        <v>282</v>
      </c>
      <c r="G14" s="34">
        <v>556</v>
      </c>
      <c r="H14" s="34">
        <v>484</v>
      </c>
      <c r="I14" s="34">
        <v>324</v>
      </c>
      <c r="J14" s="34">
        <v>185</v>
      </c>
      <c r="K14" s="34">
        <v>95</v>
      </c>
    </row>
    <row r="15" spans="1:11" ht="9" customHeight="1">
      <c r="A15" s="15" t="s">
        <v>21</v>
      </c>
      <c r="B15" s="34">
        <v>355</v>
      </c>
      <c r="C15" s="34">
        <v>255</v>
      </c>
      <c r="D15" s="34">
        <v>169</v>
      </c>
      <c r="E15" s="34">
        <v>220</v>
      </c>
      <c r="F15" s="34">
        <v>501</v>
      </c>
      <c r="G15" s="34">
        <v>1059</v>
      </c>
      <c r="H15" s="34">
        <v>1031</v>
      </c>
      <c r="I15" s="34">
        <v>659</v>
      </c>
      <c r="J15" s="34">
        <v>381</v>
      </c>
      <c r="K15" s="34">
        <v>294</v>
      </c>
    </row>
    <row r="16" spans="1:11" ht="9" customHeight="1">
      <c r="A16" s="15" t="s">
        <v>22</v>
      </c>
      <c r="B16" s="34">
        <v>783</v>
      </c>
      <c r="C16" s="34">
        <v>479</v>
      </c>
      <c r="D16" s="34">
        <v>322</v>
      </c>
      <c r="E16" s="34">
        <v>306</v>
      </c>
      <c r="F16" s="34">
        <v>867</v>
      </c>
      <c r="G16" s="34">
        <v>1894</v>
      </c>
      <c r="H16" s="34">
        <v>1669</v>
      </c>
      <c r="I16" s="34">
        <v>1070</v>
      </c>
      <c r="J16" s="34">
        <v>677</v>
      </c>
      <c r="K16" s="34">
        <v>393</v>
      </c>
    </row>
    <row r="17" spans="1:11" ht="9" customHeight="1">
      <c r="A17" s="15" t="s">
        <v>23</v>
      </c>
      <c r="B17" s="34">
        <v>529</v>
      </c>
      <c r="C17" s="34">
        <v>360</v>
      </c>
      <c r="D17" s="34">
        <v>250</v>
      </c>
      <c r="E17" s="34">
        <v>235</v>
      </c>
      <c r="F17" s="34">
        <v>654</v>
      </c>
      <c r="G17" s="34">
        <v>1354</v>
      </c>
      <c r="H17" s="34">
        <v>1285</v>
      </c>
      <c r="I17" s="34">
        <v>779</v>
      </c>
      <c r="J17" s="34">
        <v>515</v>
      </c>
      <c r="K17" s="34">
        <v>329</v>
      </c>
    </row>
    <row r="18" spans="1:11" ht="9" customHeight="1">
      <c r="A18" s="15" t="s">
        <v>24</v>
      </c>
      <c r="B18" s="34">
        <v>146</v>
      </c>
      <c r="C18" s="34">
        <v>98</v>
      </c>
      <c r="D18" s="34">
        <v>76</v>
      </c>
      <c r="E18" s="34">
        <v>77</v>
      </c>
      <c r="F18" s="34">
        <v>208</v>
      </c>
      <c r="G18" s="34">
        <v>354</v>
      </c>
      <c r="H18" s="34">
        <v>389</v>
      </c>
      <c r="I18" s="34">
        <v>244</v>
      </c>
      <c r="J18" s="34">
        <v>137</v>
      </c>
      <c r="K18" s="34">
        <v>117</v>
      </c>
    </row>
    <row r="19" spans="1:11" ht="9" customHeight="1">
      <c r="A19" s="15" t="s">
        <v>25</v>
      </c>
      <c r="B19" s="34">
        <v>247</v>
      </c>
      <c r="C19" s="34">
        <v>140</v>
      </c>
      <c r="D19" s="34">
        <v>88</v>
      </c>
      <c r="E19" s="34">
        <v>110</v>
      </c>
      <c r="F19" s="34">
        <v>335</v>
      </c>
      <c r="G19" s="34">
        <v>626</v>
      </c>
      <c r="H19" s="34">
        <v>596</v>
      </c>
      <c r="I19" s="34">
        <v>396</v>
      </c>
      <c r="J19" s="34">
        <v>193</v>
      </c>
      <c r="K19" s="34">
        <v>142</v>
      </c>
    </row>
    <row r="20" spans="1:11" ht="9" customHeight="1">
      <c r="A20" s="15" t="s">
        <v>26</v>
      </c>
      <c r="B20" s="34">
        <v>850</v>
      </c>
      <c r="C20" s="34">
        <v>603</v>
      </c>
      <c r="D20" s="34">
        <v>385</v>
      </c>
      <c r="E20" s="34">
        <v>367</v>
      </c>
      <c r="F20" s="34">
        <v>1854</v>
      </c>
      <c r="G20" s="34">
        <v>2758</v>
      </c>
      <c r="H20" s="34">
        <v>2358</v>
      </c>
      <c r="I20" s="34">
        <v>1497</v>
      </c>
      <c r="J20" s="34">
        <v>786</v>
      </c>
      <c r="K20" s="34">
        <v>543</v>
      </c>
    </row>
    <row r="21" spans="1:11" ht="9" customHeight="1">
      <c r="A21" s="15" t="s">
        <v>27</v>
      </c>
      <c r="B21" s="34">
        <v>260</v>
      </c>
      <c r="C21" s="34">
        <v>158</v>
      </c>
      <c r="D21" s="34">
        <v>113</v>
      </c>
      <c r="E21" s="34">
        <v>104</v>
      </c>
      <c r="F21" s="34">
        <v>433</v>
      </c>
      <c r="G21" s="34">
        <v>701</v>
      </c>
      <c r="H21" s="34">
        <v>624</v>
      </c>
      <c r="I21" s="34">
        <v>384</v>
      </c>
      <c r="J21" s="34">
        <v>211</v>
      </c>
      <c r="K21" s="34">
        <v>124</v>
      </c>
    </row>
    <row r="22" spans="1:11" ht="9" customHeight="1">
      <c r="A22" s="15" t="s">
        <v>28</v>
      </c>
      <c r="B22" s="34">
        <v>98</v>
      </c>
      <c r="C22" s="34">
        <v>60</v>
      </c>
      <c r="D22" s="34">
        <v>39</v>
      </c>
      <c r="E22" s="34">
        <v>44</v>
      </c>
      <c r="F22" s="34">
        <v>172</v>
      </c>
      <c r="G22" s="34">
        <v>281</v>
      </c>
      <c r="H22" s="34">
        <v>228</v>
      </c>
      <c r="I22" s="34">
        <v>139</v>
      </c>
      <c r="J22" s="34">
        <v>66</v>
      </c>
      <c r="K22" s="34">
        <v>50</v>
      </c>
    </row>
    <row r="23" spans="1:11" ht="9" customHeight="1">
      <c r="A23" s="15" t="s">
        <v>29</v>
      </c>
      <c r="B23" s="34">
        <v>2049</v>
      </c>
      <c r="C23" s="34">
        <v>1462</v>
      </c>
      <c r="D23" s="34">
        <v>1059</v>
      </c>
      <c r="E23" s="34">
        <v>1090</v>
      </c>
      <c r="F23" s="34">
        <v>4519</v>
      </c>
      <c r="G23" s="34">
        <v>5781</v>
      </c>
      <c r="H23" s="34">
        <v>4099</v>
      </c>
      <c r="I23" s="34">
        <v>2241</v>
      </c>
      <c r="J23" s="34">
        <v>1121</v>
      </c>
      <c r="K23" s="34">
        <v>629</v>
      </c>
    </row>
    <row r="24" spans="1:11" ht="9" customHeight="1">
      <c r="A24" s="15" t="s">
        <v>30</v>
      </c>
      <c r="B24" s="34">
        <v>1128</v>
      </c>
      <c r="C24" s="34">
        <v>807</v>
      </c>
      <c r="D24" s="34">
        <v>613</v>
      </c>
      <c r="E24" s="34">
        <v>685</v>
      </c>
      <c r="F24" s="34">
        <v>3114</v>
      </c>
      <c r="G24" s="34">
        <v>3795</v>
      </c>
      <c r="H24" s="34">
        <v>2525</v>
      </c>
      <c r="I24" s="34">
        <v>1293</v>
      </c>
      <c r="J24" s="34">
        <v>687</v>
      </c>
      <c r="K24" s="34">
        <v>424</v>
      </c>
    </row>
    <row r="25" spans="1:11" ht="9" customHeight="1">
      <c r="A25" s="15" t="s">
        <v>31</v>
      </c>
      <c r="B25" s="34">
        <v>222</v>
      </c>
      <c r="C25" s="34">
        <v>143</v>
      </c>
      <c r="D25" s="34">
        <v>115</v>
      </c>
      <c r="E25" s="34">
        <v>132</v>
      </c>
      <c r="F25" s="34">
        <v>420</v>
      </c>
      <c r="G25" s="34">
        <v>597</v>
      </c>
      <c r="H25" s="34">
        <v>493</v>
      </c>
      <c r="I25" s="34">
        <v>271</v>
      </c>
      <c r="J25" s="34">
        <v>124</v>
      </c>
      <c r="K25" s="34">
        <v>92</v>
      </c>
    </row>
    <row r="26" spans="1:11" ht="9" customHeight="1">
      <c r="A26" s="15" t="s">
        <v>32</v>
      </c>
      <c r="B26" s="34">
        <v>793</v>
      </c>
      <c r="C26" s="34">
        <v>612</v>
      </c>
      <c r="D26" s="34">
        <v>450</v>
      </c>
      <c r="E26" s="34">
        <v>620</v>
      </c>
      <c r="F26" s="34">
        <v>1979</v>
      </c>
      <c r="G26" s="34">
        <v>2635</v>
      </c>
      <c r="H26" s="34">
        <v>2310</v>
      </c>
      <c r="I26" s="34">
        <v>1120</v>
      </c>
      <c r="J26" s="34">
        <v>553</v>
      </c>
      <c r="K26" s="34">
        <v>359</v>
      </c>
    </row>
    <row r="27" spans="1:11" s="20" customFormat="1" ht="9" customHeight="1">
      <c r="A27" s="15" t="s">
        <v>33</v>
      </c>
      <c r="B27" s="34">
        <v>1449</v>
      </c>
      <c r="C27" s="34">
        <v>1293</v>
      </c>
      <c r="D27" s="34">
        <v>934</v>
      </c>
      <c r="E27" s="34">
        <v>988</v>
      </c>
      <c r="F27" s="34">
        <v>2999</v>
      </c>
      <c r="G27" s="34">
        <v>4198</v>
      </c>
      <c r="H27" s="34">
        <v>2979</v>
      </c>
      <c r="I27" s="34">
        <v>1720</v>
      </c>
      <c r="J27" s="34">
        <v>983</v>
      </c>
      <c r="K27" s="34">
        <v>610</v>
      </c>
    </row>
    <row r="28" spans="1:11" ht="9" customHeight="1">
      <c r="A28" s="15" t="s">
        <v>34</v>
      </c>
      <c r="B28" s="34">
        <v>314</v>
      </c>
      <c r="C28" s="34">
        <v>209</v>
      </c>
      <c r="D28" s="34">
        <v>166</v>
      </c>
      <c r="E28" s="34">
        <v>239</v>
      </c>
      <c r="F28" s="34">
        <v>904</v>
      </c>
      <c r="G28" s="34">
        <v>1268</v>
      </c>
      <c r="H28" s="34">
        <v>817</v>
      </c>
      <c r="I28" s="34">
        <v>443</v>
      </c>
      <c r="J28" s="34">
        <v>274</v>
      </c>
      <c r="K28" s="34">
        <v>157</v>
      </c>
    </row>
    <row r="29" spans="1:11" ht="9" customHeight="1">
      <c r="A29" s="21" t="s">
        <v>35</v>
      </c>
      <c r="B29" s="22">
        <f aca="true" t="shared" si="0" ref="B29:K29">SUM(B7:B10,B13:B28)</f>
        <v>12594</v>
      </c>
      <c r="C29" s="22">
        <f t="shared" si="0"/>
        <v>8818</v>
      </c>
      <c r="D29" s="22">
        <f t="shared" si="0"/>
        <v>6324</v>
      </c>
      <c r="E29" s="22">
        <f t="shared" si="0"/>
        <v>6632</v>
      </c>
      <c r="F29" s="22">
        <f t="shared" si="0"/>
        <v>23407</v>
      </c>
      <c r="G29" s="22">
        <f t="shared" si="0"/>
        <v>35684</v>
      </c>
      <c r="H29" s="22">
        <f t="shared" si="0"/>
        <v>29289</v>
      </c>
      <c r="I29" s="22">
        <f t="shared" si="0"/>
        <v>17382</v>
      </c>
      <c r="J29" s="22">
        <f t="shared" si="0"/>
        <v>9852</v>
      </c>
      <c r="K29" s="22">
        <f t="shared" si="0"/>
        <v>6274</v>
      </c>
    </row>
    <row r="30" spans="1:11" s="23" customFormat="1" ht="9" customHeight="1">
      <c r="A30" s="21" t="s">
        <v>36</v>
      </c>
      <c r="B30" s="22">
        <f aca="true" t="shared" si="1" ref="B30:K30">SUM(B7:B9,B15)</f>
        <v>2818</v>
      </c>
      <c r="C30" s="22">
        <f t="shared" si="1"/>
        <v>1869</v>
      </c>
      <c r="D30" s="22">
        <f t="shared" si="1"/>
        <v>1324</v>
      </c>
      <c r="E30" s="22">
        <f t="shared" si="1"/>
        <v>1283</v>
      </c>
      <c r="F30" s="22">
        <f t="shared" si="1"/>
        <v>3703</v>
      </c>
      <c r="G30" s="22">
        <f t="shared" si="1"/>
        <v>7099</v>
      </c>
      <c r="H30" s="22">
        <f t="shared" si="1"/>
        <v>6738</v>
      </c>
      <c r="I30" s="22">
        <f t="shared" si="1"/>
        <v>4293</v>
      </c>
      <c r="J30" s="22">
        <f t="shared" si="1"/>
        <v>2668</v>
      </c>
      <c r="K30" s="22">
        <f t="shared" si="1"/>
        <v>1764</v>
      </c>
    </row>
    <row r="31" spans="1:11" s="23" customFormat="1" ht="9" customHeight="1">
      <c r="A31" s="21" t="s">
        <v>37</v>
      </c>
      <c r="B31" s="22">
        <f aca="true" t="shared" si="2" ref="B31:K31">SUM(B10,B13:B14,B16)</f>
        <v>1691</v>
      </c>
      <c r="C31" s="22">
        <f t="shared" si="2"/>
        <v>1004</v>
      </c>
      <c r="D31" s="22">
        <f t="shared" si="2"/>
        <v>712</v>
      </c>
      <c r="E31" s="22">
        <f t="shared" si="2"/>
        <v>658</v>
      </c>
      <c r="F31" s="22">
        <f t="shared" si="2"/>
        <v>2113</v>
      </c>
      <c r="G31" s="22">
        <f t="shared" si="2"/>
        <v>4237</v>
      </c>
      <c r="H31" s="22">
        <f t="shared" si="2"/>
        <v>3848</v>
      </c>
      <c r="I31" s="22">
        <f t="shared" si="2"/>
        <v>2562</v>
      </c>
      <c r="J31" s="22">
        <f t="shared" si="2"/>
        <v>1534</v>
      </c>
      <c r="K31" s="22">
        <f t="shared" si="2"/>
        <v>934</v>
      </c>
    </row>
    <row r="32" spans="1:11" ht="9" customHeight="1">
      <c r="A32" s="21" t="s">
        <v>38</v>
      </c>
      <c r="B32" s="22">
        <f aca="true" t="shared" si="3" ref="B32:K32">SUM(B17:B20)</f>
        <v>1772</v>
      </c>
      <c r="C32" s="22">
        <f t="shared" si="3"/>
        <v>1201</v>
      </c>
      <c r="D32" s="22">
        <f t="shared" si="3"/>
        <v>799</v>
      </c>
      <c r="E32" s="22">
        <f t="shared" si="3"/>
        <v>789</v>
      </c>
      <c r="F32" s="22">
        <f t="shared" si="3"/>
        <v>3051</v>
      </c>
      <c r="G32" s="22">
        <f t="shared" si="3"/>
        <v>5092</v>
      </c>
      <c r="H32" s="22">
        <f t="shared" si="3"/>
        <v>4628</v>
      </c>
      <c r="I32" s="22">
        <f t="shared" si="3"/>
        <v>2916</v>
      </c>
      <c r="J32" s="22">
        <f t="shared" si="3"/>
        <v>1631</v>
      </c>
      <c r="K32" s="22">
        <f t="shared" si="3"/>
        <v>1131</v>
      </c>
    </row>
    <row r="33" spans="1:11" ht="9" customHeight="1">
      <c r="A33" s="21" t="s">
        <v>39</v>
      </c>
      <c r="B33" s="22">
        <f aca="true" t="shared" si="4" ref="B33:K33">SUM(B21:B26)</f>
        <v>4550</v>
      </c>
      <c r="C33" s="22">
        <f t="shared" si="4"/>
        <v>3242</v>
      </c>
      <c r="D33" s="22">
        <f t="shared" si="4"/>
        <v>2389</v>
      </c>
      <c r="E33" s="22">
        <f t="shared" si="4"/>
        <v>2675</v>
      </c>
      <c r="F33" s="22">
        <f t="shared" si="4"/>
        <v>10637</v>
      </c>
      <c r="G33" s="22">
        <f t="shared" si="4"/>
        <v>13790</v>
      </c>
      <c r="H33" s="22">
        <f t="shared" si="4"/>
        <v>10279</v>
      </c>
      <c r="I33" s="22">
        <f t="shared" si="4"/>
        <v>5448</v>
      </c>
      <c r="J33" s="22">
        <f t="shared" si="4"/>
        <v>2762</v>
      </c>
      <c r="K33" s="22">
        <f t="shared" si="4"/>
        <v>1678</v>
      </c>
    </row>
    <row r="34" spans="1:11" ht="9" customHeight="1">
      <c r="A34" s="21" t="s">
        <v>40</v>
      </c>
      <c r="B34" s="22">
        <f aca="true" t="shared" si="5" ref="B34:K34">SUM(B27:B28)</f>
        <v>1763</v>
      </c>
      <c r="C34" s="22">
        <f t="shared" si="5"/>
        <v>1502</v>
      </c>
      <c r="D34" s="22">
        <f t="shared" si="5"/>
        <v>1100</v>
      </c>
      <c r="E34" s="22">
        <f t="shared" si="5"/>
        <v>1227</v>
      </c>
      <c r="F34" s="22">
        <f t="shared" si="5"/>
        <v>3903</v>
      </c>
      <c r="G34" s="22">
        <f t="shared" si="5"/>
        <v>5466</v>
      </c>
      <c r="H34" s="22">
        <f t="shared" si="5"/>
        <v>3796</v>
      </c>
      <c r="I34" s="22">
        <f t="shared" si="5"/>
        <v>2163</v>
      </c>
      <c r="J34" s="22">
        <f t="shared" si="5"/>
        <v>1257</v>
      </c>
      <c r="K34" s="22">
        <f t="shared" si="5"/>
        <v>767</v>
      </c>
    </row>
    <row r="35" spans="1:11" ht="9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3.5" customHeight="1">
      <c r="A36" s="8"/>
      <c r="B36" s="9" t="s">
        <v>1</v>
      </c>
      <c r="C36" s="9"/>
      <c r="D36" s="9"/>
      <c r="E36" s="9"/>
      <c r="F36" s="9"/>
      <c r="G36" s="9"/>
      <c r="H36" s="9"/>
      <c r="I36" s="9"/>
      <c r="J36" s="9"/>
      <c r="K36" s="12"/>
    </row>
    <row r="37" spans="1:11" ht="13.5" customHeight="1">
      <c r="A37" s="10"/>
      <c r="B37" s="11" t="s">
        <v>41</v>
      </c>
      <c r="C37" s="11" t="s">
        <v>42</v>
      </c>
      <c r="D37" s="11" t="s">
        <v>43</v>
      </c>
      <c r="E37" s="11" t="s">
        <v>44</v>
      </c>
      <c r="F37" s="11" t="s">
        <v>45</v>
      </c>
      <c r="G37" s="11" t="s">
        <v>46</v>
      </c>
      <c r="H37" s="11" t="s">
        <v>47</v>
      </c>
      <c r="I37" s="11" t="s">
        <v>48</v>
      </c>
      <c r="J37" s="11" t="s">
        <v>49</v>
      </c>
      <c r="K37" s="11"/>
    </row>
    <row r="38" spans="1:11" ht="19.5" customHeight="1">
      <c r="A38" s="12" t="s">
        <v>12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17" customFormat="1" ht="9" customHeight="1">
      <c r="A39" s="27" t="s">
        <v>13</v>
      </c>
      <c r="B39" s="34">
        <v>533</v>
      </c>
      <c r="C39" s="34">
        <v>515</v>
      </c>
      <c r="D39" s="34">
        <v>539</v>
      </c>
      <c r="E39" s="34">
        <v>322</v>
      </c>
      <c r="F39" s="34">
        <v>212</v>
      </c>
      <c r="G39" s="34">
        <v>162</v>
      </c>
      <c r="H39" s="34">
        <v>79</v>
      </c>
      <c r="I39" s="34">
        <v>63</v>
      </c>
      <c r="J39" s="34">
        <v>30</v>
      </c>
      <c r="K39" s="28">
        <f>SUM(B7:K7,B39:J39)</f>
        <v>13207</v>
      </c>
    </row>
    <row r="40" spans="1:11" s="17" customFormat="1" ht="9" customHeight="1">
      <c r="A40" s="27" t="s">
        <v>14</v>
      </c>
      <c r="B40" s="34">
        <v>12</v>
      </c>
      <c r="C40" s="34">
        <v>20</v>
      </c>
      <c r="D40" s="34">
        <v>13</v>
      </c>
      <c r="E40" s="34">
        <v>10</v>
      </c>
      <c r="F40" s="34">
        <v>8</v>
      </c>
      <c r="G40" s="34">
        <v>3</v>
      </c>
      <c r="H40" s="34">
        <v>4</v>
      </c>
      <c r="I40" s="34">
        <v>2</v>
      </c>
      <c r="J40" s="34" t="s">
        <v>50</v>
      </c>
      <c r="K40" s="28">
        <f>SUM(B8:K8,B40:J40)</f>
        <v>702</v>
      </c>
    </row>
    <row r="41" spans="1:11" ht="9" customHeight="1">
      <c r="A41" s="27" t="s">
        <v>15</v>
      </c>
      <c r="B41" s="34">
        <v>899</v>
      </c>
      <c r="C41" s="34">
        <v>981</v>
      </c>
      <c r="D41" s="34">
        <v>915</v>
      </c>
      <c r="E41" s="34">
        <v>652</v>
      </c>
      <c r="F41" s="34">
        <v>416</v>
      </c>
      <c r="G41" s="34">
        <v>271</v>
      </c>
      <c r="H41" s="34">
        <v>133</v>
      </c>
      <c r="I41" s="34">
        <v>112</v>
      </c>
      <c r="J41" s="34">
        <v>44</v>
      </c>
      <c r="K41" s="28">
        <f>SUM(B9:K9,B41:J41)</f>
        <v>21676</v>
      </c>
    </row>
    <row r="42" spans="1:11" ht="9" customHeight="1">
      <c r="A42" s="27" t="s">
        <v>16</v>
      </c>
      <c r="B42" s="16">
        <v>62</v>
      </c>
      <c r="C42" s="16">
        <v>54</v>
      </c>
      <c r="D42" s="16">
        <v>38</v>
      </c>
      <c r="E42" s="16">
        <v>18</v>
      </c>
      <c r="F42" s="16">
        <v>16</v>
      </c>
      <c r="G42" s="16">
        <v>16</v>
      </c>
      <c r="H42" s="16">
        <v>6</v>
      </c>
      <c r="I42" s="16">
        <v>9</v>
      </c>
      <c r="J42" s="16">
        <v>2</v>
      </c>
      <c r="K42" s="16">
        <f>SUM(K43:K44)</f>
        <v>1673</v>
      </c>
    </row>
    <row r="43" spans="1:11" ht="9" customHeight="1">
      <c r="A43" s="29" t="s">
        <v>17</v>
      </c>
      <c r="B43" s="35">
        <v>32</v>
      </c>
      <c r="C43" s="35">
        <v>29</v>
      </c>
      <c r="D43" s="35">
        <v>17</v>
      </c>
      <c r="E43" s="35">
        <v>10</v>
      </c>
      <c r="F43" s="35">
        <v>9</v>
      </c>
      <c r="G43" s="35">
        <v>5</v>
      </c>
      <c r="H43" s="35">
        <v>2</v>
      </c>
      <c r="I43" s="35">
        <v>2</v>
      </c>
      <c r="J43" s="35">
        <v>1</v>
      </c>
      <c r="K43" s="19">
        <f aca="true" t="shared" si="6" ref="K43:K60">SUM(B11:K11,B43:J43)</f>
        <v>694</v>
      </c>
    </row>
    <row r="44" spans="1:11" ht="9" customHeight="1">
      <c r="A44" s="29" t="s">
        <v>18</v>
      </c>
      <c r="B44" s="35">
        <v>30</v>
      </c>
      <c r="C44" s="35">
        <v>25</v>
      </c>
      <c r="D44" s="35">
        <v>21</v>
      </c>
      <c r="E44" s="35">
        <v>8</v>
      </c>
      <c r="F44" s="35">
        <v>7</v>
      </c>
      <c r="G44" s="35">
        <v>11</v>
      </c>
      <c r="H44" s="35">
        <v>4</v>
      </c>
      <c r="I44" s="35">
        <v>7</v>
      </c>
      <c r="J44" s="35">
        <v>1</v>
      </c>
      <c r="K44" s="19">
        <f t="shared" si="6"/>
        <v>979</v>
      </c>
    </row>
    <row r="45" spans="1:11" ht="9" customHeight="1">
      <c r="A45" s="27" t="s">
        <v>19</v>
      </c>
      <c r="B45" s="34">
        <v>271</v>
      </c>
      <c r="C45" s="34">
        <v>239</v>
      </c>
      <c r="D45" s="34">
        <v>178</v>
      </c>
      <c r="E45" s="34">
        <v>118</v>
      </c>
      <c r="F45" s="34">
        <v>107</v>
      </c>
      <c r="G45" s="34">
        <v>88</v>
      </c>
      <c r="H45" s="34">
        <v>55</v>
      </c>
      <c r="I45" s="34">
        <v>33</v>
      </c>
      <c r="J45" s="34">
        <v>17</v>
      </c>
      <c r="K45" s="28">
        <f t="shared" si="6"/>
        <v>8075</v>
      </c>
    </row>
    <row r="46" spans="1:11" ht="9" customHeight="1">
      <c r="A46" s="27" t="s">
        <v>20</v>
      </c>
      <c r="B46" s="34">
        <v>80</v>
      </c>
      <c r="C46" s="34">
        <v>75</v>
      </c>
      <c r="D46" s="34">
        <v>56</v>
      </c>
      <c r="E46" s="34">
        <v>39</v>
      </c>
      <c r="F46" s="34">
        <v>17</v>
      </c>
      <c r="G46" s="34">
        <v>17</v>
      </c>
      <c r="H46" s="34">
        <v>26</v>
      </c>
      <c r="I46" s="34">
        <v>10</v>
      </c>
      <c r="J46" s="34">
        <v>7</v>
      </c>
      <c r="K46" s="28">
        <f t="shared" si="6"/>
        <v>2739</v>
      </c>
    </row>
    <row r="47" spans="1:11" ht="9" customHeight="1">
      <c r="A47" s="27" t="s">
        <v>21</v>
      </c>
      <c r="B47" s="34">
        <v>262</v>
      </c>
      <c r="C47" s="34">
        <v>252</v>
      </c>
      <c r="D47" s="34">
        <v>251</v>
      </c>
      <c r="E47" s="34">
        <v>201</v>
      </c>
      <c r="F47" s="34">
        <v>136</v>
      </c>
      <c r="G47" s="34">
        <v>126</v>
      </c>
      <c r="H47" s="34">
        <v>69</v>
      </c>
      <c r="I47" s="34">
        <v>87</v>
      </c>
      <c r="J47" s="34">
        <v>27</v>
      </c>
      <c r="K47" s="28">
        <f t="shared" si="6"/>
        <v>6335</v>
      </c>
    </row>
    <row r="48" spans="1:11" ht="9" customHeight="1">
      <c r="A48" s="27" t="s">
        <v>22</v>
      </c>
      <c r="B48" s="34">
        <v>302</v>
      </c>
      <c r="C48" s="34">
        <v>251</v>
      </c>
      <c r="D48" s="34">
        <v>223</v>
      </c>
      <c r="E48" s="34">
        <v>155</v>
      </c>
      <c r="F48" s="34">
        <v>112</v>
      </c>
      <c r="G48" s="34">
        <v>83</v>
      </c>
      <c r="H48" s="34">
        <v>56</v>
      </c>
      <c r="I48" s="34">
        <v>52</v>
      </c>
      <c r="J48" s="34">
        <v>26</v>
      </c>
      <c r="K48" s="28">
        <f t="shared" si="6"/>
        <v>9720</v>
      </c>
    </row>
    <row r="49" spans="1:11" ht="9" customHeight="1">
      <c r="A49" s="27" t="s">
        <v>23</v>
      </c>
      <c r="B49" s="34">
        <v>246</v>
      </c>
      <c r="C49" s="34">
        <v>183</v>
      </c>
      <c r="D49" s="34">
        <v>178</v>
      </c>
      <c r="E49" s="34">
        <v>143</v>
      </c>
      <c r="F49" s="34">
        <v>100</v>
      </c>
      <c r="G49" s="34">
        <v>90</v>
      </c>
      <c r="H49" s="34">
        <v>47</v>
      </c>
      <c r="I49" s="34">
        <v>45</v>
      </c>
      <c r="J49" s="34">
        <v>13</v>
      </c>
      <c r="K49" s="28">
        <f t="shared" si="6"/>
        <v>7335</v>
      </c>
    </row>
    <row r="50" spans="1:11" ht="9" customHeight="1">
      <c r="A50" s="27" t="s">
        <v>24</v>
      </c>
      <c r="B50" s="34">
        <v>72</v>
      </c>
      <c r="C50" s="34">
        <v>46</v>
      </c>
      <c r="D50" s="34">
        <v>42</v>
      </c>
      <c r="E50" s="34">
        <v>39</v>
      </c>
      <c r="F50" s="34">
        <v>30</v>
      </c>
      <c r="G50" s="34">
        <v>34</v>
      </c>
      <c r="H50" s="34">
        <v>16</v>
      </c>
      <c r="I50" s="34">
        <v>12</v>
      </c>
      <c r="J50" s="34">
        <v>2</v>
      </c>
      <c r="K50" s="28">
        <f t="shared" si="6"/>
        <v>2139</v>
      </c>
    </row>
    <row r="51" spans="1:11" ht="9" customHeight="1">
      <c r="A51" s="27" t="s">
        <v>25</v>
      </c>
      <c r="B51" s="34">
        <v>96</v>
      </c>
      <c r="C51" s="34">
        <v>86</v>
      </c>
      <c r="D51" s="34">
        <v>78</v>
      </c>
      <c r="E51" s="34">
        <v>47</v>
      </c>
      <c r="F51" s="34">
        <v>38</v>
      </c>
      <c r="G51" s="34">
        <v>41</v>
      </c>
      <c r="H51" s="34">
        <v>20</v>
      </c>
      <c r="I51" s="34">
        <v>21</v>
      </c>
      <c r="J51" s="34">
        <v>9</v>
      </c>
      <c r="K51" s="28">
        <f t="shared" si="6"/>
        <v>3309</v>
      </c>
    </row>
    <row r="52" spans="1:11" ht="9" customHeight="1">
      <c r="A52" s="27" t="s">
        <v>26</v>
      </c>
      <c r="B52" s="34">
        <v>427</v>
      </c>
      <c r="C52" s="34">
        <v>400</v>
      </c>
      <c r="D52" s="34">
        <v>388</v>
      </c>
      <c r="E52" s="34">
        <v>322</v>
      </c>
      <c r="F52" s="34">
        <v>206</v>
      </c>
      <c r="G52" s="34">
        <v>186</v>
      </c>
      <c r="H52" s="34">
        <v>71</v>
      </c>
      <c r="I52" s="34">
        <v>66</v>
      </c>
      <c r="J52" s="34">
        <v>19</v>
      </c>
      <c r="K52" s="28">
        <f t="shared" si="6"/>
        <v>14086</v>
      </c>
    </row>
    <row r="53" spans="1:11" ht="9" customHeight="1">
      <c r="A53" s="27" t="s">
        <v>27</v>
      </c>
      <c r="B53" s="34">
        <v>103</v>
      </c>
      <c r="C53" s="34">
        <v>82</v>
      </c>
      <c r="D53" s="34">
        <v>57</v>
      </c>
      <c r="E53" s="34">
        <v>50</v>
      </c>
      <c r="F53" s="34">
        <v>59</v>
      </c>
      <c r="G53" s="34">
        <v>40</v>
      </c>
      <c r="H53" s="34">
        <v>18</v>
      </c>
      <c r="I53" s="34">
        <v>27</v>
      </c>
      <c r="J53" s="34">
        <v>6</v>
      </c>
      <c r="K53" s="28">
        <f t="shared" si="6"/>
        <v>3554</v>
      </c>
    </row>
    <row r="54" spans="1:11" ht="9" customHeight="1">
      <c r="A54" s="27" t="s">
        <v>28</v>
      </c>
      <c r="B54" s="34">
        <v>28</v>
      </c>
      <c r="C54" s="34">
        <v>21</v>
      </c>
      <c r="D54" s="34">
        <v>24</v>
      </c>
      <c r="E54" s="34">
        <v>20</v>
      </c>
      <c r="F54" s="34">
        <v>19</v>
      </c>
      <c r="G54" s="34">
        <v>17</v>
      </c>
      <c r="H54" s="34">
        <v>10</v>
      </c>
      <c r="I54" s="34">
        <v>11</v>
      </c>
      <c r="J54" s="34">
        <v>3</v>
      </c>
      <c r="K54" s="28">
        <f t="shared" si="6"/>
        <v>1330</v>
      </c>
    </row>
    <row r="55" spans="1:11" s="20" customFormat="1" ht="9" customHeight="1">
      <c r="A55" s="27" t="s">
        <v>29</v>
      </c>
      <c r="B55" s="34">
        <v>508</v>
      </c>
      <c r="C55" s="34">
        <v>360</v>
      </c>
      <c r="D55" s="34">
        <v>263</v>
      </c>
      <c r="E55" s="34">
        <v>250</v>
      </c>
      <c r="F55" s="34">
        <v>177</v>
      </c>
      <c r="G55" s="34">
        <v>152</v>
      </c>
      <c r="H55" s="34">
        <v>96</v>
      </c>
      <c r="I55" s="34">
        <v>42</v>
      </c>
      <c r="J55" s="34">
        <v>19</v>
      </c>
      <c r="K55" s="28">
        <f t="shared" si="6"/>
        <v>25917</v>
      </c>
    </row>
    <row r="56" spans="1:11" ht="9" customHeight="1">
      <c r="A56" s="27" t="s">
        <v>30</v>
      </c>
      <c r="B56" s="34">
        <v>328</v>
      </c>
      <c r="C56" s="34">
        <v>204</v>
      </c>
      <c r="D56" s="34">
        <v>144</v>
      </c>
      <c r="E56" s="34">
        <v>129</v>
      </c>
      <c r="F56" s="34">
        <v>111</v>
      </c>
      <c r="G56" s="34">
        <v>98</v>
      </c>
      <c r="H56" s="34">
        <v>67</v>
      </c>
      <c r="I56" s="34">
        <v>49</v>
      </c>
      <c r="J56" s="34">
        <v>26</v>
      </c>
      <c r="K56" s="28">
        <f t="shared" si="6"/>
        <v>16227</v>
      </c>
    </row>
    <row r="57" spans="1:11" ht="9" customHeight="1">
      <c r="A57" s="27" t="s">
        <v>31</v>
      </c>
      <c r="B57" s="34">
        <v>63</v>
      </c>
      <c r="C57" s="34">
        <v>47</v>
      </c>
      <c r="D57" s="34">
        <v>50</v>
      </c>
      <c r="E57" s="34">
        <v>38</v>
      </c>
      <c r="F57" s="34">
        <v>29</v>
      </c>
      <c r="G57" s="34">
        <v>33</v>
      </c>
      <c r="H57" s="34">
        <v>24</v>
      </c>
      <c r="I57" s="34">
        <v>26</v>
      </c>
      <c r="J57" s="34">
        <v>5</v>
      </c>
      <c r="K57" s="28">
        <f t="shared" si="6"/>
        <v>2924</v>
      </c>
    </row>
    <row r="58" spans="1:11" ht="9" customHeight="1">
      <c r="A58" s="27" t="s">
        <v>32</v>
      </c>
      <c r="B58" s="34">
        <v>237</v>
      </c>
      <c r="C58" s="34">
        <v>138</v>
      </c>
      <c r="D58" s="34">
        <v>126</v>
      </c>
      <c r="E58" s="34">
        <v>109</v>
      </c>
      <c r="F58" s="34">
        <v>104</v>
      </c>
      <c r="G58" s="34">
        <v>88</v>
      </c>
      <c r="H58" s="34">
        <v>44</v>
      </c>
      <c r="I58" s="34">
        <v>37</v>
      </c>
      <c r="J58" s="34">
        <v>22</v>
      </c>
      <c r="K58" s="28">
        <f t="shared" si="6"/>
        <v>12336</v>
      </c>
    </row>
    <row r="59" spans="1:11" ht="9" customHeight="1">
      <c r="A59" s="27" t="s">
        <v>33</v>
      </c>
      <c r="B59" s="34">
        <v>394</v>
      </c>
      <c r="C59" s="34">
        <v>263</v>
      </c>
      <c r="D59" s="34">
        <v>202</v>
      </c>
      <c r="E59" s="34">
        <v>154</v>
      </c>
      <c r="F59" s="34">
        <v>156</v>
      </c>
      <c r="G59" s="34">
        <v>116</v>
      </c>
      <c r="H59" s="34">
        <v>79</v>
      </c>
      <c r="I59" s="34">
        <v>47</v>
      </c>
      <c r="J59" s="34">
        <v>19</v>
      </c>
      <c r="K59" s="28">
        <f t="shared" si="6"/>
        <v>19583</v>
      </c>
    </row>
    <row r="60" spans="1:11" s="23" customFormat="1" ht="9" customHeight="1">
      <c r="A60" s="27" t="s">
        <v>34</v>
      </c>
      <c r="B60" s="34">
        <v>130</v>
      </c>
      <c r="C60" s="34">
        <v>82</v>
      </c>
      <c r="D60" s="34">
        <v>51</v>
      </c>
      <c r="E60" s="34">
        <v>50</v>
      </c>
      <c r="F60" s="34">
        <v>35</v>
      </c>
      <c r="G60" s="34">
        <v>27</v>
      </c>
      <c r="H60" s="34">
        <v>17</v>
      </c>
      <c r="I60" s="34">
        <v>16</v>
      </c>
      <c r="J60" s="34">
        <v>11</v>
      </c>
      <c r="K60" s="28">
        <f t="shared" si="6"/>
        <v>5210</v>
      </c>
    </row>
    <row r="61" spans="1:11" s="23" customFormat="1" ht="9" customHeight="1">
      <c r="A61" s="30" t="s">
        <v>35</v>
      </c>
      <c r="B61" s="22">
        <f aca="true" t="shared" si="7" ref="B61:K61">SUM(B39:B42,B45:B60)</f>
        <v>5053</v>
      </c>
      <c r="C61" s="22">
        <f t="shared" si="7"/>
        <v>4299</v>
      </c>
      <c r="D61" s="22">
        <f t="shared" si="7"/>
        <v>3816</v>
      </c>
      <c r="E61" s="22">
        <f t="shared" si="7"/>
        <v>2866</v>
      </c>
      <c r="F61" s="22">
        <f t="shared" si="7"/>
        <v>2088</v>
      </c>
      <c r="G61" s="22">
        <f t="shared" si="7"/>
        <v>1688</v>
      </c>
      <c r="H61" s="22">
        <f t="shared" si="7"/>
        <v>937</v>
      </c>
      <c r="I61" s="22">
        <f t="shared" si="7"/>
        <v>767</v>
      </c>
      <c r="J61" s="22">
        <f t="shared" si="7"/>
        <v>307</v>
      </c>
      <c r="K61" s="22">
        <f t="shared" si="7"/>
        <v>178077</v>
      </c>
    </row>
    <row r="62" spans="1:11" s="31" customFormat="1" ht="9" customHeight="1">
      <c r="A62" s="30" t="s">
        <v>36</v>
      </c>
      <c r="B62" s="22">
        <f aca="true" t="shared" si="8" ref="B62:K62">SUM(B39:B41,B47)</f>
        <v>1706</v>
      </c>
      <c r="C62" s="22">
        <f t="shared" si="8"/>
        <v>1768</v>
      </c>
      <c r="D62" s="22">
        <f t="shared" si="8"/>
        <v>1718</v>
      </c>
      <c r="E62" s="22">
        <f t="shared" si="8"/>
        <v>1185</v>
      </c>
      <c r="F62" s="22">
        <f t="shared" si="8"/>
        <v>772</v>
      </c>
      <c r="G62" s="22">
        <f t="shared" si="8"/>
        <v>562</v>
      </c>
      <c r="H62" s="22">
        <f t="shared" si="8"/>
        <v>285</v>
      </c>
      <c r="I62" s="22">
        <f t="shared" si="8"/>
        <v>264</v>
      </c>
      <c r="J62" s="22">
        <f t="shared" si="8"/>
        <v>101</v>
      </c>
      <c r="K62" s="22">
        <f t="shared" si="8"/>
        <v>41920</v>
      </c>
    </row>
    <row r="63" spans="1:11" ht="9" customHeight="1">
      <c r="A63" s="30" t="s">
        <v>37</v>
      </c>
      <c r="B63" s="22">
        <f aca="true" t="shared" si="9" ref="B63:K63">SUM(B42,B45:B46,B48)</f>
        <v>715</v>
      </c>
      <c r="C63" s="22">
        <f t="shared" si="9"/>
        <v>619</v>
      </c>
      <c r="D63" s="22">
        <f t="shared" si="9"/>
        <v>495</v>
      </c>
      <c r="E63" s="22">
        <f t="shared" si="9"/>
        <v>330</v>
      </c>
      <c r="F63" s="22">
        <f t="shared" si="9"/>
        <v>252</v>
      </c>
      <c r="G63" s="22">
        <f t="shared" si="9"/>
        <v>204</v>
      </c>
      <c r="H63" s="22">
        <f t="shared" si="9"/>
        <v>143</v>
      </c>
      <c r="I63" s="22">
        <f t="shared" si="9"/>
        <v>104</v>
      </c>
      <c r="J63" s="22">
        <f t="shared" si="9"/>
        <v>52</v>
      </c>
      <c r="K63" s="22">
        <f t="shared" si="9"/>
        <v>22207</v>
      </c>
    </row>
    <row r="64" spans="1:11" ht="9" customHeight="1">
      <c r="A64" s="30" t="s">
        <v>38</v>
      </c>
      <c r="B64" s="22">
        <f aca="true" t="shared" si="10" ref="B64:K64">SUM(B49:B52)</f>
        <v>841</v>
      </c>
      <c r="C64" s="22">
        <f t="shared" si="10"/>
        <v>715</v>
      </c>
      <c r="D64" s="22">
        <f t="shared" si="10"/>
        <v>686</v>
      </c>
      <c r="E64" s="22">
        <f t="shared" si="10"/>
        <v>551</v>
      </c>
      <c r="F64" s="22">
        <f t="shared" si="10"/>
        <v>374</v>
      </c>
      <c r="G64" s="22">
        <f t="shared" si="10"/>
        <v>351</v>
      </c>
      <c r="H64" s="22">
        <f t="shared" si="10"/>
        <v>154</v>
      </c>
      <c r="I64" s="22">
        <f t="shared" si="10"/>
        <v>144</v>
      </c>
      <c r="J64" s="22">
        <f t="shared" si="10"/>
        <v>43</v>
      </c>
      <c r="K64" s="22">
        <f t="shared" si="10"/>
        <v>26869</v>
      </c>
    </row>
    <row r="65" spans="1:11" ht="9" customHeight="1">
      <c r="A65" s="30" t="s">
        <v>39</v>
      </c>
      <c r="B65" s="22">
        <f aca="true" t="shared" si="11" ref="B65:K65">SUM(B53:B58)</f>
        <v>1267</v>
      </c>
      <c r="C65" s="22">
        <f t="shared" si="11"/>
        <v>852</v>
      </c>
      <c r="D65" s="22">
        <f t="shared" si="11"/>
        <v>664</v>
      </c>
      <c r="E65" s="22">
        <f t="shared" si="11"/>
        <v>596</v>
      </c>
      <c r="F65" s="22">
        <f t="shared" si="11"/>
        <v>499</v>
      </c>
      <c r="G65" s="22">
        <f t="shared" si="11"/>
        <v>428</v>
      </c>
      <c r="H65" s="22">
        <f t="shared" si="11"/>
        <v>259</v>
      </c>
      <c r="I65" s="22">
        <f t="shared" si="11"/>
        <v>192</v>
      </c>
      <c r="J65" s="22">
        <f t="shared" si="11"/>
        <v>81</v>
      </c>
      <c r="K65" s="22">
        <f t="shared" si="11"/>
        <v>62288</v>
      </c>
    </row>
    <row r="66" spans="1:11" ht="9" customHeight="1">
      <c r="A66" s="30" t="s">
        <v>40</v>
      </c>
      <c r="B66" s="22">
        <f aca="true" t="shared" si="12" ref="B66:K66">SUM(B59:B60)</f>
        <v>524</v>
      </c>
      <c r="C66" s="22">
        <f t="shared" si="12"/>
        <v>345</v>
      </c>
      <c r="D66" s="22">
        <f t="shared" si="12"/>
        <v>253</v>
      </c>
      <c r="E66" s="22">
        <f t="shared" si="12"/>
        <v>204</v>
      </c>
      <c r="F66" s="22">
        <f t="shared" si="12"/>
        <v>191</v>
      </c>
      <c r="G66" s="22">
        <f t="shared" si="12"/>
        <v>143</v>
      </c>
      <c r="H66" s="22">
        <f t="shared" si="12"/>
        <v>96</v>
      </c>
      <c r="I66" s="22">
        <f t="shared" si="12"/>
        <v>63</v>
      </c>
      <c r="J66" s="22">
        <f t="shared" si="12"/>
        <v>30</v>
      </c>
      <c r="K66" s="22">
        <f t="shared" si="12"/>
        <v>24793</v>
      </c>
    </row>
    <row r="67" spans="1:11" ht="9" customHeight="1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&amp;C&amp;10 100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="90" zoomScaleNormal="90" workbookViewId="0" topLeftCell="A1">
      <selection activeCell="M17" sqref="M17"/>
    </sheetView>
  </sheetViews>
  <sheetFormatPr defaultColWidth="9.33203125" defaultRowHeight="11.25"/>
  <cols>
    <col min="1" max="1" width="20.83203125" style="7" customWidth="1"/>
    <col min="2" max="11" width="8.66015625" style="7" customWidth="1"/>
    <col min="12" max="16384" width="9.33203125" style="7" customWidth="1"/>
  </cols>
  <sheetData>
    <row r="1" spans="1:9" s="3" customFormat="1" ht="13.5" customHeight="1">
      <c r="A1" s="1" t="s">
        <v>51</v>
      </c>
      <c r="B1" s="2"/>
      <c r="C1" s="2"/>
      <c r="D1" s="2"/>
      <c r="E1" s="2"/>
      <c r="F1" s="2"/>
      <c r="G1" s="2"/>
      <c r="H1" s="2"/>
      <c r="I1" s="2"/>
    </row>
    <row r="2" spans="1:9" s="3" customFormat="1" ht="13.5" customHeight="1">
      <c r="A2" s="1"/>
      <c r="B2" s="2"/>
      <c r="C2" s="2"/>
      <c r="D2" s="2"/>
      <c r="E2" s="2"/>
      <c r="F2" s="2"/>
      <c r="G2" s="2"/>
      <c r="H2" s="2"/>
      <c r="I2" s="2"/>
    </row>
    <row r="3" spans="1:11" ht="13.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1" ht="13.5" customHeight="1">
      <c r="A4" s="8"/>
      <c r="B4" s="9" t="s">
        <v>1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 customHeight="1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</row>
    <row r="6" spans="1:11" ht="19.5" customHeight="1">
      <c r="A6" s="12" t="s">
        <v>52</v>
      </c>
      <c r="B6" s="13"/>
      <c r="C6" s="13"/>
      <c r="D6" s="14"/>
      <c r="E6" s="14"/>
      <c r="F6" s="13"/>
      <c r="G6" s="13"/>
      <c r="H6" s="13"/>
      <c r="I6" s="13"/>
      <c r="J6" s="14"/>
      <c r="K6" s="14"/>
    </row>
    <row r="7" spans="1:11" ht="9" customHeight="1">
      <c r="A7" s="15" t="s">
        <v>13</v>
      </c>
      <c r="B7" s="34">
        <v>858</v>
      </c>
      <c r="C7" s="34">
        <v>583</v>
      </c>
      <c r="D7" s="34">
        <v>369</v>
      </c>
      <c r="E7" s="34">
        <v>426</v>
      </c>
      <c r="F7" s="34">
        <v>1217</v>
      </c>
      <c r="G7" s="34">
        <v>2013</v>
      </c>
      <c r="H7" s="34">
        <v>1655</v>
      </c>
      <c r="I7" s="34">
        <v>1012</v>
      </c>
      <c r="J7" s="34">
        <v>593</v>
      </c>
      <c r="K7" s="34">
        <v>440</v>
      </c>
    </row>
    <row r="8" spans="1:11" ht="9" customHeight="1">
      <c r="A8" s="15" t="s">
        <v>14</v>
      </c>
      <c r="B8" s="34">
        <v>52</v>
      </c>
      <c r="C8" s="34">
        <v>34</v>
      </c>
      <c r="D8" s="34">
        <v>16</v>
      </c>
      <c r="E8" s="34">
        <v>16</v>
      </c>
      <c r="F8" s="34">
        <v>61</v>
      </c>
      <c r="G8" s="34">
        <v>100</v>
      </c>
      <c r="H8" s="34">
        <v>97</v>
      </c>
      <c r="I8" s="34">
        <v>53</v>
      </c>
      <c r="J8" s="34">
        <v>45</v>
      </c>
      <c r="K8" s="34">
        <v>15</v>
      </c>
    </row>
    <row r="9" spans="1:11" s="17" customFormat="1" ht="9" customHeight="1">
      <c r="A9" s="15" t="s">
        <v>15</v>
      </c>
      <c r="B9" s="34">
        <v>1429</v>
      </c>
      <c r="C9" s="34">
        <v>1000</v>
      </c>
      <c r="D9" s="34">
        <v>727</v>
      </c>
      <c r="E9" s="34">
        <v>757</v>
      </c>
      <c r="F9" s="34">
        <v>1936</v>
      </c>
      <c r="G9" s="34">
        <v>3198</v>
      </c>
      <c r="H9" s="34">
        <v>2821</v>
      </c>
      <c r="I9" s="34">
        <v>1807</v>
      </c>
      <c r="J9" s="34">
        <v>1029</v>
      </c>
      <c r="K9" s="34">
        <v>794</v>
      </c>
    </row>
    <row r="10" spans="1:11" s="17" customFormat="1" ht="9" customHeight="1">
      <c r="A10" s="15" t="s">
        <v>16</v>
      </c>
      <c r="B10" s="16">
        <v>103</v>
      </c>
      <c r="C10" s="16">
        <v>68</v>
      </c>
      <c r="D10" s="16">
        <v>52</v>
      </c>
      <c r="E10" s="16">
        <v>64</v>
      </c>
      <c r="F10" s="16">
        <v>167</v>
      </c>
      <c r="G10" s="16">
        <v>265</v>
      </c>
      <c r="H10" s="16">
        <v>245</v>
      </c>
      <c r="I10" s="16">
        <v>135</v>
      </c>
      <c r="J10" s="16">
        <v>97</v>
      </c>
      <c r="K10" s="16">
        <v>71</v>
      </c>
    </row>
    <row r="11" spans="1:11" ht="9" customHeight="1">
      <c r="A11" s="18" t="s">
        <v>17</v>
      </c>
      <c r="B11" s="35">
        <v>51</v>
      </c>
      <c r="C11" s="35">
        <v>24</v>
      </c>
      <c r="D11" s="35">
        <v>20</v>
      </c>
      <c r="E11" s="35">
        <v>21</v>
      </c>
      <c r="F11" s="35">
        <v>57</v>
      </c>
      <c r="G11" s="35">
        <v>96</v>
      </c>
      <c r="H11" s="35">
        <v>84</v>
      </c>
      <c r="I11" s="35">
        <v>51</v>
      </c>
      <c r="J11" s="35">
        <v>38</v>
      </c>
      <c r="K11" s="35">
        <v>31</v>
      </c>
    </row>
    <row r="12" spans="1:11" ht="9" customHeight="1">
      <c r="A12" s="18" t="s">
        <v>18</v>
      </c>
      <c r="B12" s="35">
        <v>52</v>
      </c>
      <c r="C12" s="35">
        <v>44</v>
      </c>
      <c r="D12" s="35">
        <v>32</v>
      </c>
      <c r="E12" s="35">
        <v>43</v>
      </c>
      <c r="F12" s="35">
        <v>110</v>
      </c>
      <c r="G12" s="35">
        <v>169</v>
      </c>
      <c r="H12" s="35">
        <v>161</v>
      </c>
      <c r="I12" s="35">
        <v>84</v>
      </c>
      <c r="J12" s="35">
        <v>59</v>
      </c>
      <c r="K12" s="35">
        <v>40</v>
      </c>
    </row>
    <row r="13" spans="1:11" ht="9" customHeight="1">
      <c r="A13" s="15" t="s">
        <v>19</v>
      </c>
      <c r="B13" s="34">
        <v>516</v>
      </c>
      <c r="C13" s="34">
        <v>343</v>
      </c>
      <c r="D13" s="34">
        <v>226</v>
      </c>
      <c r="E13" s="34">
        <v>263</v>
      </c>
      <c r="F13" s="34">
        <v>870</v>
      </c>
      <c r="G13" s="34">
        <v>1526</v>
      </c>
      <c r="H13" s="34">
        <v>1292</v>
      </c>
      <c r="I13" s="34">
        <v>724</v>
      </c>
      <c r="J13" s="34">
        <v>368</v>
      </c>
      <c r="K13" s="34">
        <v>272</v>
      </c>
    </row>
    <row r="14" spans="1:11" ht="9" customHeight="1">
      <c r="A14" s="15" t="s">
        <v>20</v>
      </c>
      <c r="B14" s="34">
        <v>212</v>
      </c>
      <c r="C14" s="34">
        <v>129</v>
      </c>
      <c r="D14" s="34">
        <v>75</v>
      </c>
      <c r="E14" s="34">
        <v>80</v>
      </c>
      <c r="F14" s="34">
        <v>269</v>
      </c>
      <c r="G14" s="34">
        <v>524</v>
      </c>
      <c r="H14" s="34">
        <v>391</v>
      </c>
      <c r="I14" s="34">
        <v>218</v>
      </c>
      <c r="J14" s="34">
        <v>115</v>
      </c>
      <c r="K14" s="34">
        <v>85</v>
      </c>
    </row>
    <row r="15" spans="1:11" ht="9" customHeight="1">
      <c r="A15" s="15" t="s">
        <v>21</v>
      </c>
      <c r="B15" s="34">
        <v>374</v>
      </c>
      <c r="C15" s="34">
        <v>222</v>
      </c>
      <c r="D15" s="34">
        <v>182</v>
      </c>
      <c r="E15" s="34">
        <v>185</v>
      </c>
      <c r="F15" s="34">
        <v>533</v>
      </c>
      <c r="G15" s="34">
        <v>966</v>
      </c>
      <c r="H15" s="34">
        <v>804</v>
      </c>
      <c r="I15" s="34">
        <v>500</v>
      </c>
      <c r="J15" s="34">
        <v>292</v>
      </c>
      <c r="K15" s="34">
        <v>224</v>
      </c>
    </row>
    <row r="16" spans="1:11" ht="9" customHeight="1">
      <c r="A16" s="15" t="s">
        <v>22</v>
      </c>
      <c r="B16" s="34">
        <v>642</v>
      </c>
      <c r="C16" s="34">
        <v>470</v>
      </c>
      <c r="D16" s="34">
        <v>305</v>
      </c>
      <c r="E16" s="34">
        <v>327</v>
      </c>
      <c r="F16" s="34">
        <v>913</v>
      </c>
      <c r="G16" s="34">
        <v>1595</v>
      </c>
      <c r="H16" s="34">
        <v>1390</v>
      </c>
      <c r="I16" s="34">
        <v>804</v>
      </c>
      <c r="J16" s="34">
        <v>434</v>
      </c>
      <c r="K16" s="34">
        <v>305</v>
      </c>
    </row>
    <row r="17" spans="1:11" ht="9" customHeight="1">
      <c r="A17" s="15" t="s">
        <v>23</v>
      </c>
      <c r="B17" s="34">
        <v>522</v>
      </c>
      <c r="C17" s="34">
        <v>359</v>
      </c>
      <c r="D17" s="34">
        <v>239</v>
      </c>
      <c r="E17" s="34">
        <v>239</v>
      </c>
      <c r="F17" s="34">
        <v>619</v>
      </c>
      <c r="G17" s="34">
        <v>1134</v>
      </c>
      <c r="H17" s="34">
        <v>1012</v>
      </c>
      <c r="I17" s="34">
        <v>607</v>
      </c>
      <c r="J17" s="34">
        <v>331</v>
      </c>
      <c r="K17" s="34">
        <v>222</v>
      </c>
    </row>
    <row r="18" spans="1:11" ht="9" customHeight="1">
      <c r="A18" s="15" t="s">
        <v>24</v>
      </c>
      <c r="B18" s="34">
        <v>133</v>
      </c>
      <c r="C18" s="34">
        <v>88</v>
      </c>
      <c r="D18" s="34">
        <v>67</v>
      </c>
      <c r="E18" s="34">
        <v>69</v>
      </c>
      <c r="F18" s="34">
        <v>182</v>
      </c>
      <c r="G18" s="34">
        <v>395</v>
      </c>
      <c r="H18" s="34">
        <v>335</v>
      </c>
      <c r="I18" s="34">
        <v>171</v>
      </c>
      <c r="J18" s="34">
        <v>112</v>
      </c>
      <c r="K18" s="34">
        <v>67</v>
      </c>
    </row>
    <row r="19" spans="1:11" ht="9" customHeight="1">
      <c r="A19" s="15" t="s">
        <v>25</v>
      </c>
      <c r="B19" s="34">
        <v>215</v>
      </c>
      <c r="C19" s="34">
        <v>139</v>
      </c>
      <c r="D19" s="34">
        <v>82</v>
      </c>
      <c r="E19" s="34">
        <v>104</v>
      </c>
      <c r="F19" s="34">
        <v>347</v>
      </c>
      <c r="G19" s="34">
        <v>577</v>
      </c>
      <c r="H19" s="34">
        <v>524</v>
      </c>
      <c r="I19" s="34">
        <v>305</v>
      </c>
      <c r="J19" s="34">
        <v>146</v>
      </c>
      <c r="K19" s="34">
        <v>93</v>
      </c>
    </row>
    <row r="20" spans="1:11" ht="9" customHeight="1">
      <c r="A20" s="15" t="s">
        <v>26</v>
      </c>
      <c r="B20" s="34">
        <v>820</v>
      </c>
      <c r="C20" s="34">
        <v>521</v>
      </c>
      <c r="D20" s="34">
        <v>331</v>
      </c>
      <c r="E20" s="34">
        <v>360</v>
      </c>
      <c r="F20" s="34">
        <v>1137</v>
      </c>
      <c r="G20" s="34">
        <v>2118</v>
      </c>
      <c r="H20" s="34">
        <v>1746</v>
      </c>
      <c r="I20" s="34">
        <v>1004</v>
      </c>
      <c r="J20" s="34">
        <v>588</v>
      </c>
      <c r="K20" s="34">
        <v>407</v>
      </c>
    </row>
    <row r="21" spans="1:11" ht="9" customHeight="1">
      <c r="A21" s="15" t="s">
        <v>27</v>
      </c>
      <c r="B21" s="34">
        <v>216</v>
      </c>
      <c r="C21" s="34">
        <v>173</v>
      </c>
      <c r="D21" s="34">
        <v>110</v>
      </c>
      <c r="E21" s="34">
        <v>132</v>
      </c>
      <c r="F21" s="34">
        <v>353</v>
      </c>
      <c r="G21" s="34">
        <v>678</v>
      </c>
      <c r="H21" s="34">
        <v>532</v>
      </c>
      <c r="I21" s="34">
        <v>289</v>
      </c>
      <c r="J21" s="34">
        <v>147</v>
      </c>
      <c r="K21" s="34">
        <v>110</v>
      </c>
    </row>
    <row r="22" spans="1:11" ht="9" customHeight="1">
      <c r="A22" s="15" t="s">
        <v>28</v>
      </c>
      <c r="B22" s="34">
        <v>102</v>
      </c>
      <c r="C22" s="34">
        <v>64</v>
      </c>
      <c r="D22" s="34">
        <v>33</v>
      </c>
      <c r="E22" s="34">
        <v>59</v>
      </c>
      <c r="F22" s="34">
        <v>148</v>
      </c>
      <c r="G22" s="34">
        <v>258</v>
      </c>
      <c r="H22" s="34">
        <v>211</v>
      </c>
      <c r="I22" s="34">
        <v>109</v>
      </c>
      <c r="J22" s="34">
        <v>53</v>
      </c>
      <c r="K22" s="34">
        <v>34</v>
      </c>
    </row>
    <row r="23" spans="1:11" ht="9" customHeight="1">
      <c r="A23" s="15" t="s">
        <v>29</v>
      </c>
      <c r="B23" s="34">
        <v>1796</v>
      </c>
      <c r="C23" s="34">
        <v>1369</v>
      </c>
      <c r="D23" s="34">
        <v>952</v>
      </c>
      <c r="E23" s="34">
        <v>1035</v>
      </c>
      <c r="F23" s="34">
        <v>3296</v>
      </c>
      <c r="G23" s="34">
        <v>4296</v>
      </c>
      <c r="H23" s="34">
        <v>2917</v>
      </c>
      <c r="I23" s="34">
        <v>1600</v>
      </c>
      <c r="J23" s="34">
        <v>785</v>
      </c>
      <c r="K23" s="34">
        <v>466</v>
      </c>
    </row>
    <row r="24" spans="1:11" ht="9" customHeight="1">
      <c r="A24" s="15" t="s">
        <v>30</v>
      </c>
      <c r="B24" s="34">
        <v>1047</v>
      </c>
      <c r="C24" s="34">
        <v>770</v>
      </c>
      <c r="D24" s="34">
        <v>501</v>
      </c>
      <c r="E24" s="34">
        <v>661</v>
      </c>
      <c r="F24" s="34">
        <v>2348</v>
      </c>
      <c r="G24" s="34">
        <v>3180</v>
      </c>
      <c r="H24" s="34">
        <v>2092</v>
      </c>
      <c r="I24" s="34">
        <v>1043</v>
      </c>
      <c r="J24" s="34">
        <v>552</v>
      </c>
      <c r="K24" s="34">
        <v>314</v>
      </c>
    </row>
    <row r="25" spans="1:11" ht="9" customHeight="1">
      <c r="A25" s="15" t="s">
        <v>31</v>
      </c>
      <c r="B25" s="34">
        <v>204</v>
      </c>
      <c r="C25" s="34">
        <v>129</v>
      </c>
      <c r="D25" s="34">
        <v>105</v>
      </c>
      <c r="E25" s="34">
        <v>119</v>
      </c>
      <c r="F25" s="34">
        <v>353</v>
      </c>
      <c r="G25" s="34">
        <v>511</v>
      </c>
      <c r="H25" s="34">
        <v>418</v>
      </c>
      <c r="I25" s="34">
        <v>209</v>
      </c>
      <c r="J25" s="34">
        <v>112</v>
      </c>
      <c r="K25" s="34">
        <v>52</v>
      </c>
    </row>
    <row r="26" spans="1:11" ht="9" customHeight="1">
      <c r="A26" s="15" t="s">
        <v>32</v>
      </c>
      <c r="B26" s="34">
        <v>712</v>
      </c>
      <c r="C26" s="34">
        <v>559</v>
      </c>
      <c r="D26" s="34">
        <v>405</v>
      </c>
      <c r="E26" s="34">
        <v>561</v>
      </c>
      <c r="F26" s="34">
        <v>1471</v>
      </c>
      <c r="G26" s="34">
        <v>2157</v>
      </c>
      <c r="H26" s="34">
        <v>1724</v>
      </c>
      <c r="I26" s="34">
        <v>878</v>
      </c>
      <c r="J26" s="34">
        <v>431</v>
      </c>
      <c r="K26" s="34">
        <v>262</v>
      </c>
    </row>
    <row r="27" spans="1:11" s="20" customFormat="1" ht="9" customHeight="1">
      <c r="A27" s="15" t="s">
        <v>33</v>
      </c>
      <c r="B27" s="34">
        <v>1463</v>
      </c>
      <c r="C27" s="34">
        <v>1064</v>
      </c>
      <c r="D27" s="34">
        <v>890</v>
      </c>
      <c r="E27" s="34">
        <v>995</v>
      </c>
      <c r="F27" s="34">
        <v>2354</v>
      </c>
      <c r="G27" s="34">
        <v>2946</v>
      </c>
      <c r="H27" s="34">
        <v>2201</v>
      </c>
      <c r="I27" s="34">
        <v>1278</v>
      </c>
      <c r="J27" s="34">
        <v>739</v>
      </c>
      <c r="K27" s="34">
        <v>440</v>
      </c>
    </row>
    <row r="28" spans="1:11" ht="9" customHeight="1">
      <c r="A28" s="15" t="s">
        <v>34</v>
      </c>
      <c r="B28" s="34">
        <v>260</v>
      </c>
      <c r="C28" s="34">
        <v>201</v>
      </c>
      <c r="D28" s="34">
        <v>152</v>
      </c>
      <c r="E28" s="34">
        <v>220</v>
      </c>
      <c r="F28" s="34">
        <v>808</v>
      </c>
      <c r="G28" s="34">
        <v>1017</v>
      </c>
      <c r="H28" s="34">
        <v>673</v>
      </c>
      <c r="I28" s="34">
        <v>378</v>
      </c>
      <c r="J28" s="34">
        <v>190</v>
      </c>
      <c r="K28" s="34">
        <v>144</v>
      </c>
    </row>
    <row r="29" spans="1:11" ht="9" customHeight="1">
      <c r="A29" s="21" t="s">
        <v>35</v>
      </c>
      <c r="B29" s="22">
        <f aca="true" t="shared" si="0" ref="B29:K29">SUM(B7:B10,B13:B28)</f>
        <v>11676</v>
      </c>
      <c r="C29" s="22">
        <f t="shared" si="0"/>
        <v>8285</v>
      </c>
      <c r="D29" s="22">
        <f t="shared" si="0"/>
        <v>5819</v>
      </c>
      <c r="E29" s="22">
        <f t="shared" si="0"/>
        <v>6672</v>
      </c>
      <c r="F29" s="22">
        <f t="shared" si="0"/>
        <v>19382</v>
      </c>
      <c r="G29" s="22">
        <f t="shared" si="0"/>
        <v>29454</v>
      </c>
      <c r="H29" s="22">
        <f t="shared" si="0"/>
        <v>23080</v>
      </c>
      <c r="I29" s="22">
        <f t="shared" si="0"/>
        <v>13124</v>
      </c>
      <c r="J29" s="22">
        <f t="shared" si="0"/>
        <v>7159</v>
      </c>
      <c r="K29" s="22">
        <f t="shared" si="0"/>
        <v>4817</v>
      </c>
    </row>
    <row r="30" spans="1:11" s="23" customFormat="1" ht="9" customHeight="1">
      <c r="A30" s="21" t="s">
        <v>36</v>
      </c>
      <c r="B30" s="22">
        <f aca="true" t="shared" si="1" ref="B30:K30">SUM(B7:B9,B15)</f>
        <v>2713</v>
      </c>
      <c r="C30" s="22">
        <f t="shared" si="1"/>
        <v>1839</v>
      </c>
      <c r="D30" s="22">
        <f t="shared" si="1"/>
        <v>1294</v>
      </c>
      <c r="E30" s="22">
        <f t="shared" si="1"/>
        <v>1384</v>
      </c>
      <c r="F30" s="22">
        <f t="shared" si="1"/>
        <v>3747</v>
      </c>
      <c r="G30" s="22">
        <f t="shared" si="1"/>
        <v>6277</v>
      </c>
      <c r="H30" s="22">
        <f t="shared" si="1"/>
        <v>5377</v>
      </c>
      <c r="I30" s="22">
        <f t="shared" si="1"/>
        <v>3372</v>
      </c>
      <c r="J30" s="22">
        <f t="shared" si="1"/>
        <v>1959</v>
      </c>
      <c r="K30" s="22">
        <f t="shared" si="1"/>
        <v>1473</v>
      </c>
    </row>
    <row r="31" spans="1:11" s="23" customFormat="1" ht="9" customHeight="1">
      <c r="A31" s="21" t="s">
        <v>37</v>
      </c>
      <c r="B31" s="22">
        <f aca="true" t="shared" si="2" ref="B31:K31">SUM(B10,B13:B14,B16)</f>
        <v>1473</v>
      </c>
      <c r="C31" s="22">
        <f t="shared" si="2"/>
        <v>1010</v>
      </c>
      <c r="D31" s="22">
        <f t="shared" si="2"/>
        <v>658</v>
      </c>
      <c r="E31" s="22">
        <f t="shared" si="2"/>
        <v>734</v>
      </c>
      <c r="F31" s="22">
        <f t="shared" si="2"/>
        <v>2219</v>
      </c>
      <c r="G31" s="22">
        <f t="shared" si="2"/>
        <v>3910</v>
      </c>
      <c r="H31" s="22">
        <f t="shared" si="2"/>
        <v>3318</v>
      </c>
      <c r="I31" s="22">
        <f t="shared" si="2"/>
        <v>1881</v>
      </c>
      <c r="J31" s="22">
        <f t="shared" si="2"/>
        <v>1014</v>
      </c>
      <c r="K31" s="22">
        <f t="shared" si="2"/>
        <v>733</v>
      </c>
    </row>
    <row r="32" spans="1:11" ht="9" customHeight="1">
      <c r="A32" s="21" t="s">
        <v>38</v>
      </c>
      <c r="B32" s="22">
        <f aca="true" t="shared" si="3" ref="B32:K32">SUM(B17:B20)</f>
        <v>1690</v>
      </c>
      <c r="C32" s="22">
        <f t="shared" si="3"/>
        <v>1107</v>
      </c>
      <c r="D32" s="22">
        <f t="shared" si="3"/>
        <v>719</v>
      </c>
      <c r="E32" s="22">
        <f t="shared" si="3"/>
        <v>772</v>
      </c>
      <c r="F32" s="22">
        <f t="shared" si="3"/>
        <v>2285</v>
      </c>
      <c r="G32" s="22">
        <f t="shared" si="3"/>
        <v>4224</v>
      </c>
      <c r="H32" s="22">
        <f t="shared" si="3"/>
        <v>3617</v>
      </c>
      <c r="I32" s="22">
        <f t="shared" si="3"/>
        <v>2087</v>
      </c>
      <c r="J32" s="22">
        <f t="shared" si="3"/>
        <v>1177</v>
      </c>
      <c r="K32" s="22">
        <f t="shared" si="3"/>
        <v>789</v>
      </c>
    </row>
    <row r="33" spans="1:11" ht="9" customHeight="1">
      <c r="A33" s="21" t="s">
        <v>39</v>
      </c>
      <c r="B33" s="22">
        <f aca="true" t="shared" si="4" ref="B33:K33">SUM(B21:B26)</f>
        <v>4077</v>
      </c>
      <c r="C33" s="22">
        <f t="shared" si="4"/>
        <v>3064</v>
      </c>
      <c r="D33" s="22">
        <f t="shared" si="4"/>
        <v>2106</v>
      </c>
      <c r="E33" s="22">
        <f t="shared" si="4"/>
        <v>2567</v>
      </c>
      <c r="F33" s="22">
        <f t="shared" si="4"/>
        <v>7969</v>
      </c>
      <c r="G33" s="22">
        <f t="shared" si="4"/>
        <v>11080</v>
      </c>
      <c r="H33" s="22">
        <f t="shared" si="4"/>
        <v>7894</v>
      </c>
      <c r="I33" s="22">
        <f t="shared" si="4"/>
        <v>4128</v>
      </c>
      <c r="J33" s="22">
        <f t="shared" si="4"/>
        <v>2080</v>
      </c>
      <c r="K33" s="22">
        <f t="shared" si="4"/>
        <v>1238</v>
      </c>
    </row>
    <row r="34" spans="1:11" ht="9" customHeight="1">
      <c r="A34" s="21" t="s">
        <v>40</v>
      </c>
      <c r="B34" s="22">
        <f aca="true" t="shared" si="5" ref="B34:K34">SUM(B27:B28)</f>
        <v>1723</v>
      </c>
      <c r="C34" s="22">
        <f t="shared" si="5"/>
        <v>1265</v>
      </c>
      <c r="D34" s="22">
        <f t="shared" si="5"/>
        <v>1042</v>
      </c>
      <c r="E34" s="22">
        <f t="shared" si="5"/>
        <v>1215</v>
      </c>
      <c r="F34" s="22">
        <f t="shared" si="5"/>
        <v>3162</v>
      </c>
      <c r="G34" s="22">
        <f t="shared" si="5"/>
        <v>3963</v>
      </c>
      <c r="H34" s="22">
        <f t="shared" si="5"/>
        <v>2874</v>
      </c>
      <c r="I34" s="22">
        <f t="shared" si="5"/>
        <v>1656</v>
      </c>
      <c r="J34" s="22">
        <f t="shared" si="5"/>
        <v>929</v>
      </c>
      <c r="K34" s="22">
        <f t="shared" si="5"/>
        <v>584</v>
      </c>
    </row>
    <row r="35" spans="1:11" ht="9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3.5" customHeight="1">
      <c r="A36" s="8"/>
      <c r="B36" s="9" t="s">
        <v>1</v>
      </c>
      <c r="C36" s="9"/>
      <c r="D36" s="9"/>
      <c r="E36" s="9"/>
      <c r="F36" s="9"/>
      <c r="G36" s="9"/>
      <c r="H36" s="9"/>
      <c r="I36" s="9"/>
      <c r="J36" s="9"/>
      <c r="K36" s="12"/>
    </row>
    <row r="37" spans="1:11" ht="13.5" customHeight="1">
      <c r="A37" s="10"/>
      <c r="B37" s="11" t="s">
        <v>41</v>
      </c>
      <c r="C37" s="11" t="s">
        <v>42</v>
      </c>
      <c r="D37" s="11" t="s">
        <v>43</v>
      </c>
      <c r="E37" s="11" t="s">
        <v>44</v>
      </c>
      <c r="F37" s="11" t="s">
        <v>45</v>
      </c>
      <c r="G37" s="11" t="s">
        <v>46</v>
      </c>
      <c r="H37" s="11" t="s">
        <v>47</v>
      </c>
      <c r="I37" s="11" t="s">
        <v>48</v>
      </c>
      <c r="J37" s="11" t="s">
        <v>49</v>
      </c>
      <c r="K37" s="11"/>
    </row>
    <row r="38" spans="1:11" ht="19.5" customHeight="1">
      <c r="A38" s="12" t="s">
        <v>52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17" customFormat="1" ht="9" customHeight="1">
      <c r="A39" s="27" t="s">
        <v>13</v>
      </c>
      <c r="B39" s="34">
        <v>489</v>
      </c>
      <c r="C39" s="34">
        <v>530</v>
      </c>
      <c r="D39" s="34">
        <v>535</v>
      </c>
      <c r="E39" s="34">
        <v>380</v>
      </c>
      <c r="F39" s="34">
        <v>303</v>
      </c>
      <c r="G39" s="34">
        <v>299</v>
      </c>
      <c r="H39" s="34">
        <v>203</v>
      </c>
      <c r="I39" s="34">
        <v>164</v>
      </c>
      <c r="J39" s="34">
        <v>83</v>
      </c>
      <c r="K39" s="28">
        <f>SUM(B7:K7,B39:J39)</f>
        <v>12152</v>
      </c>
    </row>
    <row r="40" spans="1:11" s="17" customFormat="1" ht="9" customHeight="1">
      <c r="A40" s="27" t="s">
        <v>14</v>
      </c>
      <c r="B40" s="34">
        <v>14</v>
      </c>
      <c r="C40" s="34">
        <v>18</v>
      </c>
      <c r="D40" s="34">
        <v>9</v>
      </c>
      <c r="E40" s="34">
        <v>7</v>
      </c>
      <c r="F40" s="34">
        <v>7</v>
      </c>
      <c r="G40" s="34">
        <v>12</v>
      </c>
      <c r="H40" s="34">
        <v>7</v>
      </c>
      <c r="I40" s="34">
        <v>4</v>
      </c>
      <c r="J40" s="34">
        <v>3</v>
      </c>
      <c r="K40" s="28">
        <f>SUM(B8:K8,B40:J40)</f>
        <v>570</v>
      </c>
    </row>
    <row r="41" spans="1:11" ht="9" customHeight="1">
      <c r="A41" s="27" t="s">
        <v>15</v>
      </c>
      <c r="B41" s="34">
        <v>962</v>
      </c>
      <c r="C41" s="34">
        <v>926</v>
      </c>
      <c r="D41" s="34">
        <v>853</v>
      </c>
      <c r="E41" s="34">
        <v>647</v>
      </c>
      <c r="F41" s="34">
        <v>519</v>
      </c>
      <c r="G41" s="34">
        <v>515</v>
      </c>
      <c r="H41" s="34">
        <v>349</v>
      </c>
      <c r="I41" s="34">
        <v>344</v>
      </c>
      <c r="J41" s="34">
        <v>153</v>
      </c>
      <c r="K41" s="28">
        <f>SUM(B9:K9,B41:J41)</f>
        <v>20766</v>
      </c>
    </row>
    <row r="42" spans="1:11" ht="9" customHeight="1">
      <c r="A42" s="27" t="s">
        <v>16</v>
      </c>
      <c r="B42" s="16">
        <v>53</v>
      </c>
      <c r="C42" s="16">
        <v>42</v>
      </c>
      <c r="D42" s="16">
        <v>37</v>
      </c>
      <c r="E42" s="16">
        <v>28</v>
      </c>
      <c r="F42" s="16">
        <v>33</v>
      </c>
      <c r="G42" s="16">
        <v>41</v>
      </c>
      <c r="H42" s="16">
        <v>18</v>
      </c>
      <c r="I42" s="16">
        <v>17</v>
      </c>
      <c r="J42" s="16">
        <v>8</v>
      </c>
      <c r="K42" s="16">
        <f>SUM(K43:K44)</f>
        <v>1544</v>
      </c>
    </row>
    <row r="43" spans="1:11" ht="9" customHeight="1">
      <c r="A43" s="29" t="s">
        <v>17</v>
      </c>
      <c r="B43" s="35">
        <v>21</v>
      </c>
      <c r="C43" s="35">
        <v>16</v>
      </c>
      <c r="D43" s="35">
        <v>11</v>
      </c>
      <c r="E43" s="35">
        <v>8</v>
      </c>
      <c r="F43" s="35">
        <v>6</v>
      </c>
      <c r="G43" s="35">
        <v>9</v>
      </c>
      <c r="H43" s="35">
        <v>8</v>
      </c>
      <c r="I43" s="35">
        <v>7</v>
      </c>
      <c r="J43" s="35">
        <v>1</v>
      </c>
      <c r="K43" s="19">
        <f aca="true" t="shared" si="6" ref="K43:K60">SUM(B11:K11,B43:J43)</f>
        <v>560</v>
      </c>
    </row>
    <row r="44" spans="1:11" ht="9" customHeight="1">
      <c r="A44" s="29" t="s">
        <v>18</v>
      </c>
      <c r="B44" s="35">
        <v>32</v>
      </c>
      <c r="C44" s="35">
        <v>26</v>
      </c>
      <c r="D44" s="35">
        <v>26</v>
      </c>
      <c r="E44" s="35">
        <v>20</v>
      </c>
      <c r="F44" s="35">
        <v>27</v>
      </c>
      <c r="G44" s="35">
        <v>32</v>
      </c>
      <c r="H44" s="35">
        <v>10</v>
      </c>
      <c r="I44" s="35">
        <v>10</v>
      </c>
      <c r="J44" s="35">
        <v>7</v>
      </c>
      <c r="K44" s="19">
        <f t="shared" si="6"/>
        <v>984</v>
      </c>
    </row>
    <row r="45" spans="1:11" ht="9" customHeight="1">
      <c r="A45" s="27" t="s">
        <v>19</v>
      </c>
      <c r="B45" s="34">
        <v>250</v>
      </c>
      <c r="C45" s="34">
        <v>201</v>
      </c>
      <c r="D45" s="34">
        <v>190</v>
      </c>
      <c r="E45" s="34">
        <v>199</v>
      </c>
      <c r="F45" s="34">
        <v>187</v>
      </c>
      <c r="G45" s="34">
        <v>178</v>
      </c>
      <c r="H45" s="34">
        <v>133</v>
      </c>
      <c r="I45" s="34">
        <v>116</v>
      </c>
      <c r="J45" s="34">
        <v>61</v>
      </c>
      <c r="K45" s="28">
        <f t="shared" si="6"/>
        <v>7915</v>
      </c>
    </row>
    <row r="46" spans="1:11" ht="9" customHeight="1">
      <c r="A46" s="27" t="s">
        <v>20</v>
      </c>
      <c r="B46" s="34">
        <v>70</v>
      </c>
      <c r="C46" s="34">
        <v>52</v>
      </c>
      <c r="D46" s="34">
        <v>60</v>
      </c>
      <c r="E46" s="34">
        <v>41</v>
      </c>
      <c r="F46" s="34">
        <v>62</v>
      </c>
      <c r="G46" s="34">
        <v>74</v>
      </c>
      <c r="H46" s="34">
        <v>43</v>
      </c>
      <c r="I46" s="34">
        <v>50</v>
      </c>
      <c r="J46" s="34">
        <v>26</v>
      </c>
      <c r="K46" s="28">
        <f t="shared" si="6"/>
        <v>2576</v>
      </c>
    </row>
    <row r="47" spans="1:11" ht="9" customHeight="1">
      <c r="A47" s="27" t="s">
        <v>21</v>
      </c>
      <c r="B47" s="34">
        <v>251</v>
      </c>
      <c r="C47" s="34">
        <v>256</v>
      </c>
      <c r="D47" s="34">
        <v>254</v>
      </c>
      <c r="E47" s="34">
        <v>242</v>
      </c>
      <c r="F47" s="34">
        <v>249</v>
      </c>
      <c r="G47" s="34">
        <v>282</v>
      </c>
      <c r="H47" s="34">
        <v>186</v>
      </c>
      <c r="I47" s="34">
        <v>213</v>
      </c>
      <c r="J47" s="34">
        <v>117</v>
      </c>
      <c r="K47" s="28">
        <f t="shared" si="6"/>
        <v>6332</v>
      </c>
    </row>
    <row r="48" spans="1:11" ht="9" customHeight="1">
      <c r="A48" s="27" t="s">
        <v>22</v>
      </c>
      <c r="B48" s="34">
        <v>287</v>
      </c>
      <c r="C48" s="34">
        <v>225</v>
      </c>
      <c r="D48" s="34">
        <v>233</v>
      </c>
      <c r="E48" s="34">
        <v>190</v>
      </c>
      <c r="F48" s="34">
        <v>201</v>
      </c>
      <c r="G48" s="34">
        <v>215</v>
      </c>
      <c r="H48" s="34">
        <v>130</v>
      </c>
      <c r="I48" s="34">
        <v>130</v>
      </c>
      <c r="J48" s="34">
        <v>72</v>
      </c>
      <c r="K48" s="28">
        <f t="shared" si="6"/>
        <v>8868</v>
      </c>
    </row>
    <row r="49" spans="1:11" ht="9" customHeight="1">
      <c r="A49" s="27" t="s">
        <v>23</v>
      </c>
      <c r="B49" s="34">
        <v>200</v>
      </c>
      <c r="C49" s="34">
        <v>197</v>
      </c>
      <c r="D49" s="34">
        <v>195</v>
      </c>
      <c r="E49" s="34">
        <v>170</v>
      </c>
      <c r="F49" s="34">
        <v>172</v>
      </c>
      <c r="G49" s="34">
        <v>174</v>
      </c>
      <c r="H49" s="34">
        <v>97</v>
      </c>
      <c r="I49" s="34">
        <v>121</v>
      </c>
      <c r="J49" s="34">
        <v>48</v>
      </c>
      <c r="K49" s="28">
        <f t="shared" si="6"/>
        <v>6658</v>
      </c>
    </row>
    <row r="50" spans="1:11" ht="9" customHeight="1">
      <c r="A50" s="27" t="s">
        <v>24</v>
      </c>
      <c r="B50" s="34">
        <v>61</v>
      </c>
      <c r="C50" s="34">
        <v>59</v>
      </c>
      <c r="D50" s="34">
        <v>63</v>
      </c>
      <c r="E50" s="34">
        <v>62</v>
      </c>
      <c r="F50" s="34">
        <v>47</v>
      </c>
      <c r="G50" s="34">
        <v>62</v>
      </c>
      <c r="H50" s="34">
        <v>34</v>
      </c>
      <c r="I50" s="34">
        <v>37</v>
      </c>
      <c r="J50" s="34">
        <v>20</v>
      </c>
      <c r="K50" s="28">
        <f t="shared" si="6"/>
        <v>2064</v>
      </c>
    </row>
    <row r="51" spans="1:11" ht="9" customHeight="1">
      <c r="A51" s="27" t="s">
        <v>25</v>
      </c>
      <c r="B51" s="34">
        <v>102</v>
      </c>
      <c r="C51" s="34">
        <v>88</v>
      </c>
      <c r="D51" s="34">
        <v>79</v>
      </c>
      <c r="E51" s="34">
        <v>70</v>
      </c>
      <c r="F51" s="34">
        <v>73</v>
      </c>
      <c r="G51" s="34">
        <v>77</v>
      </c>
      <c r="H51" s="34">
        <v>64</v>
      </c>
      <c r="I51" s="34">
        <v>51</v>
      </c>
      <c r="J51" s="34">
        <v>24</v>
      </c>
      <c r="K51" s="28">
        <f t="shared" si="6"/>
        <v>3160</v>
      </c>
    </row>
    <row r="52" spans="1:11" ht="9" customHeight="1">
      <c r="A52" s="27" t="s">
        <v>26</v>
      </c>
      <c r="B52" s="34">
        <v>404</v>
      </c>
      <c r="C52" s="34">
        <v>441</v>
      </c>
      <c r="D52" s="34">
        <v>404</v>
      </c>
      <c r="E52" s="34">
        <v>371</v>
      </c>
      <c r="F52" s="34">
        <v>305</v>
      </c>
      <c r="G52" s="34">
        <v>298</v>
      </c>
      <c r="H52" s="34">
        <v>184</v>
      </c>
      <c r="I52" s="34">
        <v>189</v>
      </c>
      <c r="J52" s="34">
        <v>81</v>
      </c>
      <c r="K52" s="28">
        <f t="shared" si="6"/>
        <v>11709</v>
      </c>
    </row>
    <row r="53" spans="1:11" ht="9" customHeight="1">
      <c r="A53" s="27" t="s">
        <v>27</v>
      </c>
      <c r="B53" s="34">
        <v>78</v>
      </c>
      <c r="C53" s="34">
        <v>95</v>
      </c>
      <c r="D53" s="34">
        <v>81</v>
      </c>
      <c r="E53" s="34">
        <v>75</v>
      </c>
      <c r="F53" s="34">
        <v>90</v>
      </c>
      <c r="G53" s="34">
        <v>80</v>
      </c>
      <c r="H53" s="34">
        <v>69</v>
      </c>
      <c r="I53" s="34">
        <v>58</v>
      </c>
      <c r="J53" s="34">
        <v>20</v>
      </c>
      <c r="K53" s="28">
        <f t="shared" si="6"/>
        <v>3386</v>
      </c>
    </row>
    <row r="54" spans="1:11" ht="9" customHeight="1">
      <c r="A54" s="27" t="s">
        <v>28</v>
      </c>
      <c r="B54" s="34">
        <v>21</v>
      </c>
      <c r="C54" s="34">
        <v>36</v>
      </c>
      <c r="D54" s="34">
        <v>23</v>
      </c>
      <c r="E54" s="34">
        <v>24</v>
      </c>
      <c r="F54" s="34">
        <v>35</v>
      </c>
      <c r="G54" s="34">
        <v>29</v>
      </c>
      <c r="H54" s="34">
        <v>31</v>
      </c>
      <c r="I54" s="34">
        <v>19</v>
      </c>
      <c r="J54" s="34">
        <v>5</v>
      </c>
      <c r="K54" s="28">
        <f t="shared" si="6"/>
        <v>1294</v>
      </c>
    </row>
    <row r="55" spans="1:11" s="20" customFormat="1" ht="9" customHeight="1">
      <c r="A55" s="27" t="s">
        <v>29</v>
      </c>
      <c r="B55" s="34">
        <v>429</v>
      </c>
      <c r="C55" s="34">
        <v>388</v>
      </c>
      <c r="D55" s="34">
        <v>313</v>
      </c>
      <c r="E55" s="34">
        <v>279</v>
      </c>
      <c r="F55" s="34">
        <v>289</v>
      </c>
      <c r="G55" s="34">
        <v>263</v>
      </c>
      <c r="H55" s="34">
        <v>164</v>
      </c>
      <c r="I55" s="34">
        <v>127</v>
      </c>
      <c r="J55" s="34">
        <v>51</v>
      </c>
      <c r="K55" s="28">
        <f t="shared" si="6"/>
        <v>20815</v>
      </c>
    </row>
    <row r="56" spans="1:11" ht="9" customHeight="1">
      <c r="A56" s="27" t="s">
        <v>30</v>
      </c>
      <c r="B56" s="34">
        <v>274</v>
      </c>
      <c r="C56" s="34">
        <v>229</v>
      </c>
      <c r="D56" s="34">
        <v>187</v>
      </c>
      <c r="E56" s="34">
        <v>175</v>
      </c>
      <c r="F56" s="34">
        <v>222</v>
      </c>
      <c r="G56" s="34">
        <v>195</v>
      </c>
      <c r="H56" s="34">
        <v>118</v>
      </c>
      <c r="I56" s="34">
        <v>118</v>
      </c>
      <c r="J56" s="34">
        <v>41</v>
      </c>
      <c r="K56" s="28">
        <f t="shared" si="6"/>
        <v>14067</v>
      </c>
    </row>
    <row r="57" spans="1:11" ht="9" customHeight="1">
      <c r="A57" s="27" t="s">
        <v>31</v>
      </c>
      <c r="B57" s="34">
        <v>71</v>
      </c>
      <c r="C57" s="34">
        <v>50</v>
      </c>
      <c r="D57" s="34">
        <v>66</v>
      </c>
      <c r="E57" s="34">
        <v>63</v>
      </c>
      <c r="F57" s="34">
        <v>63</v>
      </c>
      <c r="G57" s="34">
        <v>59</v>
      </c>
      <c r="H57" s="34">
        <v>37</v>
      </c>
      <c r="I57" s="34">
        <v>39</v>
      </c>
      <c r="J57" s="34">
        <v>12</v>
      </c>
      <c r="K57" s="28">
        <f t="shared" si="6"/>
        <v>2672</v>
      </c>
    </row>
    <row r="58" spans="1:11" ht="9" customHeight="1">
      <c r="A58" s="27" t="s">
        <v>32</v>
      </c>
      <c r="B58" s="34">
        <v>182</v>
      </c>
      <c r="C58" s="34">
        <v>163</v>
      </c>
      <c r="D58" s="34">
        <v>149</v>
      </c>
      <c r="E58" s="34">
        <v>175</v>
      </c>
      <c r="F58" s="34">
        <v>144</v>
      </c>
      <c r="G58" s="34">
        <v>191</v>
      </c>
      <c r="H58" s="34">
        <v>115</v>
      </c>
      <c r="I58" s="34">
        <v>100</v>
      </c>
      <c r="J58" s="34">
        <v>36</v>
      </c>
      <c r="K58" s="28">
        <f t="shared" si="6"/>
        <v>10415</v>
      </c>
    </row>
    <row r="59" spans="1:11" ht="9" customHeight="1">
      <c r="A59" s="27" t="s">
        <v>33</v>
      </c>
      <c r="B59" s="34">
        <v>309</v>
      </c>
      <c r="C59" s="34">
        <v>255</v>
      </c>
      <c r="D59" s="34">
        <v>221</v>
      </c>
      <c r="E59" s="34">
        <v>233</v>
      </c>
      <c r="F59" s="34">
        <v>234</v>
      </c>
      <c r="G59" s="34">
        <v>239</v>
      </c>
      <c r="H59" s="34">
        <v>144</v>
      </c>
      <c r="I59" s="34">
        <v>112</v>
      </c>
      <c r="J59" s="34">
        <v>52</v>
      </c>
      <c r="K59" s="28">
        <f t="shared" si="6"/>
        <v>16169</v>
      </c>
    </row>
    <row r="60" spans="1:11" s="23" customFormat="1" ht="9" customHeight="1">
      <c r="A60" s="27" t="s">
        <v>34</v>
      </c>
      <c r="B60" s="34">
        <v>88</v>
      </c>
      <c r="C60" s="34">
        <v>82</v>
      </c>
      <c r="D60" s="34">
        <v>69</v>
      </c>
      <c r="E60" s="34">
        <v>53</v>
      </c>
      <c r="F60" s="34">
        <v>55</v>
      </c>
      <c r="G60" s="34">
        <v>59</v>
      </c>
      <c r="H60" s="34">
        <v>48</v>
      </c>
      <c r="I60" s="34">
        <v>41</v>
      </c>
      <c r="J60" s="34">
        <v>13</v>
      </c>
      <c r="K60" s="28">
        <f t="shared" si="6"/>
        <v>4551</v>
      </c>
    </row>
    <row r="61" spans="1:11" s="23" customFormat="1" ht="9" customHeight="1">
      <c r="A61" s="30" t="s">
        <v>35</v>
      </c>
      <c r="B61" s="22">
        <f aca="true" t="shared" si="7" ref="B61:K61">SUM(B39:B42,B45:B60)</f>
        <v>4595</v>
      </c>
      <c r="C61" s="22">
        <f t="shared" si="7"/>
        <v>4333</v>
      </c>
      <c r="D61" s="22">
        <f t="shared" si="7"/>
        <v>4021</v>
      </c>
      <c r="E61" s="22">
        <f t="shared" si="7"/>
        <v>3484</v>
      </c>
      <c r="F61" s="22">
        <f t="shared" si="7"/>
        <v>3290</v>
      </c>
      <c r="G61" s="22">
        <f t="shared" si="7"/>
        <v>3342</v>
      </c>
      <c r="H61" s="22">
        <f t="shared" si="7"/>
        <v>2174</v>
      </c>
      <c r="I61" s="22">
        <f t="shared" si="7"/>
        <v>2050</v>
      </c>
      <c r="J61" s="22">
        <f t="shared" si="7"/>
        <v>926</v>
      </c>
      <c r="K61" s="22">
        <f t="shared" si="7"/>
        <v>157683</v>
      </c>
    </row>
    <row r="62" spans="1:11" s="31" customFormat="1" ht="9" customHeight="1">
      <c r="A62" s="30" t="s">
        <v>36</v>
      </c>
      <c r="B62" s="22">
        <f aca="true" t="shared" si="8" ref="B62:K62">SUM(B39:B41,B47)</f>
        <v>1716</v>
      </c>
      <c r="C62" s="22">
        <f t="shared" si="8"/>
        <v>1730</v>
      </c>
      <c r="D62" s="22">
        <f t="shared" si="8"/>
        <v>1651</v>
      </c>
      <c r="E62" s="22">
        <f t="shared" si="8"/>
        <v>1276</v>
      </c>
      <c r="F62" s="22">
        <f t="shared" si="8"/>
        <v>1078</v>
      </c>
      <c r="G62" s="22">
        <f t="shared" si="8"/>
        <v>1108</v>
      </c>
      <c r="H62" s="22">
        <f t="shared" si="8"/>
        <v>745</v>
      </c>
      <c r="I62" s="22">
        <f t="shared" si="8"/>
        <v>725</v>
      </c>
      <c r="J62" s="22">
        <f t="shared" si="8"/>
        <v>356</v>
      </c>
      <c r="K62" s="22">
        <f t="shared" si="8"/>
        <v>39820</v>
      </c>
    </row>
    <row r="63" spans="1:11" ht="9" customHeight="1">
      <c r="A63" s="30" t="s">
        <v>37</v>
      </c>
      <c r="B63" s="22">
        <f aca="true" t="shared" si="9" ref="B63:K63">SUM(B42,B45:B46,B48)</f>
        <v>660</v>
      </c>
      <c r="C63" s="22">
        <f t="shared" si="9"/>
        <v>520</v>
      </c>
      <c r="D63" s="22">
        <f t="shared" si="9"/>
        <v>520</v>
      </c>
      <c r="E63" s="22">
        <f t="shared" si="9"/>
        <v>458</v>
      </c>
      <c r="F63" s="22">
        <f t="shared" si="9"/>
        <v>483</v>
      </c>
      <c r="G63" s="22">
        <f t="shared" si="9"/>
        <v>508</v>
      </c>
      <c r="H63" s="22">
        <f t="shared" si="9"/>
        <v>324</v>
      </c>
      <c r="I63" s="22">
        <f t="shared" si="9"/>
        <v>313</v>
      </c>
      <c r="J63" s="22">
        <f t="shared" si="9"/>
        <v>167</v>
      </c>
      <c r="K63" s="22">
        <f t="shared" si="9"/>
        <v>20903</v>
      </c>
    </row>
    <row r="64" spans="1:11" ht="9" customHeight="1">
      <c r="A64" s="30" t="s">
        <v>38</v>
      </c>
      <c r="B64" s="22">
        <f aca="true" t="shared" si="10" ref="B64:K64">SUM(B49:B52)</f>
        <v>767</v>
      </c>
      <c r="C64" s="22">
        <f t="shared" si="10"/>
        <v>785</v>
      </c>
      <c r="D64" s="22">
        <f t="shared" si="10"/>
        <v>741</v>
      </c>
      <c r="E64" s="22">
        <f t="shared" si="10"/>
        <v>673</v>
      </c>
      <c r="F64" s="22">
        <f t="shared" si="10"/>
        <v>597</v>
      </c>
      <c r="G64" s="22">
        <f t="shared" si="10"/>
        <v>611</v>
      </c>
      <c r="H64" s="22">
        <f t="shared" si="10"/>
        <v>379</v>
      </c>
      <c r="I64" s="22">
        <f t="shared" si="10"/>
        <v>398</v>
      </c>
      <c r="J64" s="22">
        <f t="shared" si="10"/>
        <v>173</v>
      </c>
      <c r="K64" s="22">
        <f t="shared" si="10"/>
        <v>23591</v>
      </c>
    </row>
    <row r="65" spans="1:11" ht="9" customHeight="1">
      <c r="A65" s="30" t="s">
        <v>39</v>
      </c>
      <c r="B65" s="22">
        <f aca="true" t="shared" si="11" ref="B65:K65">SUM(B53:B58)</f>
        <v>1055</v>
      </c>
      <c r="C65" s="22">
        <f t="shared" si="11"/>
        <v>961</v>
      </c>
      <c r="D65" s="22">
        <f t="shared" si="11"/>
        <v>819</v>
      </c>
      <c r="E65" s="22">
        <f t="shared" si="11"/>
        <v>791</v>
      </c>
      <c r="F65" s="22">
        <f t="shared" si="11"/>
        <v>843</v>
      </c>
      <c r="G65" s="22">
        <f t="shared" si="11"/>
        <v>817</v>
      </c>
      <c r="H65" s="22">
        <f t="shared" si="11"/>
        <v>534</v>
      </c>
      <c r="I65" s="22">
        <f t="shared" si="11"/>
        <v>461</v>
      </c>
      <c r="J65" s="22">
        <f t="shared" si="11"/>
        <v>165</v>
      </c>
      <c r="K65" s="22">
        <f t="shared" si="11"/>
        <v>52649</v>
      </c>
    </row>
    <row r="66" spans="1:11" ht="9" customHeight="1">
      <c r="A66" s="30" t="s">
        <v>40</v>
      </c>
      <c r="B66" s="22">
        <f aca="true" t="shared" si="12" ref="B66:K66">SUM(B59:B60)</f>
        <v>397</v>
      </c>
      <c r="C66" s="22">
        <f t="shared" si="12"/>
        <v>337</v>
      </c>
      <c r="D66" s="22">
        <f t="shared" si="12"/>
        <v>290</v>
      </c>
      <c r="E66" s="22">
        <f t="shared" si="12"/>
        <v>286</v>
      </c>
      <c r="F66" s="22">
        <f t="shared" si="12"/>
        <v>289</v>
      </c>
      <c r="G66" s="22">
        <f t="shared" si="12"/>
        <v>298</v>
      </c>
      <c r="H66" s="22">
        <f t="shared" si="12"/>
        <v>192</v>
      </c>
      <c r="I66" s="22">
        <f t="shared" si="12"/>
        <v>153</v>
      </c>
      <c r="J66" s="22">
        <f t="shared" si="12"/>
        <v>65</v>
      </c>
      <c r="K66" s="22">
        <f t="shared" si="12"/>
        <v>20720</v>
      </c>
    </row>
    <row r="67" spans="1:11" ht="9" customHeight="1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&amp;C&amp;10 101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="90" zoomScaleNormal="90" workbookViewId="0" topLeftCell="A32">
      <selection activeCell="N11" sqref="N11"/>
    </sheetView>
  </sheetViews>
  <sheetFormatPr defaultColWidth="9.33203125" defaultRowHeight="11.25"/>
  <cols>
    <col min="1" max="1" width="20.83203125" style="7" customWidth="1"/>
    <col min="2" max="11" width="8.66015625" style="7" customWidth="1"/>
    <col min="12" max="16384" width="9.33203125" style="7" customWidth="1"/>
  </cols>
  <sheetData>
    <row r="1" spans="1:9" s="3" customFormat="1" ht="13.5" customHeight="1">
      <c r="A1" s="1" t="s">
        <v>51</v>
      </c>
      <c r="B1" s="2"/>
      <c r="C1" s="2"/>
      <c r="D1" s="2"/>
      <c r="E1" s="2"/>
      <c r="F1" s="2"/>
      <c r="G1" s="2"/>
      <c r="H1" s="2"/>
      <c r="I1" s="2"/>
    </row>
    <row r="2" spans="1:9" s="3" customFormat="1" ht="13.5" customHeight="1">
      <c r="A2" s="1"/>
      <c r="B2" s="2"/>
      <c r="C2" s="2"/>
      <c r="D2" s="2"/>
      <c r="E2" s="2"/>
      <c r="F2" s="2"/>
      <c r="G2" s="2"/>
      <c r="H2" s="2"/>
      <c r="I2" s="2"/>
    </row>
    <row r="3" spans="1:11" ht="13.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1" ht="13.5" customHeight="1">
      <c r="A4" s="8"/>
      <c r="B4" s="9" t="s">
        <v>1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 customHeight="1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</row>
    <row r="6" spans="1:11" ht="19.5" customHeight="1">
      <c r="A6" s="12" t="s">
        <v>53</v>
      </c>
      <c r="B6" s="13"/>
      <c r="C6" s="13"/>
      <c r="D6" s="14"/>
      <c r="E6" s="14"/>
      <c r="F6" s="13"/>
      <c r="G6" s="13"/>
      <c r="H6" s="13"/>
      <c r="I6" s="13"/>
      <c r="J6" s="14"/>
      <c r="K6" s="14"/>
    </row>
    <row r="7" spans="1:11" ht="9" customHeight="1">
      <c r="A7" s="15" t="s">
        <v>13</v>
      </c>
      <c r="B7" s="16">
        <f>SUM(tav3_8!B7,'tav3_8 (2)'!B7)</f>
        <v>1746</v>
      </c>
      <c r="C7" s="16">
        <f>SUM(tav3_8!C7,'tav3_8 (2)'!C7)</f>
        <v>1183</v>
      </c>
      <c r="D7" s="16">
        <f>SUM(tav3_8!D7,'tav3_8 (2)'!D7)</f>
        <v>797</v>
      </c>
      <c r="E7" s="16">
        <f>SUM(tav3_8!E7,'tav3_8 (2)'!E7)</f>
        <v>820</v>
      </c>
      <c r="F7" s="16">
        <f>SUM(tav3_8!F7,'tav3_8 (2)'!F7)</f>
        <v>2541</v>
      </c>
      <c r="G7" s="16">
        <f>SUM(tav3_8!G7,'tav3_8 (2)'!G7)</f>
        <v>4329</v>
      </c>
      <c r="H7" s="16">
        <f>SUM(tav3_8!H7,'tav3_8 (2)'!H7)</f>
        <v>3803</v>
      </c>
      <c r="I7" s="16">
        <f>SUM(tav3_8!I7,'tav3_8 (2)'!I7)</f>
        <v>2331</v>
      </c>
      <c r="J7" s="16">
        <f>SUM(tav3_8!J7,'tav3_8 (2)'!J7)</f>
        <v>1434</v>
      </c>
      <c r="K7" s="16">
        <f>SUM(tav3_8!K7,'tav3_8 (2)'!K7)</f>
        <v>934</v>
      </c>
    </row>
    <row r="8" spans="1:11" ht="9" customHeight="1">
      <c r="A8" s="15" t="s">
        <v>14</v>
      </c>
      <c r="B8" s="16">
        <f>SUM(tav3_8!B8,'tav3_8 (2)'!B8)</f>
        <v>121</v>
      </c>
      <c r="C8" s="16">
        <f>SUM(tav3_8!C8,'tav3_8 (2)'!C8)</f>
        <v>68</v>
      </c>
      <c r="D8" s="16">
        <f>SUM(tav3_8!D8,'tav3_8 (2)'!D8)</f>
        <v>44</v>
      </c>
      <c r="E8" s="16">
        <f>SUM(tav3_8!E8,'tav3_8 (2)'!E8)</f>
        <v>30</v>
      </c>
      <c r="F8" s="16">
        <f>SUM(tav3_8!F8,'tav3_8 (2)'!F8)</f>
        <v>114</v>
      </c>
      <c r="G8" s="16">
        <f>SUM(tav3_8!G8,'tav3_8 (2)'!G8)</f>
        <v>242</v>
      </c>
      <c r="H8" s="16">
        <f>SUM(tav3_8!H8,'tav3_8 (2)'!H8)</f>
        <v>221</v>
      </c>
      <c r="I8" s="16">
        <f>SUM(tav3_8!I8,'tav3_8 (2)'!I8)</f>
        <v>135</v>
      </c>
      <c r="J8" s="16">
        <f>SUM(tav3_8!J8,'tav3_8 (2)'!J8)</f>
        <v>94</v>
      </c>
      <c r="K8" s="16">
        <f>SUM(tav3_8!K8,'tav3_8 (2)'!K8)</f>
        <v>50</v>
      </c>
    </row>
    <row r="9" spans="1:11" s="17" customFormat="1" ht="9" customHeight="1">
      <c r="A9" s="15" t="s">
        <v>15</v>
      </c>
      <c r="B9" s="16">
        <f>SUM(tav3_8!B9,'tav3_8 (2)'!B9)</f>
        <v>2935</v>
      </c>
      <c r="C9" s="16">
        <f>SUM(tav3_8!C9,'tav3_8 (2)'!C9)</f>
        <v>1980</v>
      </c>
      <c r="D9" s="16">
        <f>SUM(tav3_8!D9,'tav3_8 (2)'!D9)</f>
        <v>1426</v>
      </c>
      <c r="E9" s="16">
        <f>SUM(tav3_8!E9,'tav3_8 (2)'!E9)</f>
        <v>1412</v>
      </c>
      <c r="F9" s="16">
        <f>SUM(tav3_8!F9,'tav3_8 (2)'!F9)</f>
        <v>3761</v>
      </c>
      <c r="G9" s="16">
        <f>SUM(tav3_8!G9,'tav3_8 (2)'!G9)</f>
        <v>6780</v>
      </c>
      <c r="H9" s="16">
        <f>SUM(tav3_8!H9,'tav3_8 (2)'!H9)</f>
        <v>6256</v>
      </c>
      <c r="I9" s="16">
        <f>SUM(tav3_8!I9,'tav3_8 (2)'!I9)</f>
        <v>4040</v>
      </c>
      <c r="J9" s="16">
        <f>SUM(tav3_8!J9,'tav3_8 (2)'!J9)</f>
        <v>2426</v>
      </c>
      <c r="K9" s="16">
        <f>SUM(tav3_8!K9,'tav3_8 (2)'!K9)</f>
        <v>1735</v>
      </c>
    </row>
    <row r="10" spans="1:11" s="17" customFormat="1" ht="9" customHeight="1">
      <c r="A10" s="15" t="s">
        <v>16</v>
      </c>
      <c r="B10" s="16">
        <f>SUM(B11:B12)</f>
        <v>219</v>
      </c>
      <c r="C10" s="16">
        <f aca="true" t="shared" si="0" ref="C10:K10">SUM(C11:C12)</f>
        <v>137</v>
      </c>
      <c r="D10" s="16">
        <f t="shared" si="0"/>
        <v>111</v>
      </c>
      <c r="E10" s="16">
        <f t="shared" si="0"/>
        <v>110</v>
      </c>
      <c r="F10" s="16">
        <f t="shared" si="0"/>
        <v>296</v>
      </c>
      <c r="G10" s="16">
        <f t="shared" si="0"/>
        <v>578</v>
      </c>
      <c r="H10" s="16">
        <f t="shared" si="0"/>
        <v>546</v>
      </c>
      <c r="I10" s="16">
        <f t="shared" si="0"/>
        <v>345</v>
      </c>
      <c r="J10" s="16">
        <f t="shared" si="0"/>
        <v>216</v>
      </c>
      <c r="K10" s="16">
        <f t="shared" si="0"/>
        <v>161</v>
      </c>
    </row>
    <row r="11" spans="1:11" ht="9" customHeight="1">
      <c r="A11" s="18" t="s">
        <v>17</v>
      </c>
      <c r="B11" s="19">
        <f>SUM(tav3_8!B11,'tav3_8 (2)'!B11)</f>
        <v>94</v>
      </c>
      <c r="C11" s="19">
        <f>SUM(tav3_8!C11,'tav3_8 (2)'!C11)</f>
        <v>49</v>
      </c>
      <c r="D11" s="19">
        <f>SUM(tav3_8!D11,'tav3_8 (2)'!D11)</f>
        <v>37</v>
      </c>
      <c r="E11" s="19">
        <f>SUM(tav3_8!E11,'tav3_8 (2)'!E11)</f>
        <v>33</v>
      </c>
      <c r="F11" s="19">
        <f>SUM(tav3_8!F11,'tav3_8 (2)'!F11)</f>
        <v>110</v>
      </c>
      <c r="G11" s="19">
        <f>SUM(tav3_8!G11,'tav3_8 (2)'!G11)</f>
        <v>234</v>
      </c>
      <c r="H11" s="19">
        <f>SUM(tav3_8!H11,'tav3_8 (2)'!H11)</f>
        <v>207</v>
      </c>
      <c r="I11" s="19">
        <f>SUM(tav3_8!I11,'tav3_8 (2)'!I11)</f>
        <v>141</v>
      </c>
      <c r="J11" s="19">
        <f>SUM(tav3_8!J11,'tav3_8 (2)'!J11)</f>
        <v>78</v>
      </c>
      <c r="K11" s="19">
        <f>SUM(tav3_8!K11,'tav3_8 (2)'!K11)</f>
        <v>77</v>
      </c>
    </row>
    <row r="12" spans="1:11" ht="9" customHeight="1">
      <c r="A12" s="18" t="s">
        <v>18</v>
      </c>
      <c r="B12" s="19">
        <f>SUM(tav3_8!B12,'tav3_8 (2)'!B12)</f>
        <v>125</v>
      </c>
      <c r="C12" s="19">
        <f>SUM(tav3_8!C12,'tav3_8 (2)'!C12)</f>
        <v>88</v>
      </c>
      <c r="D12" s="19">
        <f>SUM(tav3_8!D12,'tav3_8 (2)'!D12)</f>
        <v>74</v>
      </c>
      <c r="E12" s="19">
        <f>SUM(tav3_8!E12,'tav3_8 (2)'!E12)</f>
        <v>77</v>
      </c>
      <c r="F12" s="19">
        <f>SUM(tav3_8!F12,'tav3_8 (2)'!F12)</f>
        <v>186</v>
      </c>
      <c r="G12" s="19">
        <f>SUM(tav3_8!G12,'tav3_8 (2)'!G12)</f>
        <v>344</v>
      </c>
      <c r="H12" s="19">
        <f>SUM(tav3_8!H12,'tav3_8 (2)'!H12)</f>
        <v>339</v>
      </c>
      <c r="I12" s="19">
        <f>SUM(tav3_8!I12,'tav3_8 (2)'!I12)</f>
        <v>204</v>
      </c>
      <c r="J12" s="19">
        <f>SUM(tav3_8!J12,'tav3_8 (2)'!J12)</f>
        <v>138</v>
      </c>
      <c r="K12" s="19">
        <f>SUM(tav3_8!K12,'tav3_8 (2)'!K12)</f>
        <v>84</v>
      </c>
    </row>
    <row r="13" spans="1:11" ht="9" customHeight="1">
      <c r="A13" s="15" t="s">
        <v>19</v>
      </c>
      <c r="B13" s="16">
        <f>SUM(tav3_8!B13,'tav3_8 (2)'!B13)</f>
        <v>1109</v>
      </c>
      <c r="C13" s="16">
        <f>SUM(tav3_8!C13,'tav3_8 (2)'!C13)</f>
        <v>675</v>
      </c>
      <c r="D13" s="16">
        <f>SUM(tav3_8!D13,'tav3_8 (2)'!D13)</f>
        <v>474</v>
      </c>
      <c r="E13" s="16">
        <f>SUM(tav3_8!E13,'tav3_8 (2)'!E13)</f>
        <v>489</v>
      </c>
      <c r="F13" s="16">
        <f>SUM(tav3_8!F13,'tav3_8 (2)'!F13)</f>
        <v>1705</v>
      </c>
      <c r="G13" s="16">
        <f>SUM(tav3_8!G13,'tav3_8 (2)'!G13)</f>
        <v>3000</v>
      </c>
      <c r="H13" s="16">
        <f>SUM(tav3_8!H13,'tav3_8 (2)'!H13)</f>
        <v>2686</v>
      </c>
      <c r="I13" s="16">
        <f>SUM(tav3_8!I13,'tav3_8 (2)'!I13)</f>
        <v>1682</v>
      </c>
      <c r="J13" s="16">
        <f>SUM(tav3_8!J13,'tav3_8 (2)'!J13)</f>
        <v>921</v>
      </c>
      <c r="K13" s="16">
        <f>SUM(tav3_8!K13,'tav3_8 (2)'!K13)</f>
        <v>628</v>
      </c>
    </row>
    <row r="14" spans="1:11" ht="9" customHeight="1">
      <c r="A14" s="15" t="s">
        <v>20</v>
      </c>
      <c r="B14" s="16">
        <f>SUM(tav3_8!B14,'tav3_8 (2)'!B14)</f>
        <v>411</v>
      </c>
      <c r="C14" s="16">
        <f>SUM(tav3_8!C14,'tav3_8 (2)'!C14)</f>
        <v>253</v>
      </c>
      <c r="D14" s="16">
        <f>SUM(tav3_8!D14,'tav3_8 (2)'!D14)</f>
        <v>158</v>
      </c>
      <c r="E14" s="16">
        <f>SUM(tav3_8!E14,'tav3_8 (2)'!E14)</f>
        <v>160</v>
      </c>
      <c r="F14" s="16">
        <f>SUM(tav3_8!F14,'tav3_8 (2)'!F14)</f>
        <v>551</v>
      </c>
      <c r="G14" s="16">
        <f>SUM(tav3_8!G14,'tav3_8 (2)'!G14)</f>
        <v>1080</v>
      </c>
      <c r="H14" s="16">
        <f>SUM(tav3_8!H14,'tav3_8 (2)'!H14)</f>
        <v>875</v>
      </c>
      <c r="I14" s="16">
        <f>SUM(tav3_8!I14,'tav3_8 (2)'!I14)</f>
        <v>542</v>
      </c>
      <c r="J14" s="16">
        <f>SUM(tav3_8!J14,'tav3_8 (2)'!J14)</f>
        <v>300</v>
      </c>
      <c r="K14" s="16">
        <f>SUM(tav3_8!K14,'tav3_8 (2)'!K14)</f>
        <v>180</v>
      </c>
    </row>
    <row r="15" spans="1:11" ht="9" customHeight="1">
      <c r="A15" s="15" t="s">
        <v>21</v>
      </c>
      <c r="B15" s="16">
        <f>SUM(tav3_8!B15,'tav3_8 (2)'!B15)</f>
        <v>729</v>
      </c>
      <c r="C15" s="16">
        <f>SUM(tav3_8!C15,'tav3_8 (2)'!C15)</f>
        <v>477</v>
      </c>
      <c r="D15" s="16">
        <f>SUM(tav3_8!D15,'tav3_8 (2)'!D15)</f>
        <v>351</v>
      </c>
      <c r="E15" s="16">
        <f>SUM(tav3_8!E15,'tav3_8 (2)'!E15)</f>
        <v>405</v>
      </c>
      <c r="F15" s="16">
        <f>SUM(tav3_8!F15,'tav3_8 (2)'!F15)</f>
        <v>1034</v>
      </c>
      <c r="G15" s="16">
        <f>SUM(tav3_8!G15,'tav3_8 (2)'!G15)</f>
        <v>2025</v>
      </c>
      <c r="H15" s="16">
        <f>SUM(tav3_8!H15,'tav3_8 (2)'!H15)</f>
        <v>1835</v>
      </c>
      <c r="I15" s="16">
        <f>SUM(tav3_8!I15,'tav3_8 (2)'!I15)</f>
        <v>1159</v>
      </c>
      <c r="J15" s="16">
        <f>SUM(tav3_8!J15,'tav3_8 (2)'!J15)</f>
        <v>673</v>
      </c>
      <c r="K15" s="16">
        <f>SUM(tav3_8!K15,'tav3_8 (2)'!K15)</f>
        <v>518</v>
      </c>
    </row>
    <row r="16" spans="1:11" ht="9" customHeight="1">
      <c r="A16" s="15" t="s">
        <v>22</v>
      </c>
      <c r="B16" s="16">
        <f>SUM(tav3_8!B16,'tav3_8 (2)'!B16)</f>
        <v>1425</v>
      </c>
      <c r="C16" s="16">
        <f>SUM(tav3_8!C16,'tav3_8 (2)'!C16)</f>
        <v>949</v>
      </c>
      <c r="D16" s="16">
        <f>SUM(tav3_8!D16,'tav3_8 (2)'!D16)</f>
        <v>627</v>
      </c>
      <c r="E16" s="16">
        <f>SUM(tav3_8!E16,'tav3_8 (2)'!E16)</f>
        <v>633</v>
      </c>
      <c r="F16" s="16">
        <f>SUM(tav3_8!F16,'tav3_8 (2)'!F16)</f>
        <v>1780</v>
      </c>
      <c r="G16" s="16">
        <f>SUM(tav3_8!G16,'tav3_8 (2)'!G16)</f>
        <v>3489</v>
      </c>
      <c r="H16" s="16">
        <f>SUM(tav3_8!H16,'tav3_8 (2)'!H16)</f>
        <v>3059</v>
      </c>
      <c r="I16" s="16">
        <f>SUM(tav3_8!I16,'tav3_8 (2)'!I16)</f>
        <v>1874</v>
      </c>
      <c r="J16" s="16">
        <f>SUM(tav3_8!J16,'tav3_8 (2)'!J16)</f>
        <v>1111</v>
      </c>
      <c r="K16" s="16">
        <f>SUM(tav3_8!K16,'tav3_8 (2)'!K16)</f>
        <v>698</v>
      </c>
    </row>
    <row r="17" spans="1:11" ht="9" customHeight="1">
      <c r="A17" s="15" t="s">
        <v>23</v>
      </c>
      <c r="B17" s="16">
        <f>SUM(tav3_8!B17,'tav3_8 (2)'!B17)</f>
        <v>1051</v>
      </c>
      <c r="C17" s="16">
        <f>SUM(tav3_8!C17,'tav3_8 (2)'!C17)</f>
        <v>719</v>
      </c>
      <c r="D17" s="16">
        <f>SUM(tav3_8!D17,'tav3_8 (2)'!D17)</f>
        <v>489</v>
      </c>
      <c r="E17" s="16">
        <f>SUM(tav3_8!E17,'tav3_8 (2)'!E17)</f>
        <v>474</v>
      </c>
      <c r="F17" s="16">
        <f>SUM(tav3_8!F17,'tav3_8 (2)'!F17)</f>
        <v>1273</v>
      </c>
      <c r="G17" s="16">
        <f>SUM(tav3_8!G17,'tav3_8 (2)'!G17)</f>
        <v>2488</v>
      </c>
      <c r="H17" s="16">
        <f>SUM(tav3_8!H17,'tav3_8 (2)'!H17)</f>
        <v>2297</v>
      </c>
      <c r="I17" s="16">
        <f>SUM(tav3_8!I17,'tav3_8 (2)'!I17)</f>
        <v>1386</v>
      </c>
      <c r="J17" s="16">
        <f>SUM(tav3_8!J17,'tav3_8 (2)'!J17)</f>
        <v>846</v>
      </c>
      <c r="K17" s="16">
        <f>SUM(tav3_8!K17,'tav3_8 (2)'!K17)</f>
        <v>551</v>
      </c>
    </row>
    <row r="18" spans="1:11" ht="9" customHeight="1">
      <c r="A18" s="15" t="s">
        <v>24</v>
      </c>
      <c r="B18" s="16">
        <f>SUM(tav3_8!B18,'tav3_8 (2)'!B18)</f>
        <v>279</v>
      </c>
      <c r="C18" s="16">
        <f>SUM(tav3_8!C18,'tav3_8 (2)'!C18)</f>
        <v>186</v>
      </c>
      <c r="D18" s="16">
        <f>SUM(tav3_8!D18,'tav3_8 (2)'!D18)</f>
        <v>143</v>
      </c>
      <c r="E18" s="16">
        <f>SUM(tav3_8!E18,'tav3_8 (2)'!E18)</f>
        <v>146</v>
      </c>
      <c r="F18" s="16">
        <f>SUM(tav3_8!F18,'tav3_8 (2)'!F18)</f>
        <v>390</v>
      </c>
      <c r="G18" s="16">
        <f>SUM(tav3_8!G18,'tav3_8 (2)'!G18)</f>
        <v>749</v>
      </c>
      <c r="H18" s="16">
        <f>SUM(tav3_8!H18,'tav3_8 (2)'!H18)</f>
        <v>724</v>
      </c>
      <c r="I18" s="16">
        <f>SUM(tav3_8!I18,'tav3_8 (2)'!I18)</f>
        <v>415</v>
      </c>
      <c r="J18" s="16">
        <f>SUM(tav3_8!J18,'tav3_8 (2)'!J18)</f>
        <v>249</v>
      </c>
      <c r="K18" s="16">
        <f>SUM(tav3_8!K18,'tav3_8 (2)'!K18)</f>
        <v>184</v>
      </c>
    </row>
    <row r="19" spans="1:11" ht="9" customHeight="1">
      <c r="A19" s="15" t="s">
        <v>25</v>
      </c>
      <c r="B19" s="16">
        <f>SUM(tav3_8!B19,'tav3_8 (2)'!B19)</f>
        <v>462</v>
      </c>
      <c r="C19" s="16">
        <f>SUM(tav3_8!C19,'tav3_8 (2)'!C19)</f>
        <v>279</v>
      </c>
      <c r="D19" s="16">
        <f>SUM(tav3_8!D19,'tav3_8 (2)'!D19)</f>
        <v>170</v>
      </c>
      <c r="E19" s="16">
        <f>SUM(tav3_8!E19,'tav3_8 (2)'!E19)</f>
        <v>214</v>
      </c>
      <c r="F19" s="16">
        <f>SUM(tav3_8!F19,'tav3_8 (2)'!F19)</f>
        <v>682</v>
      </c>
      <c r="G19" s="16">
        <f>SUM(tav3_8!G19,'tav3_8 (2)'!G19)</f>
        <v>1203</v>
      </c>
      <c r="H19" s="16">
        <f>SUM(tav3_8!H19,'tav3_8 (2)'!H19)</f>
        <v>1120</v>
      </c>
      <c r="I19" s="16">
        <f>SUM(tav3_8!I19,'tav3_8 (2)'!I19)</f>
        <v>701</v>
      </c>
      <c r="J19" s="16">
        <f>SUM(tav3_8!J19,'tav3_8 (2)'!J19)</f>
        <v>339</v>
      </c>
      <c r="K19" s="16">
        <f>SUM(tav3_8!K19,'tav3_8 (2)'!K19)</f>
        <v>235</v>
      </c>
    </row>
    <row r="20" spans="1:11" ht="9" customHeight="1">
      <c r="A20" s="15" t="s">
        <v>26</v>
      </c>
      <c r="B20" s="16">
        <f>SUM(tav3_8!B20,'tav3_8 (2)'!B20)</f>
        <v>1670</v>
      </c>
      <c r="C20" s="16">
        <f>SUM(tav3_8!C20,'tav3_8 (2)'!C20)</f>
        <v>1124</v>
      </c>
      <c r="D20" s="16">
        <f>SUM(tav3_8!D20,'tav3_8 (2)'!D20)</f>
        <v>716</v>
      </c>
      <c r="E20" s="16">
        <f>SUM(tav3_8!E20,'tav3_8 (2)'!E20)</f>
        <v>727</v>
      </c>
      <c r="F20" s="16">
        <f>SUM(tav3_8!F20,'tav3_8 (2)'!F20)</f>
        <v>2991</v>
      </c>
      <c r="G20" s="16">
        <f>SUM(tav3_8!G20,'tav3_8 (2)'!G20)</f>
        <v>4876</v>
      </c>
      <c r="H20" s="16">
        <f>SUM(tav3_8!H20,'tav3_8 (2)'!H20)</f>
        <v>4104</v>
      </c>
      <c r="I20" s="16">
        <f>SUM(tav3_8!I20,'tav3_8 (2)'!I20)</f>
        <v>2501</v>
      </c>
      <c r="J20" s="16">
        <f>SUM(tav3_8!J20,'tav3_8 (2)'!J20)</f>
        <v>1374</v>
      </c>
      <c r="K20" s="16">
        <f>SUM(tav3_8!K20,'tav3_8 (2)'!K20)</f>
        <v>950</v>
      </c>
    </row>
    <row r="21" spans="1:11" ht="9" customHeight="1">
      <c r="A21" s="15" t="s">
        <v>27</v>
      </c>
      <c r="B21" s="16">
        <f>SUM(tav3_8!B21,'tav3_8 (2)'!B21)</f>
        <v>476</v>
      </c>
      <c r="C21" s="16">
        <f>SUM(tav3_8!C21,'tav3_8 (2)'!C21)</f>
        <v>331</v>
      </c>
      <c r="D21" s="16">
        <f>SUM(tav3_8!D21,'tav3_8 (2)'!D21)</f>
        <v>223</v>
      </c>
      <c r="E21" s="16">
        <f>SUM(tav3_8!E21,'tav3_8 (2)'!E21)</f>
        <v>236</v>
      </c>
      <c r="F21" s="16">
        <f>SUM(tav3_8!F21,'tav3_8 (2)'!F21)</f>
        <v>786</v>
      </c>
      <c r="G21" s="16">
        <f>SUM(tav3_8!G21,'tav3_8 (2)'!G21)</f>
        <v>1379</v>
      </c>
      <c r="H21" s="16">
        <f>SUM(tav3_8!H21,'tav3_8 (2)'!H21)</f>
        <v>1156</v>
      </c>
      <c r="I21" s="16">
        <f>SUM(tav3_8!I21,'tav3_8 (2)'!I21)</f>
        <v>673</v>
      </c>
      <c r="J21" s="16">
        <f>SUM(tav3_8!J21,'tav3_8 (2)'!J21)</f>
        <v>358</v>
      </c>
      <c r="K21" s="16">
        <f>SUM(tav3_8!K21,'tav3_8 (2)'!K21)</f>
        <v>234</v>
      </c>
    </row>
    <row r="22" spans="1:11" ht="9" customHeight="1">
      <c r="A22" s="15" t="s">
        <v>28</v>
      </c>
      <c r="B22" s="16">
        <f>SUM(tav3_8!B22,'tav3_8 (2)'!B22)</f>
        <v>200</v>
      </c>
      <c r="C22" s="16">
        <f>SUM(tav3_8!C22,'tav3_8 (2)'!C22)</f>
        <v>124</v>
      </c>
      <c r="D22" s="16">
        <f>SUM(tav3_8!D22,'tav3_8 (2)'!D22)</f>
        <v>72</v>
      </c>
      <c r="E22" s="16">
        <f>SUM(tav3_8!E22,'tav3_8 (2)'!E22)</f>
        <v>103</v>
      </c>
      <c r="F22" s="16">
        <f>SUM(tav3_8!F22,'tav3_8 (2)'!F22)</f>
        <v>320</v>
      </c>
      <c r="G22" s="16">
        <f>SUM(tav3_8!G22,'tav3_8 (2)'!G22)</f>
        <v>539</v>
      </c>
      <c r="H22" s="16">
        <f>SUM(tav3_8!H22,'tav3_8 (2)'!H22)</f>
        <v>439</v>
      </c>
      <c r="I22" s="16">
        <f>SUM(tav3_8!I22,'tav3_8 (2)'!I22)</f>
        <v>248</v>
      </c>
      <c r="J22" s="16">
        <f>SUM(tav3_8!J22,'tav3_8 (2)'!J22)</f>
        <v>119</v>
      </c>
      <c r="K22" s="16">
        <f>SUM(tav3_8!K22,'tav3_8 (2)'!K22)</f>
        <v>84</v>
      </c>
    </row>
    <row r="23" spans="1:11" ht="9" customHeight="1">
      <c r="A23" s="15" t="s">
        <v>29</v>
      </c>
      <c r="B23" s="16">
        <f>SUM(tav3_8!B23,'tav3_8 (2)'!B23)</f>
        <v>3845</v>
      </c>
      <c r="C23" s="16">
        <f>SUM(tav3_8!C23,'tav3_8 (2)'!C23)</f>
        <v>2831</v>
      </c>
      <c r="D23" s="16">
        <f>SUM(tav3_8!D23,'tav3_8 (2)'!D23)</f>
        <v>2011</v>
      </c>
      <c r="E23" s="16">
        <f>SUM(tav3_8!E23,'tav3_8 (2)'!E23)</f>
        <v>2125</v>
      </c>
      <c r="F23" s="16">
        <f>SUM(tav3_8!F23,'tav3_8 (2)'!F23)</f>
        <v>7815</v>
      </c>
      <c r="G23" s="16">
        <f>SUM(tav3_8!G23,'tav3_8 (2)'!G23)</f>
        <v>10077</v>
      </c>
      <c r="H23" s="16">
        <f>SUM(tav3_8!H23,'tav3_8 (2)'!H23)</f>
        <v>7016</v>
      </c>
      <c r="I23" s="16">
        <f>SUM(tav3_8!I23,'tav3_8 (2)'!I23)</f>
        <v>3841</v>
      </c>
      <c r="J23" s="16">
        <f>SUM(tav3_8!J23,'tav3_8 (2)'!J23)</f>
        <v>1906</v>
      </c>
      <c r="K23" s="16">
        <f>SUM(tav3_8!K23,'tav3_8 (2)'!K23)</f>
        <v>1095</v>
      </c>
    </row>
    <row r="24" spans="1:11" ht="9" customHeight="1">
      <c r="A24" s="15" t="s">
        <v>30</v>
      </c>
      <c r="B24" s="16">
        <f>SUM(tav3_8!B24,'tav3_8 (2)'!B24)</f>
        <v>2175</v>
      </c>
      <c r="C24" s="16">
        <f>SUM(tav3_8!C24,'tav3_8 (2)'!C24)</f>
        <v>1577</v>
      </c>
      <c r="D24" s="16">
        <f>SUM(tav3_8!D24,'tav3_8 (2)'!D24)</f>
        <v>1114</v>
      </c>
      <c r="E24" s="16">
        <f>SUM(tav3_8!E24,'tav3_8 (2)'!E24)</f>
        <v>1346</v>
      </c>
      <c r="F24" s="16">
        <f>SUM(tav3_8!F24,'tav3_8 (2)'!F24)</f>
        <v>5462</v>
      </c>
      <c r="G24" s="16">
        <f>SUM(tav3_8!G24,'tav3_8 (2)'!G24)</f>
        <v>6975</v>
      </c>
      <c r="H24" s="16">
        <f>SUM(tav3_8!H24,'tav3_8 (2)'!H24)</f>
        <v>4617</v>
      </c>
      <c r="I24" s="16">
        <f>SUM(tav3_8!I24,'tav3_8 (2)'!I24)</f>
        <v>2336</v>
      </c>
      <c r="J24" s="16">
        <f>SUM(tav3_8!J24,'tav3_8 (2)'!J24)</f>
        <v>1239</v>
      </c>
      <c r="K24" s="16">
        <f>SUM(tav3_8!K24,'tav3_8 (2)'!K24)</f>
        <v>738</v>
      </c>
    </row>
    <row r="25" spans="1:11" ht="9" customHeight="1">
      <c r="A25" s="15" t="s">
        <v>31</v>
      </c>
      <c r="B25" s="16">
        <f>SUM(tav3_8!B25,'tav3_8 (2)'!B25)</f>
        <v>426</v>
      </c>
      <c r="C25" s="16">
        <f>SUM(tav3_8!C25,'tav3_8 (2)'!C25)</f>
        <v>272</v>
      </c>
      <c r="D25" s="16">
        <f>SUM(tav3_8!D25,'tav3_8 (2)'!D25)</f>
        <v>220</v>
      </c>
      <c r="E25" s="16">
        <f>SUM(tav3_8!E25,'tav3_8 (2)'!E25)</f>
        <v>251</v>
      </c>
      <c r="F25" s="16">
        <f>SUM(tav3_8!F25,'tav3_8 (2)'!F25)</f>
        <v>773</v>
      </c>
      <c r="G25" s="16">
        <f>SUM(tav3_8!G25,'tav3_8 (2)'!G25)</f>
        <v>1108</v>
      </c>
      <c r="H25" s="16">
        <f>SUM(tav3_8!H25,'tav3_8 (2)'!H25)</f>
        <v>911</v>
      </c>
      <c r="I25" s="16">
        <f>SUM(tav3_8!I25,'tav3_8 (2)'!I25)</f>
        <v>480</v>
      </c>
      <c r="J25" s="16">
        <f>SUM(tav3_8!J25,'tav3_8 (2)'!J25)</f>
        <v>236</v>
      </c>
      <c r="K25" s="16">
        <f>SUM(tav3_8!K25,'tav3_8 (2)'!K25)</f>
        <v>144</v>
      </c>
    </row>
    <row r="26" spans="1:11" ht="9" customHeight="1">
      <c r="A26" s="15" t="s">
        <v>32</v>
      </c>
      <c r="B26" s="16">
        <f>SUM(tav3_8!B26,'tav3_8 (2)'!B26)</f>
        <v>1505</v>
      </c>
      <c r="C26" s="16">
        <f>SUM(tav3_8!C26,'tav3_8 (2)'!C26)</f>
        <v>1171</v>
      </c>
      <c r="D26" s="16">
        <f>SUM(tav3_8!D26,'tav3_8 (2)'!D26)</f>
        <v>855</v>
      </c>
      <c r="E26" s="16">
        <f>SUM(tav3_8!E26,'tav3_8 (2)'!E26)</f>
        <v>1181</v>
      </c>
      <c r="F26" s="16">
        <f>SUM(tav3_8!F26,'tav3_8 (2)'!F26)</f>
        <v>3450</v>
      </c>
      <c r="G26" s="16">
        <f>SUM(tav3_8!G26,'tav3_8 (2)'!G26)</f>
        <v>4792</v>
      </c>
      <c r="H26" s="16">
        <f>SUM(tav3_8!H26,'tav3_8 (2)'!H26)</f>
        <v>4034</v>
      </c>
      <c r="I26" s="16">
        <f>SUM(tav3_8!I26,'tav3_8 (2)'!I26)</f>
        <v>1998</v>
      </c>
      <c r="J26" s="16">
        <f>SUM(tav3_8!J26,'tav3_8 (2)'!J26)</f>
        <v>984</v>
      </c>
      <c r="K26" s="16">
        <f>SUM(tav3_8!K26,'tav3_8 (2)'!K26)</f>
        <v>621</v>
      </c>
    </row>
    <row r="27" spans="1:11" s="20" customFormat="1" ht="9" customHeight="1">
      <c r="A27" s="15" t="s">
        <v>33</v>
      </c>
      <c r="B27" s="16">
        <f>SUM(tav3_8!B27,'tav3_8 (2)'!B27)</f>
        <v>2912</v>
      </c>
      <c r="C27" s="16">
        <f>SUM(tav3_8!C27,'tav3_8 (2)'!C27)</f>
        <v>2357</v>
      </c>
      <c r="D27" s="16">
        <f>SUM(tav3_8!D27,'tav3_8 (2)'!D27)</f>
        <v>1824</v>
      </c>
      <c r="E27" s="16">
        <f>SUM(tav3_8!E27,'tav3_8 (2)'!E27)</f>
        <v>1983</v>
      </c>
      <c r="F27" s="16">
        <f>SUM(tav3_8!F27,'tav3_8 (2)'!F27)</f>
        <v>5353</v>
      </c>
      <c r="G27" s="16">
        <f>SUM(tav3_8!G27,'tav3_8 (2)'!G27)</f>
        <v>7144</v>
      </c>
      <c r="H27" s="16">
        <f>SUM(tav3_8!H27,'tav3_8 (2)'!H27)</f>
        <v>5180</v>
      </c>
      <c r="I27" s="16">
        <f>SUM(tav3_8!I27,'tav3_8 (2)'!I27)</f>
        <v>2998</v>
      </c>
      <c r="J27" s="16">
        <f>SUM(tav3_8!J27,'tav3_8 (2)'!J27)</f>
        <v>1722</v>
      </c>
      <c r="K27" s="16">
        <f>SUM(tav3_8!K27,'tav3_8 (2)'!K27)</f>
        <v>1050</v>
      </c>
    </row>
    <row r="28" spans="1:11" ht="9" customHeight="1">
      <c r="A28" s="15" t="s">
        <v>34</v>
      </c>
      <c r="B28" s="16">
        <f>SUM(tav3_8!B28,'tav3_8 (2)'!B28)</f>
        <v>574</v>
      </c>
      <c r="C28" s="16">
        <f>SUM(tav3_8!C28,'tav3_8 (2)'!C28)</f>
        <v>410</v>
      </c>
      <c r="D28" s="16">
        <f>SUM(tav3_8!D28,'tav3_8 (2)'!D28)</f>
        <v>318</v>
      </c>
      <c r="E28" s="16">
        <f>SUM(tav3_8!E28,'tav3_8 (2)'!E28)</f>
        <v>459</v>
      </c>
      <c r="F28" s="16">
        <f>SUM(tav3_8!F28,'tav3_8 (2)'!F28)</f>
        <v>1712</v>
      </c>
      <c r="G28" s="16">
        <f>SUM(tav3_8!G28,'tav3_8 (2)'!G28)</f>
        <v>2285</v>
      </c>
      <c r="H28" s="16">
        <f>SUM(tav3_8!H28,'tav3_8 (2)'!H28)</f>
        <v>1490</v>
      </c>
      <c r="I28" s="16">
        <f>SUM(tav3_8!I28,'tav3_8 (2)'!I28)</f>
        <v>821</v>
      </c>
      <c r="J28" s="16">
        <f>SUM(tav3_8!J28,'tav3_8 (2)'!J28)</f>
        <v>464</v>
      </c>
      <c r="K28" s="16">
        <f>SUM(tav3_8!K28,'tav3_8 (2)'!K28)</f>
        <v>301</v>
      </c>
    </row>
    <row r="29" spans="1:11" ht="9" customHeight="1">
      <c r="A29" s="21" t="s">
        <v>35</v>
      </c>
      <c r="B29" s="22">
        <f aca="true" t="shared" si="1" ref="B29:K29">SUM(B7:B10,B13:B28)</f>
        <v>24270</v>
      </c>
      <c r="C29" s="22">
        <f t="shared" si="1"/>
        <v>17103</v>
      </c>
      <c r="D29" s="22">
        <f t="shared" si="1"/>
        <v>12143</v>
      </c>
      <c r="E29" s="22">
        <f t="shared" si="1"/>
        <v>13304</v>
      </c>
      <c r="F29" s="22">
        <f t="shared" si="1"/>
        <v>42789</v>
      </c>
      <c r="G29" s="22">
        <f t="shared" si="1"/>
        <v>65138</v>
      </c>
      <c r="H29" s="22">
        <f t="shared" si="1"/>
        <v>52369</v>
      </c>
      <c r="I29" s="22">
        <f t="shared" si="1"/>
        <v>30506</v>
      </c>
      <c r="J29" s="22">
        <f t="shared" si="1"/>
        <v>17011</v>
      </c>
      <c r="K29" s="22">
        <f t="shared" si="1"/>
        <v>11091</v>
      </c>
    </row>
    <row r="30" spans="1:11" s="23" customFormat="1" ht="9" customHeight="1">
      <c r="A30" s="21" t="s">
        <v>36</v>
      </c>
      <c r="B30" s="22">
        <f aca="true" t="shared" si="2" ref="B30:K30">SUM(B7:B9,B15)</f>
        <v>5531</v>
      </c>
      <c r="C30" s="22">
        <f t="shared" si="2"/>
        <v>3708</v>
      </c>
      <c r="D30" s="22">
        <f t="shared" si="2"/>
        <v>2618</v>
      </c>
      <c r="E30" s="22">
        <f t="shared" si="2"/>
        <v>2667</v>
      </c>
      <c r="F30" s="22">
        <f t="shared" si="2"/>
        <v>7450</v>
      </c>
      <c r="G30" s="22">
        <f t="shared" si="2"/>
        <v>13376</v>
      </c>
      <c r="H30" s="22">
        <f t="shared" si="2"/>
        <v>12115</v>
      </c>
      <c r="I30" s="22">
        <f t="shared" si="2"/>
        <v>7665</v>
      </c>
      <c r="J30" s="22">
        <f t="shared" si="2"/>
        <v>4627</v>
      </c>
      <c r="K30" s="22">
        <f t="shared" si="2"/>
        <v>3237</v>
      </c>
    </row>
    <row r="31" spans="1:11" s="23" customFormat="1" ht="9" customHeight="1">
      <c r="A31" s="21" t="s">
        <v>37</v>
      </c>
      <c r="B31" s="22">
        <f aca="true" t="shared" si="3" ref="B31:K31">SUM(B10,B13:B14,B16)</f>
        <v>3164</v>
      </c>
      <c r="C31" s="22">
        <f t="shared" si="3"/>
        <v>2014</v>
      </c>
      <c r="D31" s="22">
        <f t="shared" si="3"/>
        <v>1370</v>
      </c>
      <c r="E31" s="22">
        <f t="shared" si="3"/>
        <v>1392</v>
      </c>
      <c r="F31" s="22">
        <f t="shared" si="3"/>
        <v>4332</v>
      </c>
      <c r="G31" s="22">
        <f t="shared" si="3"/>
        <v>8147</v>
      </c>
      <c r="H31" s="22">
        <f t="shared" si="3"/>
        <v>7166</v>
      </c>
      <c r="I31" s="22">
        <f t="shared" si="3"/>
        <v>4443</v>
      </c>
      <c r="J31" s="22">
        <f t="shared" si="3"/>
        <v>2548</v>
      </c>
      <c r="K31" s="22">
        <f t="shared" si="3"/>
        <v>1667</v>
      </c>
    </row>
    <row r="32" spans="1:11" ht="9" customHeight="1">
      <c r="A32" s="21" t="s">
        <v>38</v>
      </c>
      <c r="B32" s="22">
        <f aca="true" t="shared" si="4" ref="B32:K32">SUM(B17:B20)</f>
        <v>3462</v>
      </c>
      <c r="C32" s="22">
        <f t="shared" si="4"/>
        <v>2308</v>
      </c>
      <c r="D32" s="22">
        <f t="shared" si="4"/>
        <v>1518</v>
      </c>
      <c r="E32" s="22">
        <f t="shared" si="4"/>
        <v>1561</v>
      </c>
      <c r="F32" s="22">
        <f t="shared" si="4"/>
        <v>5336</v>
      </c>
      <c r="G32" s="22">
        <f t="shared" si="4"/>
        <v>9316</v>
      </c>
      <c r="H32" s="22">
        <f t="shared" si="4"/>
        <v>8245</v>
      </c>
      <c r="I32" s="22">
        <f t="shared" si="4"/>
        <v>5003</v>
      </c>
      <c r="J32" s="22">
        <f t="shared" si="4"/>
        <v>2808</v>
      </c>
      <c r="K32" s="22">
        <f t="shared" si="4"/>
        <v>1920</v>
      </c>
    </row>
    <row r="33" spans="1:11" ht="9" customHeight="1">
      <c r="A33" s="21" t="s">
        <v>39</v>
      </c>
      <c r="B33" s="22">
        <f aca="true" t="shared" si="5" ref="B33:K33">SUM(B21:B26)</f>
        <v>8627</v>
      </c>
      <c r="C33" s="22">
        <f t="shared" si="5"/>
        <v>6306</v>
      </c>
      <c r="D33" s="22">
        <f t="shared" si="5"/>
        <v>4495</v>
      </c>
      <c r="E33" s="22">
        <f t="shared" si="5"/>
        <v>5242</v>
      </c>
      <c r="F33" s="22">
        <f t="shared" si="5"/>
        <v>18606</v>
      </c>
      <c r="G33" s="22">
        <f t="shared" si="5"/>
        <v>24870</v>
      </c>
      <c r="H33" s="22">
        <f t="shared" si="5"/>
        <v>18173</v>
      </c>
      <c r="I33" s="22">
        <f t="shared" si="5"/>
        <v>9576</v>
      </c>
      <c r="J33" s="22">
        <f t="shared" si="5"/>
        <v>4842</v>
      </c>
      <c r="K33" s="22">
        <f t="shared" si="5"/>
        <v>2916</v>
      </c>
    </row>
    <row r="34" spans="1:11" ht="9" customHeight="1">
      <c r="A34" s="21" t="s">
        <v>40</v>
      </c>
      <c r="B34" s="22">
        <f aca="true" t="shared" si="6" ref="B34:K34">SUM(B27:B28)</f>
        <v>3486</v>
      </c>
      <c r="C34" s="22">
        <f t="shared" si="6"/>
        <v>2767</v>
      </c>
      <c r="D34" s="22">
        <f t="shared" si="6"/>
        <v>2142</v>
      </c>
      <c r="E34" s="22">
        <f t="shared" si="6"/>
        <v>2442</v>
      </c>
      <c r="F34" s="22">
        <f t="shared" si="6"/>
        <v>7065</v>
      </c>
      <c r="G34" s="22">
        <f t="shared" si="6"/>
        <v>9429</v>
      </c>
      <c r="H34" s="22">
        <f t="shared" si="6"/>
        <v>6670</v>
      </c>
      <c r="I34" s="22">
        <f t="shared" si="6"/>
        <v>3819</v>
      </c>
      <c r="J34" s="22">
        <f t="shared" si="6"/>
        <v>2186</v>
      </c>
      <c r="K34" s="22">
        <f t="shared" si="6"/>
        <v>1351</v>
      </c>
    </row>
    <row r="35" spans="1:11" ht="9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3.5" customHeight="1">
      <c r="A36" s="8"/>
      <c r="B36" s="9" t="s">
        <v>1</v>
      </c>
      <c r="C36" s="9"/>
      <c r="D36" s="9"/>
      <c r="E36" s="9"/>
      <c r="F36" s="9"/>
      <c r="G36" s="9"/>
      <c r="H36" s="9"/>
      <c r="I36" s="9"/>
      <c r="J36" s="9"/>
      <c r="K36" s="12"/>
    </row>
    <row r="37" spans="1:11" ht="13.5" customHeight="1">
      <c r="A37" s="10"/>
      <c r="B37" s="11" t="s">
        <v>41</v>
      </c>
      <c r="C37" s="11" t="s">
        <v>42</v>
      </c>
      <c r="D37" s="11" t="s">
        <v>43</v>
      </c>
      <c r="E37" s="11" t="s">
        <v>44</v>
      </c>
      <c r="F37" s="11" t="s">
        <v>45</v>
      </c>
      <c r="G37" s="11" t="s">
        <v>46</v>
      </c>
      <c r="H37" s="11" t="s">
        <v>47</v>
      </c>
      <c r="I37" s="11" t="s">
        <v>48</v>
      </c>
      <c r="J37" s="11" t="s">
        <v>49</v>
      </c>
      <c r="K37" s="11"/>
    </row>
    <row r="38" spans="1:11" ht="19.5" customHeight="1">
      <c r="A38" s="12" t="s">
        <v>53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17" customFormat="1" ht="9" customHeight="1">
      <c r="A39" s="27" t="s">
        <v>13</v>
      </c>
      <c r="B39" s="16">
        <f>SUM(tav3_8!B39,'tav3_8 (2)'!B39)</f>
        <v>1022</v>
      </c>
      <c r="C39" s="16">
        <f>SUM(tav3_8!C39,'tav3_8 (2)'!C39)</f>
        <v>1045</v>
      </c>
      <c r="D39" s="16">
        <f>SUM(tav3_8!D39,'tav3_8 (2)'!D39)</f>
        <v>1074</v>
      </c>
      <c r="E39" s="16">
        <f>SUM(tav3_8!E39,'tav3_8 (2)'!E39)</f>
        <v>702</v>
      </c>
      <c r="F39" s="16">
        <f>SUM(tav3_8!F39,'tav3_8 (2)'!F39)</f>
        <v>515</v>
      </c>
      <c r="G39" s="16">
        <f>SUM(tav3_8!G39,'tav3_8 (2)'!G39)</f>
        <v>461</v>
      </c>
      <c r="H39" s="16">
        <f>SUM(tav3_8!H39,'tav3_8 (2)'!H39)</f>
        <v>282</v>
      </c>
      <c r="I39" s="16">
        <f>SUM(tav3_8!I39,'tav3_8 (2)'!I39)</f>
        <v>227</v>
      </c>
      <c r="J39" s="16">
        <f>SUM(tav3_8!J39,'tav3_8 (2)'!J39)</f>
        <v>113</v>
      </c>
      <c r="K39" s="28">
        <f>SUM(B7:K7,B39:J39)</f>
        <v>25359</v>
      </c>
    </row>
    <row r="40" spans="1:11" s="17" customFormat="1" ht="9" customHeight="1">
      <c r="A40" s="27" t="s">
        <v>14</v>
      </c>
      <c r="B40" s="16">
        <f>SUM(tav3_8!B40,'tav3_8 (2)'!B40)</f>
        <v>26</v>
      </c>
      <c r="C40" s="16">
        <f>SUM(tav3_8!C40,'tav3_8 (2)'!C40)</f>
        <v>38</v>
      </c>
      <c r="D40" s="16">
        <f>SUM(tav3_8!D40,'tav3_8 (2)'!D40)</f>
        <v>22</v>
      </c>
      <c r="E40" s="16">
        <f>SUM(tav3_8!E40,'tav3_8 (2)'!E40)</f>
        <v>17</v>
      </c>
      <c r="F40" s="16">
        <f>SUM(tav3_8!F40,'tav3_8 (2)'!F40)</f>
        <v>15</v>
      </c>
      <c r="G40" s="16">
        <f>SUM(tav3_8!G40,'tav3_8 (2)'!G40)</f>
        <v>15</v>
      </c>
      <c r="H40" s="16">
        <f>SUM(tav3_8!H40,'tav3_8 (2)'!H40)</f>
        <v>11</v>
      </c>
      <c r="I40" s="16">
        <f>SUM(tav3_8!I40,'tav3_8 (2)'!I40)</f>
        <v>6</v>
      </c>
      <c r="J40" s="16">
        <f>SUM(tav3_8!J40,'tav3_8 (2)'!J40)</f>
        <v>3</v>
      </c>
      <c r="K40" s="28">
        <f>SUM(B8:K8,B40:J40)</f>
        <v>1272</v>
      </c>
    </row>
    <row r="41" spans="1:11" ht="9" customHeight="1">
      <c r="A41" s="27" t="s">
        <v>15</v>
      </c>
      <c r="B41" s="16">
        <f>SUM(tav3_8!B41,'tav3_8 (2)'!B41)</f>
        <v>1861</v>
      </c>
      <c r="C41" s="16">
        <f>SUM(tav3_8!C41,'tav3_8 (2)'!C41)</f>
        <v>1907</v>
      </c>
      <c r="D41" s="16">
        <f>SUM(tav3_8!D41,'tav3_8 (2)'!D41)</f>
        <v>1768</v>
      </c>
      <c r="E41" s="16">
        <f>SUM(tav3_8!E41,'tav3_8 (2)'!E41)</f>
        <v>1299</v>
      </c>
      <c r="F41" s="16">
        <f>SUM(tav3_8!F41,'tav3_8 (2)'!F41)</f>
        <v>935</v>
      </c>
      <c r="G41" s="16">
        <f>SUM(tav3_8!G41,'tav3_8 (2)'!G41)</f>
        <v>786</v>
      </c>
      <c r="H41" s="16">
        <f>SUM(tav3_8!H41,'tav3_8 (2)'!H41)</f>
        <v>482</v>
      </c>
      <c r="I41" s="16">
        <f>SUM(tav3_8!I41,'tav3_8 (2)'!I41)</f>
        <v>456</v>
      </c>
      <c r="J41" s="16">
        <f>SUM(tav3_8!J41,'tav3_8 (2)'!J41)</f>
        <v>197</v>
      </c>
      <c r="K41" s="28">
        <f>SUM(B9:K9,B41:J41)</f>
        <v>42442</v>
      </c>
    </row>
    <row r="42" spans="1:11" ht="9" customHeight="1">
      <c r="A42" s="27" t="s">
        <v>16</v>
      </c>
      <c r="B42" s="16">
        <f aca="true" t="shared" si="7" ref="B42:K42">SUM(B43:B44)</f>
        <v>115</v>
      </c>
      <c r="C42" s="16">
        <f t="shared" si="7"/>
        <v>96</v>
      </c>
      <c r="D42" s="16">
        <f t="shared" si="7"/>
        <v>75</v>
      </c>
      <c r="E42" s="16">
        <f t="shared" si="7"/>
        <v>46</v>
      </c>
      <c r="F42" s="16">
        <f t="shared" si="7"/>
        <v>49</v>
      </c>
      <c r="G42" s="16">
        <f t="shared" si="7"/>
        <v>57</v>
      </c>
      <c r="H42" s="16">
        <f t="shared" si="7"/>
        <v>24</v>
      </c>
      <c r="I42" s="16">
        <f t="shared" si="7"/>
        <v>26</v>
      </c>
      <c r="J42" s="16">
        <f t="shared" si="7"/>
        <v>10</v>
      </c>
      <c r="K42" s="16">
        <f t="shared" si="7"/>
        <v>3217</v>
      </c>
    </row>
    <row r="43" spans="1:11" ht="9" customHeight="1">
      <c r="A43" s="29" t="s">
        <v>17</v>
      </c>
      <c r="B43" s="19">
        <f>SUM(tav3_8!B43,'tav3_8 (2)'!B43)</f>
        <v>53</v>
      </c>
      <c r="C43" s="19">
        <f>SUM(tav3_8!C43,'tav3_8 (2)'!C43)</f>
        <v>45</v>
      </c>
      <c r="D43" s="19">
        <f>SUM(tav3_8!D43,'tav3_8 (2)'!D43)</f>
        <v>28</v>
      </c>
      <c r="E43" s="19">
        <f>SUM(tav3_8!E43,'tav3_8 (2)'!E43)</f>
        <v>18</v>
      </c>
      <c r="F43" s="19">
        <f>SUM(tav3_8!F43,'tav3_8 (2)'!F43)</f>
        <v>15</v>
      </c>
      <c r="G43" s="19">
        <f>SUM(tav3_8!G43,'tav3_8 (2)'!G43)</f>
        <v>14</v>
      </c>
      <c r="H43" s="19">
        <f>SUM(tav3_8!H43,'tav3_8 (2)'!H43)</f>
        <v>10</v>
      </c>
      <c r="I43" s="19">
        <f>SUM(tav3_8!I43,'tav3_8 (2)'!I43)</f>
        <v>9</v>
      </c>
      <c r="J43" s="19">
        <f>SUM(tav3_8!J43,'tav3_8 (2)'!J43)</f>
        <v>2</v>
      </c>
      <c r="K43" s="19">
        <f aca="true" t="shared" si="8" ref="K43:K60">SUM(B11:K11,B43:J43)</f>
        <v>1254</v>
      </c>
    </row>
    <row r="44" spans="1:11" ht="9" customHeight="1">
      <c r="A44" s="29" t="s">
        <v>18</v>
      </c>
      <c r="B44" s="19">
        <f>SUM(tav3_8!B44,'tav3_8 (2)'!B44)</f>
        <v>62</v>
      </c>
      <c r="C44" s="19">
        <f>SUM(tav3_8!C44,'tav3_8 (2)'!C44)</f>
        <v>51</v>
      </c>
      <c r="D44" s="19">
        <f>SUM(tav3_8!D44,'tav3_8 (2)'!D44)</f>
        <v>47</v>
      </c>
      <c r="E44" s="19">
        <f>SUM(tav3_8!E44,'tav3_8 (2)'!E44)</f>
        <v>28</v>
      </c>
      <c r="F44" s="19">
        <f>SUM(tav3_8!F44,'tav3_8 (2)'!F44)</f>
        <v>34</v>
      </c>
      <c r="G44" s="19">
        <f>SUM(tav3_8!G44,'tav3_8 (2)'!G44)</f>
        <v>43</v>
      </c>
      <c r="H44" s="19">
        <f>SUM(tav3_8!H44,'tav3_8 (2)'!H44)</f>
        <v>14</v>
      </c>
      <c r="I44" s="19">
        <f>SUM(tav3_8!I44,'tav3_8 (2)'!I44)</f>
        <v>17</v>
      </c>
      <c r="J44" s="19">
        <f>SUM(tav3_8!J44,'tav3_8 (2)'!J44)</f>
        <v>8</v>
      </c>
      <c r="K44" s="19">
        <f t="shared" si="8"/>
        <v>1963</v>
      </c>
    </row>
    <row r="45" spans="1:11" ht="9" customHeight="1">
      <c r="A45" s="27" t="s">
        <v>19</v>
      </c>
      <c r="B45" s="16">
        <f>SUM(tav3_8!B45,'tav3_8 (2)'!B45)</f>
        <v>521</v>
      </c>
      <c r="C45" s="16">
        <f>SUM(tav3_8!C45,'tav3_8 (2)'!C45)</f>
        <v>440</v>
      </c>
      <c r="D45" s="16">
        <f>SUM(tav3_8!D45,'tav3_8 (2)'!D45)</f>
        <v>368</v>
      </c>
      <c r="E45" s="16">
        <f>SUM(tav3_8!E45,'tav3_8 (2)'!E45)</f>
        <v>317</v>
      </c>
      <c r="F45" s="16">
        <f>SUM(tav3_8!F45,'tav3_8 (2)'!F45)</f>
        <v>294</v>
      </c>
      <c r="G45" s="16">
        <f>SUM(tav3_8!G45,'tav3_8 (2)'!G45)</f>
        <v>266</v>
      </c>
      <c r="H45" s="16">
        <f>SUM(tav3_8!H45,'tav3_8 (2)'!H45)</f>
        <v>188</v>
      </c>
      <c r="I45" s="16">
        <f>SUM(tav3_8!I45,'tav3_8 (2)'!I45)</f>
        <v>149</v>
      </c>
      <c r="J45" s="16">
        <f>SUM(tav3_8!J45,'tav3_8 (2)'!J45)</f>
        <v>78</v>
      </c>
      <c r="K45" s="28">
        <f t="shared" si="8"/>
        <v>15990</v>
      </c>
    </row>
    <row r="46" spans="1:11" ht="9" customHeight="1">
      <c r="A46" s="27" t="s">
        <v>20</v>
      </c>
      <c r="B46" s="16">
        <f>SUM(tav3_8!B46,'tav3_8 (2)'!B46)</f>
        <v>150</v>
      </c>
      <c r="C46" s="16">
        <f>SUM(tav3_8!C46,'tav3_8 (2)'!C46)</f>
        <v>127</v>
      </c>
      <c r="D46" s="16">
        <f>SUM(tav3_8!D46,'tav3_8 (2)'!D46)</f>
        <v>116</v>
      </c>
      <c r="E46" s="16">
        <f>SUM(tav3_8!E46,'tav3_8 (2)'!E46)</f>
        <v>80</v>
      </c>
      <c r="F46" s="16">
        <f>SUM(tav3_8!F46,'tav3_8 (2)'!F46)</f>
        <v>79</v>
      </c>
      <c r="G46" s="16">
        <f>SUM(tav3_8!G46,'tav3_8 (2)'!G46)</f>
        <v>91</v>
      </c>
      <c r="H46" s="16">
        <f>SUM(tav3_8!H46,'tav3_8 (2)'!H46)</f>
        <v>69</v>
      </c>
      <c r="I46" s="16">
        <f>SUM(tav3_8!I46,'tav3_8 (2)'!I46)</f>
        <v>60</v>
      </c>
      <c r="J46" s="16">
        <f>SUM(tav3_8!J46,'tav3_8 (2)'!J46)</f>
        <v>33</v>
      </c>
      <c r="K46" s="28">
        <f t="shared" si="8"/>
        <v>5315</v>
      </c>
    </row>
    <row r="47" spans="1:11" ht="9" customHeight="1">
      <c r="A47" s="27" t="s">
        <v>21</v>
      </c>
      <c r="B47" s="16">
        <f>SUM(tav3_8!B47,'tav3_8 (2)'!B47)</f>
        <v>513</v>
      </c>
      <c r="C47" s="16">
        <f>SUM(tav3_8!C47,'tav3_8 (2)'!C47)</f>
        <v>508</v>
      </c>
      <c r="D47" s="16">
        <f>SUM(tav3_8!D47,'tav3_8 (2)'!D47)</f>
        <v>505</v>
      </c>
      <c r="E47" s="16">
        <f>SUM(tav3_8!E47,'tav3_8 (2)'!E47)</f>
        <v>443</v>
      </c>
      <c r="F47" s="16">
        <f>SUM(tav3_8!F47,'tav3_8 (2)'!F47)</f>
        <v>385</v>
      </c>
      <c r="G47" s="16">
        <f>SUM(tav3_8!G47,'tav3_8 (2)'!G47)</f>
        <v>408</v>
      </c>
      <c r="H47" s="16">
        <f>SUM(tav3_8!H47,'tav3_8 (2)'!H47)</f>
        <v>255</v>
      </c>
      <c r="I47" s="16">
        <f>SUM(tav3_8!I47,'tav3_8 (2)'!I47)</f>
        <v>300</v>
      </c>
      <c r="J47" s="16">
        <f>SUM(tav3_8!J47,'tav3_8 (2)'!J47)</f>
        <v>144</v>
      </c>
      <c r="K47" s="28">
        <f t="shared" si="8"/>
        <v>12667</v>
      </c>
    </row>
    <row r="48" spans="1:11" ht="9" customHeight="1">
      <c r="A48" s="27" t="s">
        <v>22</v>
      </c>
      <c r="B48" s="16">
        <f>SUM(tav3_8!B48,'tav3_8 (2)'!B48)</f>
        <v>589</v>
      </c>
      <c r="C48" s="16">
        <f>SUM(tav3_8!C48,'tav3_8 (2)'!C48)</f>
        <v>476</v>
      </c>
      <c r="D48" s="16">
        <f>SUM(tav3_8!D48,'tav3_8 (2)'!D48)</f>
        <v>456</v>
      </c>
      <c r="E48" s="16">
        <f>SUM(tav3_8!E48,'tav3_8 (2)'!E48)</f>
        <v>345</v>
      </c>
      <c r="F48" s="16">
        <f>SUM(tav3_8!F48,'tav3_8 (2)'!F48)</f>
        <v>313</v>
      </c>
      <c r="G48" s="16">
        <f>SUM(tav3_8!G48,'tav3_8 (2)'!G48)</f>
        <v>298</v>
      </c>
      <c r="H48" s="16">
        <f>SUM(tav3_8!H48,'tav3_8 (2)'!H48)</f>
        <v>186</v>
      </c>
      <c r="I48" s="16">
        <f>SUM(tav3_8!I48,'tav3_8 (2)'!I48)</f>
        <v>182</v>
      </c>
      <c r="J48" s="16">
        <f>SUM(tav3_8!J48,'tav3_8 (2)'!J48)</f>
        <v>98</v>
      </c>
      <c r="K48" s="28">
        <f t="shared" si="8"/>
        <v>18588</v>
      </c>
    </row>
    <row r="49" spans="1:11" ht="9" customHeight="1">
      <c r="A49" s="27" t="s">
        <v>23</v>
      </c>
      <c r="B49" s="16">
        <f>SUM(tav3_8!B49,'tav3_8 (2)'!B49)</f>
        <v>446</v>
      </c>
      <c r="C49" s="16">
        <f>SUM(tav3_8!C49,'tav3_8 (2)'!C49)</f>
        <v>380</v>
      </c>
      <c r="D49" s="16">
        <f>SUM(tav3_8!D49,'tav3_8 (2)'!D49)</f>
        <v>373</v>
      </c>
      <c r="E49" s="16">
        <f>SUM(tav3_8!E49,'tav3_8 (2)'!E49)</f>
        <v>313</v>
      </c>
      <c r="F49" s="16">
        <f>SUM(tav3_8!F49,'tav3_8 (2)'!F49)</f>
        <v>272</v>
      </c>
      <c r="G49" s="16">
        <f>SUM(tav3_8!G49,'tav3_8 (2)'!G49)</f>
        <v>264</v>
      </c>
      <c r="H49" s="16">
        <f>SUM(tav3_8!H49,'tav3_8 (2)'!H49)</f>
        <v>144</v>
      </c>
      <c r="I49" s="16">
        <f>SUM(tav3_8!I49,'tav3_8 (2)'!I49)</f>
        <v>166</v>
      </c>
      <c r="J49" s="16">
        <f>SUM(tav3_8!J49,'tav3_8 (2)'!J49)</f>
        <v>61</v>
      </c>
      <c r="K49" s="28">
        <f t="shared" si="8"/>
        <v>13993</v>
      </c>
    </row>
    <row r="50" spans="1:11" ht="9" customHeight="1">
      <c r="A50" s="27" t="s">
        <v>24</v>
      </c>
      <c r="B50" s="16">
        <f>SUM(tav3_8!B50,'tav3_8 (2)'!B50)</f>
        <v>133</v>
      </c>
      <c r="C50" s="16">
        <f>SUM(tav3_8!C50,'tav3_8 (2)'!C50)</f>
        <v>105</v>
      </c>
      <c r="D50" s="16">
        <f>SUM(tav3_8!D50,'tav3_8 (2)'!D50)</f>
        <v>105</v>
      </c>
      <c r="E50" s="16">
        <f>SUM(tav3_8!E50,'tav3_8 (2)'!E50)</f>
        <v>101</v>
      </c>
      <c r="F50" s="16">
        <f>SUM(tav3_8!F50,'tav3_8 (2)'!F50)</f>
        <v>77</v>
      </c>
      <c r="G50" s="16">
        <f>SUM(tav3_8!G50,'tav3_8 (2)'!G50)</f>
        <v>96</v>
      </c>
      <c r="H50" s="16">
        <f>SUM(tav3_8!H50,'tav3_8 (2)'!H50)</f>
        <v>50</v>
      </c>
      <c r="I50" s="16">
        <f>SUM(tav3_8!I50,'tav3_8 (2)'!I50)</f>
        <v>49</v>
      </c>
      <c r="J50" s="16">
        <f>SUM(tav3_8!J50,'tav3_8 (2)'!J50)</f>
        <v>22</v>
      </c>
      <c r="K50" s="28">
        <f t="shared" si="8"/>
        <v>4203</v>
      </c>
    </row>
    <row r="51" spans="1:11" ht="9" customHeight="1">
      <c r="A51" s="27" t="s">
        <v>25</v>
      </c>
      <c r="B51" s="16">
        <f>SUM(tav3_8!B51,'tav3_8 (2)'!B51)</f>
        <v>198</v>
      </c>
      <c r="C51" s="16">
        <f>SUM(tav3_8!C51,'tav3_8 (2)'!C51)</f>
        <v>174</v>
      </c>
      <c r="D51" s="16">
        <f>SUM(tav3_8!D51,'tav3_8 (2)'!D51)</f>
        <v>157</v>
      </c>
      <c r="E51" s="16">
        <f>SUM(tav3_8!E51,'tav3_8 (2)'!E51)</f>
        <v>117</v>
      </c>
      <c r="F51" s="16">
        <f>SUM(tav3_8!F51,'tav3_8 (2)'!F51)</f>
        <v>111</v>
      </c>
      <c r="G51" s="16">
        <f>SUM(tav3_8!G51,'tav3_8 (2)'!G51)</f>
        <v>118</v>
      </c>
      <c r="H51" s="16">
        <f>SUM(tav3_8!H51,'tav3_8 (2)'!H51)</f>
        <v>84</v>
      </c>
      <c r="I51" s="16">
        <f>SUM(tav3_8!I51,'tav3_8 (2)'!I51)</f>
        <v>72</v>
      </c>
      <c r="J51" s="16">
        <f>SUM(tav3_8!J51,'tav3_8 (2)'!J51)</f>
        <v>33</v>
      </c>
      <c r="K51" s="28">
        <f t="shared" si="8"/>
        <v>6469</v>
      </c>
    </row>
    <row r="52" spans="1:11" ht="9" customHeight="1">
      <c r="A52" s="27" t="s">
        <v>26</v>
      </c>
      <c r="B52" s="16">
        <f>SUM(tav3_8!B52,'tav3_8 (2)'!B52)</f>
        <v>831</v>
      </c>
      <c r="C52" s="16">
        <f>SUM(tav3_8!C52,'tav3_8 (2)'!C52)</f>
        <v>841</v>
      </c>
      <c r="D52" s="16">
        <f>SUM(tav3_8!D52,'tav3_8 (2)'!D52)</f>
        <v>792</v>
      </c>
      <c r="E52" s="16">
        <f>SUM(tav3_8!E52,'tav3_8 (2)'!E52)</f>
        <v>693</v>
      </c>
      <c r="F52" s="16">
        <f>SUM(tav3_8!F52,'tav3_8 (2)'!F52)</f>
        <v>511</v>
      </c>
      <c r="G52" s="16">
        <f>SUM(tav3_8!G52,'tav3_8 (2)'!G52)</f>
        <v>484</v>
      </c>
      <c r="H52" s="16">
        <f>SUM(tav3_8!H52,'tav3_8 (2)'!H52)</f>
        <v>255</v>
      </c>
      <c r="I52" s="16">
        <f>SUM(tav3_8!I52,'tav3_8 (2)'!I52)</f>
        <v>255</v>
      </c>
      <c r="J52" s="16">
        <f>SUM(tav3_8!J52,'tav3_8 (2)'!J52)</f>
        <v>100</v>
      </c>
      <c r="K52" s="28">
        <f t="shared" si="8"/>
        <v>25795</v>
      </c>
    </row>
    <row r="53" spans="1:11" ht="9" customHeight="1">
      <c r="A53" s="27" t="s">
        <v>27</v>
      </c>
      <c r="B53" s="16">
        <f>SUM(tav3_8!B53,'tav3_8 (2)'!B53)</f>
        <v>181</v>
      </c>
      <c r="C53" s="16">
        <f>SUM(tav3_8!C53,'tav3_8 (2)'!C53)</f>
        <v>177</v>
      </c>
      <c r="D53" s="16">
        <f>SUM(tav3_8!D53,'tav3_8 (2)'!D53)</f>
        <v>138</v>
      </c>
      <c r="E53" s="16">
        <f>SUM(tav3_8!E53,'tav3_8 (2)'!E53)</f>
        <v>125</v>
      </c>
      <c r="F53" s="16">
        <f>SUM(tav3_8!F53,'tav3_8 (2)'!F53)</f>
        <v>149</v>
      </c>
      <c r="G53" s="16">
        <f>SUM(tav3_8!G53,'tav3_8 (2)'!G53)</f>
        <v>120</v>
      </c>
      <c r="H53" s="16">
        <f>SUM(tav3_8!H53,'tav3_8 (2)'!H53)</f>
        <v>87</v>
      </c>
      <c r="I53" s="16">
        <f>SUM(tav3_8!I53,'tav3_8 (2)'!I53)</f>
        <v>85</v>
      </c>
      <c r="J53" s="16">
        <f>SUM(tav3_8!J53,'tav3_8 (2)'!J53)</f>
        <v>26</v>
      </c>
      <c r="K53" s="28">
        <f t="shared" si="8"/>
        <v>6940</v>
      </c>
    </row>
    <row r="54" spans="1:11" ht="9" customHeight="1">
      <c r="A54" s="27" t="s">
        <v>28</v>
      </c>
      <c r="B54" s="16">
        <f>SUM(tav3_8!B54,'tav3_8 (2)'!B54)</f>
        <v>49</v>
      </c>
      <c r="C54" s="16">
        <f>SUM(tav3_8!C54,'tav3_8 (2)'!C54)</f>
        <v>57</v>
      </c>
      <c r="D54" s="16">
        <f>SUM(tav3_8!D54,'tav3_8 (2)'!D54)</f>
        <v>47</v>
      </c>
      <c r="E54" s="16">
        <f>SUM(tav3_8!E54,'tav3_8 (2)'!E54)</f>
        <v>44</v>
      </c>
      <c r="F54" s="16">
        <f>SUM(tav3_8!F54,'tav3_8 (2)'!F54)</f>
        <v>54</v>
      </c>
      <c r="G54" s="16">
        <f>SUM(tav3_8!G54,'tav3_8 (2)'!G54)</f>
        <v>46</v>
      </c>
      <c r="H54" s="16">
        <f>SUM(tav3_8!H54,'tav3_8 (2)'!H54)</f>
        <v>41</v>
      </c>
      <c r="I54" s="16">
        <f>SUM(tav3_8!I54,'tav3_8 (2)'!I54)</f>
        <v>30</v>
      </c>
      <c r="J54" s="16">
        <f>SUM(tav3_8!J54,'tav3_8 (2)'!J54)</f>
        <v>8</v>
      </c>
      <c r="K54" s="28">
        <f t="shared" si="8"/>
        <v>2624</v>
      </c>
    </row>
    <row r="55" spans="1:11" s="20" customFormat="1" ht="9" customHeight="1">
      <c r="A55" s="27" t="s">
        <v>29</v>
      </c>
      <c r="B55" s="16">
        <f>SUM(tav3_8!B55,'tav3_8 (2)'!B55)</f>
        <v>937</v>
      </c>
      <c r="C55" s="16">
        <f>SUM(tav3_8!C55,'tav3_8 (2)'!C55)</f>
        <v>748</v>
      </c>
      <c r="D55" s="16">
        <f>SUM(tav3_8!D55,'tav3_8 (2)'!D55)</f>
        <v>576</v>
      </c>
      <c r="E55" s="16">
        <f>SUM(tav3_8!E55,'tav3_8 (2)'!E55)</f>
        <v>529</v>
      </c>
      <c r="F55" s="16">
        <f>SUM(tav3_8!F55,'tav3_8 (2)'!F55)</f>
        <v>466</v>
      </c>
      <c r="G55" s="16">
        <f>SUM(tav3_8!G55,'tav3_8 (2)'!G55)</f>
        <v>415</v>
      </c>
      <c r="H55" s="16">
        <f>SUM(tav3_8!H55,'tav3_8 (2)'!H55)</f>
        <v>260</v>
      </c>
      <c r="I55" s="16">
        <f>SUM(tav3_8!I55,'tav3_8 (2)'!I55)</f>
        <v>169</v>
      </c>
      <c r="J55" s="16">
        <f>SUM(tav3_8!J55,'tav3_8 (2)'!J55)</f>
        <v>70</v>
      </c>
      <c r="K55" s="28">
        <f t="shared" si="8"/>
        <v>46732</v>
      </c>
    </row>
    <row r="56" spans="1:11" ht="9" customHeight="1">
      <c r="A56" s="27" t="s">
        <v>30</v>
      </c>
      <c r="B56" s="16">
        <f>SUM(tav3_8!B56,'tav3_8 (2)'!B56)</f>
        <v>602</v>
      </c>
      <c r="C56" s="16">
        <f>SUM(tav3_8!C56,'tav3_8 (2)'!C56)</f>
        <v>433</v>
      </c>
      <c r="D56" s="16">
        <f>SUM(tav3_8!D56,'tav3_8 (2)'!D56)</f>
        <v>331</v>
      </c>
      <c r="E56" s="16">
        <f>SUM(tav3_8!E56,'tav3_8 (2)'!E56)</f>
        <v>304</v>
      </c>
      <c r="F56" s="16">
        <f>SUM(tav3_8!F56,'tav3_8 (2)'!F56)</f>
        <v>333</v>
      </c>
      <c r="G56" s="16">
        <f>SUM(tav3_8!G56,'tav3_8 (2)'!G56)</f>
        <v>293</v>
      </c>
      <c r="H56" s="16">
        <f>SUM(tav3_8!H56,'tav3_8 (2)'!H56)</f>
        <v>185</v>
      </c>
      <c r="I56" s="16">
        <f>SUM(tav3_8!I56,'tav3_8 (2)'!I56)</f>
        <v>167</v>
      </c>
      <c r="J56" s="16">
        <f>SUM(tav3_8!J56,'tav3_8 (2)'!J56)</f>
        <v>67</v>
      </c>
      <c r="K56" s="28">
        <f t="shared" si="8"/>
        <v>30294</v>
      </c>
    </row>
    <row r="57" spans="1:11" ht="9" customHeight="1">
      <c r="A57" s="27" t="s">
        <v>31</v>
      </c>
      <c r="B57" s="16">
        <f>SUM(tav3_8!B57,'tav3_8 (2)'!B57)</f>
        <v>134</v>
      </c>
      <c r="C57" s="16">
        <f>SUM(tav3_8!C57,'tav3_8 (2)'!C57)</f>
        <v>97</v>
      </c>
      <c r="D57" s="16">
        <f>SUM(tav3_8!D57,'tav3_8 (2)'!D57)</f>
        <v>116</v>
      </c>
      <c r="E57" s="16">
        <f>SUM(tav3_8!E57,'tav3_8 (2)'!E57)</f>
        <v>101</v>
      </c>
      <c r="F57" s="16">
        <f>SUM(tav3_8!F57,'tav3_8 (2)'!F57)</f>
        <v>92</v>
      </c>
      <c r="G57" s="16">
        <f>SUM(tav3_8!G57,'tav3_8 (2)'!G57)</f>
        <v>92</v>
      </c>
      <c r="H57" s="16">
        <f>SUM(tav3_8!H57,'tav3_8 (2)'!H57)</f>
        <v>61</v>
      </c>
      <c r="I57" s="16">
        <f>SUM(tav3_8!I57,'tav3_8 (2)'!I57)</f>
        <v>65</v>
      </c>
      <c r="J57" s="16">
        <f>SUM(tav3_8!J57,'tav3_8 (2)'!J57)</f>
        <v>17</v>
      </c>
      <c r="K57" s="28">
        <f t="shared" si="8"/>
        <v>5596</v>
      </c>
    </row>
    <row r="58" spans="1:11" ht="9" customHeight="1">
      <c r="A58" s="27" t="s">
        <v>32</v>
      </c>
      <c r="B58" s="16">
        <f>SUM(tav3_8!B58,'tav3_8 (2)'!B58)</f>
        <v>419</v>
      </c>
      <c r="C58" s="16">
        <f>SUM(tav3_8!C58,'tav3_8 (2)'!C58)</f>
        <v>301</v>
      </c>
      <c r="D58" s="16">
        <f>SUM(tav3_8!D58,'tav3_8 (2)'!D58)</f>
        <v>275</v>
      </c>
      <c r="E58" s="16">
        <f>SUM(tav3_8!E58,'tav3_8 (2)'!E58)</f>
        <v>284</v>
      </c>
      <c r="F58" s="16">
        <f>SUM(tav3_8!F58,'tav3_8 (2)'!F58)</f>
        <v>248</v>
      </c>
      <c r="G58" s="16">
        <f>SUM(tav3_8!G58,'tav3_8 (2)'!G58)</f>
        <v>279</v>
      </c>
      <c r="H58" s="16">
        <f>SUM(tav3_8!H58,'tav3_8 (2)'!H58)</f>
        <v>159</v>
      </c>
      <c r="I58" s="16">
        <f>SUM(tav3_8!I58,'tav3_8 (2)'!I58)</f>
        <v>137</v>
      </c>
      <c r="J58" s="16">
        <f>SUM(tav3_8!J58,'tav3_8 (2)'!J58)</f>
        <v>58</v>
      </c>
      <c r="K58" s="28">
        <f t="shared" si="8"/>
        <v>22751</v>
      </c>
    </row>
    <row r="59" spans="1:11" ht="9" customHeight="1">
      <c r="A59" s="27" t="s">
        <v>33</v>
      </c>
      <c r="B59" s="16">
        <f>SUM(tav3_8!B59,'tav3_8 (2)'!B59)</f>
        <v>703</v>
      </c>
      <c r="C59" s="16">
        <f>SUM(tav3_8!C59,'tav3_8 (2)'!C59)</f>
        <v>518</v>
      </c>
      <c r="D59" s="16">
        <f>SUM(tav3_8!D59,'tav3_8 (2)'!D59)</f>
        <v>423</v>
      </c>
      <c r="E59" s="16">
        <f>SUM(tav3_8!E59,'tav3_8 (2)'!E59)</f>
        <v>387</v>
      </c>
      <c r="F59" s="16">
        <f>SUM(tav3_8!F59,'tav3_8 (2)'!F59)</f>
        <v>390</v>
      </c>
      <c r="G59" s="16">
        <f>SUM(tav3_8!G59,'tav3_8 (2)'!G59)</f>
        <v>355</v>
      </c>
      <c r="H59" s="16">
        <f>SUM(tav3_8!H59,'tav3_8 (2)'!H59)</f>
        <v>223</v>
      </c>
      <c r="I59" s="16">
        <f>SUM(tav3_8!I59,'tav3_8 (2)'!I59)</f>
        <v>159</v>
      </c>
      <c r="J59" s="16">
        <f>SUM(tav3_8!J59,'tav3_8 (2)'!J59)</f>
        <v>71</v>
      </c>
      <c r="K59" s="28">
        <f t="shared" si="8"/>
        <v>35752</v>
      </c>
    </row>
    <row r="60" spans="1:11" s="23" customFormat="1" ht="9" customHeight="1">
      <c r="A60" s="27" t="s">
        <v>34</v>
      </c>
      <c r="B60" s="16">
        <f>SUM(tav3_8!B60,'tav3_8 (2)'!B60)</f>
        <v>218</v>
      </c>
      <c r="C60" s="16">
        <f>SUM(tav3_8!C60,'tav3_8 (2)'!C60)</f>
        <v>164</v>
      </c>
      <c r="D60" s="16">
        <f>SUM(tav3_8!D60,'tav3_8 (2)'!D60)</f>
        <v>120</v>
      </c>
      <c r="E60" s="16">
        <f>SUM(tav3_8!E60,'tav3_8 (2)'!E60)</f>
        <v>103</v>
      </c>
      <c r="F60" s="16">
        <f>SUM(tav3_8!F60,'tav3_8 (2)'!F60)</f>
        <v>90</v>
      </c>
      <c r="G60" s="16">
        <f>SUM(tav3_8!G60,'tav3_8 (2)'!G60)</f>
        <v>86</v>
      </c>
      <c r="H60" s="16">
        <f>SUM(tav3_8!H60,'tav3_8 (2)'!H60)</f>
        <v>65</v>
      </c>
      <c r="I60" s="16">
        <f>SUM(tav3_8!I60,'tav3_8 (2)'!I60)</f>
        <v>57</v>
      </c>
      <c r="J60" s="16">
        <f>SUM(tav3_8!J60,'tav3_8 (2)'!J60)</f>
        <v>24</v>
      </c>
      <c r="K60" s="28">
        <f t="shared" si="8"/>
        <v>9761</v>
      </c>
    </row>
    <row r="61" spans="1:11" s="23" customFormat="1" ht="9" customHeight="1">
      <c r="A61" s="30" t="s">
        <v>35</v>
      </c>
      <c r="B61" s="22">
        <f aca="true" t="shared" si="9" ref="B61:K61">SUM(B39:B42,B45:B60)</f>
        <v>9648</v>
      </c>
      <c r="C61" s="22">
        <f t="shared" si="9"/>
        <v>8632</v>
      </c>
      <c r="D61" s="22">
        <f t="shared" si="9"/>
        <v>7837</v>
      </c>
      <c r="E61" s="22">
        <f t="shared" si="9"/>
        <v>6350</v>
      </c>
      <c r="F61" s="22">
        <f t="shared" si="9"/>
        <v>5378</v>
      </c>
      <c r="G61" s="22">
        <f t="shared" si="9"/>
        <v>5030</v>
      </c>
      <c r="H61" s="22">
        <f t="shared" si="9"/>
        <v>3111</v>
      </c>
      <c r="I61" s="22">
        <f t="shared" si="9"/>
        <v>2817</v>
      </c>
      <c r="J61" s="22">
        <f t="shared" si="9"/>
        <v>1233</v>
      </c>
      <c r="K61" s="22">
        <f t="shared" si="9"/>
        <v>335760</v>
      </c>
    </row>
    <row r="62" spans="1:11" s="31" customFormat="1" ht="9" customHeight="1">
      <c r="A62" s="30" t="s">
        <v>36</v>
      </c>
      <c r="B62" s="22">
        <f aca="true" t="shared" si="10" ref="B62:K62">SUM(B39:B41,B47)</f>
        <v>3422</v>
      </c>
      <c r="C62" s="22">
        <f t="shared" si="10"/>
        <v>3498</v>
      </c>
      <c r="D62" s="22">
        <f t="shared" si="10"/>
        <v>3369</v>
      </c>
      <c r="E62" s="22">
        <f t="shared" si="10"/>
        <v>2461</v>
      </c>
      <c r="F62" s="22">
        <f t="shared" si="10"/>
        <v>1850</v>
      </c>
      <c r="G62" s="22">
        <f t="shared" si="10"/>
        <v>1670</v>
      </c>
      <c r="H62" s="22">
        <f t="shared" si="10"/>
        <v>1030</v>
      </c>
      <c r="I62" s="22">
        <f t="shared" si="10"/>
        <v>989</v>
      </c>
      <c r="J62" s="22">
        <f t="shared" si="10"/>
        <v>457</v>
      </c>
      <c r="K62" s="22">
        <f t="shared" si="10"/>
        <v>81740</v>
      </c>
    </row>
    <row r="63" spans="1:11" ht="9" customHeight="1">
      <c r="A63" s="30" t="s">
        <v>37</v>
      </c>
      <c r="B63" s="22">
        <f aca="true" t="shared" si="11" ref="B63:K63">SUM(B42,B45:B46,B48)</f>
        <v>1375</v>
      </c>
      <c r="C63" s="22">
        <f t="shared" si="11"/>
        <v>1139</v>
      </c>
      <c r="D63" s="22">
        <f t="shared" si="11"/>
        <v>1015</v>
      </c>
      <c r="E63" s="22">
        <f t="shared" si="11"/>
        <v>788</v>
      </c>
      <c r="F63" s="22">
        <f t="shared" si="11"/>
        <v>735</v>
      </c>
      <c r="G63" s="22">
        <f t="shared" si="11"/>
        <v>712</v>
      </c>
      <c r="H63" s="22">
        <f t="shared" si="11"/>
        <v>467</v>
      </c>
      <c r="I63" s="22">
        <f t="shared" si="11"/>
        <v>417</v>
      </c>
      <c r="J63" s="22">
        <f t="shared" si="11"/>
        <v>219</v>
      </c>
      <c r="K63" s="22">
        <f t="shared" si="11"/>
        <v>43110</v>
      </c>
    </row>
    <row r="64" spans="1:11" ht="9" customHeight="1">
      <c r="A64" s="30" t="s">
        <v>38</v>
      </c>
      <c r="B64" s="22">
        <f aca="true" t="shared" si="12" ref="B64:K64">SUM(B49:B52)</f>
        <v>1608</v>
      </c>
      <c r="C64" s="22">
        <f t="shared" si="12"/>
        <v>1500</v>
      </c>
      <c r="D64" s="22">
        <f t="shared" si="12"/>
        <v>1427</v>
      </c>
      <c r="E64" s="22">
        <f t="shared" si="12"/>
        <v>1224</v>
      </c>
      <c r="F64" s="22">
        <f t="shared" si="12"/>
        <v>971</v>
      </c>
      <c r="G64" s="22">
        <f t="shared" si="12"/>
        <v>962</v>
      </c>
      <c r="H64" s="22">
        <f t="shared" si="12"/>
        <v>533</v>
      </c>
      <c r="I64" s="22">
        <f t="shared" si="12"/>
        <v>542</v>
      </c>
      <c r="J64" s="22">
        <f t="shared" si="12"/>
        <v>216</v>
      </c>
      <c r="K64" s="22">
        <f t="shared" si="12"/>
        <v>50460</v>
      </c>
    </row>
    <row r="65" spans="1:11" ht="9" customHeight="1">
      <c r="A65" s="30" t="s">
        <v>39</v>
      </c>
      <c r="B65" s="22">
        <f aca="true" t="shared" si="13" ref="B65:K65">SUM(B53:B58)</f>
        <v>2322</v>
      </c>
      <c r="C65" s="22">
        <f t="shared" si="13"/>
        <v>1813</v>
      </c>
      <c r="D65" s="22">
        <f t="shared" si="13"/>
        <v>1483</v>
      </c>
      <c r="E65" s="22">
        <f t="shared" si="13"/>
        <v>1387</v>
      </c>
      <c r="F65" s="22">
        <f t="shared" si="13"/>
        <v>1342</v>
      </c>
      <c r="G65" s="22">
        <f t="shared" si="13"/>
        <v>1245</v>
      </c>
      <c r="H65" s="22">
        <f t="shared" si="13"/>
        <v>793</v>
      </c>
      <c r="I65" s="22">
        <f t="shared" si="13"/>
        <v>653</v>
      </c>
      <c r="J65" s="22">
        <f t="shared" si="13"/>
        <v>246</v>
      </c>
      <c r="K65" s="22">
        <f t="shared" si="13"/>
        <v>114937</v>
      </c>
    </row>
    <row r="66" spans="1:11" ht="9" customHeight="1">
      <c r="A66" s="30" t="s">
        <v>40</v>
      </c>
      <c r="B66" s="22">
        <f aca="true" t="shared" si="14" ref="B66:K66">SUM(B59:B60)</f>
        <v>921</v>
      </c>
      <c r="C66" s="22">
        <f t="shared" si="14"/>
        <v>682</v>
      </c>
      <c r="D66" s="22">
        <f t="shared" si="14"/>
        <v>543</v>
      </c>
      <c r="E66" s="22">
        <f t="shared" si="14"/>
        <v>490</v>
      </c>
      <c r="F66" s="22">
        <f t="shared" si="14"/>
        <v>480</v>
      </c>
      <c r="G66" s="22">
        <f t="shared" si="14"/>
        <v>441</v>
      </c>
      <c r="H66" s="22">
        <f t="shared" si="14"/>
        <v>288</v>
      </c>
      <c r="I66" s="22">
        <f t="shared" si="14"/>
        <v>216</v>
      </c>
      <c r="J66" s="22">
        <f t="shared" si="14"/>
        <v>95</v>
      </c>
      <c r="K66" s="22">
        <f t="shared" si="14"/>
        <v>45513</v>
      </c>
    </row>
    <row r="67" spans="1:11" ht="9" customHeight="1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ht="8.25" customHeight="1"/>
  </sheetData>
  <printOptions horizontalCentered="1"/>
  <pageMargins left="1.141732283464567" right="1.141732283464567" top="0.7086614173228347" bottom="2.1653543307086616" header="0.4724409448818898" footer="1.6535433070866143"/>
  <pageSetup horizontalDpi="600" verticalDpi="600" orientation="portrait" paperSize="9" scale="90" r:id="rId2"/>
  <headerFooter alignWithMargins="0">
    <oddFooter>&amp;C&amp;10 102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I.S.T.A.T.</cp:lastModifiedBy>
  <cp:lastPrinted>2001-12-18T11:47:41Z</cp:lastPrinted>
  <dcterms:modified xsi:type="dcterms:W3CDTF">2007-08-17T05:17:11Z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