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40" windowWidth="8895" windowHeight="4035" activeTab="2"/>
  </bookViews>
  <sheets>
    <sheet name="tav3_6" sheetId="1" r:id="rId1"/>
    <sheet name="tav3_6 (2)" sheetId="2" r:id="rId2"/>
    <sheet name="tav3_6 (3)" sheetId="3" r:id="rId3"/>
  </sheets>
  <definedNames/>
  <calcPr fullCalcOnLoad="1"/>
</workbook>
</file>

<file path=xl/sharedStrings.xml><?xml version="1.0" encoding="utf-8"?>
<sst xmlns="http://schemas.openxmlformats.org/spreadsheetml/2006/main" count="228" uniqueCount="51">
  <si>
    <t xml:space="preserve">Tavola 3.6 - </t>
  </si>
  <si>
    <t>CLASSI DI ETA'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</si>
  <si>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</si>
  <si>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</si>
  <si>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</si>
  <si>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</si>
  <si>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</si>
  <si>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</si>
  <si>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</si>
  <si>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</si>
  <si>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</si>
  <si>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</si>
  <si>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MASCHI</t>
  </si>
  <si>
    <t>Piemonte</t>
  </si>
  <si>
    <t>Valle d'Aosta</t>
  </si>
  <si>
    <t>Lombardia</t>
  </si>
  <si>
    <t>Trentino-Alto Adige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</si>
  <si>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</si>
  <si>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</si>
  <si>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</si>
  <si>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</si>
  <si>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</si>
  <si>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</si>
  <si>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</si>
  <si>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</si>
  <si>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</si>
  <si>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</si>
  <si>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</si>
  <si>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</si>
  <si>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</si>
  <si>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</si>
  <si>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</si>
  <si>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</si>
  <si>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</si>
  <si>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Italia nord-occidentale</t>
  </si>
  <si>
    <t>Italia nord-orientale</t>
  </si>
  <si>
    <t>Italia centrale</t>
  </si>
  <si>
    <t>Italia meridionale</t>
  </si>
  <si>
    <t>Italia insulare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</si>
  <si>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</si>
  <si>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</si>
  <si>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</si>
  <si>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</si>
  <si>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</si>
  <si>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</si>
  <si>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</si>
  <si>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</si>
  <si>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 e più</t>
  </si>
  <si>
    <r>
      <t xml:space="preserve">Tavola 3.6  </t>
    </r>
    <r>
      <rPr>
        <sz val="9"/>
        <rFont val="Arial"/>
        <family val="0"/>
      </rPr>
      <t>segue</t>
    </r>
    <r>
      <rPr>
        <b/>
        <sz val="9"/>
        <rFont val="Arial"/>
        <family val="2"/>
      </rPr>
      <t xml:space="preserve">  - </t>
    </r>
  </si>
  <si>
    <t>FEMMINE</t>
  </si>
  <si>
    <t>MASCHI E FEMMINE</t>
  </si>
</sst>
</file>

<file path=xl/styles.xml><?xml version="1.0" encoding="utf-8"?>
<styleSheet xmlns="http://schemas.openxmlformats.org/spreadsheetml/2006/main">
  <numFmts count="2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0.000"/>
    <numFmt numFmtId="175" formatCode="#,##0.000"/>
    <numFmt numFmtId="176" formatCode="#,##0.0000"/>
    <numFmt numFmtId="177" formatCode="#,##0.00000"/>
    <numFmt numFmtId="178" formatCode="0.0000000"/>
    <numFmt numFmtId="179" formatCode="0.000000"/>
    <numFmt numFmtId="180" formatCode="0.00000"/>
    <numFmt numFmtId="181" formatCode="0.0000"/>
    <numFmt numFmtId="182" formatCode="_-* #,##0.0_-;\-* #,##0.0_-;_-* &quot;-&quot;_-;_-@_-"/>
    <numFmt numFmtId="183" formatCode="_-* #,##0.00_-;\-* #,##0.00_-;_-* &quot;-&quot;_-;_-@_-"/>
    <numFmt numFmtId="184" formatCode="0_ ;[Red]\-0\ "/>
  </numFmts>
  <fonts count="11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sz val="6.5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3" fontId="5" fillId="0" borderId="0" xfId="0" applyNumberFormat="1" applyFont="1" applyAlignment="1">
      <alignment vertical="top"/>
    </xf>
    <xf numFmtId="3" fontId="5" fillId="0" borderId="0" xfId="0" applyNumberFormat="1" applyFont="1" applyAlignment="1">
      <alignment horizontal="centerContinuous"/>
    </xf>
    <xf numFmtId="0" fontId="5" fillId="0" borderId="0" xfId="0" applyFont="1" applyAlignment="1">
      <alignment/>
    </xf>
    <xf numFmtId="3" fontId="6" fillId="0" borderId="1" xfId="0" applyNumberFormat="1" applyFont="1" applyBorder="1" applyAlignment="1">
      <alignment horizontal="centerContinuous" wrapText="1"/>
    </xf>
    <xf numFmtId="3" fontId="6" fillId="0" borderId="1" xfId="0" applyNumberFormat="1" applyFont="1" applyBorder="1" applyAlignment="1">
      <alignment horizontal="centerContinuous"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Border="1" applyAlignment="1">
      <alignment vertical="top"/>
    </xf>
    <xf numFmtId="49" fontId="6" fillId="0" borderId="1" xfId="0" applyNumberFormat="1" applyFont="1" applyBorder="1" applyAlignment="1">
      <alignment horizontal="centerContinuous" vertical="center"/>
    </xf>
    <xf numFmtId="49" fontId="0" fillId="0" borderId="1" xfId="0" applyNumberFormat="1" applyBorder="1" applyAlignment="1">
      <alignment/>
    </xf>
    <xf numFmtId="49" fontId="6" fillId="0" borderId="1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Continuous" vertical="center"/>
    </xf>
    <xf numFmtId="3" fontId="6" fillId="0" borderId="0" xfId="0" applyNumberFormat="1" applyFont="1" applyBorder="1" applyAlignment="1">
      <alignment horizontal="centerContinuous"/>
    </xf>
    <xf numFmtId="0" fontId="6" fillId="0" borderId="0" xfId="0" applyFont="1" applyAlignment="1">
      <alignment horizontal="centerContinuous"/>
    </xf>
    <xf numFmtId="49" fontId="6" fillId="0" borderId="0" xfId="16" applyNumberFormat="1" applyFont="1" applyAlignment="1">
      <alignment/>
    </xf>
    <xf numFmtId="3" fontId="6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8" fillId="0" borderId="0" xfId="16" applyNumberFormat="1" applyFont="1" applyAlignment="1">
      <alignment/>
    </xf>
    <xf numFmtId="3" fontId="8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49" fontId="8" fillId="0" borderId="1" xfId="16" applyNumberFormat="1" applyFont="1" applyBorder="1" applyAlignment="1">
      <alignment/>
    </xf>
    <xf numFmtId="173" fontId="6" fillId="0" borderId="1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Continuous" vertical="center"/>
    </xf>
    <xf numFmtId="1" fontId="6" fillId="0" borderId="0" xfId="16" applyNumberFormat="1" applyFont="1" applyAlignment="1">
      <alignment/>
    </xf>
    <xf numFmtId="1" fontId="8" fillId="0" borderId="0" xfId="16" applyNumberFormat="1" applyFont="1" applyAlignment="1">
      <alignment/>
    </xf>
    <xf numFmtId="0" fontId="6" fillId="0" borderId="0" xfId="0" applyFont="1" applyBorder="1" applyAlignment="1">
      <alignment/>
    </xf>
    <xf numFmtId="1" fontId="8" fillId="0" borderId="1" xfId="16" applyNumberFormat="1" applyFont="1" applyBorder="1" applyAlignment="1">
      <alignment/>
    </xf>
    <xf numFmtId="1" fontId="9" fillId="0" borderId="1" xfId="0" applyNumberFormat="1" applyFont="1" applyBorder="1" applyAlignment="1">
      <alignment/>
    </xf>
    <xf numFmtId="3" fontId="6" fillId="0" borderId="0" xfId="0" applyNumberFormat="1" applyFont="1" applyAlignment="1">
      <alignment horizontal="right"/>
    </xf>
    <xf numFmtId="3" fontId="6" fillId="0" borderId="0" xfId="17" applyNumberFormat="1" applyFont="1" applyAlignment="1">
      <alignment horizontal="right"/>
      <protection/>
    </xf>
  </cellXfs>
  <cellStyles count="26">
    <cellStyle name="Normal" xfId="0"/>
    <cellStyle name="Comma" xfId="15"/>
    <cellStyle name="Comma [0]" xfId="16"/>
    <cellStyle name="Normale_dat3_6" xfId="17"/>
    <cellStyle name="Normale_dati2_1" xfId="18"/>
    <cellStyle name="Normale_dati2_4" xfId="19"/>
    <cellStyle name="Normale_Foglio1" xfId="20"/>
    <cellStyle name="Normale_Serie_5" xfId="21"/>
    <cellStyle name="Normale_Serie_5n" xfId="22"/>
    <cellStyle name="Normale_Serie_6" xfId="23"/>
    <cellStyle name="Normale_Serie_6n" xfId="24"/>
    <cellStyle name="Normale_TAV1_7M" xfId="25"/>
    <cellStyle name="Normale_TAV1_8" xfId="26"/>
    <cellStyle name="Normale_tav2_1n" xfId="27"/>
    <cellStyle name="Normale_tav2_4 (4)" xfId="28"/>
    <cellStyle name="Normale_tav2_4 (4)_1" xfId="29"/>
    <cellStyle name="Normale_tav2_4 (4)_Foglio1" xfId="30"/>
    <cellStyle name="Normale_Tavola 2.4" xfId="31"/>
    <cellStyle name="Normale_Tavola 2.5" xfId="32"/>
    <cellStyle name="Normale_Tavola 2.5 segue" xfId="33"/>
    <cellStyle name="Normale_Tavola 2.6" xfId="34"/>
    <cellStyle name="Normale_Tavola 2.6 segue" xfId="35"/>
    <cellStyle name="Normale_Tavola 2.6 segue BIS" xfId="36"/>
    <cellStyle name="Percent" xfId="37"/>
    <cellStyle name="Currency" xfId="38"/>
    <cellStyle name="Currency [0]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0</xdr:row>
      <xdr:rowOff>0</xdr:rowOff>
    </xdr:from>
    <xdr:to>
      <xdr:col>10</xdr:col>
      <xdr:colOff>476250</xdr:colOff>
      <xdr:row>2</xdr:row>
      <xdr:rowOff>19050</xdr:rowOff>
    </xdr:to>
    <xdr:sp>
      <xdr:nvSpPr>
        <xdr:cNvPr id="1" name="Testo 7"/>
        <xdr:cNvSpPr txBox="1">
          <a:spLocks noChangeArrowheads="1"/>
        </xdr:cNvSpPr>
      </xdr:nvSpPr>
      <xdr:spPr>
        <a:xfrm>
          <a:off x="695325" y="0"/>
          <a:ext cx="5419725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Iscritti  per  trasferimento  di  residenza  intraregionale,  per  classe  di  età,  Regione  e   sesso -  Anno  1999</a:t>
          </a:r>
        </a:p>
      </xdr:txBody>
    </xdr:sp>
    <xdr:clientData/>
  </xdr:twoCellAnchor>
  <xdr:twoCellAnchor>
    <xdr:from>
      <xdr:col>0</xdr:col>
      <xdr:colOff>9525</xdr:colOff>
      <xdr:row>3</xdr:row>
      <xdr:rowOff>85725</xdr:rowOff>
    </xdr:from>
    <xdr:to>
      <xdr:col>0</xdr:col>
      <xdr:colOff>590550</xdr:colOff>
      <xdr:row>4</xdr:row>
      <xdr:rowOff>95250</xdr:rowOff>
    </xdr:to>
    <xdr:sp>
      <xdr:nvSpPr>
        <xdr:cNvPr id="2" name="Testo 9"/>
        <xdr:cNvSpPr txBox="1">
          <a:spLocks noChangeArrowheads="1"/>
        </xdr:cNvSpPr>
      </xdr:nvSpPr>
      <xdr:spPr>
        <a:xfrm>
          <a:off x="9525" y="600075"/>
          <a:ext cx="5810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</a:t>
          </a:r>
        </a:p>
      </xdr:txBody>
    </xdr:sp>
    <xdr:clientData/>
  </xdr:twoCellAnchor>
  <xdr:twoCellAnchor>
    <xdr:from>
      <xdr:col>0</xdr:col>
      <xdr:colOff>9525</xdr:colOff>
      <xdr:row>33</xdr:row>
      <xdr:rowOff>104775</xdr:rowOff>
    </xdr:from>
    <xdr:to>
      <xdr:col>0</xdr:col>
      <xdr:colOff>819150</xdr:colOff>
      <xdr:row>34</xdr:row>
      <xdr:rowOff>57150</xdr:rowOff>
    </xdr:to>
    <xdr:sp>
      <xdr:nvSpPr>
        <xdr:cNvPr id="3" name="Testo 10"/>
        <xdr:cNvSpPr txBox="1">
          <a:spLocks noChangeArrowheads="1"/>
        </xdr:cNvSpPr>
      </xdr:nvSpPr>
      <xdr:spPr>
        <a:xfrm>
          <a:off x="9525" y="4295775"/>
          <a:ext cx="80962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</a:t>
          </a:r>
        </a:p>
      </xdr:txBody>
    </xdr:sp>
    <xdr:clientData/>
  </xdr:twoCellAnchor>
  <xdr:twoCellAnchor>
    <xdr:from>
      <xdr:col>10</xdr:col>
      <xdr:colOff>152400</xdr:colOff>
      <xdr:row>33</xdr:row>
      <xdr:rowOff>104775</xdr:rowOff>
    </xdr:from>
    <xdr:to>
      <xdr:col>10</xdr:col>
      <xdr:colOff>495300</xdr:colOff>
      <xdr:row>34</xdr:row>
      <xdr:rowOff>66675</xdr:rowOff>
    </xdr:to>
    <xdr:sp>
      <xdr:nvSpPr>
        <xdr:cNvPr id="4" name="Testo 11"/>
        <xdr:cNvSpPr txBox="1">
          <a:spLocks noChangeArrowheads="1"/>
        </xdr:cNvSpPr>
      </xdr:nvSpPr>
      <xdr:spPr>
        <a:xfrm>
          <a:off x="5791200" y="4295775"/>
          <a:ext cx="3429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85725</xdr:rowOff>
    </xdr:from>
    <xdr:to>
      <xdr:col>0</xdr:col>
      <xdr:colOff>590550</xdr:colOff>
      <xdr:row>4</xdr:row>
      <xdr:rowOff>95250</xdr:rowOff>
    </xdr:to>
    <xdr:sp>
      <xdr:nvSpPr>
        <xdr:cNvPr id="1" name="Testo 9"/>
        <xdr:cNvSpPr txBox="1">
          <a:spLocks noChangeArrowheads="1"/>
        </xdr:cNvSpPr>
      </xdr:nvSpPr>
      <xdr:spPr>
        <a:xfrm>
          <a:off x="9525" y="600075"/>
          <a:ext cx="5810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</a:t>
          </a:r>
        </a:p>
      </xdr:txBody>
    </xdr:sp>
    <xdr:clientData/>
  </xdr:twoCellAnchor>
  <xdr:twoCellAnchor>
    <xdr:from>
      <xdr:col>0</xdr:col>
      <xdr:colOff>0</xdr:colOff>
      <xdr:row>33</xdr:row>
      <xdr:rowOff>114300</xdr:rowOff>
    </xdr:from>
    <xdr:to>
      <xdr:col>0</xdr:col>
      <xdr:colOff>485775</xdr:colOff>
      <xdr:row>34</xdr:row>
      <xdr:rowOff>114300</xdr:rowOff>
    </xdr:to>
    <xdr:sp>
      <xdr:nvSpPr>
        <xdr:cNvPr id="2" name="Testo 10"/>
        <xdr:cNvSpPr txBox="1">
          <a:spLocks noChangeArrowheads="1"/>
        </xdr:cNvSpPr>
      </xdr:nvSpPr>
      <xdr:spPr>
        <a:xfrm>
          <a:off x="0" y="4305300"/>
          <a:ext cx="48577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10</xdr:col>
      <xdr:colOff>152400</xdr:colOff>
      <xdr:row>33</xdr:row>
      <xdr:rowOff>104775</xdr:rowOff>
    </xdr:from>
    <xdr:to>
      <xdr:col>10</xdr:col>
      <xdr:colOff>495300</xdr:colOff>
      <xdr:row>34</xdr:row>
      <xdr:rowOff>66675</xdr:rowOff>
    </xdr:to>
    <xdr:sp>
      <xdr:nvSpPr>
        <xdr:cNvPr id="3" name="Testo 11"/>
        <xdr:cNvSpPr txBox="1">
          <a:spLocks noChangeArrowheads="1"/>
        </xdr:cNvSpPr>
      </xdr:nvSpPr>
      <xdr:spPr>
        <a:xfrm>
          <a:off x="5791200" y="4295775"/>
          <a:ext cx="3429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1114425</xdr:colOff>
      <xdr:row>0</xdr:row>
      <xdr:rowOff>9525</xdr:rowOff>
    </xdr:from>
    <xdr:to>
      <xdr:col>10</xdr:col>
      <xdr:colOff>485775</xdr:colOff>
      <xdr:row>2</xdr:row>
      <xdr:rowOff>28575</xdr:rowOff>
    </xdr:to>
    <xdr:sp>
      <xdr:nvSpPr>
        <xdr:cNvPr id="4" name="Testo 12"/>
        <xdr:cNvSpPr txBox="1">
          <a:spLocks noChangeArrowheads="1"/>
        </xdr:cNvSpPr>
      </xdr:nvSpPr>
      <xdr:spPr>
        <a:xfrm>
          <a:off x="1114425" y="9525"/>
          <a:ext cx="5010150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Iscritti  per  trasferimento  di   residenza  intraregionale,  per  classe  di  età,  Regione   e   sesso  -  Anno  1999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85725</xdr:rowOff>
    </xdr:from>
    <xdr:to>
      <xdr:col>0</xdr:col>
      <xdr:colOff>590550</xdr:colOff>
      <xdr:row>4</xdr:row>
      <xdr:rowOff>95250</xdr:rowOff>
    </xdr:to>
    <xdr:sp>
      <xdr:nvSpPr>
        <xdr:cNvPr id="1" name="Testo 9"/>
        <xdr:cNvSpPr txBox="1">
          <a:spLocks noChangeArrowheads="1"/>
        </xdr:cNvSpPr>
      </xdr:nvSpPr>
      <xdr:spPr>
        <a:xfrm>
          <a:off x="9525" y="600075"/>
          <a:ext cx="5810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</a:t>
          </a:r>
        </a:p>
      </xdr:txBody>
    </xdr:sp>
    <xdr:clientData/>
  </xdr:twoCellAnchor>
  <xdr:twoCellAnchor>
    <xdr:from>
      <xdr:col>0</xdr:col>
      <xdr:colOff>0</xdr:colOff>
      <xdr:row>33</xdr:row>
      <xdr:rowOff>114300</xdr:rowOff>
    </xdr:from>
    <xdr:to>
      <xdr:col>0</xdr:col>
      <xdr:colOff>504825</xdr:colOff>
      <xdr:row>34</xdr:row>
      <xdr:rowOff>95250</xdr:rowOff>
    </xdr:to>
    <xdr:sp>
      <xdr:nvSpPr>
        <xdr:cNvPr id="2" name="Testo 10"/>
        <xdr:cNvSpPr txBox="1">
          <a:spLocks noChangeArrowheads="1"/>
        </xdr:cNvSpPr>
      </xdr:nvSpPr>
      <xdr:spPr>
        <a:xfrm>
          <a:off x="0" y="4305300"/>
          <a:ext cx="5048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10</xdr:col>
      <xdr:colOff>152400</xdr:colOff>
      <xdr:row>33</xdr:row>
      <xdr:rowOff>104775</xdr:rowOff>
    </xdr:from>
    <xdr:to>
      <xdr:col>10</xdr:col>
      <xdr:colOff>495300</xdr:colOff>
      <xdr:row>34</xdr:row>
      <xdr:rowOff>66675</xdr:rowOff>
    </xdr:to>
    <xdr:sp>
      <xdr:nvSpPr>
        <xdr:cNvPr id="3" name="Testo 11"/>
        <xdr:cNvSpPr txBox="1">
          <a:spLocks noChangeArrowheads="1"/>
        </xdr:cNvSpPr>
      </xdr:nvSpPr>
      <xdr:spPr>
        <a:xfrm>
          <a:off x="5781675" y="4295775"/>
          <a:ext cx="3429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1114425</xdr:colOff>
      <xdr:row>0</xdr:row>
      <xdr:rowOff>0</xdr:rowOff>
    </xdr:from>
    <xdr:to>
      <xdr:col>10</xdr:col>
      <xdr:colOff>485775</xdr:colOff>
      <xdr:row>2</xdr:row>
      <xdr:rowOff>19050</xdr:rowOff>
    </xdr:to>
    <xdr:sp>
      <xdr:nvSpPr>
        <xdr:cNvPr id="4" name="Testo 12"/>
        <xdr:cNvSpPr txBox="1">
          <a:spLocks noChangeArrowheads="1"/>
        </xdr:cNvSpPr>
      </xdr:nvSpPr>
      <xdr:spPr>
        <a:xfrm>
          <a:off x="1114425" y="0"/>
          <a:ext cx="5000625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Iscritti  per  trasferimento  di  residenza   intraregionale,  per  classe  di  età,  Regione   e   sesso  -  Anno  1999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zoomScale="90" zoomScaleNormal="90" workbookViewId="0" topLeftCell="A1">
      <selection activeCell="B13" sqref="B13"/>
    </sheetView>
  </sheetViews>
  <sheetFormatPr defaultColWidth="9.33203125" defaultRowHeight="11.25"/>
  <cols>
    <col min="1" max="1" width="20.66015625" style="7" customWidth="1"/>
    <col min="2" max="11" width="8.66015625" style="7" customWidth="1"/>
    <col min="12" max="16384" width="9.33203125" style="7" customWidth="1"/>
  </cols>
  <sheetData>
    <row r="1" spans="1:9" s="3" customFormat="1" ht="13.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3.5" customHeight="1">
      <c r="A2" s="1"/>
      <c r="B2" s="2"/>
      <c r="C2" s="2"/>
      <c r="D2" s="2"/>
      <c r="E2" s="2"/>
      <c r="F2" s="2"/>
      <c r="G2" s="2"/>
      <c r="H2" s="2"/>
      <c r="I2" s="2"/>
    </row>
    <row r="3" spans="1:11" ht="13.5" customHeight="1">
      <c r="A3" s="4"/>
      <c r="B3" s="5"/>
      <c r="C3" s="5"/>
      <c r="D3" s="5"/>
      <c r="E3" s="5"/>
      <c r="F3" s="5"/>
      <c r="G3" s="5"/>
      <c r="H3" s="5"/>
      <c r="I3" s="5"/>
      <c r="J3" s="6"/>
      <c r="K3" s="6"/>
    </row>
    <row r="4" spans="1:11" ht="13.5" customHeight="1">
      <c r="A4" s="8"/>
      <c r="B4" s="9" t="s">
        <v>1</v>
      </c>
      <c r="C4" s="9"/>
      <c r="D4" s="9"/>
      <c r="E4" s="9"/>
      <c r="F4" s="9"/>
      <c r="G4" s="9"/>
      <c r="H4" s="9"/>
      <c r="I4" s="9"/>
      <c r="J4" s="9"/>
      <c r="K4" s="9"/>
    </row>
    <row r="5" spans="1:11" ht="13.5" customHeight="1">
      <c r="A5" s="10"/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</row>
    <row r="6" spans="1:11" ht="19.5" customHeight="1">
      <c r="A6" s="12" t="s">
        <v>12</v>
      </c>
      <c r="B6" s="13"/>
      <c r="C6" s="13"/>
      <c r="D6" s="14"/>
      <c r="E6" s="14"/>
      <c r="F6" s="13"/>
      <c r="G6" s="13"/>
      <c r="H6" s="13"/>
      <c r="I6" s="13"/>
      <c r="J6" s="14"/>
      <c r="K6" s="14"/>
    </row>
    <row r="7" spans="1:11" ht="9" customHeight="1">
      <c r="A7" s="15" t="s">
        <v>13</v>
      </c>
      <c r="B7" s="31">
        <v>3449</v>
      </c>
      <c r="C7" s="31">
        <v>2173</v>
      </c>
      <c r="D7" s="31">
        <v>1681</v>
      </c>
      <c r="E7" s="31">
        <v>1681</v>
      </c>
      <c r="F7" s="31">
        <v>3784</v>
      </c>
      <c r="G7" s="31">
        <v>8144</v>
      </c>
      <c r="H7" s="31">
        <v>8047</v>
      </c>
      <c r="I7" s="31">
        <v>5617</v>
      </c>
      <c r="J7" s="31">
        <v>3767</v>
      </c>
      <c r="K7" s="31">
        <v>2618</v>
      </c>
    </row>
    <row r="8" spans="1:11" ht="9" customHeight="1">
      <c r="A8" s="15" t="s">
        <v>14</v>
      </c>
      <c r="B8" s="31">
        <v>105</v>
      </c>
      <c r="C8" s="31">
        <v>83</v>
      </c>
      <c r="D8" s="31">
        <v>52</v>
      </c>
      <c r="E8" s="31">
        <v>48</v>
      </c>
      <c r="F8" s="31">
        <v>127</v>
      </c>
      <c r="G8" s="31">
        <v>259</v>
      </c>
      <c r="H8" s="31">
        <v>288</v>
      </c>
      <c r="I8" s="31">
        <v>196</v>
      </c>
      <c r="J8" s="31">
        <v>97</v>
      </c>
      <c r="K8" s="31">
        <v>85</v>
      </c>
    </row>
    <row r="9" spans="1:11" s="17" customFormat="1" ht="9" customHeight="1">
      <c r="A9" s="15" t="s">
        <v>15</v>
      </c>
      <c r="B9" s="31">
        <v>7512</v>
      </c>
      <c r="C9" s="31">
        <v>4523</v>
      </c>
      <c r="D9" s="31">
        <v>3241</v>
      </c>
      <c r="E9" s="31">
        <v>3008</v>
      </c>
      <c r="F9" s="31">
        <v>7168</v>
      </c>
      <c r="G9" s="31">
        <v>18873</v>
      </c>
      <c r="H9" s="31">
        <v>20146</v>
      </c>
      <c r="I9" s="31">
        <v>12841</v>
      </c>
      <c r="J9" s="31">
        <v>7399</v>
      </c>
      <c r="K9" s="31">
        <v>4774</v>
      </c>
    </row>
    <row r="10" spans="1:11" s="17" customFormat="1" ht="9" customHeight="1">
      <c r="A10" s="15" t="s">
        <v>16</v>
      </c>
      <c r="B10" s="31">
        <v>767</v>
      </c>
      <c r="C10" s="31">
        <v>375</v>
      </c>
      <c r="D10" s="31">
        <v>237</v>
      </c>
      <c r="E10" s="31">
        <v>194</v>
      </c>
      <c r="F10" s="31">
        <v>476</v>
      </c>
      <c r="G10" s="31">
        <v>1273</v>
      </c>
      <c r="H10" s="31">
        <v>1385</v>
      </c>
      <c r="I10" s="31">
        <v>871</v>
      </c>
      <c r="J10" s="31">
        <v>527</v>
      </c>
      <c r="K10" s="31">
        <v>297</v>
      </c>
    </row>
    <row r="11" spans="1:11" ht="9" customHeight="1">
      <c r="A11" s="15" t="s">
        <v>17</v>
      </c>
      <c r="B11" s="31">
        <v>3133</v>
      </c>
      <c r="C11" s="31">
        <v>1791</v>
      </c>
      <c r="D11" s="31">
        <v>1253</v>
      </c>
      <c r="E11" s="31">
        <v>1226</v>
      </c>
      <c r="F11" s="31">
        <v>2870</v>
      </c>
      <c r="G11" s="31">
        <v>7858</v>
      </c>
      <c r="H11" s="31">
        <v>8712</v>
      </c>
      <c r="I11" s="31">
        <v>5571</v>
      </c>
      <c r="J11" s="31">
        <v>3194</v>
      </c>
      <c r="K11" s="31">
        <v>2024</v>
      </c>
    </row>
    <row r="12" spans="1:11" ht="9" customHeight="1">
      <c r="A12" s="15" t="s">
        <v>18</v>
      </c>
      <c r="B12" s="31">
        <v>645</v>
      </c>
      <c r="C12" s="31">
        <v>372</v>
      </c>
      <c r="D12" s="31">
        <v>298</v>
      </c>
      <c r="E12" s="31">
        <v>278</v>
      </c>
      <c r="F12" s="31">
        <v>634</v>
      </c>
      <c r="G12" s="31">
        <v>1780</v>
      </c>
      <c r="H12" s="31">
        <v>1733</v>
      </c>
      <c r="I12" s="31">
        <v>1160</v>
      </c>
      <c r="J12" s="31">
        <v>660</v>
      </c>
      <c r="K12" s="31">
        <v>514</v>
      </c>
    </row>
    <row r="13" spans="1:11" ht="9" customHeight="1">
      <c r="A13" s="15" t="s">
        <v>19</v>
      </c>
      <c r="B13" s="31">
        <v>736</v>
      </c>
      <c r="C13" s="31">
        <v>456</v>
      </c>
      <c r="D13" s="31">
        <v>395</v>
      </c>
      <c r="E13" s="31">
        <v>345</v>
      </c>
      <c r="F13" s="31">
        <v>683</v>
      </c>
      <c r="G13" s="31">
        <v>1581</v>
      </c>
      <c r="H13" s="31">
        <v>1763</v>
      </c>
      <c r="I13" s="31">
        <v>1401</v>
      </c>
      <c r="J13" s="31">
        <v>889</v>
      </c>
      <c r="K13" s="31">
        <v>692</v>
      </c>
    </row>
    <row r="14" spans="1:11" ht="9" customHeight="1">
      <c r="A14" s="15" t="s">
        <v>20</v>
      </c>
      <c r="B14" s="31">
        <v>2220</v>
      </c>
      <c r="C14" s="31">
        <v>1374</v>
      </c>
      <c r="D14" s="31">
        <v>989</v>
      </c>
      <c r="E14" s="31">
        <v>1039</v>
      </c>
      <c r="F14" s="31">
        <v>2360</v>
      </c>
      <c r="G14" s="31">
        <v>5822</v>
      </c>
      <c r="H14" s="31">
        <v>6388</v>
      </c>
      <c r="I14" s="31">
        <v>4335</v>
      </c>
      <c r="J14" s="31">
        <v>2665</v>
      </c>
      <c r="K14" s="31">
        <v>1799</v>
      </c>
    </row>
    <row r="15" spans="1:11" ht="9" customHeight="1">
      <c r="A15" s="15" t="s">
        <v>21</v>
      </c>
      <c r="B15" s="31">
        <v>2094</v>
      </c>
      <c r="C15" s="31">
        <v>1181</v>
      </c>
      <c r="D15" s="31">
        <v>849</v>
      </c>
      <c r="E15" s="31">
        <v>902</v>
      </c>
      <c r="F15" s="31">
        <v>1782</v>
      </c>
      <c r="G15" s="31">
        <v>4485</v>
      </c>
      <c r="H15" s="31">
        <v>4982</v>
      </c>
      <c r="I15" s="31">
        <v>3531</v>
      </c>
      <c r="J15" s="31">
        <v>2126</v>
      </c>
      <c r="K15" s="31">
        <v>1527</v>
      </c>
    </row>
    <row r="16" spans="1:11" ht="9" customHeight="1">
      <c r="A16" s="15" t="s">
        <v>22</v>
      </c>
      <c r="B16" s="31">
        <v>277</v>
      </c>
      <c r="C16" s="31">
        <v>174</v>
      </c>
      <c r="D16" s="31">
        <v>109</v>
      </c>
      <c r="E16" s="31">
        <v>107</v>
      </c>
      <c r="F16" s="31">
        <v>258</v>
      </c>
      <c r="G16" s="31">
        <v>562</v>
      </c>
      <c r="H16" s="31">
        <v>598</v>
      </c>
      <c r="I16" s="31">
        <v>396</v>
      </c>
      <c r="J16" s="31">
        <v>286</v>
      </c>
      <c r="K16" s="31">
        <v>181</v>
      </c>
    </row>
    <row r="17" spans="1:11" ht="9" customHeight="1">
      <c r="A17" s="15" t="s">
        <v>23</v>
      </c>
      <c r="B17" s="31">
        <v>625</v>
      </c>
      <c r="C17" s="31">
        <v>389</v>
      </c>
      <c r="D17" s="31">
        <v>288</v>
      </c>
      <c r="E17" s="31">
        <v>276</v>
      </c>
      <c r="F17" s="31">
        <v>635</v>
      </c>
      <c r="G17" s="31">
        <v>1425</v>
      </c>
      <c r="H17" s="31">
        <v>1635</v>
      </c>
      <c r="I17" s="31">
        <v>1017</v>
      </c>
      <c r="J17" s="31">
        <v>653</v>
      </c>
      <c r="K17" s="31">
        <v>424</v>
      </c>
    </row>
    <row r="18" spans="1:11" ht="9" customHeight="1">
      <c r="A18" s="15" t="s">
        <v>24</v>
      </c>
      <c r="B18" s="31">
        <v>2155</v>
      </c>
      <c r="C18" s="31">
        <v>1370</v>
      </c>
      <c r="D18" s="31">
        <v>1016</v>
      </c>
      <c r="E18" s="31">
        <v>1038</v>
      </c>
      <c r="F18" s="31">
        <v>1791</v>
      </c>
      <c r="G18" s="31">
        <v>3742</v>
      </c>
      <c r="H18" s="31">
        <v>4338</v>
      </c>
      <c r="I18" s="31">
        <v>3187</v>
      </c>
      <c r="J18" s="31">
        <v>2048</v>
      </c>
      <c r="K18" s="31">
        <v>1557</v>
      </c>
    </row>
    <row r="19" spans="1:11" ht="9" customHeight="1">
      <c r="A19" s="15" t="s">
        <v>25</v>
      </c>
      <c r="B19" s="31">
        <v>614</v>
      </c>
      <c r="C19" s="31">
        <v>392</v>
      </c>
      <c r="D19" s="31">
        <v>313</v>
      </c>
      <c r="E19" s="31">
        <v>287</v>
      </c>
      <c r="F19" s="31">
        <v>424</v>
      </c>
      <c r="G19" s="31">
        <v>1046</v>
      </c>
      <c r="H19" s="31">
        <v>1213</v>
      </c>
      <c r="I19" s="31">
        <v>768</v>
      </c>
      <c r="J19" s="31">
        <v>503</v>
      </c>
      <c r="K19" s="31">
        <v>369</v>
      </c>
    </row>
    <row r="20" spans="1:11" ht="9" customHeight="1">
      <c r="A20" s="15" t="s">
        <v>26</v>
      </c>
      <c r="B20" s="31">
        <v>93</v>
      </c>
      <c r="C20" s="31">
        <v>71</v>
      </c>
      <c r="D20" s="31">
        <v>63</v>
      </c>
      <c r="E20" s="31">
        <v>50</v>
      </c>
      <c r="F20" s="31">
        <v>75</v>
      </c>
      <c r="G20" s="31">
        <v>172</v>
      </c>
      <c r="H20" s="31">
        <v>165</v>
      </c>
      <c r="I20" s="31">
        <v>136</v>
      </c>
      <c r="J20" s="31">
        <v>93</v>
      </c>
      <c r="K20" s="31">
        <v>54</v>
      </c>
    </row>
    <row r="21" spans="1:11" ht="9" customHeight="1">
      <c r="A21" s="15" t="s">
        <v>27</v>
      </c>
      <c r="B21" s="31">
        <v>4725</v>
      </c>
      <c r="C21" s="31">
        <v>3421</v>
      </c>
      <c r="D21" s="31">
        <v>2703</v>
      </c>
      <c r="E21" s="31">
        <v>2248</v>
      </c>
      <c r="F21" s="31">
        <v>3650</v>
      </c>
      <c r="G21" s="31">
        <v>6990</v>
      </c>
      <c r="H21" s="31">
        <v>6725</v>
      </c>
      <c r="I21" s="31">
        <v>4431</v>
      </c>
      <c r="J21" s="31">
        <v>2870</v>
      </c>
      <c r="K21" s="31">
        <v>1882</v>
      </c>
    </row>
    <row r="22" spans="1:11" ht="9" customHeight="1">
      <c r="A22" s="15" t="s">
        <v>28</v>
      </c>
      <c r="B22" s="31">
        <v>1379</v>
      </c>
      <c r="C22" s="31">
        <v>965</v>
      </c>
      <c r="D22" s="31">
        <v>715</v>
      </c>
      <c r="E22" s="31">
        <v>648</v>
      </c>
      <c r="F22" s="31">
        <v>1212</v>
      </c>
      <c r="G22" s="31">
        <v>2263</v>
      </c>
      <c r="H22" s="31">
        <v>2354</v>
      </c>
      <c r="I22" s="31">
        <v>1578</v>
      </c>
      <c r="J22" s="31">
        <v>965</v>
      </c>
      <c r="K22" s="31">
        <v>642</v>
      </c>
    </row>
    <row r="23" spans="1:11" ht="9" customHeight="1">
      <c r="A23" s="15" t="s">
        <v>29</v>
      </c>
      <c r="B23" s="31">
        <v>174</v>
      </c>
      <c r="C23" s="31">
        <v>101</v>
      </c>
      <c r="D23" s="31">
        <v>71</v>
      </c>
      <c r="E23" s="31">
        <v>68</v>
      </c>
      <c r="F23" s="31">
        <v>101</v>
      </c>
      <c r="G23" s="31">
        <v>272</v>
      </c>
      <c r="H23" s="31">
        <v>246</v>
      </c>
      <c r="I23" s="31">
        <v>192</v>
      </c>
      <c r="J23" s="31">
        <v>132</v>
      </c>
      <c r="K23" s="31">
        <v>64</v>
      </c>
    </row>
    <row r="24" spans="1:11" ht="9" customHeight="1">
      <c r="A24" s="15" t="s">
        <v>30</v>
      </c>
      <c r="B24" s="31">
        <v>630</v>
      </c>
      <c r="C24" s="31">
        <v>532</v>
      </c>
      <c r="D24" s="31">
        <v>456</v>
      </c>
      <c r="E24" s="31">
        <v>481</v>
      </c>
      <c r="F24" s="31">
        <v>716</v>
      </c>
      <c r="G24" s="31">
        <v>1228</v>
      </c>
      <c r="H24" s="31">
        <v>1134</v>
      </c>
      <c r="I24" s="31">
        <v>928</v>
      </c>
      <c r="J24" s="31">
        <v>663</v>
      </c>
      <c r="K24" s="31">
        <v>465</v>
      </c>
    </row>
    <row r="25" spans="1:11" s="18" customFormat="1" ht="9" customHeight="1">
      <c r="A25" s="15" t="s">
        <v>31</v>
      </c>
      <c r="B25" s="31">
        <v>2592</v>
      </c>
      <c r="C25" s="31">
        <v>2140</v>
      </c>
      <c r="D25" s="31">
        <v>1673</v>
      </c>
      <c r="E25" s="31">
        <v>1480</v>
      </c>
      <c r="F25" s="31">
        <v>2508</v>
      </c>
      <c r="G25" s="31">
        <v>4111</v>
      </c>
      <c r="H25" s="31">
        <v>3867</v>
      </c>
      <c r="I25" s="31">
        <v>2861</v>
      </c>
      <c r="J25" s="31">
        <v>1976</v>
      </c>
      <c r="K25" s="31">
        <v>1338</v>
      </c>
    </row>
    <row r="26" spans="1:11" ht="9" customHeight="1">
      <c r="A26" s="15" t="s">
        <v>32</v>
      </c>
      <c r="B26" s="31">
        <v>837</v>
      </c>
      <c r="C26" s="31">
        <v>520</v>
      </c>
      <c r="D26" s="31">
        <v>407</v>
      </c>
      <c r="E26" s="31">
        <v>382</v>
      </c>
      <c r="F26" s="31">
        <v>732</v>
      </c>
      <c r="G26" s="31">
        <v>1505</v>
      </c>
      <c r="H26" s="31">
        <v>1658</v>
      </c>
      <c r="I26" s="31">
        <v>1239</v>
      </c>
      <c r="J26" s="31">
        <v>733</v>
      </c>
      <c r="K26" s="31">
        <v>483</v>
      </c>
    </row>
    <row r="27" spans="1:11" ht="9" customHeight="1">
      <c r="A27" s="19" t="s">
        <v>33</v>
      </c>
      <c r="B27" s="20">
        <f aca="true" t="shared" si="0" ref="B27:K27">SUM(B7:B10,B11:B26)</f>
        <v>34762</v>
      </c>
      <c r="C27" s="20">
        <f t="shared" si="0"/>
        <v>22403</v>
      </c>
      <c r="D27" s="20">
        <f t="shared" si="0"/>
        <v>16809</v>
      </c>
      <c r="E27" s="20">
        <f t="shared" si="0"/>
        <v>15786</v>
      </c>
      <c r="F27" s="20">
        <f t="shared" si="0"/>
        <v>31986</v>
      </c>
      <c r="G27" s="20">
        <f t="shared" si="0"/>
        <v>73391</v>
      </c>
      <c r="H27" s="20">
        <f t="shared" si="0"/>
        <v>77377</v>
      </c>
      <c r="I27" s="20">
        <f t="shared" si="0"/>
        <v>52256</v>
      </c>
      <c r="J27" s="20">
        <f t="shared" si="0"/>
        <v>32246</v>
      </c>
      <c r="K27" s="20">
        <f t="shared" si="0"/>
        <v>21789</v>
      </c>
    </row>
    <row r="28" spans="1:11" s="21" customFormat="1" ht="9" customHeight="1">
      <c r="A28" s="19" t="s">
        <v>34</v>
      </c>
      <c r="B28" s="20">
        <f>SUM(B7:B9,B13)</f>
        <v>11802</v>
      </c>
      <c r="C28" s="20">
        <f>SUM(C7:C9,C13)</f>
        <v>7235</v>
      </c>
      <c r="D28" s="20">
        <f>SUM(D7:D9,D13)</f>
        <v>5369</v>
      </c>
      <c r="E28" s="20">
        <f>SUM(E7:E9,E13)</f>
        <v>5082</v>
      </c>
      <c r="F28" s="20">
        <f aca="true" t="shared" si="1" ref="F28:K28">SUM(F7:F9,F13)</f>
        <v>11762</v>
      </c>
      <c r="G28" s="20">
        <f t="shared" si="1"/>
        <v>28857</v>
      </c>
      <c r="H28" s="20">
        <f t="shared" si="1"/>
        <v>30244</v>
      </c>
      <c r="I28" s="20">
        <f t="shared" si="1"/>
        <v>20055</v>
      </c>
      <c r="J28" s="20">
        <f t="shared" si="1"/>
        <v>12152</v>
      </c>
      <c r="K28" s="20">
        <f t="shared" si="1"/>
        <v>8169</v>
      </c>
    </row>
    <row r="29" spans="1:11" s="21" customFormat="1" ht="9" customHeight="1">
      <c r="A29" s="19" t="s">
        <v>35</v>
      </c>
      <c r="B29" s="20">
        <f>SUM(B10,B11:B12,B14)</f>
        <v>6765</v>
      </c>
      <c r="C29" s="20">
        <f>SUM(C10,C11:C12,C14)</f>
        <v>3912</v>
      </c>
      <c r="D29" s="20">
        <f>SUM(D10,D11:D12,D14)</f>
        <v>2777</v>
      </c>
      <c r="E29" s="20">
        <f>SUM(E10,E11:E12,E14)</f>
        <v>2737</v>
      </c>
      <c r="F29" s="20">
        <f aca="true" t="shared" si="2" ref="F29:K29">SUM(F10,F11:F12,F14)</f>
        <v>6340</v>
      </c>
      <c r="G29" s="20">
        <f t="shared" si="2"/>
        <v>16733</v>
      </c>
      <c r="H29" s="20">
        <f t="shared" si="2"/>
        <v>18218</v>
      </c>
      <c r="I29" s="20">
        <f t="shared" si="2"/>
        <v>11937</v>
      </c>
      <c r="J29" s="20">
        <f t="shared" si="2"/>
        <v>7046</v>
      </c>
      <c r="K29" s="20">
        <f t="shared" si="2"/>
        <v>4634</v>
      </c>
    </row>
    <row r="30" spans="1:11" ht="9" customHeight="1">
      <c r="A30" s="19" t="s">
        <v>36</v>
      </c>
      <c r="B30" s="20">
        <f aca="true" t="shared" si="3" ref="B30:K30">SUM(B15:B18)</f>
        <v>5151</v>
      </c>
      <c r="C30" s="20">
        <f t="shared" si="3"/>
        <v>3114</v>
      </c>
      <c r="D30" s="20">
        <f t="shared" si="3"/>
        <v>2262</v>
      </c>
      <c r="E30" s="20">
        <f t="shared" si="3"/>
        <v>2323</v>
      </c>
      <c r="F30" s="20">
        <f t="shared" si="3"/>
        <v>4466</v>
      </c>
      <c r="G30" s="20">
        <f t="shared" si="3"/>
        <v>10214</v>
      </c>
      <c r="H30" s="20">
        <f t="shared" si="3"/>
        <v>11553</v>
      </c>
      <c r="I30" s="20">
        <f t="shared" si="3"/>
        <v>8131</v>
      </c>
      <c r="J30" s="20">
        <f t="shared" si="3"/>
        <v>5113</v>
      </c>
      <c r="K30" s="20">
        <f t="shared" si="3"/>
        <v>3689</v>
      </c>
    </row>
    <row r="31" spans="1:11" ht="9" customHeight="1">
      <c r="A31" s="19" t="s">
        <v>37</v>
      </c>
      <c r="B31" s="20">
        <f aca="true" t="shared" si="4" ref="B31:K31">SUM(B19:B24)</f>
        <v>7615</v>
      </c>
      <c r="C31" s="20">
        <f t="shared" si="4"/>
        <v>5482</v>
      </c>
      <c r="D31" s="20">
        <f t="shared" si="4"/>
        <v>4321</v>
      </c>
      <c r="E31" s="20">
        <f t="shared" si="4"/>
        <v>3782</v>
      </c>
      <c r="F31" s="20">
        <f t="shared" si="4"/>
        <v>6178</v>
      </c>
      <c r="G31" s="20">
        <f t="shared" si="4"/>
        <v>11971</v>
      </c>
      <c r="H31" s="20">
        <f t="shared" si="4"/>
        <v>11837</v>
      </c>
      <c r="I31" s="20">
        <f t="shared" si="4"/>
        <v>8033</v>
      </c>
      <c r="J31" s="20">
        <f t="shared" si="4"/>
        <v>5226</v>
      </c>
      <c r="K31" s="20">
        <f t="shared" si="4"/>
        <v>3476</v>
      </c>
    </row>
    <row r="32" spans="1:11" ht="9" customHeight="1">
      <c r="A32" s="19" t="s">
        <v>38</v>
      </c>
      <c r="B32" s="20">
        <f aca="true" t="shared" si="5" ref="B32:K32">SUM(B25:B26)</f>
        <v>3429</v>
      </c>
      <c r="C32" s="20">
        <f t="shared" si="5"/>
        <v>2660</v>
      </c>
      <c r="D32" s="20">
        <f t="shared" si="5"/>
        <v>2080</v>
      </c>
      <c r="E32" s="20">
        <f t="shared" si="5"/>
        <v>1862</v>
      </c>
      <c r="F32" s="20">
        <f t="shared" si="5"/>
        <v>3240</v>
      </c>
      <c r="G32" s="20">
        <f t="shared" si="5"/>
        <v>5616</v>
      </c>
      <c r="H32" s="20">
        <f t="shared" si="5"/>
        <v>5525</v>
      </c>
      <c r="I32" s="20">
        <f t="shared" si="5"/>
        <v>4100</v>
      </c>
      <c r="J32" s="20">
        <f t="shared" si="5"/>
        <v>2709</v>
      </c>
      <c r="K32" s="20">
        <f t="shared" si="5"/>
        <v>1821</v>
      </c>
    </row>
    <row r="33" spans="1:11" ht="9" customHeight="1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3"/>
    </row>
    <row r="34" spans="1:11" ht="13.5" customHeight="1">
      <c r="A34" s="8"/>
      <c r="B34" s="9" t="s">
        <v>1</v>
      </c>
      <c r="C34" s="9"/>
      <c r="D34" s="9"/>
      <c r="E34" s="9"/>
      <c r="F34" s="9"/>
      <c r="G34" s="9"/>
      <c r="H34" s="9"/>
      <c r="I34" s="9"/>
      <c r="J34" s="9"/>
      <c r="K34" s="12"/>
    </row>
    <row r="35" spans="1:11" ht="13.5" customHeight="1">
      <c r="A35" s="10"/>
      <c r="B35" s="11" t="s">
        <v>39</v>
      </c>
      <c r="C35" s="11" t="s">
        <v>40</v>
      </c>
      <c r="D35" s="11" t="s">
        <v>41</v>
      </c>
      <c r="E35" s="11" t="s">
        <v>42</v>
      </c>
      <c r="F35" s="11" t="s">
        <v>43</v>
      </c>
      <c r="G35" s="11" t="s">
        <v>44</v>
      </c>
      <c r="H35" s="11" t="s">
        <v>45</v>
      </c>
      <c r="I35" s="11" t="s">
        <v>46</v>
      </c>
      <c r="J35" s="11" t="s">
        <v>47</v>
      </c>
      <c r="K35" s="11"/>
    </row>
    <row r="36" spans="1:11" ht="19.5" customHeight="1">
      <c r="A36" s="12" t="s">
        <v>12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</row>
    <row r="37" spans="1:11" s="17" customFormat="1" ht="9" customHeight="1">
      <c r="A37" s="25" t="s">
        <v>13</v>
      </c>
      <c r="B37" s="31">
        <v>2062</v>
      </c>
      <c r="C37" s="31">
        <v>1584</v>
      </c>
      <c r="D37" s="31">
        <v>1282</v>
      </c>
      <c r="E37" s="31">
        <v>935</v>
      </c>
      <c r="F37" s="31">
        <v>638</v>
      </c>
      <c r="G37" s="31">
        <v>483</v>
      </c>
      <c r="H37" s="31">
        <v>245</v>
      </c>
      <c r="I37" s="31">
        <v>268</v>
      </c>
      <c r="J37" s="31">
        <v>116</v>
      </c>
      <c r="K37" s="30">
        <v>48574</v>
      </c>
    </row>
    <row r="38" spans="1:11" s="17" customFormat="1" ht="9" customHeight="1">
      <c r="A38" s="25" t="s">
        <v>14</v>
      </c>
      <c r="B38" s="31">
        <v>46</v>
      </c>
      <c r="C38" s="31">
        <v>37</v>
      </c>
      <c r="D38" s="31">
        <v>26</v>
      </c>
      <c r="E38" s="31">
        <v>16</v>
      </c>
      <c r="F38" s="31">
        <v>14</v>
      </c>
      <c r="G38" s="31">
        <v>6</v>
      </c>
      <c r="H38" s="31">
        <v>4</v>
      </c>
      <c r="I38" s="31">
        <v>2</v>
      </c>
      <c r="J38" s="31">
        <v>1</v>
      </c>
      <c r="K38" s="30">
        <v>1492</v>
      </c>
    </row>
    <row r="39" spans="1:11" ht="9" customHeight="1">
      <c r="A39" s="25" t="s">
        <v>15</v>
      </c>
      <c r="B39" s="31">
        <v>3669</v>
      </c>
      <c r="C39" s="31">
        <v>2873</v>
      </c>
      <c r="D39" s="31">
        <v>2173</v>
      </c>
      <c r="E39" s="31">
        <v>1523</v>
      </c>
      <c r="F39" s="31">
        <v>1024</v>
      </c>
      <c r="G39" s="31">
        <v>761</v>
      </c>
      <c r="H39" s="31">
        <v>368</v>
      </c>
      <c r="I39" s="31">
        <v>367</v>
      </c>
      <c r="J39" s="31">
        <v>156</v>
      </c>
      <c r="K39" s="30">
        <v>102399</v>
      </c>
    </row>
    <row r="40" spans="1:11" ht="9" customHeight="1">
      <c r="A40" s="25" t="s">
        <v>16</v>
      </c>
      <c r="B40" s="31">
        <v>210</v>
      </c>
      <c r="C40" s="31">
        <v>185</v>
      </c>
      <c r="D40" s="31">
        <v>91</v>
      </c>
      <c r="E40" s="31">
        <v>81</v>
      </c>
      <c r="F40" s="31">
        <v>53</v>
      </c>
      <c r="G40" s="31">
        <v>32</v>
      </c>
      <c r="H40" s="31">
        <v>11</v>
      </c>
      <c r="I40" s="31">
        <v>27</v>
      </c>
      <c r="J40" s="31">
        <v>4</v>
      </c>
      <c r="K40" s="30">
        <v>7096</v>
      </c>
    </row>
    <row r="41" spans="1:11" ht="9" customHeight="1">
      <c r="A41" s="25" t="s">
        <v>17</v>
      </c>
      <c r="B41" s="31">
        <v>1499</v>
      </c>
      <c r="C41" s="31">
        <v>1146</v>
      </c>
      <c r="D41" s="31">
        <v>753</v>
      </c>
      <c r="E41" s="31">
        <v>569</v>
      </c>
      <c r="F41" s="31">
        <v>404</v>
      </c>
      <c r="G41" s="31">
        <v>346</v>
      </c>
      <c r="H41" s="31">
        <v>165</v>
      </c>
      <c r="I41" s="31">
        <v>189</v>
      </c>
      <c r="J41" s="31">
        <v>90</v>
      </c>
      <c r="K41" s="30">
        <v>42793</v>
      </c>
    </row>
    <row r="42" spans="1:11" ht="9" customHeight="1">
      <c r="A42" s="25" t="s">
        <v>18</v>
      </c>
      <c r="B42" s="31">
        <v>333</v>
      </c>
      <c r="C42" s="31">
        <v>269</v>
      </c>
      <c r="D42" s="31">
        <v>196</v>
      </c>
      <c r="E42" s="31">
        <v>138</v>
      </c>
      <c r="F42" s="31">
        <v>89</v>
      </c>
      <c r="G42" s="31">
        <v>65</v>
      </c>
      <c r="H42" s="31">
        <v>32</v>
      </c>
      <c r="I42" s="31">
        <v>35</v>
      </c>
      <c r="J42" s="31">
        <v>24</v>
      </c>
      <c r="K42" s="30">
        <v>9255</v>
      </c>
    </row>
    <row r="43" spans="1:11" ht="9" customHeight="1">
      <c r="A43" s="25" t="s">
        <v>19</v>
      </c>
      <c r="B43" s="31">
        <v>556</v>
      </c>
      <c r="C43" s="31">
        <v>477</v>
      </c>
      <c r="D43" s="31">
        <v>390</v>
      </c>
      <c r="E43" s="31">
        <v>306</v>
      </c>
      <c r="F43" s="31">
        <v>207</v>
      </c>
      <c r="G43" s="31">
        <v>155</v>
      </c>
      <c r="H43" s="31">
        <v>80</v>
      </c>
      <c r="I43" s="31">
        <v>64</v>
      </c>
      <c r="J43" s="31">
        <v>30</v>
      </c>
      <c r="K43" s="30">
        <v>11206</v>
      </c>
    </row>
    <row r="44" spans="1:11" ht="9" customHeight="1">
      <c r="A44" s="25" t="s">
        <v>20</v>
      </c>
      <c r="B44" s="31">
        <v>1437</v>
      </c>
      <c r="C44" s="31">
        <v>1083</v>
      </c>
      <c r="D44" s="31">
        <v>879</v>
      </c>
      <c r="E44" s="31">
        <v>624</v>
      </c>
      <c r="F44" s="31">
        <v>423</v>
      </c>
      <c r="G44" s="31">
        <v>367</v>
      </c>
      <c r="H44" s="31">
        <v>184</v>
      </c>
      <c r="I44" s="31">
        <v>201</v>
      </c>
      <c r="J44" s="31">
        <v>75</v>
      </c>
      <c r="K44" s="30">
        <v>34264</v>
      </c>
    </row>
    <row r="45" spans="1:11" ht="9" customHeight="1">
      <c r="A45" s="25" t="s">
        <v>21</v>
      </c>
      <c r="B45" s="31">
        <v>1252</v>
      </c>
      <c r="C45" s="31">
        <v>907</v>
      </c>
      <c r="D45" s="31">
        <v>783</v>
      </c>
      <c r="E45" s="31">
        <v>585</v>
      </c>
      <c r="F45" s="31">
        <v>454</v>
      </c>
      <c r="G45" s="31">
        <v>364</v>
      </c>
      <c r="H45" s="31">
        <v>161</v>
      </c>
      <c r="I45" s="31">
        <v>167</v>
      </c>
      <c r="J45" s="31">
        <v>60</v>
      </c>
      <c r="K45" s="30">
        <v>28192</v>
      </c>
    </row>
    <row r="46" spans="1:11" ht="9" customHeight="1">
      <c r="A46" s="25" t="s">
        <v>22</v>
      </c>
      <c r="B46" s="31">
        <v>139</v>
      </c>
      <c r="C46" s="31">
        <v>93</v>
      </c>
      <c r="D46" s="31">
        <v>81</v>
      </c>
      <c r="E46" s="31">
        <v>64</v>
      </c>
      <c r="F46" s="31">
        <v>47</v>
      </c>
      <c r="G46" s="31">
        <v>45</v>
      </c>
      <c r="H46" s="31">
        <v>30</v>
      </c>
      <c r="I46" s="31">
        <v>13</v>
      </c>
      <c r="J46" s="31">
        <v>10</v>
      </c>
      <c r="K46" s="30">
        <v>3470</v>
      </c>
    </row>
    <row r="47" spans="1:11" ht="9" customHeight="1">
      <c r="A47" s="25" t="s">
        <v>23</v>
      </c>
      <c r="B47" s="31">
        <v>304</v>
      </c>
      <c r="C47" s="31">
        <v>194</v>
      </c>
      <c r="D47" s="31">
        <v>194</v>
      </c>
      <c r="E47" s="31">
        <v>159</v>
      </c>
      <c r="F47" s="31">
        <v>111</v>
      </c>
      <c r="G47" s="31">
        <v>100</v>
      </c>
      <c r="H47" s="31">
        <v>53</v>
      </c>
      <c r="I47" s="31">
        <v>44</v>
      </c>
      <c r="J47" s="31">
        <v>16</v>
      </c>
      <c r="K47" s="30">
        <v>8542</v>
      </c>
    </row>
    <row r="48" spans="1:11" ht="9" customHeight="1">
      <c r="A48" s="25" t="s">
        <v>24</v>
      </c>
      <c r="B48" s="31">
        <v>1220</v>
      </c>
      <c r="C48" s="31">
        <v>1101</v>
      </c>
      <c r="D48" s="31">
        <v>986</v>
      </c>
      <c r="E48" s="31">
        <v>767</v>
      </c>
      <c r="F48" s="31">
        <v>491</v>
      </c>
      <c r="G48" s="31">
        <v>353</v>
      </c>
      <c r="H48" s="31">
        <v>165</v>
      </c>
      <c r="I48" s="31">
        <v>121</v>
      </c>
      <c r="J48" s="31">
        <v>49</v>
      </c>
      <c r="K48" s="30">
        <v>27495</v>
      </c>
    </row>
    <row r="49" spans="1:11" ht="9" customHeight="1">
      <c r="A49" s="25" t="s">
        <v>25</v>
      </c>
      <c r="B49" s="31">
        <v>262</v>
      </c>
      <c r="C49" s="31">
        <v>196</v>
      </c>
      <c r="D49" s="31">
        <v>171</v>
      </c>
      <c r="E49" s="31">
        <v>129</v>
      </c>
      <c r="F49" s="31">
        <v>114</v>
      </c>
      <c r="G49" s="31">
        <v>86</v>
      </c>
      <c r="H49" s="31">
        <v>41</v>
      </c>
      <c r="I49" s="31">
        <v>37</v>
      </c>
      <c r="J49" s="31">
        <v>15</v>
      </c>
      <c r="K49" s="30">
        <v>6980</v>
      </c>
    </row>
    <row r="50" spans="1:11" ht="9" customHeight="1">
      <c r="A50" s="25" t="s">
        <v>26</v>
      </c>
      <c r="B50" s="31">
        <v>46</v>
      </c>
      <c r="C50" s="31">
        <v>27</v>
      </c>
      <c r="D50" s="31">
        <v>18</v>
      </c>
      <c r="E50" s="31">
        <v>20</v>
      </c>
      <c r="F50" s="31">
        <v>21</v>
      </c>
      <c r="G50" s="31">
        <v>18</v>
      </c>
      <c r="H50" s="31">
        <v>4</v>
      </c>
      <c r="I50" s="31">
        <v>4</v>
      </c>
      <c r="J50" s="31">
        <v>2</v>
      </c>
      <c r="K50" s="30">
        <v>1132</v>
      </c>
    </row>
    <row r="51" spans="1:11" s="18" customFormat="1" ht="9" customHeight="1">
      <c r="A51" s="25" t="s">
        <v>27</v>
      </c>
      <c r="B51" s="31">
        <v>1605</v>
      </c>
      <c r="C51" s="31">
        <v>1202</v>
      </c>
      <c r="D51" s="31">
        <v>1017</v>
      </c>
      <c r="E51" s="31">
        <v>794</v>
      </c>
      <c r="F51" s="31">
        <v>554</v>
      </c>
      <c r="G51" s="31">
        <v>358</v>
      </c>
      <c r="H51" s="31">
        <v>169</v>
      </c>
      <c r="I51" s="31">
        <v>85</v>
      </c>
      <c r="J51" s="31">
        <v>43</v>
      </c>
      <c r="K51" s="30">
        <v>45472</v>
      </c>
    </row>
    <row r="52" spans="1:11" ht="9" customHeight="1">
      <c r="A52" s="25" t="s">
        <v>28</v>
      </c>
      <c r="B52" s="31">
        <v>551</v>
      </c>
      <c r="C52" s="31">
        <v>391</v>
      </c>
      <c r="D52" s="31">
        <v>383</v>
      </c>
      <c r="E52" s="31">
        <v>257</v>
      </c>
      <c r="F52" s="31">
        <v>218</v>
      </c>
      <c r="G52" s="31">
        <v>139</v>
      </c>
      <c r="H52" s="31">
        <v>73</v>
      </c>
      <c r="I52" s="31">
        <v>50</v>
      </c>
      <c r="J52" s="31">
        <v>14</v>
      </c>
      <c r="K52" s="30">
        <v>14797</v>
      </c>
    </row>
    <row r="53" spans="1:11" ht="9" customHeight="1">
      <c r="A53" s="25" t="s">
        <v>29</v>
      </c>
      <c r="B53" s="31">
        <v>56</v>
      </c>
      <c r="C53" s="31">
        <v>35</v>
      </c>
      <c r="D53" s="31">
        <v>42</v>
      </c>
      <c r="E53" s="31">
        <v>25</v>
      </c>
      <c r="F53" s="31">
        <v>20</v>
      </c>
      <c r="G53" s="31">
        <v>14</v>
      </c>
      <c r="H53" s="31">
        <v>11</v>
      </c>
      <c r="I53" s="31">
        <v>8</v>
      </c>
      <c r="J53" s="31">
        <v>3</v>
      </c>
      <c r="K53" s="30">
        <v>1635</v>
      </c>
    </row>
    <row r="54" spans="1:11" ht="9" customHeight="1">
      <c r="A54" s="25" t="s">
        <v>30</v>
      </c>
      <c r="B54" s="31">
        <v>306</v>
      </c>
      <c r="C54" s="31">
        <v>223</v>
      </c>
      <c r="D54" s="31">
        <v>203</v>
      </c>
      <c r="E54" s="31">
        <v>161</v>
      </c>
      <c r="F54" s="31">
        <v>127</v>
      </c>
      <c r="G54" s="31">
        <v>89</v>
      </c>
      <c r="H54" s="31">
        <v>54</v>
      </c>
      <c r="I54" s="31">
        <v>44</v>
      </c>
      <c r="J54" s="31">
        <v>20</v>
      </c>
      <c r="K54" s="30">
        <v>8460</v>
      </c>
    </row>
    <row r="55" spans="1:11" ht="9" customHeight="1">
      <c r="A55" s="25" t="s">
        <v>31</v>
      </c>
      <c r="B55" s="31">
        <v>1024</v>
      </c>
      <c r="C55" s="31">
        <v>837</v>
      </c>
      <c r="D55" s="31">
        <v>684</v>
      </c>
      <c r="E55" s="31">
        <v>551</v>
      </c>
      <c r="F55" s="31">
        <v>356</v>
      </c>
      <c r="G55" s="31">
        <v>265</v>
      </c>
      <c r="H55" s="31">
        <v>153</v>
      </c>
      <c r="I55" s="31">
        <v>119</v>
      </c>
      <c r="J55" s="31">
        <v>43</v>
      </c>
      <c r="K55" s="30">
        <v>28578</v>
      </c>
    </row>
    <row r="56" spans="1:11" s="21" customFormat="1" ht="9" customHeight="1">
      <c r="A56" s="25" t="s">
        <v>32</v>
      </c>
      <c r="B56" s="31">
        <v>333</v>
      </c>
      <c r="C56" s="31">
        <v>266</v>
      </c>
      <c r="D56" s="31">
        <v>198</v>
      </c>
      <c r="E56" s="31">
        <v>142</v>
      </c>
      <c r="F56" s="31">
        <v>108</v>
      </c>
      <c r="G56" s="31">
        <v>81</v>
      </c>
      <c r="H56" s="31">
        <v>46</v>
      </c>
      <c r="I56" s="31">
        <v>45</v>
      </c>
      <c r="J56" s="31">
        <v>20</v>
      </c>
      <c r="K56" s="30">
        <v>9735</v>
      </c>
    </row>
    <row r="57" spans="1:11" s="21" customFormat="1" ht="9" customHeight="1">
      <c r="A57" s="26" t="s">
        <v>33</v>
      </c>
      <c r="B57" s="20">
        <f aca="true" t="shared" si="6" ref="B57:K57">SUM(B37:B40,B41:B56)</f>
        <v>16910</v>
      </c>
      <c r="C57" s="20">
        <f t="shared" si="6"/>
        <v>13126</v>
      </c>
      <c r="D57" s="20">
        <f t="shared" si="6"/>
        <v>10550</v>
      </c>
      <c r="E57" s="20">
        <f t="shared" si="6"/>
        <v>7846</v>
      </c>
      <c r="F57" s="20">
        <f t="shared" si="6"/>
        <v>5473</v>
      </c>
      <c r="G57" s="20">
        <f t="shared" si="6"/>
        <v>4127</v>
      </c>
      <c r="H57" s="20">
        <f t="shared" si="6"/>
        <v>2049</v>
      </c>
      <c r="I57" s="20">
        <f t="shared" si="6"/>
        <v>1890</v>
      </c>
      <c r="J57" s="20">
        <f t="shared" si="6"/>
        <v>791</v>
      </c>
      <c r="K57" s="20">
        <f t="shared" si="6"/>
        <v>441567</v>
      </c>
    </row>
    <row r="58" spans="1:11" s="27" customFormat="1" ht="9" customHeight="1">
      <c r="A58" s="26" t="s">
        <v>34</v>
      </c>
      <c r="B58" s="20">
        <f>SUM(B37:B39,B43)</f>
        <v>6333</v>
      </c>
      <c r="C58" s="20">
        <f aca="true" t="shared" si="7" ref="C58:K58">SUM(C37:C39,C43)</f>
        <v>4971</v>
      </c>
      <c r="D58" s="20">
        <f t="shared" si="7"/>
        <v>3871</v>
      </c>
      <c r="E58" s="20">
        <f t="shared" si="7"/>
        <v>2780</v>
      </c>
      <c r="F58" s="20">
        <f t="shared" si="7"/>
        <v>1883</v>
      </c>
      <c r="G58" s="20">
        <f t="shared" si="7"/>
        <v>1405</v>
      </c>
      <c r="H58" s="20">
        <f t="shared" si="7"/>
        <v>697</v>
      </c>
      <c r="I58" s="20">
        <f t="shared" si="7"/>
        <v>701</v>
      </c>
      <c r="J58" s="20">
        <f t="shared" si="7"/>
        <v>303</v>
      </c>
      <c r="K58" s="20">
        <f t="shared" si="7"/>
        <v>163671</v>
      </c>
    </row>
    <row r="59" spans="1:11" ht="9" customHeight="1">
      <c r="A59" s="26" t="s">
        <v>35</v>
      </c>
      <c r="B59" s="20">
        <f>SUM(B40,B41:B42,B44)</f>
        <v>3479</v>
      </c>
      <c r="C59" s="20">
        <f aca="true" t="shared" si="8" ref="C59:K59">SUM(C40,C41:C42,C44)</f>
        <v>2683</v>
      </c>
      <c r="D59" s="20">
        <f t="shared" si="8"/>
        <v>1919</v>
      </c>
      <c r="E59" s="20">
        <f t="shared" si="8"/>
        <v>1412</v>
      </c>
      <c r="F59" s="20">
        <f t="shared" si="8"/>
        <v>969</v>
      </c>
      <c r="G59" s="20">
        <f t="shared" si="8"/>
        <v>810</v>
      </c>
      <c r="H59" s="20">
        <f t="shared" si="8"/>
        <v>392</v>
      </c>
      <c r="I59" s="20">
        <f t="shared" si="8"/>
        <v>452</v>
      </c>
      <c r="J59" s="20">
        <f t="shared" si="8"/>
        <v>193</v>
      </c>
      <c r="K59" s="20">
        <f t="shared" si="8"/>
        <v>93408</v>
      </c>
    </row>
    <row r="60" spans="1:11" ht="9" customHeight="1">
      <c r="A60" s="26" t="s">
        <v>36</v>
      </c>
      <c r="B60" s="20">
        <f aca="true" t="shared" si="9" ref="B60:K60">SUM(B45:B48)</f>
        <v>2915</v>
      </c>
      <c r="C60" s="20">
        <f t="shared" si="9"/>
        <v>2295</v>
      </c>
      <c r="D60" s="20">
        <f t="shared" si="9"/>
        <v>2044</v>
      </c>
      <c r="E60" s="20">
        <f t="shared" si="9"/>
        <v>1575</v>
      </c>
      <c r="F60" s="20">
        <f t="shared" si="9"/>
        <v>1103</v>
      </c>
      <c r="G60" s="20">
        <f t="shared" si="9"/>
        <v>862</v>
      </c>
      <c r="H60" s="20">
        <f t="shared" si="9"/>
        <v>409</v>
      </c>
      <c r="I60" s="20">
        <f t="shared" si="9"/>
        <v>345</v>
      </c>
      <c r="J60" s="20">
        <f t="shared" si="9"/>
        <v>135</v>
      </c>
      <c r="K60" s="20">
        <f t="shared" si="9"/>
        <v>67699</v>
      </c>
    </row>
    <row r="61" spans="1:11" ht="9" customHeight="1">
      <c r="A61" s="26" t="s">
        <v>37</v>
      </c>
      <c r="B61" s="20">
        <f aca="true" t="shared" si="10" ref="B61:K61">SUM(B49:B54)</f>
        <v>2826</v>
      </c>
      <c r="C61" s="20">
        <f t="shared" si="10"/>
        <v>2074</v>
      </c>
      <c r="D61" s="20">
        <f t="shared" si="10"/>
        <v>1834</v>
      </c>
      <c r="E61" s="20">
        <f t="shared" si="10"/>
        <v>1386</v>
      </c>
      <c r="F61" s="20">
        <f t="shared" si="10"/>
        <v>1054</v>
      </c>
      <c r="G61" s="20">
        <f t="shared" si="10"/>
        <v>704</v>
      </c>
      <c r="H61" s="20">
        <f t="shared" si="10"/>
        <v>352</v>
      </c>
      <c r="I61" s="20">
        <f t="shared" si="10"/>
        <v>228</v>
      </c>
      <c r="J61" s="20">
        <f t="shared" si="10"/>
        <v>97</v>
      </c>
      <c r="K61" s="20">
        <f t="shared" si="10"/>
        <v>78476</v>
      </c>
    </row>
    <row r="62" spans="1:11" ht="9" customHeight="1">
      <c r="A62" s="26" t="s">
        <v>38</v>
      </c>
      <c r="B62" s="20">
        <f aca="true" t="shared" si="11" ref="B62:K62">SUM(B55:B56)</f>
        <v>1357</v>
      </c>
      <c r="C62" s="20">
        <f t="shared" si="11"/>
        <v>1103</v>
      </c>
      <c r="D62" s="20">
        <f t="shared" si="11"/>
        <v>882</v>
      </c>
      <c r="E62" s="20">
        <f t="shared" si="11"/>
        <v>693</v>
      </c>
      <c r="F62" s="20">
        <f t="shared" si="11"/>
        <v>464</v>
      </c>
      <c r="G62" s="20">
        <f t="shared" si="11"/>
        <v>346</v>
      </c>
      <c r="H62" s="20">
        <f t="shared" si="11"/>
        <v>199</v>
      </c>
      <c r="I62" s="20">
        <f t="shared" si="11"/>
        <v>164</v>
      </c>
      <c r="J62" s="20">
        <f t="shared" si="11"/>
        <v>63</v>
      </c>
      <c r="K62" s="20">
        <f t="shared" si="11"/>
        <v>38313</v>
      </c>
    </row>
    <row r="63" spans="1:11" ht="9" customHeight="1">
      <c r="A63" s="28"/>
      <c r="B63" s="29"/>
      <c r="C63" s="29"/>
      <c r="D63" s="29"/>
      <c r="E63" s="29"/>
      <c r="F63" s="29"/>
      <c r="G63" s="29"/>
      <c r="H63" s="29"/>
      <c r="I63" s="29"/>
      <c r="J63" s="29"/>
      <c r="K63" s="29"/>
    </row>
    <row r="64" ht="8.25" customHeight="1"/>
  </sheetData>
  <printOptions horizontalCentered="1"/>
  <pageMargins left="1.141732283464567" right="1.141732283464567" top="0.7086614173228347" bottom="2.1653543307086616" header="0.4724409448818898" footer="1.6535433070866143"/>
  <pageSetup horizontalDpi="600" verticalDpi="600" orientation="portrait" paperSize="9" scale="90" r:id="rId2"/>
  <headerFooter alignWithMargins="0">
    <oddFooter>&amp;C&amp;10 94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3"/>
  <sheetViews>
    <sheetView zoomScale="90" zoomScaleNormal="90" workbookViewId="0" topLeftCell="A31">
      <selection activeCell="M23" sqref="M23"/>
    </sheetView>
  </sheetViews>
  <sheetFormatPr defaultColWidth="9.33203125" defaultRowHeight="11.25"/>
  <cols>
    <col min="1" max="1" width="20.66015625" style="7" customWidth="1"/>
    <col min="2" max="11" width="8.66015625" style="7" customWidth="1"/>
    <col min="12" max="16384" width="9.33203125" style="7" customWidth="1"/>
  </cols>
  <sheetData>
    <row r="1" spans="1:9" s="3" customFormat="1" ht="13.5" customHeight="1">
      <c r="A1" s="1" t="s">
        <v>48</v>
      </c>
      <c r="B1" s="2"/>
      <c r="C1" s="2"/>
      <c r="D1" s="2"/>
      <c r="E1" s="2"/>
      <c r="F1" s="2"/>
      <c r="G1" s="2"/>
      <c r="H1" s="2"/>
      <c r="I1" s="2"/>
    </row>
    <row r="2" spans="1:9" s="3" customFormat="1" ht="13.5" customHeight="1">
      <c r="A2" s="1"/>
      <c r="B2" s="2"/>
      <c r="C2" s="2"/>
      <c r="D2" s="2"/>
      <c r="E2" s="2"/>
      <c r="F2" s="2"/>
      <c r="G2" s="2"/>
      <c r="H2" s="2"/>
      <c r="I2" s="2"/>
    </row>
    <row r="3" spans="1:11" ht="13.5" customHeight="1">
      <c r="A3" s="4"/>
      <c r="B3" s="5"/>
      <c r="C3" s="5"/>
      <c r="D3" s="5"/>
      <c r="E3" s="5"/>
      <c r="F3" s="5"/>
      <c r="G3" s="5"/>
      <c r="H3" s="5"/>
      <c r="I3" s="5"/>
      <c r="J3" s="6"/>
      <c r="K3" s="6"/>
    </row>
    <row r="4" spans="1:11" ht="13.5" customHeight="1">
      <c r="A4" s="8"/>
      <c r="B4" s="9" t="s">
        <v>1</v>
      </c>
      <c r="C4" s="9"/>
      <c r="D4" s="9"/>
      <c r="E4" s="9"/>
      <c r="F4" s="9"/>
      <c r="G4" s="9"/>
      <c r="H4" s="9"/>
      <c r="I4" s="9"/>
      <c r="J4" s="9"/>
      <c r="K4" s="9"/>
    </row>
    <row r="5" spans="1:11" ht="13.5" customHeight="1">
      <c r="A5" s="10"/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</row>
    <row r="6" spans="1:11" ht="19.5" customHeight="1">
      <c r="A6" s="12" t="s">
        <v>49</v>
      </c>
      <c r="B6" s="13"/>
      <c r="C6" s="13"/>
      <c r="D6" s="14"/>
      <c r="E6" s="14"/>
      <c r="F6" s="13"/>
      <c r="G6" s="13"/>
      <c r="H6" s="13"/>
      <c r="I6" s="13"/>
      <c r="J6" s="14"/>
      <c r="K6" s="14"/>
    </row>
    <row r="7" spans="1:11" ht="9" customHeight="1">
      <c r="A7" s="15" t="s">
        <v>13</v>
      </c>
      <c r="B7" s="30">
        <v>3168</v>
      </c>
      <c r="C7" s="30">
        <v>2113</v>
      </c>
      <c r="D7" s="30">
        <v>1610</v>
      </c>
      <c r="E7" s="30">
        <v>1912</v>
      </c>
      <c r="F7" s="30">
        <v>5100</v>
      </c>
      <c r="G7" s="30">
        <v>8654</v>
      </c>
      <c r="H7" s="30">
        <v>7062</v>
      </c>
      <c r="I7" s="30">
        <v>4298</v>
      </c>
      <c r="J7" s="30">
        <v>2827</v>
      </c>
      <c r="K7" s="30">
        <v>1975</v>
      </c>
    </row>
    <row r="8" spans="1:11" ht="9" customHeight="1">
      <c r="A8" s="15" t="s">
        <v>14</v>
      </c>
      <c r="B8" s="30">
        <v>127</v>
      </c>
      <c r="C8" s="30">
        <v>67</v>
      </c>
      <c r="D8" s="30">
        <v>45</v>
      </c>
      <c r="E8" s="30">
        <v>47</v>
      </c>
      <c r="F8" s="30">
        <v>168</v>
      </c>
      <c r="G8" s="30">
        <v>300</v>
      </c>
      <c r="H8" s="30">
        <v>224</v>
      </c>
      <c r="I8" s="30">
        <v>146</v>
      </c>
      <c r="J8" s="30">
        <v>92</v>
      </c>
      <c r="K8" s="30">
        <v>66</v>
      </c>
    </row>
    <row r="9" spans="1:11" s="17" customFormat="1" ht="9" customHeight="1">
      <c r="A9" s="15" t="s">
        <v>15</v>
      </c>
      <c r="B9" s="30">
        <v>6836</v>
      </c>
      <c r="C9" s="30">
        <v>4342</v>
      </c>
      <c r="D9" s="30">
        <v>3012</v>
      </c>
      <c r="E9" s="30">
        <v>3329</v>
      </c>
      <c r="F9" s="30">
        <v>10742</v>
      </c>
      <c r="G9" s="30">
        <v>20337</v>
      </c>
      <c r="H9" s="30">
        <v>16287</v>
      </c>
      <c r="I9" s="30">
        <v>8957</v>
      </c>
      <c r="J9" s="30">
        <v>5183</v>
      </c>
      <c r="K9" s="30">
        <v>3539</v>
      </c>
    </row>
    <row r="10" spans="1:11" s="17" customFormat="1" ht="9" customHeight="1">
      <c r="A10" s="15" t="s">
        <v>16</v>
      </c>
      <c r="B10" s="30">
        <v>662</v>
      </c>
      <c r="C10" s="30">
        <v>311</v>
      </c>
      <c r="D10" s="30">
        <v>185</v>
      </c>
      <c r="E10" s="30">
        <v>265</v>
      </c>
      <c r="F10" s="30">
        <v>937</v>
      </c>
      <c r="G10" s="30">
        <v>1725</v>
      </c>
      <c r="H10" s="30">
        <v>1290</v>
      </c>
      <c r="I10" s="30">
        <v>690</v>
      </c>
      <c r="J10" s="30">
        <v>363</v>
      </c>
      <c r="K10" s="30">
        <v>229</v>
      </c>
    </row>
    <row r="11" spans="1:11" ht="9" customHeight="1">
      <c r="A11" s="15" t="s">
        <v>17</v>
      </c>
      <c r="B11" s="31">
        <v>2831</v>
      </c>
      <c r="C11" s="31">
        <v>1777</v>
      </c>
      <c r="D11" s="31">
        <v>1198</v>
      </c>
      <c r="E11" s="31">
        <v>1276</v>
      </c>
      <c r="F11" s="31">
        <v>4887</v>
      </c>
      <c r="G11" s="31">
        <v>9840</v>
      </c>
      <c r="H11" s="31">
        <v>7357</v>
      </c>
      <c r="I11" s="31">
        <v>4107</v>
      </c>
      <c r="J11" s="31">
        <v>2159</v>
      </c>
      <c r="K11" s="31">
        <v>1430</v>
      </c>
    </row>
    <row r="12" spans="1:11" ht="9" customHeight="1">
      <c r="A12" s="15" t="s">
        <v>18</v>
      </c>
      <c r="B12" s="31">
        <v>633</v>
      </c>
      <c r="C12" s="31">
        <v>384</v>
      </c>
      <c r="D12" s="31">
        <v>264</v>
      </c>
      <c r="E12" s="31">
        <v>286</v>
      </c>
      <c r="F12" s="31">
        <v>1003</v>
      </c>
      <c r="G12" s="31">
        <v>1974</v>
      </c>
      <c r="H12" s="31">
        <v>1580</v>
      </c>
      <c r="I12" s="31">
        <v>922</v>
      </c>
      <c r="J12" s="31">
        <v>524</v>
      </c>
      <c r="K12" s="31">
        <v>383</v>
      </c>
    </row>
    <row r="13" spans="1:11" ht="9" customHeight="1">
      <c r="A13" s="15" t="s">
        <v>19</v>
      </c>
      <c r="B13" s="31">
        <v>669</v>
      </c>
      <c r="C13" s="31">
        <v>453</v>
      </c>
      <c r="D13" s="31">
        <v>317</v>
      </c>
      <c r="E13" s="31">
        <v>348</v>
      </c>
      <c r="F13" s="31">
        <v>973</v>
      </c>
      <c r="G13" s="31">
        <v>1802</v>
      </c>
      <c r="H13" s="31">
        <v>1705</v>
      </c>
      <c r="I13" s="31">
        <v>1072</v>
      </c>
      <c r="J13" s="31">
        <v>676</v>
      </c>
      <c r="K13" s="31">
        <v>538</v>
      </c>
    </row>
    <row r="14" spans="1:11" ht="9" customHeight="1">
      <c r="A14" s="15" t="s">
        <v>20</v>
      </c>
      <c r="B14" s="31">
        <v>2188</v>
      </c>
      <c r="C14" s="31">
        <v>1363</v>
      </c>
      <c r="D14" s="31">
        <v>1011</v>
      </c>
      <c r="E14" s="31">
        <v>1129</v>
      </c>
      <c r="F14" s="31">
        <v>3352</v>
      </c>
      <c r="G14" s="31">
        <v>6303</v>
      </c>
      <c r="H14" s="31">
        <v>5258</v>
      </c>
      <c r="I14" s="31">
        <v>3142</v>
      </c>
      <c r="J14" s="31">
        <v>1918</v>
      </c>
      <c r="K14" s="31">
        <v>1373</v>
      </c>
    </row>
    <row r="15" spans="1:11" ht="9" customHeight="1">
      <c r="A15" s="15" t="s">
        <v>21</v>
      </c>
      <c r="B15" s="31">
        <v>1931</v>
      </c>
      <c r="C15" s="31">
        <v>1201</v>
      </c>
      <c r="D15" s="31">
        <v>963</v>
      </c>
      <c r="E15" s="31">
        <v>907</v>
      </c>
      <c r="F15" s="31">
        <v>2446</v>
      </c>
      <c r="G15" s="31">
        <v>5164</v>
      </c>
      <c r="H15" s="31">
        <v>4453</v>
      </c>
      <c r="I15" s="31">
        <v>2822</v>
      </c>
      <c r="J15" s="31">
        <v>1653</v>
      </c>
      <c r="K15" s="31">
        <v>1169</v>
      </c>
    </row>
    <row r="16" spans="1:11" ht="9" customHeight="1">
      <c r="A16" s="15" t="s">
        <v>22</v>
      </c>
      <c r="B16" s="31">
        <v>225</v>
      </c>
      <c r="C16" s="31">
        <v>155</v>
      </c>
      <c r="D16" s="31">
        <v>104</v>
      </c>
      <c r="E16" s="31">
        <v>112</v>
      </c>
      <c r="F16" s="31">
        <v>361</v>
      </c>
      <c r="G16" s="31">
        <v>665</v>
      </c>
      <c r="H16" s="31">
        <v>557</v>
      </c>
      <c r="I16" s="31">
        <v>340</v>
      </c>
      <c r="J16" s="31">
        <v>237</v>
      </c>
      <c r="K16" s="31">
        <v>136</v>
      </c>
    </row>
    <row r="17" spans="1:11" ht="9" customHeight="1">
      <c r="A17" s="15" t="s">
        <v>23</v>
      </c>
      <c r="B17" s="31">
        <v>562</v>
      </c>
      <c r="C17" s="31">
        <v>354</v>
      </c>
      <c r="D17" s="31">
        <v>269</v>
      </c>
      <c r="E17" s="31">
        <v>264</v>
      </c>
      <c r="F17" s="31">
        <v>965</v>
      </c>
      <c r="G17" s="31">
        <v>1714</v>
      </c>
      <c r="H17" s="31">
        <v>1275</v>
      </c>
      <c r="I17" s="31">
        <v>772</v>
      </c>
      <c r="J17" s="31">
        <v>466</v>
      </c>
      <c r="K17" s="31">
        <v>324</v>
      </c>
    </row>
    <row r="18" spans="1:11" ht="9" customHeight="1">
      <c r="A18" s="15" t="s">
        <v>24</v>
      </c>
      <c r="B18" s="31">
        <v>1986</v>
      </c>
      <c r="C18" s="31">
        <v>1358</v>
      </c>
      <c r="D18" s="31">
        <v>983</v>
      </c>
      <c r="E18" s="31">
        <v>1032</v>
      </c>
      <c r="F18" s="31">
        <v>2358</v>
      </c>
      <c r="G18" s="31">
        <v>4427</v>
      </c>
      <c r="H18" s="31">
        <v>4124</v>
      </c>
      <c r="I18" s="31">
        <v>2637</v>
      </c>
      <c r="J18" s="31">
        <v>1660</v>
      </c>
      <c r="K18" s="31">
        <v>1187</v>
      </c>
    </row>
    <row r="19" spans="1:11" ht="9" customHeight="1">
      <c r="A19" s="15" t="s">
        <v>25</v>
      </c>
      <c r="B19" s="31">
        <v>558</v>
      </c>
      <c r="C19" s="31">
        <v>396</v>
      </c>
      <c r="D19" s="31">
        <v>303</v>
      </c>
      <c r="E19" s="31">
        <v>319</v>
      </c>
      <c r="F19" s="31">
        <v>796</v>
      </c>
      <c r="G19" s="31">
        <v>1420</v>
      </c>
      <c r="H19" s="31">
        <v>1143</v>
      </c>
      <c r="I19" s="31">
        <v>730</v>
      </c>
      <c r="J19" s="31">
        <v>414</v>
      </c>
      <c r="K19" s="31">
        <v>270</v>
      </c>
    </row>
    <row r="20" spans="1:11" ht="9" customHeight="1">
      <c r="A20" s="15" t="s">
        <v>26</v>
      </c>
      <c r="B20" s="31">
        <v>90</v>
      </c>
      <c r="C20" s="31">
        <v>76</v>
      </c>
      <c r="D20" s="31">
        <v>49</v>
      </c>
      <c r="E20" s="31">
        <v>59</v>
      </c>
      <c r="F20" s="31">
        <v>156</v>
      </c>
      <c r="G20" s="31">
        <v>225</v>
      </c>
      <c r="H20" s="31">
        <v>181</v>
      </c>
      <c r="I20" s="31">
        <v>104</v>
      </c>
      <c r="J20" s="31">
        <v>77</v>
      </c>
      <c r="K20" s="31">
        <v>40</v>
      </c>
    </row>
    <row r="21" spans="1:11" ht="9" customHeight="1">
      <c r="A21" s="15" t="s">
        <v>27</v>
      </c>
      <c r="B21" s="31">
        <v>4464</v>
      </c>
      <c r="C21" s="31">
        <v>3252</v>
      </c>
      <c r="D21" s="31">
        <v>2510</v>
      </c>
      <c r="E21" s="31">
        <v>2726</v>
      </c>
      <c r="F21" s="31">
        <v>6009</v>
      </c>
      <c r="G21" s="31">
        <v>8058</v>
      </c>
      <c r="H21" s="31">
        <v>5750</v>
      </c>
      <c r="I21" s="31">
        <v>3586</v>
      </c>
      <c r="J21" s="31">
        <v>2287</v>
      </c>
      <c r="K21" s="31">
        <v>1580</v>
      </c>
    </row>
    <row r="22" spans="1:11" ht="9" customHeight="1">
      <c r="A22" s="15" t="s">
        <v>28</v>
      </c>
      <c r="B22" s="31">
        <v>1337</v>
      </c>
      <c r="C22" s="31">
        <v>862</v>
      </c>
      <c r="D22" s="31">
        <v>642</v>
      </c>
      <c r="E22" s="31">
        <v>826</v>
      </c>
      <c r="F22" s="31">
        <v>2024</v>
      </c>
      <c r="G22" s="31">
        <v>2781</v>
      </c>
      <c r="H22" s="31">
        <v>2159</v>
      </c>
      <c r="I22" s="31">
        <v>1234</v>
      </c>
      <c r="J22" s="31">
        <v>744</v>
      </c>
      <c r="K22" s="31">
        <v>546</v>
      </c>
    </row>
    <row r="23" spans="1:11" ht="9" customHeight="1">
      <c r="A23" s="15" t="s">
        <v>29</v>
      </c>
      <c r="B23" s="31">
        <v>146</v>
      </c>
      <c r="C23" s="31">
        <v>102</v>
      </c>
      <c r="D23" s="31">
        <v>86</v>
      </c>
      <c r="E23" s="31">
        <v>71</v>
      </c>
      <c r="F23" s="31">
        <v>248</v>
      </c>
      <c r="G23" s="31">
        <v>314</v>
      </c>
      <c r="H23" s="31">
        <v>257</v>
      </c>
      <c r="I23" s="31">
        <v>166</v>
      </c>
      <c r="J23" s="31">
        <v>92</v>
      </c>
      <c r="K23" s="31">
        <v>54</v>
      </c>
    </row>
    <row r="24" spans="1:11" ht="9" customHeight="1">
      <c r="A24" s="15" t="s">
        <v>30</v>
      </c>
      <c r="B24" s="31">
        <v>674</v>
      </c>
      <c r="C24" s="31">
        <v>508</v>
      </c>
      <c r="D24" s="31">
        <v>441</v>
      </c>
      <c r="E24" s="31">
        <v>513</v>
      </c>
      <c r="F24" s="31">
        <v>1141</v>
      </c>
      <c r="G24" s="31">
        <v>1384</v>
      </c>
      <c r="H24" s="31">
        <v>1057</v>
      </c>
      <c r="I24" s="31">
        <v>780</v>
      </c>
      <c r="J24" s="31">
        <v>517</v>
      </c>
      <c r="K24" s="31">
        <v>347</v>
      </c>
    </row>
    <row r="25" spans="1:11" s="18" customFormat="1" ht="9" customHeight="1">
      <c r="A25" s="15" t="s">
        <v>31</v>
      </c>
      <c r="B25" s="31">
        <v>2313</v>
      </c>
      <c r="C25" s="31">
        <v>1907</v>
      </c>
      <c r="D25" s="31">
        <v>1577</v>
      </c>
      <c r="E25" s="31">
        <v>1829</v>
      </c>
      <c r="F25" s="31">
        <v>3483</v>
      </c>
      <c r="G25" s="31">
        <v>4443</v>
      </c>
      <c r="H25" s="31">
        <v>3454</v>
      </c>
      <c r="I25" s="31">
        <v>2314</v>
      </c>
      <c r="J25" s="31">
        <v>1488</v>
      </c>
      <c r="K25" s="31">
        <v>1054</v>
      </c>
    </row>
    <row r="26" spans="1:11" ht="9" customHeight="1">
      <c r="A26" s="15" t="s">
        <v>32</v>
      </c>
      <c r="B26" s="31">
        <v>734</v>
      </c>
      <c r="C26" s="31">
        <v>535</v>
      </c>
      <c r="D26" s="31">
        <v>369</v>
      </c>
      <c r="E26" s="31">
        <v>442</v>
      </c>
      <c r="F26" s="31">
        <v>1033</v>
      </c>
      <c r="G26" s="31">
        <v>1942</v>
      </c>
      <c r="H26" s="31">
        <v>1698</v>
      </c>
      <c r="I26" s="31">
        <v>1015</v>
      </c>
      <c r="J26" s="31">
        <v>609</v>
      </c>
      <c r="K26" s="31">
        <v>391</v>
      </c>
    </row>
    <row r="27" spans="1:11" ht="9" customHeight="1">
      <c r="A27" s="19" t="s">
        <v>33</v>
      </c>
      <c r="B27" s="20">
        <f aca="true" t="shared" si="0" ref="B27:K27">SUM(B7:B10,B11:B26)</f>
        <v>32134</v>
      </c>
      <c r="C27" s="20">
        <f t="shared" si="0"/>
        <v>21516</v>
      </c>
      <c r="D27" s="20">
        <f t="shared" si="0"/>
        <v>15938</v>
      </c>
      <c r="E27" s="20">
        <f t="shared" si="0"/>
        <v>17692</v>
      </c>
      <c r="F27" s="20">
        <f t="shared" si="0"/>
        <v>48182</v>
      </c>
      <c r="G27" s="20">
        <f t="shared" si="0"/>
        <v>83472</v>
      </c>
      <c r="H27" s="20">
        <f t="shared" si="0"/>
        <v>66871</v>
      </c>
      <c r="I27" s="20">
        <f t="shared" si="0"/>
        <v>39834</v>
      </c>
      <c r="J27" s="20">
        <f t="shared" si="0"/>
        <v>23986</v>
      </c>
      <c r="K27" s="20">
        <f t="shared" si="0"/>
        <v>16631</v>
      </c>
    </row>
    <row r="28" spans="1:11" s="21" customFormat="1" ht="9" customHeight="1">
      <c r="A28" s="19" t="s">
        <v>34</v>
      </c>
      <c r="B28" s="20">
        <f aca="true" t="shared" si="1" ref="B28:K28">SUM(B7:B9,B13)</f>
        <v>10800</v>
      </c>
      <c r="C28" s="20">
        <f t="shared" si="1"/>
        <v>6975</v>
      </c>
      <c r="D28" s="20">
        <f t="shared" si="1"/>
        <v>4984</v>
      </c>
      <c r="E28" s="20">
        <f t="shared" si="1"/>
        <v>5636</v>
      </c>
      <c r="F28" s="20">
        <f t="shared" si="1"/>
        <v>16983</v>
      </c>
      <c r="G28" s="20">
        <f t="shared" si="1"/>
        <v>31093</v>
      </c>
      <c r="H28" s="20">
        <f t="shared" si="1"/>
        <v>25278</v>
      </c>
      <c r="I28" s="20">
        <f t="shared" si="1"/>
        <v>14473</v>
      </c>
      <c r="J28" s="20">
        <f t="shared" si="1"/>
        <v>8778</v>
      </c>
      <c r="K28" s="20">
        <f t="shared" si="1"/>
        <v>6118</v>
      </c>
    </row>
    <row r="29" spans="1:11" s="21" customFormat="1" ht="9" customHeight="1">
      <c r="A29" s="19" t="s">
        <v>35</v>
      </c>
      <c r="B29" s="20">
        <f aca="true" t="shared" si="2" ref="B29:K29">SUM(B10,B11:B12,B14)</f>
        <v>6314</v>
      </c>
      <c r="C29" s="20">
        <f t="shared" si="2"/>
        <v>3835</v>
      </c>
      <c r="D29" s="20">
        <f t="shared" si="2"/>
        <v>2658</v>
      </c>
      <c r="E29" s="20">
        <f t="shared" si="2"/>
        <v>2956</v>
      </c>
      <c r="F29" s="20">
        <f t="shared" si="2"/>
        <v>10179</v>
      </c>
      <c r="G29" s="20">
        <f t="shared" si="2"/>
        <v>19842</v>
      </c>
      <c r="H29" s="20">
        <f t="shared" si="2"/>
        <v>15485</v>
      </c>
      <c r="I29" s="20">
        <f t="shared" si="2"/>
        <v>8861</v>
      </c>
      <c r="J29" s="20">
        <f t="shared" si="2"/>
        <v>4964</v>
      </c>
      <c r="K29" s="20">
        <f t="shared" si="2"/>
        <v>3415</v>
      </c>
    </row>
    <row r="30" spans="1:11" ht="9" customHeight="1">
      <c r="A30" s="19" t="s">
        <v>36</v>
      </c>
      <c r="B30" s="20">
        <f aca="true" t="shared" si="3" ref="B30:K30">SUM(B15:B18)</f>
        <v>4704</v>
      </c>
      <c r="C30" s="20">
        <f t="shared" si="3"/>
        <v>3068</v>
      </c>
      <c r="D30" s="20">
        <f t="shared" si="3"/>
        <v>2319</v>
      </c>
      <c r="E30" s="20">
        <f t="shared" si="3"/>
        <v>2315</v>
      </c>
      <c r="F30" s="20">
        <f t="shared" si="3"/>
        <v>6130</v>
      </c>
      <c r="G30" s="20">
        <f t="shared" si="3"/>
        <v>11970</v>
      </c>
      <c r="H30" s="20">
        <f t="shared" si="3"/>
        <v>10409</v>
      </c>
      <c r="I30" s="20">
        <f t="shared" si="3"/>
        <v>6571</v>
      </c>
      <c r="J30" s="20">
        <f t="shared" si="3"/>
        <v>4016</v>
      </c>
      <c r="K30" s="20">
        <f t="shared" si="3"/>
        <v>2816</v>
      </c>
    </row>
    <row r="31" spans="1:11" ht="9" customHeight="1">
      <c r="A31" s="19" t="s">
        <v>37</v>
      </c>
      <c r="B31" s="20">
        <f aca="true" t="shared" si="4" ref="B31:K31">SUM(B19:B24)</f>
        <v>7269</v>
      </c>
      <c r="C31" s="20">
        <f t="shared" si="4"/>
        <v>5196</v>
      </c>
      <c r="D31" s="20">
        <f t="shared" si="4"/>
        <v>4031</v>
      </c>
      <c r="E31" s="20">
        <f t="shared" si="4"/>
        <v>4514</v>
      </c>
      <c r="F31" s="20">
        <f t="shared" si="4"/>
        <v>10374</v>
      </c>
      <c r="G31" s="20">
        <f t="shared" si="4"/>
        <v>14182</v>
      </c>
      <c r="H31" s="20">
        <f t="shared" si="4"/>
        <v>10547</v>
      </c>
      <c r="I31" s="20">
        <f t="shared" si="4"/>
        <v>6600</v>
      </c>
      <c r="J31" s="20">
        <f t="shared" si="4"/>
        <v>4131</v>
      </c>
      <c r="K31" s="20">
        <f t="shared" si="4"/>
        <v>2837</v>
      </c>
    </row>
    <row r="32" spans="1:11" ht="9" customHeight="1">
      <c r="A32" s="19" t="s">
        <v>38</v>
      </c>
      <c r="B32" s="20">
        <f aca="true" t="shared" si="5" ref="B32:K32">SUM(B25:B26)</f>
        <v>3047</v>
      </c>
      <c r="C32" s="20">
        <f t="shared" si="5"/>
        <v>2442</v>
      </c>
      <c r="D32" s="20">
        <f t="shared" si="5"/>
        <v>1946</v>
      </c>
      <c r="E32" s="20">
        <f t="shared" si="5"/>
        <v>2271</v>
      </c>
      <c r="F32" s="20">
        <f t="shared" si="5"/>
        <v>4516</v>
      </c>
      <c r="G32" s="20">
        <f t="shared" si="5"/>
        <v>6385</v>
      </c>
      <c r="H32" s="20">
        <f t="shared" si="5"/>
        <v>5152</v>
      </c>
      <c r="I32" s="20">
        <f t="shared" si="5"/>
        <v>3329</v>
      </c>
      <c r="J32" s="20">
        <f t="shared" si="5"/>
        <v>2097</v>
      </c>
      <c r="K32" s="20">
        <f t="shared" si="5"/>
        <v>1445</v>
      </c>
    </row>
    <row r="33" spans="1:11" ht="9" customHeight="1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3"/>
    </row>
    <row r="34" spans="1:11" ht="13.5" customHeight="1">
      <c r="A34" s="8"/>
      <c r="B34" s="9" t="s">
        <v>1</v>
      </c>
      <c r="C34" s="9"/>
      <c r="D34" s="9"/>
      <c r="E34" s="9"/>
      <c r="F34" s="9"/>
      <c r="G34" s="9"/>
      <c r="H34" s="9"/>
      <c r="I34" s="9"/>
      <c r="J34" s="9"/>
      <c r="K34" s="12"/>
    </row>
    <row r="35" spans="1:11" ht="13.5" customHeight="1">
      <c r="A35" s="10"/>
      <c r="B35" s="11" t="s">
        <v>39</v>
      </c>
      <c r="C35" s="11" t="s">
        <v>40</v>
      </c>
      <c r="D35" s="11" t="s">
        <v>41</v>
      </c>
      <c r="E35" s="11" t="s">
        <v>42</v>
      </c>
      <c r="F35" s="11" t="s">
        <v>43</v>
      </c>
      <c r="G35" s="11" t="s">
        <v>44</v>
      </c>
      <c r="H35" s="11" t="s">
        <v>45</v>
      </c>
      <c r="I35" s="11" t="s">
        <v>46</v>
      </c>
      <c r="J35" s="11" t="s">
        <v>47</v>
      </c>
      <c r="K35" s="11"/>
    </row>
    <row r="36" spans="1:11" ht="19.5" customHeight="1">
      <c r="A36" s="12" t="s">
        <v>49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</row>
    <row r="37" spans="1:11" s="17" customFormat="1" ht="9" customHeight="1">
      <c r="A37" s="25" t="s">
        <v>13</v>
      </c>
      <c r="B37" s="30">
        <v>1731</v>
      </c>
      <c r="C37" s="30">
        <v>1502</v>
      </c>
      <c r="D37" s="30">
        <v>1273</v>
      </c>
      <c r="E37" s="30">
        <v>1089</v>
      </c>
      <c r="F37" s="30">
        <v>921</v>
      </c>
      <c r="G37" s="30">
        <v>982</v>
      </c>
      <c r="H37" s="30">
        <v>687</v>
      </c>
      <c r="I37" s="30">
        <v>807</v>
      </c>
      <c r="J37" s="30">
        <v>425</v>
      </c>
      <c r="K37" s="30">
        <v>48136</v>
      </c>
    </row>
    <row r="38" spans="1:11" s="17" customFormat="1" ht="9" customHeight="1">
      <c r="A38" s="25" t="s">
        <v>14</v>
      </c>
      <c r="B38" s="30">
        <v>38</v>
      </c>
      <c r="C38" s="30">
        <v>38</v>
      </c>
      <c r="D38" s="30">
        <v>20</v>
      </c>
      <c r="E38" s="30">
        <v>22</v>
      </c>
      <c r="F38" s="30">
        <v>18</v>
      </c>
      <c r="G38" s="30">
        <v>12</v>
      </c>
      <c r="H38" s="30">
        <v>11</v>
      </c>
      <c r="I38" s="30">
        <v>8</v>
      </c>
      <c r="J38" s="30">
        <v>3</v>
      </c>
      <c r="K38" s="30">
        <v>1452</v>
      </c>
    </row>
    <row r="39" spans="1:11" ht="9" customHeight="1">
      <c r="A39" s="25" t="s">
        <v>15</v>
      </c>
      <c r="B39" s="30">
        <v>3089</v>
      </c>
      <c r="C39" s="30">
        <v>2574</v>
      </c>
      <c r="D39" s="30">
        <v>2221</v>
      </c>
      <c r="E39" s="30">
        <v>1740</v>
      </c>
      <c r="F39" s="30">
        <v>1552</v>
      </c>
      <c r="G39" s="30">
        <v>1626</v>
      </c>
      <c r="H39" s="30">
        <v>1184</v>
      </c>
      <c r="I39" s="30">
        <v>1332</v>
      </c>
      <c r="J39" s="30">
        <v>727</v>
      </c>
      <c r="K39" s="30">
        <v>98609</v>
      </c>
    </row>
    <row r="40" spans="1:11" ht="9" customHeight="1">
      <c r="A40" s="25" t="s">
        <v>16</v>
      </c>
      <c r="B40" s="16">
        <v>175</v>
      </c>
      <c r="C40" s="16">
        <v>147</v>
      </c>
      <c r="D40" s="16">
        <v>85</v>
      </c>
      <c r="E40" s="16">
        <v>91</v>
      </c>
      <c r="F40" s="16">
        <v>82</v>
      </c>
      <c r="G40" s="16">
        <v>82</v>
      </c>
      <c r="H40" s="16">
        <v>38</v>
      </c>
      <c r="I40" s="16">
        <v>92</v>
      </c>
      <c r="J40" s="16">
        <v>36</v>
      </c>
      <c r="K40" s="16">
        <v>7485</v>
      </c>
    </row>
    <row r="41" spans="1:11" ht="9" customHeight="1">
      <c r="A41" s="25" t="s">
        <v>17</v>
      </c>
      <c r="B41" s="31">
        <v>1285</v>
      </c>
      <c r="C41" s="31">
        <v>1030</v>
      </c>
      <c r="D41" s="31">
        <v>852</v>
      </c>
      <c r="E41" s="31">
        <v>638</v>
      </c>
      <c r="F41" s="31">
        <v>673</v>
      </c>
      <c r="G41" s="31">
        <v>770</v>
      </c>
      <c r="H41" s="31">
        <v>578</v>
      </c>
      <c r="I41" s="31">
        <v>715</v>
      </c>
      <c r="J41" s="31">
        <v>400</v>
      </c>
      <c r="K41" s="30">
        <v>43803</v>
      </c>
    </row>
    <row r="42" spans="1:11" ht="9" customHeight="1">
      <c r="A42" s="25" t="s">
        <v>18</v>
      </c>
      <c r="B42" s="31">
        <v>315</v>
      </c>
      <c r="C42" s="31">
        <v>246</v>
      </c>
      <c r="D42" s="31">
        <v>192</v>
      </c>
      <c r="E42" s="31">
        <v>145</v>
      </c>
      <c r="F42" s="31">
        <v>145</v>
      </c>
      <c r="G42" s="31">
        <v>142</v>
      </c>
      <c r="H42" s="31">
        <v>98</v>
      </c>
      <c r="I42" s="31">
        <v>165</v>
      </c>
      <c r="J42" s="31">
        <v>94</v>
      </c>
      <c r="K42" s="30">
        <v>9495</v>
      </c>
    </row>
    <row r="43" spans="1:11" ht="9" customHeight="1">
      <c r="A43" s="25" t="s">
        <v>19</v>
      </c>
      <c r="B43" s="31">
        <v>514</v>
      </c>
      <c r="C43" s="31">
        <v>438</v>
      </c>
      <c r="D43" s="31">
        <v>413</v>
      </c>
      <c r="E43" s="31">
        <v>332</v>
      </c>
      <c r="F43" s="31">
        <v>299</v>
      </c>
      <c r="G43" s="31">
        <v>245</v>
      </c>
      <c r="H43" s="31">
        <v>170</v>
      </c>
      <c r="I43" s="31">
        <v>151</v>
      </c>
      <c r="J43" s="31">
        <v>78</v>
      </c>
      <c r="K43" s="30">
        <v>11193</v>
      </c>
    </row>
    <row r="44" spans="1:11" ht="9" customHeight="1">
      <c r="A44" s="25" t="s">
        <v>20</v>
      </c>
      <c r="B44" s="31">
        <v>1218</v>
      </c>
      <c r="C44" s="31">
        <v>993</v>
      </c>
      <c r="D44" s="31">
        <v>849</v>
      </c>
      <c r="E44" s="31">
        <v>675</v>
      </c>
      <c r="F44" s="31">
        <v>630</v>
      </c>
      <c r="G44" s="31">
        <v>681</v>
      </c>
      <c r="H44" s="31">
        <v>473</v>
      </c>
      <c r="I44" s="31">
        <v>571</v>
      </c>
      <c r="J44" s="31">
        <v>286</v>
      </c>
      <c r="K44" s="30">
        <v>33413</v>
      </c>
    </row>
    <row r="45" spans="1:11" ht="9" customHeight="1">
      <c r="A45" s="25" t="s">
        <v>21</v>
      </c>
      <c r="B45" s="31">
        <v>1085</v>
      </c>
      <c r="C45" s="31">
        <v>845</v>
      </c>
      <c r="D45" s="31">
        <v>838</v>
      </c>
      <c r="E45" s="31">
        <v>611</v>
      </c>
      <c r="F45" s="31">
        <v>587</v>
      </c>
      <c r="G45" s="31">
        <v>589</v>
      </c>
      <c r="H45" s="31">
        <v>356</v>
      </c>
      <c r="I45" s="31">
        <v>371</v>
      </c>
      <c r="J45" s="31">
        <v>198</v>
      </c>
      <c r="K45" s="30">
        <v>28189</v>
      </c>
    </row>
    <row r="46" spans="1:11" ht="9" customHeight="1">
      <c r="A46" s="25" t="s">
        <v>22</v>
      </c>
      <c r="B46" s="31">
        <v>120</v>
      </c>
      <c r="C46" s="31">
        <v>79</v>
      </c>
      <c r="D46" s="31">
        <v>95</v>
      </c>
      <c r="E46" s="31">
        <v>82</v>
      </c>
      <c r="F46" s="31">
        <v>66</v>
      </c>
      <c r="G46" s="31">
        <v>77</v>
      </c>
      <c r="H46" s="31">
        <v>58</v>
      </c>
      <c r="I46" s="31">
        <v>37</v>
      </c>
      <c r="J46" s="31">
        <v>12</v>
      </c>
      <c r="K46" s="30">
        <v>3518</v>
      </c>
    </row>
    <row r="47" spans="1:11" ht="9" customHeight="1">
      <c r="A47" s="25" t="s">
        <v>23</v>
      </c>
      <c r="B47" s="31">
        <v>234</v>
      </c>
      <c r="C47" s="31">
        <v>189</v>
      </c>
      <c r="D47" s="31">
        <v>175</v>
      </c>
      <c r="E47" s="31">
        <v>151</v>
      </c>
      <c r="F47" s="31">
        <v>153</v>
      </c>
      <c r="G47" s="31">
        <v>166</v>
      </c>
      <c r="H47" s="31">
        <v>100</v>
      </c>
      <c r="I47" s="31">
        <v>109</v>
      </c>
      <c r="J47" s="31">
        <v>48</v>
      </c>
      <c r="K47" s="30">
        <v>8290</v>
      </c>
    </row>
    <row r="48" spans="1:11" ht="9" customHeight="1">
      <c r="A48" s="25" t="s">
        <v>24</v>
      </c>
      <c r="B48" s="31">
        <v>1150</v>
      </c>
      <c r="C48" s="31">
        <v>1071</v>
      </c>
      <c r="D48" s="31">
        <v>1023</v>
      </c>
      <c r="E48" s="31">
        <v>774</v>
      </c>
      <c r="F48" s="31">
        <v>664</v>
      </c>
      <c r="G48" s="31">
        <v>510</v>
      </c>
      <c r="H48" s="31">
        <v>333</v>
      </c>
      <c r="I48" s="31">
        <v>275</v>
      </c>
      <c r="J48" s="31">
        <v>144</v>
      </c>
      <c r="K48" s="30">
        <v>27696</v>
      </c>
    </row>
    <row r="49" spans="1:11" ht="9" customHeight="1">
      <c r="A49" s="25" t="s">
        <v>25</v>
      </c>
      <c r="B49" s="31">
        <v>209</v>
      </c>
      <c r="C49" s="31">
        <v>187</v>
      </c>
      <c r="D49" s="31">
        <v>182</v>
      </c>
      <c r="E49" s="31">
        <v>179</v>
      </c>
      <c r="F49" s="31">
        <v>135</v>
      </c>
      <c r="G49" s="31">
        <v>145</v>
      </c>
      <c r="H49" s="31">
        <v>97</v>
      </c>
      <c r="I49" s="31">
        <v>81</v>
      </c>
      <c r="J49" s="31">
        <v>36</v>
      </c>
      <c r="K49" s="30">
        <v>7600</v>
      </c>
    </row>
    <row r="50" spans="1:11" ht="9" customHeight="1">
      <c r="A50" s="25" t="s">
        <v>26</v>
      </c>
      <c r="B50" s="31">
        <v>30</v>
      </c>
      <c r="C50" s="31">
        <v>21</v>
      </c>
      <c r="D50" s="31">
        <v>21</v>
      </c>
      <c r="E50" s="31">
        <v>32</v>
      </c>
      <c r="F50" s="31">
        <v>24</v>
      </c>
      <c r="G50" s="31">
        <v>21</v>
      </c>
      <c r="H50" s="31">
        <v>5</v>
      </c>
      <c r="I50" s="31">
        <v>11</v>
      </c>
      <c r="J50" s="31">
        <v>5</v>
      </c>
      <c r="K50" s="30">
        <v>1227</v>
      </c>
    </row>
    <row r="51" spans="1:11" s="18" customFormat="1" ht="9" customHeight="1">
      <c r="A51" s="25" t="s">
        <v>27</v>
      </c>
      <c r="B51" s="31">
        <v>1409</v>
      </c>
      <c r="C51" s="31">
        <v>1179</v>
      </c>
      <c r="D51" s="31">
        <v>1043</v>
      </c>
      <c r="E51" s="31">
        <v>828</v>
      </c>
      <c r="F51" s="31">
        <v>721</v>
      </c>
      <c r="G51" s="31">
        <v>643</v>
      </c>
      <c r="H51" s="31">
        <v>353</v>
      </c>
      <c r="I51" s="31">
        <v>263</v>
      </c>
      <c r="J51" s="31">
        <v>117</v>
      </c>
      <c r="K51" s="30">
        <v>46778</v>
      </c>
    </row>
    <row r="52" spans="1:11" ht="9" customHeight="1">
      <c r="A52" s="25" t="s">
        <v>28</v>
      </c>
      <c r="B52" s="31">
        <v>464</v>
      </c>
      <c r="C52" s="31">
        <v>374</v>
      </c>
      <c r="D52" s="31">
        <v>367</v>
      </c>
      <c r="E52" s="31">
        <v>309</v>
      </c>
      <c r="F52" s="31">
        <v>275</v>
      </c>
      <c r="G52" s="31">
        <v>225</v>
      </c>
      <c r="H52" s="31">
        <v>168</v>
      </c>
      <c r="I52" s="31">
        <v>120</v>
      </c>
      <c r="J52" s="31">
        <v>73</v>
      </c>
      <c r="K52" s="30">
        <v>15530</v>
      </c>
    </row>
    <row r="53" spans="1:11" ht="9" customHeight="1">
      <c r="A53" s="25" t="s">
        <v>29</v>
      </c>
      <c r="B53" s="31">
        <v>48</v>
      </c>
      <c r="C53" s="31">
        <v>27</v>
      </c>
      <c r="D53" s="31">
        <v>30</v>
      </c>
      <c r="E53" s="31">
        <v>29</v>
      </c>
      <c r="F53" s="31">
        <v>26</v>
      </c>
      <c r="G53" s="31">
        <v>22</v>
      </c>
      <c r="H53" s="31">
        <v>22</v>
      </c>
      <c r="I53" s="31">
        <v>18</v>
      </c>
      <c r="J53" s="31">
        <v>12</v>
      </c>
      <c r="K53" s="30">
        <v>1770</v>
      </c>
    </row>
    <row r="54" spans="1:11" ht="9" customHeight="1">
      <c r="A54" s="25" t="s">
        <v>30</v>
      </c>
      <c r="B54" s="31">
        <v>243</v>
      </c>
      <c r="C54" s="31">
        <v>187</v>
      </c>
      <c r="D54" s="31">
        <v>195</v>
      </c>
      <c r="E54" s="31">
        <v>177</v>
      </c>
      <c r="F54" s="31">
        <v>156</v>
      </c>
      <c r="G54" s="31">
        <v>173</v>
      </c>
      <c r="H54" s="31">
        <v>103</v>
      </c>
      <c r="I54" s="31">
        <v>93</v>
      </c>
      <c r="J54" s="31">
        <v>39</v>
      </c>
      <c r="K54" s="30">
        <v>8728</v>
      </c>
    </row>
    <row r="55" spans="1:11" ht="9" customHeight="1">
      <c r="A55" s="25" t="s">
        <v>31</v>
      </c>
      <c r="B55" s="31">
        <v>910</v>
      </c>
      <c r="C55" s="31">
        <v>666</v>
      </c>
      <c r="D55" s="31">
        <v>664</v>
      </c>
      <c r="E55" s="31">
        <v>561</v>
      </c>
      <c r="F55" s="31">
        <v>502</v>
      </c>
      <c r="G55" s="31">
        <v>434</v>
      </c>
      <c r="H55" s="31">
        <v>269</v>
      </c>
      <c r="I55" s="31">
        <v>230</v>
      </c>
      <c r="J55" s="31">
        <v>95</v>
      </c>
      <c r="K55" s="30">
        <v>28193</v>
      </c>
    </row>
    <row r="56" spans="1:11" s="21" customFormat="1" ht="9" customHeight="1">
      <c r="A56" s="25" t="s">
        <v>32</v>
      </c>
      <c r="B56" s="31">
        <v>280</v>
      </c>
      <c r="C56" s="31">
        <v>247</v>
      </c>
      <c r="D56" s="31">
        <v>216</v>
      </c>
      <c r="E56" s="31">
        <v>178</v>
      </c>
      <c r="F56" s="31">
        <v>141</v>
      </c>
      <c r="G56" s="31">
        <v>152</v>
      </c>
      <c r="H56" s="31">
        <v>130</v>
      </c>
      <c r="I56" s="31">
        <v>135</v>
      </c>
      <c r="J56" s="31">
        <v>52</v>
      </c>
      <c r="K56" s="30">
        <v>10299</v>
      </c>
    </row>
    <row r="57" spans="1:11" s="21" customFormat="1" ht="9" customHeight="1">
      <c r="A57" s="26" t="s">
        <v>33</v>
      </c>
      <c r="B57" s="20">
        <f aca="true" t="shared" si="6" ref="B57:K57">SUM(B37:B40,B41:B56)</f>
        <v>14547</v>
      </c>
      <c r="C57" s="20">
        <f t="shared" si="6"/>
        <v>12040</v>
      </c>
      <c r="D57" s="20">
        <f t="shared" si="6"/>
        <v>10754</v>
      </c>
      <c r="E57" s="20">
        <f t="shared" si="6"/>
        <v>8643</v>
      </c>
      <c r="F57" s="20">
        <f t="shared" si="6"/>
        <v>7770</v>
      </c>
      <c r="G57" s="20">
        <f t="shared" si="6"/>
        <v>7697</v>
      </c>
      <c r="H57" s="20">
        <f t="shared" si="6"/>
        <v>5233</v>
      </c>
      <c r="I57" s="20">
        <f t="shared" si="6"/>
        <v>5584</v>
      </c>
      <c r="J57" s="20">
        <f t="shared" si="6"/>
        <v>2880</v>
      </c>
      <c r="K57" s="20">
        <f t="shared" si="6"/>
        <v>441404</v>
      </c>
    </row>
    <row r="58" spans="1:11" s="27" customFormat="1" ht="9" customHeight="1">
      <c r="A58" s="26" t="s">
        <v>34</v>
      </c>
      <c r="B58" s="20">
        <f>SUM(B37:B39,B43)</f>
        <v>5372</v>
      </c>
      <c r="C58" s="20">
        <f aca="true" t="shared" si="7" ref="C58:K58">SUM(C37:C39,C43)</f>
        <v>4552</v>
      </c>
      <c r="D58" s="20">
        <f t="shared" si="7"/>
        <v>3927</v>
      </c>
      <c r="E58" s="20">
        <f t="shared" si="7"/>
        <v>3183</v>
      </c>
      <c r="F58" s="20">
        <f t="shared" si="7"/>
        <v>2790</v>
      </c>
      <c r="G58" s="20">
        <f t="shared" si="7"/>
        <v>2865</v>
      </c>
      <c r="H58" s="20">
        <f t="shared" si="7"/>
        <v>2052</v>
      </c>
      <c r="I58" s="20">
        <f t="shared" si="7"/>
        <v>2298</v>
      </c>
      <c r="J58" s="20">
        <f t="shared" si="7"/>
        <v>1233</v>
      </c>
      <c r="K58" s="20">
        <f t="shared" si="7"/>
        <v>159390</v>
      </c>
    </row>
    <row r="59" spans="1:11" ht="9" customHeight="1">
      <c r="A59" s="26" t="s">
        <v>35</v>
      </c>
      <c r="B59" s="20">
        <f>SUM(B40,B41:B42,B44)</f>
        <v>2993</v>
      </c>
      <c r="C59" s="20">
        <f aca="true" t="shared" si="8" ref="C59:K59">SUM(C40,C41:C42,C44)</f>
        <v>2416</v>
      </c>
      <c r="D59" s="20">
        <f t="shared" si="8"/>
        <v>1978</v>
      </c>
      <c r="E59" s="20">
        <f t="shared" si="8"/>
        <v>1549</v>
      </c>
      <c r="F59" s="20">
        <f t="shared" si="8"/>
        <v>1530</v>
      </c>
      <c r="G59" s="20">
        <f t="shared" si="8"/>
        <v>1675</v>
      </c>
      <c r="H59" s="20">
        <f t="shared" si="8"/>
        <v>1187</v>
      </c>
      <c r="I59" s="20">
        <f t="shared" si="8"/>
        <v>1543</v>
      </c>
      <c r="J59" s="20">
        <f t="shared" si="8"/>
        <v>816</v>
      </c>
      <c r="K59" s="20">
        <f t="shared" si="8"/>
        <v>94196</v>
      </c>
    </row>
    <row r="60" spans="1:11" ht="9" customHeight="1">
      <c r="A60" s="26" t="s">
        <v>36</v>
      </c>
      <c r="B60" s="20">
        <f aca="true" t="shared" si="9" ref="B60:K60">SUM(B45:B48)</f>
        <v>2589</v>
      </c>
      <c r="C60" s="20">
        <f t="shared" si="9"/>
        <v>2184</v>
      </c>
      <c r="D60" s="20">
        <f t="shared" si="9"/>
        <v>2131</v>
      </c>
      <c r="E60" s="20">
        <f t="shared" si="9"/>
        <v>1618</v>
      </c>
      <c r="F60" s="20">
        <f t="shared" si="9"/>
        <v>1470</v>
      </c>
      <c r="G60" s="20">
        <f t="shared" si="9"/>
        <v>1342</v>
      </c>
      <c r="H60" s="20">
        <f t="shared" si="9"/>
        <v>847</v>
      </c>
      <c r="I60" s="20">
        <f t="shared" si="9"/>
        <v>792</v>
      </c>
      <c r="J60" s="20">
        <f t="shared" si="9"/>
        <v>402</v>
      </c>
      <c r="K60" s="20">
        <f t="shared" si="9"/>
        <v>67693</v>
      </c>
    </row>
    <row r="61" spans="1:11" ht="9" customHeight="1">
      <c r="A61" s="26" t="s">
        <v>37</v>
      </c>
      <c r="B61" s="20">
        <f aca="true" t="shared" si="10" ref="B61:K61">SUM(B49:B54)</f>
        <v>2403</v>
      </c>
      <c r="C61" s="20">
        <f t="shared" si="10"/>
        <v>1975</v>
      </c>
      <c r="D61" s="20">
        <f t="shared" si="10"/>
        <v>1838</v>
      </c>
      <c r="E61" s="20">
        <f t="shared" si="10"/>
        <v>1554</v>
      </c>
      <c r="F61" s="20">
        <f t="shared" si="10"/>
        <v>1337</v>
      </c>
      <c r="G61" s="20">
        <f t="shared" si="10"/>
        <v>1229</v>
      </c>
      <c r="H61" s="20">
        <f t="shared" si="10"/>
        <v>748</v>
      </c>
      <c r="I61" s="20">
        <f t="shared" si="10"/>
        <v>586</v>
      </c>
      <c r="J61" s="20">
        <f t="shared" si="10"/>
        <v>282</v>
      </c>
      <c r="K61" s="20">
        <f t="shared" si="10"/>
        <v>81633</v>
      </c>
    </row>
    <row r="62" spans="1:11" ht="9" customHeight="1">
      <c r="A62" s="26" t="s">
        <v>38</v>
      </c>
      <c r="B62" s="20">
        <f aca="true" t="shared" si="11" ref="B62:K62">SUM(B55:B56)</f>
        <v>1190</v>
      </c>
      <c r="C62" s="20">
        <f t="shared" si="11"/>
        <v>913</v>
      </c>
      <c r="D62" s="20">
        <f t="shared" si="11"/>
        <v>880</v>
      </c>
      <c r="E62" s="20">
        <f t="shared" si="11"/>
        <v>739</v>
      </c>
      <c r="F62" s="20">
        <f t="shared" si="11"/>
        <v>643</v>
      </c>
      <c r="G62" s="20">
        <f t="shared" si="11"/>
        <v>586</v>
      </c>
      <c r="H62" s="20">
        <f t="shared" si="11"/>
        <v>399</v>
      </c>
      <c r="I62" s="20">
        <f t="shared" si="11"/>
        <v>365</v>
      </c>
      <c r="J62" s="20">
        <f t="shared" si="11"/>
        <v>147</v>
      </c>
      <c r="K62" s="20">
        <f t="shared" si="11"/>
        <v>38492</v>
      </c>
    </row>
    <row r="63" spans="1:11" ht="9" customHeight="1">
      <c r="A63" s="28"/>
      <c r="B63" s="29"/>
      <c r="C63" s="29"/>
      <c r="D63" s="29"/>
      <c r="E63" s="29"/>
      <c r="F63" s="29"/>
      <c r="G63" s="29"/>
      <c r="H63" s="29"/>
      <c r="I63" s="29"/>
      <c r="J63" s="29"/>
      <c r="K63" s="29"/>
    </row>
    <row r="64" ht="8.25" customHeight="1"/>
  </sheetData>
  <printOptions horizontalCentered="1"/>
  <pageMargins left="1.141732283464567" right="1.141732283464567" top="0.7086614173228347" bottom="2.1653543307086616" header="0.4724409448818898" footer="1.6535433070866143"/>
  <pageSetup horizontalDpi="600" verticalDpi="600" orientation="portrait" paperSize="9" scale="90" r:id="rId2"/>
  <headerFooter alignWithMargins="0">
    <oddFooter>&amp;C&amp;10 95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="90" zoomScaleNormal="90" workbookViewId="0" topLeftCell="A31">
      <selection activeCell="G15" sqref="G15"/>
    </sheetView>
  </sheetViews>
  <sheetFormatPr defaultColWidth="9.33203125" defaultRowHeight="11.25"/>
  <cols>
    <col min="1" max="1" width="20.5" style="7" customWidth="1"/>
    <col min="2" max="11" width="8.66015625" style="7" customWidth="1"/>
    <col min="12" max="16384" width="9.33203125" style="7" customWidth="1"/>
  </cols>
  <sheetData>
    <row r="1" spans="1:9" s="3" customFormat="1" ht="13.5" customHeight="1">
      <c r="A1" s="1" t="s">
        <v>48</v>
      </c>
      <c r="B1" s="2"/>
      <c r="C1" s="2"/>
      <c r="D1" s="2"/>
      <c r="E1" s="2"/>
      <c r="F1" s="2"/>
      <c r="G1" s="2"/>
      <c r="H1" s="2"/>
      <c r="I1" s="2"/>
    </row>
    <row r="2" spans="1:9" s="3" customFormat="1" ht="13.5" customHeight="1">
      <c r="A2" s="1"/>
      <c r="B2" s="2"/>
      <c r="C2" s="2"/>
      <c r="D2" s="2"/>
      <c r="E2" s="2"/>
      <c r="F2" s="2"/>
      <c r="G2" s="2"/>
      <c r="H2" s="2"/>
      <c r="I2" s="2"/>
    </row>
    <row r="3" spans="1:11" ht="13.5" customHeight="1">
      <c r="A3" s="4"/>
      <c r="B3" s="5"/>
      <c r="C3" s="5"/>
      <c r="D3" s="5"/>
      <c r="E3" s="5"/>
      <c r="F3" s="5"/>
      <c r="G3" s="5"/>
      <c r="H3" s="5"/>
      <c r="I3" s="5"/>
      <c r="J3" s="6"/>
      <c r="K3" s="6"/>
    </row>
    <row r="4" spans="1:11" ht="13.5" customHeight="1">
      <c r="A4" s="8"/>
      <c r="B4" s="9" t="s">
        <v>1</v>
      </c>
      <c r="C4" s="9"/>
      <c r="D4" s="9"/>
      <c r="E4" s="9"/>
      <c r="F4" s="9"/>
      <c r="G4" s="9"/>
      <c r="H4" s="9"/>
      <c r="I4" s="9"/>
      <c r="J4" s="9"/>
      <c r="K4" s="9"/>
    </row>
    <row r="5" spans="1:11" ht="13.5" customHeight="1">
      <c r="A5" s="10"/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</row>
    <row r="6" spans="1:11" ht="19.5" customHeight="1">
      <c r="A6" s="12" t="s">
        <v>50</v>
      </c>
      <c r="B6" s="13"/>
      <c r="C6" s="13"/>
      <c r="D6" s="14"/>
      <c r="E6" s="14"/>
      <c r="F6" s="13"/>
      <c r="G6" s="13"/>
      <c r="H6" s="13"/>
      <c r="I6" s="13"/>
      <c r="J6" s="14"/>
      <c r="K6" s="14"/>
    </row>
    <row r="7" spans="1:11" ht="9" customHeight="1">
      <c r="A7" s="15" t="s">
        <v>13</v>
      </c>
      <c r="B7" s="16">
        <f>SUM(tav3_6!B7,'tav3_6 (2)'!B7)</f>
        <v>6617</v>
      </c>
      <c r="C7" s="16">
        <f>SUM(tav3_6!C7,'tav3_6 (2)'!C7)</f>
        <v>4286</v>
      </c>
      <c r="D7" s="16">
        <f>SUM(tav3_6!D7,'tav3_6 (2)'!D7)</f>
        <v>3291</v>
      </c>
      <c r="E7" s="16">
        <f>SUM(tav3_6!E7,'tav3_6 (2)'!E7)</f>
        <v>3593</v>
      </c>
      <c r="F7" s="16">
        <f>SUM(tav3_6!F7,'tav3_6 (2)'!F7)</f>
        <v>8884</v>
      </c>
      <c r="G7" s="16">
        <f>SUM(tav3_6!G7,'tav3_6 (2)'!G7)</f>
        <v>16798</v>
      </c>
      <c r="H7" s="16">
        <f>SUM(tav3_6!H7,'tav3_6 (2)'!H7)</f>
        <v>15109</v>
      </c>
      <c r="I7" s="16">
        <f>SUM(tav3_6!I7,'tav3_6 (2)'!I7)</f>
        <v>9915</v>
      </c>
      <c r="J7" s="16">
        <f>SUM(tav3_6!J7,'tav3_6 (2)'!J7)</f>
        <v>6594</v>
      </c>
      <c r="K7" s="16">
        <f>SUM(tav3_6!K7,'tav3_6 (2)'!K7)</f>
        <v>4593</v>
      </c>
    </row>
    <row r="8" spans="1:11" ht="9" customHeight="1">
      <c r="A8" s="15" t="s">
        <v>14</v>
      </c>
      <c r="B8" s="16">
        <f>SUM(tav3_6!B8,'tav3_6 (2)'!B8)</f>
        <v>232</v>
      </c>
      <c r="C8" s="16">
        <f>SUM(tav3_6!C8,'tav3_6 (2)'!C8)</f>
        <v>150</v>
      </c>
      <c r="D8" s="16">
        <f>SUM(tav3_6!D8,'tav3_6 (2)'!D8)</f>
        <v>97</v>
      </c>
      <c r="E8" s="16">
        <f>SUM(tav3_6!E8,'tav3_6 (2)'!E8)</f>
        <v>95</v>
      </c>
      <c r="F8" s="16">
        <f>SUM(tav3_6!F8,'tav3_6 (2)'!F8)</f>
        <v>295</v>
      </c>
      <c r="G8" s="16">
        <f>SUM(tav3_6!G8,'tav3_6 (2)'!G8)</f>
        <v>559</v>
      </c>
      <c r="H8" s="16">
        <f>SUM(tav3_6!H8,'tav3_6 (2)'!H8)</f>
        <v>512</v>
      </c>
      <c r="I8" s="16">
        <f>SUM(tav3_6!I8,'tav3_6 (2)'!I8)</f>
        <v>342</v>
      </c>
      <c r="J8" s="16">
        <f>SUM(tav3_6!J8,'tav3_6 (2)'!J8)</f>
        <v>189</v>
      </c>
      <c r="K8" s="16">
        <f>SUM(tav3_6!K8,'tav3_6 (2)'!K8)</f>
        <v>151</v>
      </c>
    </row>
    <row r="9" spans="1:11" s="17" customFormat="1" ht="9" customHeight="1">
      <c r="A9" s="15" t="s">
        <v>15</v>
      </c>
      <c r="B9" s="16">
        <f>SUM(tav3_6!B9,'tav3_6 (2)'!B9)</f>
        <v>14348</v>
      </c>
      <c r="C9" s="16">
        <f>SUM(tav3_6!C9,'tav3_6 (2)'!C9)</f>
        <v>8865</v>
      </c>
      <c r="D9" s="16">
        <f>SUM(tav3_6!D9,'tav3_6 (2)'!D9)</f>
        <v>6253</v>
      </c>
      <c r="E9" s="16">
        <f>SUM(tav3_6!E9,'tav3_6 (2)'!E9)</f>
        <v>6337</v>
      </c>
      <c r="F9" s="16">
        <f>SUM(tav3_6!F9,'tav3_6 (2)'!F9)</f>
        <v>17910</v>
      </c>
      <c r="G9" s="16">
        <f>SUM(tav3_6!G9,'tav3_6 (2)'!G9)</f>
        <v>39210</v>
      </c>
      <c r="H9" s="16">
        <f>SUM(tav3_6!H9,'tav3_6 (2)'!H9)</f>
        <v>36433</v>
      </c>
      <c r="I9" s="16">
        <f>SUM(tav3_6!I9,'tav3_6 (2)'!I9)</f>
        <v>21798</v>
      </c>
      <c r="J9" s="16">
        <f>SUM(tav3_6!J9,'tav3_6 (2)'!J9)</f>
        <v>12582</v>
      </c>
      <c r="K9" s="16">
        <f>SUM(tav3_6!K9,'tav3_6 (2)'!K9)</f>
        <v>8313</v>
      </c>
    </row>
    <row r="10" spans="1:11" s="17" customFormat="1" ht="9" customHeight="1">
      <c r="A10" s="15" t="s">
        <v>16</v>
      </c>
      <c r="B10" s="16">
        <f>SUM(tav3_6!B10,'tav3_6 (2)'!B10)</f>
        <v>1429</v>
      </c>
      <c r="C10" s="16">
        <f>SUM(tav3_6!C10,'tav3_6 (2)'!C10)</f>
        <v>686</v>
      </c>
      <c r="D10" s="16">
        <f>SUM(tav3_6!D10,'tav3_6 (2)'!D10)</f>
        <v>422</v>
      </c>
      <c r="E10" s="16">
        <f>SUM(tav3_6!E10,'tav3_6 (2)'!E10)</f>
        <v>459</v>
      </c>
      <c r="F10" s="16">
        <f>SUM(tav3_6!F10,'tav3_6 (2)'!F10)</f>
        <v>1413</v>
      </c>
      <c r="G10" s="16">
        <f>SUM(tav3_6!G10,'tav3_6 (2)'!G10)</f>
        <v>2998</v>
      </c>
      <c r="H10" s="16">
        <f>SUM(tav3_6!H10,'tav3_6 (2)'!H10)</f>
        <v>2675</v>
      </c>
      <c r="I10" s="16">
        <f>SUM(tav3_6!I10,'tav3_6 (2)'!I10)</f>
        <v>1561</v>
      </c>
      <c r="J10" s="16">
        <f>SUM(tav3_6!J10,'tav3_6 (2)'!J10)</f>
        <v>890</v>
      </c>
      <c r="K10" s="16">
        <f>SUM(tav3_6!K10,'tav3_6 (2)'!K10)</f>
        <v>526</v>
      </c>
    </row>
    <row r="11" spans="1:11" ht="9" customHeight="1">
      <c r="A11" s="15" t="s">
        <v>17</v>
      </c>
      <c r="B11" s="16">
        <f>SUM(tav3_6!B11,'tav3_6 (2)'!B11)</f>
        <v>5964</v>
      </c>
      <c r="C11" s="16">
        <f>SUM(tav3_6!C11,'tav3_6 (2)'!C11)</f>
        <v>3568</v>
      </c>
      <c r="D11" s="16">
        <f>SUM(tav3_6!D11,'tav3_6 (2)'!D11)</f>
        <v>2451</v>
      </c>
      <c r="E11" s="16">
        <f>SUM(tav3_6!E11,'tav3_6 (2)'!E11)</f>
        <v>2502</v>
      </c>
      <c r="F11" s="16">
        <f>SUM(tav3_6!F11,'tav3_6 (2)'!F11)</f>
        <v>7757</v>
      </c>
      <c r="G11" s="16">
        <f>SUM(tav3_6!G11,'tav3_6 (2)'!G11)</f>
        <v>17698</v>
      </c>
      <c r="H11" s="16">
        <f>SUM(tav3_6!H11,'tav3_6 (2)'!H11)</f>
        <v>16069</v>
      </c>
      <c r="I11" s="16">
        <f>SUM(tav3_6!I11,'tav3_6 (2)'!I11)</f>
        <v>9678</v>
      </c>
      <c r="J11" s="16">
        <f>SUM(tav3_6!J11,'tav3_6 (2)'!J11)</f>
        <v>5353</v>
      </c>
      <c r="K11" s="16">
        <f>SUM(tav3_6!K11,'tav3_6 (2)'!K11)</f>
        <v>3454</v>
      </c>
    </row>
    <row r="12" spans="1:11" ht="9" customHeight="1">
      <c r="A12" s="15" t="s">
        <v>18</v>
      </c>
      <c r="B12" s="16">
        <f>SUM(tav3_6!B12,'tav3_6 (2)'!B12)</f>
        <v>1278</v>
      </c>
      <c r="C12" s="16">
        <f>SUM(tav3_6!C12,'tav3_6 (2)'!C12)</f>
        <v>756</v>
      </c>
      <c r="D12" s="16">
        <f>SUM(tav3_6!D12,'tav3_6 (2)'!D12)</f>
        <v>562</v>
      </c>
      <c r="E12" s="16">
        <f>SUM(tav3_6!E12,'tav3_6 (2)'!E12)</f>
        <v>564</v>
      </c>
      <c r="F12" s="16">
        <f>SUM(tav3_6!F12,'tav3_6 (2)'!F12)</f>
        <v>1637</v>
      </c>
      <c r="G12" s="16">
        <f>SUM(tav3_6!G12,'tav3_6 (2)'!G12)</f>
        <v>3754</v>
      </c>
      <c r="H12" s="16">
        <f>SUM(tav3_6!H12,'tav3_6 (2)'!H12)</f>
        <v>3313</v>
      </c>
      <c r="I12" s="16">
        <f>SUM(tav3_6!I12,'tav3_6 (2)'!I12)</f>
        <v>2082</v>
      </c>
      <c r="J12" s="16">
        <f>SUM(tav3_6!J12,'tav3_6 (2)'!J12)</f>
        <v>1184</v>
      </c>
      <c r="K12" s="16">
        <f>SUM(tav3_6!K12,'tav3_6 (2)'!K12)</f>
        <v>897</v>
      </c>
    </row>
    <row r="13" spans="1:11" ht="9" customHeight="1">
      <c r="A13" s="15" t="s">
        <v>19</v>
      </c>
      <c r="B13" s="16">
        <f>SUM(tav3_6!B13,'tav3_6 (2)'!B13)</f>
        <v>1405</v>
      </c>
      <c r="C13" s="16">
        <f>SUM(tav3_6!C13,'tav3_6 (2)'!C13)</f>
        <v>909</v>
      </c>
      <c r="D13" s="16">
        <f>SUM(tav3_6!D13,'tav3_6 (2)'!D13)</f>
        <v>712</v>
      </c>
      <c r="E13" s="16">
        <f>SUM(tav3_6!E13,'tav3_6 (2)'!E13)</f>
        <v>693</v>
      </c>
      <c r="F13" s="16">
        <f>SUM(tav3_6!F13,'tav3_6 (2)'!F13)</f>
        <v>1656</v>
      </c>
      <c r="G13" s="16">
        <f>SUM(tav3_6!G13,'tav3_6 (2)'!G13)</f>
        <v>3383</v>
      </c>
      <c r="H13" s="16">
        <f>SUM(tav3_6!H13,'tav3_6 (2)'!H13)</f>
        <v>3468</v>
      </c>
      <c r="I13" s="16">
        <f>SUM(tav3_6!I13,'tav3_6 (2)'!I13)</f>
        <v>2473</v>
      </c>
      <c r="J13" s="16">
        <f>SUM(tav3_6!J13,'tav3_6 (2)'!J13)</f>
        <v>1565</v>
      </c>
      <c r="K13" s="16">
        <f>SUM(tav3_6!K13,'tav3_6 (2)'!K13)</f>
        <v>1230</v>
      </c>
    </row>
    <row r="14" spans="1:11" ht="9" customHeight="1">
      <c r="A14" s="15" t="s">
        <v>20</v>
      </c>
      <c r="B14" s="16">
        <f>SUM(tav3_6!B14,'tav3_6 (2)'!B14)</f>
        <v>4408</v>
      </c>
      <c r="C14" s="16">
        <f>SUM(tav3_6!C14,'tav3_6 (2)'!C14)</f>
        <v>2737</v>
      </c>
      <c r="D14" s="16">
        <f>SUM(tav3_6!D14,'tav3_6 (2)'!D14)</f>
        <v>2000</v>
      </c>
      <c r="E14" s="16">
        <f>SUM(tav3_6!E14,'tav3_6 (2)'!E14)</f>
        <v>2168</v>
      </c>
      <c r="F14" s="16">
        <f>SUM(tav3_6!F14,'tav3_6 (2)'!F14)</f>
        <v>5712</v>
      </c>
      <c r="G14" s="16">
        <f>SUM(tav3_6!G14,'tav3_6 (2)'!G14)</f>
        <v>12125</v>
      </c>
      <c r="H14" s="16">
        <f>SUM(tav3_6!H14,'tav3_6 (2)'!H14)</f>
        <v>11646</v>
      </c>
      <c r="I14" s="16">
        <f>SUM(tav3_6!I14,'tav3_6 (2)'!I14)</f>
        <v>7477</v>
      </c>
      <c r="J14" s="16">
        <f>SUM(tav3_6!J14,'tav3_6 (2)'!J14)</f>
        <v>4583</v>
      </c>
      <c r="K14" s="16">
        <f>SUM(tav3_6!K14,'tav3_6 (2)'!K14)</f>
        <v>3172</v>
      </c>
    </row>
    <row r="15" spans="1:11" ht="9" customHeight="1">
      <c r="A15" s="15" t="s">
        <v>21</v>
      </c>
      <c r="B15" s="16">
        <f>SUM(tav3_6!B15,'tav3_6 (2)'!B15)</f>
        <v>4025</v>
      </c>
      <c r="C15" s="16">
        <f>SUM(tav3_6!C15,'tav3_6 (2)'!C15)</f>
        <v>2382</v>
      </c>
      <c r="D15" s="16">
        <f>SUM(tav3_6!D15,'tav3_6 (2)'!D15)</f>
        <v>1812</v>
      </c>
      <c r="E15" s="16">
        <f>SUM(tav3_6!E15,'tav3_6 (2)'!E15)</f>
        <v>1809</v>
      </c>
      <c r="F15" s="16">
        <f>SUM(tav3_6!F15,'tav3_6 (2)'!F15)</f>
        <v>4228</v>
      </c>
      <c r="G15" s="16">
        <f>SUM(tav3_6!G15,'tav3_6 (2)'!G15)</f>
        <v>9649</v>
      </c>
      <c r="H15" s="16">
        <f>SUM(tav3_6!H15,'tav3_6 (2)'!H15)</f>
        <v>9435</v>
      </c>
      <c r="I15" s="16">
        <f>SUM(tav3_6!I15,'tav3_6 (2)'!I15)</f>
        <v>6353</v>
      </c>
      <c r="J15" s="16">
        <f>SUM(tav3_6!J15,'tav3_6 (2)'!J15)</f>
        <v>3779</v>
      </c>
      <c r="K15" s="16">
        <f>SUM(tav3_6!K15,'tav3_6 (2)'!K15)</f>
        <v>2696</v>
      </c>
    </row>
    <row r="16" spans="1:11" ht="9" customHeight="1">
      <c r="A16" s="15" t="s">
        <v>22</v>
      </c>
      <c r="B16" s="16">
        <f>SUM(tav3_6!B16,'tav3_6 (2)'!B16)</f>
        <v>502</v>
      </c>
      <c r="C16" s="16">
        <f>SUM(tav3_6!C16,'tav3_6 (2)'!C16)</f>
        <v>329</v>
      </c>
      <c r="D16" s="16">
        <f>SUM(tav3_6!D16,'tav3_6 (2)'!D16)</f>
        <v>213</v>
      </c>
      <c r="E16" s="16">
        <f>SUM(tav3_6!E16,'tav3_6 (2)'!E16)</f>
        <v>219</v>
      </c>
      <c r="F16" s="16">
        <f>SUM(tav3_6!F16,'tav3_6 (2)'!F16)</f>
        <v>619</v>
      </c>
      <c r="G16" s="16">
        <f>SUM(tav3_6!G16,'tav3_6 (2)'!G16)</f>
        <v>1227</v>
      </c>
      <c r="H16" s="16">
        <f>SUM(tav3_6!H16,'tav3_6 (2)'!H16)</f>
        <v>1155</v>
      </c>
      <c r="I16" s="16">
        <f>SUM(tav3_6!I16,'tav3_6 (2)'!I16)</f>
        <v>736</v>
      </c>
      <c r="J16" s="16">
        <f>SUM(tav3_6!J16,'tav3_6 (2)'!J16)</f>
        <v>523</v>
      </c>
      <c r="K16" s="16">
        <f>SUM(tav3_6!K16,'tav3_6 (2)'!K16)</f>
        <v>317</v>
      </c>
    </row>
    <row r="17" spans="1:11" ht="9" customHeight="1">
      <c r="A17" s="15" t="s">
        <v>23</v>
      </c>
      <c r="B17" s="16">
        <f>SUM(tav3_6!B17,'tav3_6 (2)'!B17)</f>
        <v>1187</v>
      </c>
      <c r="C17" s="16">
        <f>SUM(tav3_6!C17,'tav3_6 (2)'!C17)</f>
        <v>743</v>
      </c>
      <c r="D17" s="16">
        <f>SUM(tav3_6!D17,'tav3_6 (2)'!D17)</f>
        <v>557</v>
      </c>
      <c r="E17" s="16">
        <f>SUM(tav3_6!E17,'tav3_6 (2)'!E17)</f>
        <v>540</v>
      </c>
      <c r="F17" s="16">
        <f>SUM(tav3_6!F17,'tav3_6 (2)'!F17)</f>
        <v>1600</v>
      </c>
      <c r="G17" s="16">
        <f>SUM(tav3_6!G17,'tav3_6 (2)'!G17)</f>
        <v>3139</v>
      </c>
      <c r="H17" s="16">
        <f>SUM(tav3_6!H17,'tav3_6 (2)'!H17)</f>
        <v>2910</v>
      </c>
      <c r="I17" s="16">
        <f>SUM(tav3_6!I17,'tav3_6 (2)'!I17)</f>
        <v>1789</v>
      </c>
      <c r="J17" s="16">
        <f>SUM(tav3_6!J17,'tav3_6 (2)'!J17)</f>
        <v>1119</v>
      </c>
      <c r="K17" s="16">
        <f>SUM(tav3_6!K17,'tav3_6 (2)'!K17)</f>
        <v>748</v>
      </c>
    </row>
    <row r="18" spans="1:11" ht="9" customHeight="1">
      <c r="A18" s="15" t="s">
        <v>24</v>
      </c>
      <c r="B18" s="16">
        <f>SUM(tav3_6!B18,'tav3_6 (2)'!B18)</f>
        <v>4141</v>
      </c>
      <c r="C18" s="16">
        <f>SUM(tav3_6!C18,'tav3_6 (2)'!C18)</f>
        <v>2728</v>
      </c>
      <c r="D18" s="16">
        <f>SUM(tav3_6!D18,'tav3_6 (2)'!D18)</f>
        <v>1999</v>
      </c>
      <c r="E18" s="16">
        <f>SUM(tav3_6!E18,'tav3_6 (2)'!E18)</f>
        <v>2070</v>
      </c>
      <c r="F18" s="16">
        <f>SUM(tav3_6!F18,'tav3_6 (2)'!F18)</f>
        <v>4149</v>
      </c>
      <c r="G18" s="16">
        <f>SUM(tav3_6!G18,'tav3_6 (2)'!G18)</f>
        <v>8169</v>
      </c>
      <c r="H18" s="16">
        <f>SUM(tav3_6!H18,'tav3_6 (2)'!H18)</f>
        <v>8462</v>
      </c>
      <c r="I18" s="16">
        <f>SUM(tav3_6!I18,'tav3_6 (2)'!I18)</f>
        <v>5824</v>
      </c>
      <c r="J18" s="16">
        <f>SUM(tav3_6!J18,'tav3_6 (2)'!J18)</f>
        <v>3708</v>
      </c>
      <c r="K18" s="16">
        <f>SUM(tav3_6!K18,'tav3_6 (2)'!K18)</f>
        <v>2744</v>
      </c>
    </row>
    <row r="19" spans="1:11" ht="9" customHeight="1">
      <c r="A19" s="15" t="s">
        <v>25</v>
      </c>
      <c r="B19" s="16">
        <f>SUM(tav3_6!B19,'tav3_6 (2)'!B19)</f>
        <v>1172</v>
      </c>
      <c r="C19" s="16">
        <f>SUM(tav3_6!C19,'tav3_6 (2)'!C19)</f>
        <v>788</v>
      </c>
      <c r="D19" s="16">
        <f>SUM(tav3_6!D19,'tav3_6 (2)'!D19)</f>
        <v>616</v>
      </c>
      <c r="E19" s="16">
        <f>SUM(tav3_6!E19,'tav3_6 (2)'!E19)</f>
        <v>606</v>
      </c>
      <c r="F19" s="16">
        <f>SUM(tav3_6!F19,'tav3_6 (2)'!F19)</f>
        <v>1220</v>
      </c>
      <c r="G19" s="16">
        <f>SUM(tav3_6!G19,'tav3_6 (2)'!G19)</f>
        <v>2466</v>
      </c>
      <c r="H19" s="16">
        <f>SUM(tav3_6!H19,'tav3_6 (2)'!H19)</f>
        <v>2356</v>
      </c>
      <c r="I19" s="16">
        <f>SUM(tav3_6!I19,'tav3_6 (2)'!I19)</f>
        <v>1498</v>
      </c>
      <c r="J19" s="16">
        <f>SUM(tav3_6!J19,'tav3_6 (2)'!J19)</f>
        <v>917</v>
      </c>
      <c r="K19" s="16">
        <f>SUM(tav3_6!K19,'tav3_6 (2)'!K19)</f>
        <v>639</v>
      </c>
    </row>
    <row r="20" spans="1:11" ht="9" customHeight="1">
      <c r="A20" s="15" t="s">
        <v>26</v>
      </c>
      <c r="B20" s="16">
        <f>SUM(tav3_6!B20,'tav3_6 (2)'!B20)</f>
        <v>183</v>
      </c>
      <c r="C20" s="16">
        <f>SUM(tav3_6!C20,'tav3_6 (2)'!C20)</f>
        <v>147</v>
      </c>
      <c r="D20" s="16">
        <f>SUM(tav3_6!D20,'tav3_6 (2)'!D20)</f>
        <v>112</v>
      </c>
      <c r="E20" s="16">
        <f>SUM(tav3_6!E20,'tav3_6 (2)'!E20)</f>
        <v>109</v>
      </c>
      <c r="F20" s="16">
        <f>SUM(tav3_6!F20,'tav3_6 (2)'!F20)</f>
        <v>231</v>
      </c>
      <c r="G20" s="16">
        <f>SUM(tav3_6!G20,'tav3_6 (2)'!G20)</f>
        <v>397</v>
      </c>
      <c r="H20" s="16">
        <f>SUM(tav3_6!H20,'tav3_6 (2)'!H20)</f>
        <v>346</v>
      </c>
      <c r="I20" s="16">
        <f>SUM(tav3_6!I20,'tav3_6 (2)'!I20)</f>
        <v>240</v>
      </c>
      <c r="J20" s="16">
        <f>SUM(tav3_6!J20,'tav3_6 (2)'!J20)</f>
        <v>170</v>
      </c>
      <c r="K20" s="16">
        <f>SUM(tav3_6!K20,'tav3_6 (2)'!K20)</f>
        <v>94</v>
      </c>
    </row>
    <row r="21" spans="1:11" ht="9" customHeight="1">
      <c r="A21" s="15" t="s">
        <v>27</v>
      </c>
      <c r="B21" s="16">
        <f>SUM(tav3_6!B21,'tav3_6 (2)'!B21)</f>
        <v>9189</v>
      </c>
      <c r="C21" s="16">
        <f>SUM(tav3_6!C21,'tav3_6 (2)'!C21)</f>
        <v>6673</v>
      </c>
      <c r="D21" s="16">
        <f>SUM(tav3_6!D21,'tav3_6 (2)'!D21)</f>
        <v>5213</v>
      </c>
      <c r="E21" s="16">
        <f>SUM(tav3_6!E21,'tav3_6 (2)'!E21)</f>
        <v>4974</v>
      </c>
      <c r="F21" s="16">
        <f>SUM(tav3_6!F21,'tav3_6 (2)'!F21)</f>
        <v>9659</v>
      </c>
      <c r="G21" s="16">
        <f>SUM(tav3_6!G21,'tav3_6 (2)'!G21)</f>
        <v>15048</v>
      </c>
      <c r="H21" s="16">
        <f>SUM(tav3_6!H21,'tav3_6 (2)'!H21)</f>
        <v>12475</v>
      </c>
      <c r="I21" s="16">
        <f>SUM(tav3_6!I21,'tav3_6 (2)'!I21)</f>
        <v>8017</v>
      </c>
      <c r="J21" s="16">
        <f>SUM(tav3_6!J21,'tav3_6 (2)'!J21)</f>
        <v>5157</v>
      </c>
      <c r="K21" s="16">
        <f>SUM(tav3_6!K21,'tav3_6 (2)'!K21)</f>
        <v>3462</v>
      </c>
    </row>
    <row r="22" spans="1:11" ht="9" customHeight="1">
      <c r="A22" s="15" t="s">
        <v>28</v>
      </c>
      <c r="B22" s="16">
        <f>SUM(tav3_6!B22,'tav3_6 (2)'!B22)</f>
        <v>2716</v>
      </c>
      <c r="C22" s="16">
        <f>SUM(tav3_6!C22,'tav3_6 (2)'!C22)</f>
        <v>1827</v>
      </c>
      <c r="D22" s="16">
        <f>SUM(tav3_6!D22,'tav3_6 (2)'!D22)</f>
        <v>1357</v>
      </c>
      <c r="E22" s="16">
        <f>SUM(tav3_6!E22,'tav3_6 (2)'!E22)</f>
        <v>1474</v>
      </c>
      <c r="F22" s="16">
        <f>SUM(tav3_6!F22,'tav3_6 (2)'!F22)</f>
        <v>3236</v>
      </c>
      <c r="G22" s="16">
        <f>SUM(tav3_6!G22,'tav3_6 (2)'!G22)</f>
        <v>5044</v>
      </c>
      <c r="H22" s="16">
        <f>SUM(tav3_6!H22,'tav3_6 (2)'!H22)</f>
        <v>4513</v>
      </c>
      <c r="I22" s="16">
        <f>SUM(tav3_6!I22,'tav3_6 (2)'!I22)</f>
        <v>2812</v>
      </c>
      <c r="J22" s="16">
        <f>SUM(tav3_6!J22,'tav3_6 (2)'!J22)</f>
        <v>1709</v>
      </c>
      <c r="K22" s="16">
        <f>SUM(tav3_6!K22,'tav3_6 (2)'!K22)</f>
        <v>1188</v>
      </c>
    </row>
    <row r="23" spans="1:11" ht="9" customHeight="1">
      <c r="A23" s="15" t="s">
        <v>29</v>
      </c>
      <c r="B23" s="16">
        <f>SUM(tav3_6!B23,'tav3_6 (2)'!B23)</f>
        <v>320</v>
      </c>
      <c r="C23" s="16">
        <f>SUM(tav3_6!C23,'tav3_6 (2)'!C23)</f>
        <v>203</v>
      </c>
      <c r="D23" s="16">
        <f>SUM(tav3_6!D23,'tav3_6 (2)'!D23)</f>
        <v>157</v>
      </c>
      <c r="E23" s="16">
        <f>SUM(tav3_6!E23,'tav3_6 (2)'!E23)</f>
        <v>139</v>
      </c>
      <c r="F23" s="16">
        <f>SUM(tav3_6!F23,'tav3_6 (2)'!F23)</f>
        <v>349</v>
      </c>
      <c r="G23" s="16">
        <f>SUM(tav3_6!G23,'tav3_6 (2)'!G23)</f>
        <v>586</v>
      </c>
      <c r="H23" s="16">
        <f>SUM(tav3_6!H23,'tav3_6 (2)'!H23)</f>
        <v>503</v>
      </c>
      <c r="I23" s="16">
        <f>SUM(tav3_6!I23,'tav3_6 (2)'!I23)</f>
        <v>358</v>
      </c>
      <c r="J23" s="16">
        <f>SUM(tav3_6!J23,'tav3_6 (2)'!J23)</f>
        <v>224</v>
      </c>
      <c r="K23" s="16">
        <f>SUM(tav3_6!K23,'tav3_6 (2)'!K23)</f>
        <v>118</v>
      </c>
    </row>
    <row r="24" spans="1:11" ht="9" customHeight="1">
      <c r="A24" s="15" t="s">
        <v>30</v>
      </c>
      <c r="B24" s="16">
        <f>SUM(tav3_6!B24,'tav3_6 (2)'!B24)</f>
        <v>1304</v>
      </c>
      <c r="C24" s="16">
        <f>SUM(tav3_6!C24,'tav3_6 (2)'!C24)</f>
        <v>1040</v>
      </c>
      <c r="D24" s="16">
        <f>SUM(tav3_6!D24,'tav3_6 (2)'!D24)</f>
        <v>897</v>
      </c>
      <c r="E24" s="16">
        <f>SUM(tav3_6!E24,'tav3_6 (2)'!E24)</f>
        <v>994</v>
      </c>
      <c r="F24" s="16">
        <f>SUM(tav3_6!F24,'tav3_6 (2)'!F24)</f>
        <v>1857</v>
      </c>
      <c r="G24" s="16">
        <f>SUM(tav3_6!G24,'tav3_6 (2)'!G24)</f>
        <v>2612</v>
      </c>
      <c r="H24" s="16">
        <f>SUM(tav3_6!H24,'tav3_6 (2)'!H24)</f>
        <v>2191</v>
      </c>
      <c r="I24" s="16">
        <f>SUM(tav3_6!I24,'tav3_6 (2)'!I24)</f>
        <v>1708</v>
      </c>
      <c r="J24" s="16">
        <f>SUM(tav3_6!J24,'tav3_6 (2)'!J24)</f>
        <v>1180</v>
      </c>
      <c r="K24" s="16">
        <f>SUM(tav3_6!K24,'tav3_6 (2)'!K24)</f>
        <v>812</v>
      </c>
    </row>
    <row r="25" spans="1:11" s="18" customFormat="1" ht="9" customHeight="1">
      <c r="A25" s="15" t="s">
        <v>31</v>
      </c>
      <c r="B25" s="16">
        <f>SUM(tav3_6!B25,'tav3_6 (2)'!B25)</f>
        <v>4905</v>
      </c>
      <c r="C25" s="16">
        <f>SUM(tav3_6!C25,'tav3_6 (2)'!C25)</f>
        <v>4047</v>
      </c>
      <c r="D25" s="16">
        <f>SUM(tav3_6!D25,'tav3_6 (2)'!D25)</f>
        <v>3250</v>
      </c>
      <c r="E25" s="16">
        <f>SUM(tav3_6!E25,'tav3_6 (2)'!E25)</f>
        <v>3309</v>
      </c>
      <c r="F25" s="16">
        <f>SUM(tav3_6!F25,'tav3_6 (2)'!F25)</f>
        <v>5991</v>
      </c>
      <c r="G25" s="16">
        <f>SUM(tav3_6!G25,'tav3_6 (2)'!G25)</f>
        <v>8554</v>
      </c>
      <c r="H25" s="16">
        <f>SUM(tav3_6!H25,'tav3_6 (2)'!H25)</f>
        <v>7321</v>
      </c>
      <c r="I25" s="16">
        <f>SUM(tav3_6!I25,'tav3_6 (2)'!I25)</f>
        <v>5175</v>
      </c>
      <c r="J25" s="16">
        <f>SUM(tav3_6!J25,'tav3_6 (2)'!J25)</f>
        <v>3464</v>
      </c>
      <c r="K25" s="16">
        <f>SUM(tav3_6!K25,'tav3_6 (2)'!K25)</f>
        <v>2392</v>
      </c>
    </row>
    <row r="26" spans="1:11" ht="9" customHeight="1">
      <c r="A26" s="15" t="s">
        <v>32</v>
      </c>
      <c r="B26" s="16">
        <f>SUM(tav3_6!B26,'tav3_6 (2)'!B26)</f>
        <v>1571</v>
      </c>
      <c r="C26" s="16">
        <f>SUM(tav3_6!C26,'tav3_6 (2)'!C26)</f>
        <v>1055</v>
      </c>
      <c r="D26" s="16">
        <f>SUM(tav3_6!D26,'tav3_6 (2)'!D26)</f>
        <v>776</v>
      </c>
      <c r="E26" s="16">
        <f>SUM(tav3_6!E26,'tav3_6 (2)'!E26)</f>
        <v>824</v>
      </c>
      <c r="F26" s="16">
        <f>SUM(tav3_6!F26,'tav3_6 (2)'!F26)</f>
        <v>1765</v>
      </c>
      <c r="G26" s="16">
        <f>SUM(tav3_6!G26,'tav3_6 (2)'!G26)</f>
        <v>3447</v>
      </c>
      <c r="H26" s="16">
        <f>SUM(tav3_6!H26,'tav3_6 (2)'!H26)</f>
        <v>3356</v>
      </c>
      <c r="I26" s="16">
        <f>SUM(tav3_6!I26,'tav3_6 (2)'!I26)</f>
        <v>2254</v>
      </c>
      <c r="J26" s="16">
        <f>SUM(tav3_6!J26,'tav3_6 (2)'!J26)</f>
        <v>1342</v>
      </c>
      <c r="K26" s="16">
        <f>SUM(tav3_6!K26,'tav3_6 (2)'!K26)</f>
        <v>874</v>
      </c>
    </row>
    <row r="27" spans="1:11" ht="9" customHeight="1">
      <c r="A27" s="19" t="s">
        <v>33</v>
      </c>
      <c r="B27" s="20">
        <f aca="true" t="shared" si="0" ref="B27:K27">SUM(B7:B10,B11:B26)</f>
        <v>66896</v>
      </c>
      <c r="C27" s="20">
        <f t="shared" si="0"/>
        <v>43919</v>
      </c>
      <c r="D27" s="20">
        <f t="shared" si="0"/>
        <v>32747</v>
      </c>
      <c r="E27" s="20">
        <f t="shared" si="0"/>
        <v>33478</v>
      </c>
      <c r="F27" s="20">
        <f t="shared" si="0"/>
        <v>80168</v>
      </c>
      <c r="G27" s="20">
        <f t="shared" si="0"/>
        <v>156863</v>
      </c>
      <c r="H27" s="20">
        <f t="shared" si="0"/>
        <v>144248</v>
      </c>
      <c r="I27" s="20">
        <f t="shared" si="0"/>
        <v>92090</v>
      </c>
      <c r="J27" s="20">
        <f t="shared" si="0"/>
        <v>56232</v>
      </c>
      <c r="K27" s="20">
        <f t="shared" si="0"/>
        <v>38420</v>
      </c>
    </row>
    <row r="28" spans="1:11" s="21" customFormat="1" ht="9" customHeight="1">
      <c r="A28" s="19" t="s">
        <v>34</v>
      </c>
      <c r="B28" s="20">
        <f aca="true" t="shared" si="1" ref="B28:K28">SUM(B7:B9,B13)</f>
        <v>22602</v>
      </c>
      <c r="C28" s="20">
        <f t="shared" si="1"/>
        <v>14210</v>
      </c>
      <c r="D28" s="20">
        <f t="shared" si="1"/>
        <v>10353</v>
      </c>
      <c r="E28" s="20">
        <f t="shared" si="1"/>
        <v>10718</v>
      </c>
      <c r="F28" s="20">
        <f t="shared" si="1"/>
        <v>28745</v>
      </c>
      <c r="G28" s="20">
        <f t="shared" si="1"/>
        <v>59950</v>
      </c>
      <c r="H28" s="20">
        <f t="shared" si="1"/>
        <v>55522</v>
      </c>
      <c r="I28" s="20">
        <f t="shared" si="1"/>
        <v>34528</v>
      </c>
      <c r="J28" s="20">
        <f t="shared" si="1"/>
        <v>20930</v>
      </c>
      <c r="K28" s="20">
        <f t="shared" si="1"/>
        <v>14287</v>
      </c>
    </row>
    <row r="29" spans="1:11" s="21" customFormat="1" ht="9" customHeight="1">
      <c r="A29" s="19" t="s">
        <v>35</v>
      </c>
      <c r="B29" s="20">
        <f aca="true" t="shared" si="2" ref="B29:K29">SUM(B10,B11:B12,B14)</f>
        <v>13079</v>
      </c>
      <c r="C29" s="20">
        <f t="shared" si="2"/>
        <v>7747</v>
      </c>
      <c r="D29" s="20">
        <f t="shared" si="2"/>
        <v>5435</v>
      </c>
      <c r="E29" s="20">
        <f t="shared" si="2"/>
        <v>5693</v>
      </c>
      <c r="F29" s="20">
        <f t="shared" si="2"/>
        <v>16519</v>
      </c>
      <c r="G29" s="20">
        <f t="shared" si="2"/>
        <v>36575</v>
      </c>
      <c r="H29" s="20">
        <f t="shared" si="2"/>
        <v>33703</v>
      </c>
      <c r="I29" s="20">
        <f t="shared" si="2"/>
        <v>20798</v>
      </c>
      <c r="J29" s="20">
        <f t="shared" si="2"/>
        <v>12010</v>
      </c>
      <c r="K29" s="20">
        <f t="shared" si="2"/>
        <v>8049</v>
      </c>
    </row>
    <row r="30" spans="1:11" ht="9" customHeight="1">
      <c r="A30" s="19" t="s">
        <v>36</v>
      </c>
      <c r="B30" s="20">
        <f aca="true" t="shared" si="3" ref="B30:K30">SUM(B15:B18)</f>
        <v>9855</v>
      </c>
      <c r="C30" s="20">
        <f t="shared" si="3"/>
        <v>6182</v>
      </c>
      <c r="D30" s="20">
        <f t="shared" si="3"/>
        <v>4581</v>
      </c>
      <c r="E30" s="20">
        <f t="shared" si="3"/>
        <v>4638</v>
      </c>
      <c r="F30" s="20">
        <f t="shared" si="3"/>
        <v>10596</v>
      </c>
      <c r="G30" s="20">
        <f t="shared" si="3"/>
        <v>22184</v>
      </c>
      <c r="H30" s="20">
        <f t="shared" si="3"/>
        <v>21962</v>
      </c>
      <c r="I30" s="20">
        <f t="shared" si="3"/>
        <v>14702</v>
      </c>
      <c r="J30" s="20">
        <f t="shared" si="3"/>
        <v>9129</v>
      </c>
      <c r="K30" s="20">
        <f t="shared" si="3"/>
        <v>6505</v>
      </c>
    </row>
    <row r="31" spans="1:11" ht="9" customHeight="1">
      <c r="A31" s="19" t="s">
        <v>37</v>
      </c>
      <c r="B31" s="20">
        <f aca="true" t="shared" si="4" ref="B31:K31">SUM(B19:B24)</f>
        <v>14884</v>
      </c>
      <c r="C31" s="20">
        <f t="shared" si="4"/>
        <v>10678</v>
      </c>
      <c r="D31" s="20">
        <f t="shared" si="4"/>
        <v>8352</v>
      </c>
      <c r="E31" s="20">
        <f t="shared" si="4"/>
        <v>8296</v>
      </c>
      <c r="F31" s="20">
        <f t="shared" si="4"/>
        <v>16552</v>
      </c>
      <c r="G31" s="20">
        <f t="shared" si="4"/>
        <v>26153</v>
      </c>
      <c r="H31" s="20">
        <f t="shared" si="4"/>
        <v>22384</v>
      </c>
      <c r="I31" s="20">
        <f t="shared" si="4"/>
        <v>14633</v>
      </c>
      <c r="J31" s="20">
        <f t="shared" si="4"/>
        <v>9357</v>
      </c>
      <c r="K31" s="20">
        <f t="shared" si="4"/>
        <v>6313</v>
      </c>
    </row>
    <row r="32" spans="1:11" ht="9" customHeight="1">
      <c r="A32" s="19" t="s">
        <v>38</v>
      </c>
      <c r="B32" s="20">
        <f aca="true" t="shared" si="5" ref="B32:K32">SUM(B25:B26)</f>
        <v>6476</v>
      </c>
      <c r="C32" s="20">
        <f t="shared" si="5"/>
        <v>5102</v>
      </c>
      <c r="D32" s="20">
        <f t="shared" si="5"/>
        <v>4026</v>
      </c>
      <c r="E32" s="20">
        <f t="shared" si="5"/>
        <v>4133</v>
      </c>
      <c r="F32" s="20">
        <f t="shared" si="5"/>
        <v>7756</v>
      </c>
      <c r="G32" s="20">
        <f t="shared" si="5"/>
        <v>12001</v>
      </c>
      <c r="H32" s="20">
        <f t="shared" si="5"/>
        <v>10677</v>
      </c>
      <c r="I32" s="20">
        <f t="shared" si="5"/>
        <v>7429</v>
      </c>
      <c r="J32" s="20">
        <f t="shared" si="5"/>
        <v>4806</v>
      </c>
      <c r="K32" s="20">
        <f t="shared" si="5"/>
        <v>3266</v>
      </c>
    </row>
    <row r="33" spans="1:11" ht="9" customHeight="1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3"/>
    </row>
    <row r="34" spans="1:11" ht="13.5" customHeight="1">
      <c r="A34" s="8"/>
      <c r="B34" s="9" t="s">
        <v>1</v>
      </c>
      <c r="C34" s="9"/>
      <c r="D34" s="9"/>
      <c r="E34" s="9"/>
      <c r="F34" s="9"/>
      <c r="G34" s="9"/>
      <c r="H34" s="9"/>
      <c r="I34" s="9"/>
      <c r="J34" s="9"/>
      <c r="K34" s="12"/>
    </row>
    <row r="35" spans="1:11" ht="13.5" customHeight="1">
      <c r="A35" s="10"/>
      <c r="B35" s="11" t="s">
        <v>39</v>
      </c>
      <c r="C35" s="11" t="s">
        <v>40</v>
      </c>
      <c r="D35" s="11" t="s">
        <v>41</v>
      </c>
      <c r="E35" s="11" t="s">
        <v>42</v>
      </c>
      <c r="F35" s="11" t="s">
        <v>43</v>
      </c>
      <c r="G35" s="11" t="s">
        <v>44</v>
      </c>
      <c r="H35" s="11" t="s">
        <v>45</v>
      </c>
      <c r="I35" s="11" t="s">
        <v>46</v>
      </c>
      <c r="J35" s="11" t="s">
        <v>47</v>
      </c>
      <c r="K35" s="11"/>
    </row>
    <row r="36" spans="1:11" ht="19.5" customHeight="1">
      <c r="A36" s="12" t="s">
        <v>50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</row>
    <row r="37" spans="1:11" s="17" customFormat="1" ht="9" customHeight="1">
      <c r="A37" s="25" t="s">
        <v>13</v>
      </c>
      <c r="B37" s="16">
        <f>SUM(tav3_6!B37,'tav3_6 (2)'!B37)</f>
        <v>3793</v>
      </c>
      <c r="C37" s="16">
        <f>SUM(tav3_6!C37,'tav3_6 (2)'!C37)</f>
        <v>3086</v>
      </c>
      <c r="D37" s="16">
        <f>SUM(tav3_6!D37,'tav3_6 (2)'!D37)</f>
        <v>2555</v>
      </c>
      <c r="E37" s="16">
        <f>SUM(tav3_6!E37,'tav3_6 (2)'!E37)</f>
        <v>2024</v>
      </c>
      <c r="F37" s="16">
        <f>SUM(tav3_6!F37,'tav3_6 (2)'!F37)</f>
        <v>1559</v>
      </c>
      <c r="G37" s="16">
        <f>SUM(tav3_6!G37,'tav3_6 (2)'!G37)</f>
        <v>1465</v>
      </c>
      <c r="H37" s="16">
        <f>SUM(tav3_6!H37,'tav3_6 (2)'!H37)</f>
        <v>932</v>
      </c>
      <c r="I37" s="16">
        <f>SUM(tav3_6!I37,'tav3_6 (2)'!I37)</f>
        <v>1075</v>
      </c>
      <c r="J37" s="16">
        <f>SUM(tav3_6!J37,'tav3_6 (2)'!J37)</f>
        <v>541</v>
      </c>
      <c r="K37" s="30">
        <f>SUM(B7:K7,B37:J37)</f>
        <v>96710</v>
      </c>
    </row>
    <row r="38" spans="1:11" s="17" customFormat="1" ht="9" customHeight="1">
      <c r="A38" s="25" t="s">
        <v>14</v>
      </c>
      <c r="B38" s="16">
        <f>SUM(tav3_6!B38,'tav3_6 (2)'!B38)</f>
        <v>84</v>
      </c>
      <c r="C38" s="16">
        <f>SUM(tav3_6!C38,'tav3_6 (2)'!C38)</f>
        <v>75</v>
      </c>
      <c r="D38" s="16">
        <f>SUM(tav3_6!D38,'tav3_6 (2)'!D38)</f>
        <v>46</v>
      </c>
      <c r="E38" s="16">
        <f>SUM(tav3_6!E38,'tav3_6 (2)'!E38)</f>
        <v>38</v>
      </c>
      <c r="F38" s="16">
        <f>SUM(tav3_6!F38,'tav3_6 (2)'!F38)</f>
        <v>32</v>
      </c>
      <c r="G38" s="16">
        <f>SUM(tav3_6!G38,'tav3_6 (2)'!G38)</f>
        <v>18</v>
      </c>
      <c r="H38" s="16">
        <f>SUM(tav3_6!H38,'tav3_6 (2)'!H38)</f>
        <v>15</v>
      </c>
      <c r="I38" s="16">
        <f>SUM(tav3_6!I38,'tav3_6 (2)'!I38)</f>
        <v>10</v>
      </c>
      <c r="J38" s="16">
        <f>SUM(tav3_6!J38,'tav3_6 (2)'!J38)</f>
        <v>4</v>
      </c>
      <c r="K38" s="30">
        <f>SUM(B8:K8,B38:J38)</f>
        <v>2944</v>
      </c>
    </row>
    <row r="39" spans="1:11" ht="9" customHeight="1">
      <c r="A39" s="25" t="s">
        <v>15</v>
      </c>
      <c r="B39" s="16">
        <f>SUM(tav3_6!B39,'tav3_6 (2)'!B39)</f>
        <v>6758</v>
      </c>
      <c r="C39" s="16">
        <f>SUM(tav3_6!C39,'tav3_6 (2)'!C39)</f>
        <v>5447</v>
      </c>
      <c r="D39" s="16">
        <f>SUM(tav3_6!D39,'tav3_6 (2)'!D39)</f>
        <v>4394</v>
      </c>
      <c r="E39" s="16">
        <f>SUM(tav3_6!E39,'tav3_6 (2)'!E39)</f>
        <v>3263</v>
      </c>
      <c r="F39" s="16">
        <f>SUM(tav3_6!F39,'tav3_6 (2)'!F39)</f>
        <v>2576</v>
      </c>
      <c r="G39" s="16">
        <f>SUM(tav3_6!G39,'tav3_6 (2)'!G39)</f>
        <v>2387</v>
      </c>
      <c r="H39" s="16">
        <f>SUM(tav3_6!H39,'tav3_6 (2)'!H39)</f>
        <v>1552</v>
      </c>
      <c r="I39" s="16">
        <f>SUM(tav3_6!I39,'tav3_6 (2)'!I39)</f>
        <v>1699</v>
      </c>
      <c r="J39" s="16">
        <f>SUM(tav3_6!J39,'tav3_6 (2)'!J39)</f>
        <v>883</v>
      </c>
      <c r="K39" s="30">
        <f>SUM(B9:K9,B39:J39)</f>
        <v>201008</v>
      </c>
    </row>
    <row r="40" spans="1:11" ht="9" customHeight="1">
      <c r="A40" s="25" t="s">
        <v>16</v>
      </c>
      <c r="B40" s="16">
        <f>SUM(tav3_6!B40,'tav3_6 (2)'!B40)</f>
        <v>385</v>
      </c>
      <c r="C40" s="16">
        <f>SUM(tav3_6!C40,'tav3_6 (2)'!C40)</f>
        <v>332</v>
      </c>
      <c r="D40" s="16">
        <f>SUM(tav3_6!D40,'tav3_6 (2)'!D40)</f>
        <v>176</v>
      </c>
      <c r="E40" s="16">
        <f>SUM(tav3_6!E40,'tav3_6 (2)'!E40)</f>
        <v>172</v>
      </c>
      <c r="F40" s="16">
        <f>SUM(tav3_6!F40,'tav3_6 (2)'!F40)</f>
        <v>135</v>
      </c>
      <c r="G40" s="16">
        <f>SUM(tav3_6!G40,'tav3_6 (2)'!G40)</f>
        <v>114</v>
      </c>
      <c r="H40" s="16">
        <f>SUM(tav3_6!H40,'tav3_6 (2)'!H40)</f>
        <v>49</v>
      </c>
      <c r="I40" s="16">
        <f>SUM(tav3_6!I40,'tav3_6 (2)'!I40)</f>
        <v>119</v>
      </c>
      <c r="J40" s="16">
        <f>SUM(tav3_6!J40,'tav3_6 (2)'!J40)</f>
        <v>40</v>
      </c>
      <c r="K40" s="16">
        <f>SUM(B10:K10,B40:J40)</f>
        <v>14581</v>
      </c>
    </row>
    <row r="41" spans="1:11" ht="9" customHeight="1">
      <c r="A41" s="25" t="s">
        <v>17</v>
      </c>
      <c r="B41" s="16">
        <f>SUM(tav3_6!B41,'tav3_6 (2)'!B41)</f>
        <v>2784</v>
      </c>
      <c r="C41" s="16">
        <f>SUM(tav3_6!C41,'tav3_6 (2)'!C41)</f>
        <v>2176</v>
      </c>
      <c r="D41" s="16">
        <f>SUM(tav3_6!D41,'tav3_6 (2)'!D41)</f>
        <v>1605</v>
      </c>
      <c r="E41" s="16">
        <f>SUM(tav3_6!E41,'tav3_6 (2)'!E41)</f>
        <v>1207</v>
      </c>
      <c r="F41" s="16">
        <f>SUM(tav3_6!F41,'tav3_6 (2)'!F41)</f>
        <v>1077</v>
      </c>
      <c r="G41" s="16">
        <f>SUM(tav3_6!G41,'tav3_6 (2)'!G41)</f>
        <v>1116</v>
      </c>
      <c r="H41" s="16">
        <f>SUM(tav3_6!H41,'tav3_6 (2)'!H41)</f>
        <v>743</v>
      </c>
      <c r="I41" s="16">
        <f>SUM(tav3_6!I41,'tav3_6 (2)'!I41)</f>
        <v>904</v>
      </c>
      <c r="J41" s="16">
        <f>SUM(tav3_6!J41,'tav3_6 (2)'!J41)</f>
        <v>490</v>
      </c>
      <c r="K41" s="30">
        <f aca="true" t="shared" si="6" ref="K41:K56">SUM(B11:K11,B41:J41)</f>
        <v>86596</v>
      </c>
    </row>
    <row r="42" spans="1:11" ht="9" customHeight="1">
      <c r="A42" s="25" t="s">
        <v>18</v>
      </c>
      <c r="B42" s="16">
        <f>SUM(tav3_6!B42,'tav3_6 (2)'!B42)</f>
        <v>648</v>
      </c>
      <c r="C42" s="16">
        <f>SUM(tav3_6!C42,'tav3_6 (2)'!C42)</f>
        <v>515</v>
      </c>
      <c r="D42" s="16">
        <f>SUM(tav3_6!D42,'tav3_6 (2)'!D42)</f>
        <v>388</v>
      </c>
      <c r="E42" s="16">
        <f>SUM(tav3_6!E42,'tav3_6 (2)'!E42)</f>
        <v>283</v>
      </c>
      <c r="F42" s="16">
        <f>SUM(tav3_6!F42,'tav3_6 (2)'!F42)</f>
        <v>234</v>
      </c>
      <c r="G42" s="16">
        <f>SUM(tav3_6!G42,'tav3_6 (2)'!G42)</f>
        <v>207</v>
      </c>
      <c r="H42" s="16">
        <f>SUM(tav3_6!H42,'tav3_6 (2)'!H42)</f>
        <v>130</v>
      </c>
      <c r="I42" s="16">
        <f>SUM(tav3_6!I42,'tav3_6 (2)'!I42)</f>
        <v>200</v>
      </c>
      <c r="J42" s="16">
        <f>SUM(tav3_6!J42,'tav3_6 (2)'!J42)</f>
        <v>118</v>
      </c>
      <c r="K42" s="30">
        <f t="shared" si="6"/>
        <v>18750</v>
      </c>
    </row>
    <row r="43" spans="1:11" ht="9" customHeight="1">
      <c r="A43" s="25" t="s">
        <v>19</v>
      </c>
      <c r="B43" s="16">
        <f>SUM(tav3_6!B43,'tav3_6 (2)'!B43)</f>
        <v>1070</v>
      </c>
      <c r="C43" s="16">
        <f>SUM(tav3_6!C43,'tav3_6 (2)'!C43)</f>
        <v>915</v>
      </c>
      <c r="D43" s="16">
        <f>SUM(tav3_6!D43,'tav3_6 (2)'!D43)</f>
        <v>803</v>
      </c>
      <c r="E43" s="16">
        <f>SUM(tav3_6!E43,'tav3_6 (2)'!E43)</f>
        <v>638</v>
      </c>
      <c r="F43" s="16">
        <f>SUM(tav3_6!F43,'tav3_6 (2)'!F43)</f>
        <v>506</v>
      </c>
      <c r="G43" s="16">
        <f>SUM(tav3_6!G43,'tav3_6 (2)'!G43)</f>
        <v>400</v>
      </c>
      <c r="H43" s="16">
        <f>SUM(tav3_6!H43,'tav3_6 (2)'!H43)</f>
        <v>250</v>
      </c>
      <c r="I43" s="16">
        <f>SUM(tav3_6!I43,'tav3_6 (2)'!I43)</f>
        <v>215</v>
      </c>
      <c r="J43" s="16">
        <f>SUM(tav3_6!J43,'tav3_6 (2)'!J43)</f>
        <v>108</v>
      </c>
      <c r="K43" s="30">
        <f t="shared" si="6"/>
        <v>22399</v>
      </c>
    </row>
    <row r="44" spans="1:11" ht="9" customHeight="1">
      <c r="A44" s="25" t="s">
        <v>20</v>
      </c>
      <c r="B44" s="16">
        <f>SUM(tav3_6!B44,'tav3_6 (2)'!B44)</f>
        <v>2655</v>
      </c>
      <c r="C44" s="16">
        <f>SUM(tav3_6!C44,'tav3_6 (2)'!C44)</f>
        <v>2076</v>
      </c>
      <c r="D44" s="16">
        <f>SUM(tav3_6!D44,'tav3_6 (2)'!D44)</f>
        <v>1728</v>
      </c>
      <c r="E44" s="16">
        <f>SUM(tav3_6!E44,'tav3_6 (2)'!E44)</f>
        <v>1299</v>
      </c>
      <c r="F44" s="16">
        <f>SUM(tav3_6!F44,'tav3_6 (2)'!F44)</f>
        <v>1053</v>
      </c>
      <c r="G44" s="16">
        <f>SUM(tav3_6!G44,'tav3_6 (2)'!G44)</f>
        <v>1048</v>
      </c>
      <c r="H44" s="16">
        <f>SUM(tav3_6!H44,'tav3_6 (2)'!H44)</f>
        <v>657</v>
      </c>
      <c r="I44" s="16">
        <f>SUM(tav3_6!I44,'tav3_6 (2)'!I44)</f>
        <v>772</v>
      </c>
      <c r="J44" s="16">
        <f>SUM(tav3_6!J44,'tav3_6 (2)'!J44)</f>
        <v>361</v>
      </c>
      <c r="K44" s="30">
        <f t="shared" si="6"/>
        <v>67677</v>
      </c>
    </row>
    <row r="45" spans="1:11" ht="9" customHeight="1">
      <c r="A45" s="25" t="s">
        <v>21</v>
      </c>
      <c r="B45" s="16">
        <f>SUM(tav3_6!B45,'tav3_6 (2)'!B45)</f>
        <v>2337</v>
      </c>
      <c r="C45" s="16">
        <f>SUM(tav3_6!C45,'tav3_6 (2)'!C45)</f>
        <v>1752</v>
      </c>
      <c r="D45" s="16">
        <f>SUM(tav3_6!D45,'tav3_6 (2)'!D45)</f>
        <v>1621</v>
      </c>
      <c r="E45" s="16">
        <f>SUM(tav3_6!E45,'tav3_6 (2)'!E45)</f>
        <v>1196</v>
      </c>
      <c r="F45" s="16">
        <f>SUM(tav3_6!F45,'tav3_6 (2)'!F45)</f>
        <v>1041</v>
      </c>
      <c r="G45" s="16">
        <f>SUM(tav3_6!G45,'tav3_6 (2)'!G45)</f>
        <v>953</v>
      </c>
      <c r="H45" s="16">
        <f>SUM(tav3_6!H45,'tav3_6 (2)'!H45)</f>
        <v>517</v>
      </c>
      <c r="I45" s="16">
        <f>SUM(tav3_6!I45,'tav3_6 (2)'!I45)</f>
        <v>538</v>
      </c>
      <c r="J45" s="16">
        <f>SUM(tav3_6!J45,'tav3_6 (2)'!J45)</f>
        <v>258</v>
      </c>
      <c r="K45" s="30">
        <f t="shared" si="6"/>
        <v>56381</v>
      </c>
    </row>
    <row r="46" spans="1:11" ht="9" customHeight="1">
      <c r="A46" s="25" t="s">
        <v>22</v>
      </c>
      <c r="B46" s="16">
        <f>SUM(tav3_6!B46,'tav3_6 (2)'!B46)</f>
        <v>259</v>
      </c>
      <c r="C46" s="16">
        <f>SUM(tav3_6!C46,'tav3_6 (2)'!C46)</f>
        <v>172</v>
      </c>
      <c r="D46" s="16">
        <f>SUM(tav3_6!D46,'tav3_6 (2)'!D46)</f>
        <v>176</v>
      </c>
      <c r="E46" s="16">
        <f>SUM(tav3_6!E46,'tav3_6 (2)'!E46)</f>
        <v>146</v>
      </c>
      <c r="F46" s="16">
        <f>SUM(tav3_6!F46,'tav3_6 (2)'!F46)</f>
        <v>113</v>
      </c>
      <c r="G46" s="16">
        <f>SUM(tav3_6!G46,'tav3_6 (2)'!G46)</f>
        <v>122</v>
      </c>
      <c r="H46" s="16">
        <f>SUM(tav3_6!H46,'tav3_6 (2)'!H46)</f>
        <v>88</v>
      </c>
      <c r="I46" s="16">
        <f>SUM(tav3_6!I46,'tav3_6 (2)'!I46)</f>
        <v>50</v>
      </c>
      <c r="J46" s="16">
        <f>SUM(tav3_6!J46,'tav3_6 (2)'!J46)</f>
        <v>22</v>
      </c>
      <c r="K46" s="30">
        <f t="shared" si="6"/>
        <v>6988</v>
      </c>
    </row>
    <row r="47" spans="1:11" ht="9" customHeight="1">
      <c r="A47" s="25" t="s">
        <v>23</v>
      </c>
      <c r="B47" s="16">
        <f>SUM(tav3_6!B47,'tav3_6 (2)'!B47)</f>
        <v>538</v>
      </c>
      <c r="C47" s="16">
        <f>SUM(tav3_6!C47,'tav3_6 (2)'!C47)</f>
        <v>383</v>
      </c>
      <c r="D47" s="16">
        <f>SUM(tav3_6!D47,'tav3_6 (2)'!D47)</f>
        <v>369</v>
      </c>
      <c r="E47" s="16">
        <f>SUM(tav3_6!E47,'tav3_6 (2)'!E47)</f>
        <v>310</v>
      </c>
      <c r="F47" s="16">
        <f>SUM(tav3_6!F47,'tav3_6 (2)'!F47)</f>
        <v>264</v>
      </c>
      <c r="G47" s="16">
        <f>SUM(tav3_6!G47,'tav3_6 (2)'!G47)</f>
        <v>266</v>
      </c>
      <c r="H47" s="16">
        <f>SUM(tav3_6!H47,'tav3_6 (2)'!H47)</f>
        <v>153</v>
      </c>
      <c r="I47" s="16">
        <f>SUM(tav3_6!I47,'tav3_6 (2)'!I47)</f>
        <v>153</v>
      </c>
      <c r="J47" s="16">
        <f>SUM(tav3_6!J47,'tav3_6 (2)'!J47)</f>
        <v>64</v>
      </c>
      <c r="K47" s="30">
        <f t="shared" si="6"/>
        <v>16832</v>
      </c>
    </row>
    <row r="48" spans="1:11" ht="9" customHeight="1">
      <c r="A48" s="25" t="s">
        <v>24</v>
      </c>
      <c r="B48" s="16">
        <f>SUM(tav3_6!B48,'tav3_6 (2)'!B48)</f>
        <v>2370</v>
      </c>
      <c r="C48" s="16">
        <f>SUM(tav3_6!C48,'tav3_6 (2)'!C48)</f>
        <v>2172</v>
      </c>
      <c r="D48" s="16">
        <f>SUM(tav3_6!D48,'tav3_6 (2)'!D48)</f>
        <v>2009</v>
      </c>
      <c r="E48" s="16">
        <f>SUM(tav3_6!E48,'tav3_6 (2)'!E48)</f>
        <v>1541</v>
      </c>
      <c r="F48" s="16">
        <f>SUM(tav3_6!F48,'tav3_6 (2)'!F48)</f>
        <v>1155</v>
      </c>
      <c r="G48" s="16">
        <f>SUM(tav3_6!G48,'tav3_6 (2)'!G48)</f>
        <v>863</v>
      </c>
      <c r="H48" s="16">
        <f>SUM(tav3_6!H48,'tav3_6 (2)'!H48)</f>
        <v>498</v>
      </c>
      <c r="I48" s="16">
        <f>SUM(tav3_6!I48,'tav3_6 (2)'!I48)</f>
        <v>396</v>
      </c>
      <c r="J48" s="16">
        <f>SUM(tav3_6!J48,'tav3_6 (2)'!J48)</f>
        <v>193</v>
      </c>
      <c r="K48" s="30">
        <f t="shared" si="6"/>
        <v>55191</v>
      </c>
    </row>
    <row r="49" spans="1:11" ht="9" customHeight="1">
      <c r="A49" s="25" t="s">
        <v>25</v>
      </c>
      <c r="B49" s="16">
        <f>SUM(tav3_6!B49,'tav3_6 (2)'!B49)</f>
        <v>471</v>
      </c>
      <c r="C49" s="16">
        <f>SUM(tav3_6!C49,'tav3_6 (2)'!C49)</f>
        <v>383</v>
      </c>
      <c r="D49" s="16">
        <f>SUM(tav3_6!D49,'tav3_6 (2)'!D49)</f>
        <v>353</v>
      </c>
      <c r="E49" s="16">
        <f>SUM(tav3_6!E49,'tav3_6 (2)'!E49)</f>
        <v>308</v>
      </c>
      <c r="F49" s="16">
        <f>SUM(tav3_6!F49,'tav3_6 (2)'!F49)</f>
        <v>249</v>
      </c>
      <c r="G49" s="16">
        <f>SUM(tav3_6!G49,'tav3_6 (2)'!G49)</f>
        <v>231</v>
      </c>
      <c r="H49" s="16">
        <f>SUM(tav3_6!H49,'tav3_6 (2)'!H49)</f>
        <v>138</v>
      </c>
      <c r="I49" s="16">
        <f>SUM(tav3_6!I49,'tav3_6 (2)'!I49)</f>
        <v>118</v>
      </c>
      <c r="J49" s="16">
        <f>SUM(tav3_6!J49,'tav3_6 (2)'!J49)</f>
        <v>51</v>
      </c>
      <c r="K49" s="30">
        <f t="shared" si="6"/>
        <v>14580</v>
      </c>
    </row>
    <row r="50" spans="1:11" ht="9" customHeight="1">
      <c r="A50" s="25" t="s">
        <v>26</v>
      </c>
      <c r="B50" s="16">
        <f>SUM(tav3_6!B50,'tav3_6 (2)'!B50)</f>
        <v>76</v>
      </c>
      <c r="C50" s="16">
        <f>SUM(tav3_6!C50,'tav3_6 (2)'!C50)</f>
        <v>48</v>
      </c>
      <c r="D50" s="16">
        <f>SUM(tav3_6!D50,'tav3_6 (2)'!D50)</f>
        <v>39</v>
      </c>
      <c r="E50" s="16">
        <f>SUM(tav3_6!E50,'tav3_6 (2)'!E50)</f>
        <v>52</v>
      </c>
      <c r="F50" s="16">
        <f>SUM(tav3_6!F50,'tav3_6 (2)'!F50)</f>
        <v>45</v>
      </c>
      <c r="G50" s="16">
        <f>SUM(tav3_6!G50,'tav3_6 (2)'!G50)</f>
        <v>39</v>
      </c>
      <c r="H50" s="16">
        <f>SUM(tav3_6!H50,'tav3_6 (2)'!H50)</f>
        <v>9</v>
      </c>
      <c r="I50" s="16">
        <f>SUM(tav3_6!I50,'tav3_6 (2)'!I50)</f>
        <v>15</v>
      </c>
      <c r="J50" s="16">
        <f>SUM(tav3_6!J50,'tav3_6 (2)'!J50)</f>
        <v>7</v>
      </c>
      <c r="K50" s="30">
        <f t="shared" si="6"/>
        <v>2359</v>
      </c>
    </row>
    <row r="51" spans="1:11" s="18" customFormat="1" ht="9" customHeight="1">
      <c r="A51" s="25" t="s">
        <v>27</v>
      </c>
      <c r="B51" s="16">
        <f>SUM(tav3_6!B51,'tav3_6 (2)'!B51)</f>
        <v>3014</v>
      </c>
      <c r="C51" s="16">
        <f>SUM(tav3_6!C51,'tav3_6 (2)'!C51)</f>
        <v>2381</v>
      </c>
      <c r="D51" s="16">
        <f>SUM(tav3_6!D51,'tav3_6 (2)'!D51)</f>
        <v>2060</v>
      </c>
      <c r="E51" s="16">
        <f>SUM(tav3_6!E51,'tav3_6 (2)'!E51)</f>
        <v>1622</v>
      </c>
      <c r="F51" s="16">
        <f>SUM(tav3_6!F51,'tav3_6 (2)'!F51)</f>
        <v>1275</v>
      </c>
      <c r="G51" s="16">
        <f>SUM(tav3_6!G51,'tav3_6 (2)'!G51)</f>
        <v>1001</v>
      </c>
      <c r="H51" s="16">
        <f>SUM(tav3_6!H51,'tav3_6 (2)'!H51)</f>
        <v>522</v>
      </c>
      <c r="I51" s="16">
        <f>SUM(tav3_6!I51,'tav3_6 (2)'!I51)</f>
        <v>348</v>
      </c>
      <c r="J51" s="16">
        <f>SUM(tav3_6!J51,'tav3_6 (2)'!J51)</f>
        <v>160</v>
      </c>
      <c r="K51" s="30">
        <f t="shared" si="6"/>
        <v>92250</v>
      </c>
    </row>
    <row r="52" spans="1:11" ht="9" customHeight="1">
      <c r="A52" s="25" t="s">
        <v>28</v>
      </c>
      <c r="B52" s="16">
        <f>SUM(tav3_6!B52,'tav3_6 (2)'!B52)</f>
        <v>1015</v>
      </c>
      <c r="C52" s="16">
        <f>SUM(tav3_6!C52,'tav3_6 (2)'!C52)</f>
        <v>765</v>
      </c>
      <c r="D52" s="16">
        <f>SUM(tav3_6!D52,'tav3_6 (2)'!D52)</f>
        <v>750</v>
      </c>
      <c r="E52" s="16">
        <f>SUM(tav3_6!E52,'tav3_6 (2)'!E52)</f>
        <v>566</v>
      </c>
      <c r="F52" s="16">
        <f>SUM(tav3_6!F52,'tav3_6 (2)'!F52)</f>
        <v>493</v>
      </c>
      <c r="G52" s="16">
        <f>SUM(tav3_6!G52,'tav3_6 (2)'!G52)</f>
        <v>364</v>
      </c>
      <c r="H52" s="16">
        <f>SUM(tav3_6!H52,'tav3_6 (2)'!H52)</f>
        <v>241</v>
      </c>
      <c r="I52" s="16">
        <f>SUM(tav3_6!I52,'tav3_6 (2)'!I52)</f>
        <v>170</v>
      </c>
      <c r="J52" s="16">
        <f>SUM(tav3_6!J52,'tav3_6 (2)'!J52)</f>
        <v>87</v>
      </c>
      <c r="K52" s="30">
        <f t="shared" si="6"/>
        <v>30327</v>
      </c>
    </row>
    <row r="53" spans="1:11" ht="9" customHeight="1">
      <c r="A53" s="25" t="s">
        <v>29</v>
      </c>
      <c r="B53" s="16">
        <f>SUM(tav3_6!B53,'tav3_6 (2)'!B53)</f>
        <v>104</v>
      </c>
      <c r="C53" s="16">
        <f>SUM(tav3_6!C53,'tav3_6 (2)'!C53)</f>
        <v>62</v>
      </c>
      <c r="D53" s="16">
        <f>SUM(tav3_6!D53,'tav3_6 (2)'!D53)</f>
        <v>72</v>
      </c>
      <c r="E53" s="16">
        <f>SUM(tav3_6!E53,'tav3_6 (2)'!E53)</f>
        <v>54</v>
      </c>
      <c r="F53" s="16">
        <f>SUM(tav3_6!F53,'tav3_6 (2)'!F53)</f>
        <v>46</v>
      </c>
      <c r="G53" s="16">
        <f>SUM(tav3_6!G53,'tav3_6 (2)'!G53)</f>
        <v>36</v>
      </c>
      <c r="H53" s="16">
        <f>SUM(tav3_6!H53,'tav3_6 (2)'!H53)</f>
        <v>33</v>
      </c>
      <c r="I53" s="16">
        <f>SUM(tav3_6!I53,'tav3_6 (2)'!I53)</f>
        <v>26</v>
      </c>
      <c r="J53" s="16">
        <f>SUM(tav3_6!J53,'tav3_6 (2)'!J53)</f>
        <v>15</v>
      </c>
      <c r="K53" s="30">
        <f t="shared" si="6"/>
        <v>3405</v>
      </c>
    </row>
    <row r="54" spans="1:11" ht="9" customHeight="1">
      <c r="A54" s="25" t="s">
        <v>30</v>
      </c>
      <c r="B54" s="16">
        <f>SUM(tav3_6!B54,'tav3_6 (2)'!B54)</f>
        <v>549</v>
      </c>
      <c r="C54" s="16">
        <f>SUM(tav3_6!C54,'tav3_6 (2)'!C54)</f>
        <v>410</v>
      </c>
      <c r="D54" s="16">
        <f>SUM(tav3_6!D54,'tav3_6 (2)'!D54)</f>
        <v>398</v>
      </c>
      <c r="E54" s="16">
        <f>SUM(tav3_6!E54,'tav3_6 (2)'!E54)</f>
        <v>338</v>
      </c>
      <c r="F54" s="16">
        <f>SUM(tav3_6!F54,'tav3_6 (2)'!F54)</f>
        <v>283</v>
      </c>
      <c r="G54" s="16">
        <f>SUM(tav3_6!G54,'tav3_6 (2)'!G54)</f>
        <v>262</v>
      </c>
      <c r="H54" s="16">
        <f>SUM(tav3_6!H54,'tav3_6 (2)'!H54)</f>
        <v>157</v>
      </c>
      <c r="I54" s="16">
        <f>SUM(tav3_6!I54,'tav3_6 (2)'!I54)</f>
        <v>137</v>
      </c>
      <c r="J54" s="16">
        <f>SUM(tav3_6!J54,'tav3_6 (2)'!J54)</f>
        <v>59</v>
      </c>
      <c r="K54" s="30">
        <f t="shared" si="6"/>
        <v>17188</v>
      </c>
    </row>
    <row r="55" spans="1:11" ht="9" customHeight="1">
      <c r="A55" s="25" t="s">
        <v>31</v>
      </c>
      <c r="B55" s="16">
        <f>SUM(tav3_6!B55,'tav3_6 (2)'!B55)</f>
        <v>1934</v>
      </c>
      <c r="C55" s="16">
        <f>SUM(tav3_6!C55,'tav3_6 (2)'!C55)</f>
        <v>1503</v>
      </c>
      <c r="D55" s="16">
        <f>SUM(tav3_6!D55,'tav3_6 (2)'!D55)</f>
        <v>1348</v>
      </c>
      <c r="E55" s="16">
        <f>SUM(tav3_6!E55,'tav3_6 (2)'!E55)</f>
        <v>1112</v>
      </c>
      <c r="F55" s="16">
        <f>SUM(tav3_6!F55,'tav3_6 (2)'!F55)</f>
        <v>858</v>
      </c>
      <c r="G55" s="16">
        <f>SUM(tav3_6!G55,'tav3_6 (2)'!G55)</f>
        <v>699</v>
      </c>
      <c r="H55" s="16">
        <f>SUM(tav3_6!H55,'tav3_6 (2)'!H55)</f>
        <v>422</v>
      </c>
      <c r="I55" s="16">
        <f>SUM(tav3_6!I55,'tav3_6 (2)'!I55)</f>
        <v>349</v>
      </c>
      <c r="J55" s="16">
        <f>SUM(tav3_6!J55,'tav3_6 (2)'!J55)</f>
        <v>138</v>
      </c>
      <c r="K55" s="30">
        <f t="shared" si="6"/>
        <v>56771</v>
      </c>
    </row>
    <row r="56" spans="1:11" s="21" customFormat="1" ht="9" customHeight="1">
      <c r="A56" s="25" t="s">
        <v>32</v>
      </c>
      <c r="B56" s="16">
        <f>SUM(tav3_6!B56,'tav3_6 (2)'!B56)</f>
        <v>613</v>
      </c>
      <c r="C56" s="16">
        <f>SUM(tav3_6!C56,'tav3_6 (2)'!C56)</f>
        <v>513</v>
      </c>
      <c r="D56" s="16">
        <f>SUM(tav3_6!D56,'tav3_6 (2)'!D56)</f>
        <v>414</v>
      </c>
      <c r="E56" s="16">
        <f>SUM(tav3_6!E56,'tav3_6 (2)'!E56)</f>
        <v>320</v>
      </c>
      <c r="F56" s="16">
        <f>SUM(tav3_6!F56,'tav3_6 (2)'!F56)</f>
        <v>249</v>
      </c>
      <c r="G56" s="16">
        <f>SUM(tav3_6!G56,'tav3_6 (2)'!G56)</f>
        <v>233</v>
      </c>
      <c r="H56" s="16">
        <f>SUM(tav3_6!H56,'tav3_6 (2)'!H56)</f>
        <v>176</v>
      </c>
      <c r="I56" s="16">
        <f>SUM(tav3_6!I56,'tav3_6 (2)'!I56)</f>
        <v>180</v>
      </c>
      <c r="J56" s="16">
        <f>SUM(tav3_6!J56,'tav3_6 (2)'!J56)</f>
        <v>72</v>
      </c>
      <c r="K56" s="30">
        <f t="shared" si="6"/>
        <v>20034</v>
      </c>
    </row>
    <row r="57" spans="1:12" s="21" customFormat="1" ht="9" customHeight="1">
      <c r="A57" s="26" t="s">
        <v>33</v>
      </c>
      <c r="B57" s="20">
        <f aca="true" t="shared" si="7" ref="B57:K57">SUM(B37:B40,B41:B56)</f>
        <v>31457</v>
      </c>
      <c r="C57" s="20">
        <f t="shared" si="7"/>
        <v>25166</v>
      </c>
      <c r="D57" s="20">
        <f t="shared" si="7"/>
        <v>21304</v>
      </c>
      <c r="E57" s="20">
        <f t="shared" si="7"/>
        <v>16489</v>
      </c>
      <c r="F57" s="20">
        <f t="shared" si="7"/>
        <v>13243</v>
      </c>
      <c r="G57" s="20">
        <f t="shared" si="7"/>
        <v>11824</v>
      </c>
      <c r="H57" s="20">
        <f t="shared" si="7"/>
        <v>7282</v>
      </c>
      <c r="I57" s="20">
        <f t="shared" si="7"/>
        <v>7474</v>
      </c>
      <c r="J57" s="20">
        <f t="shared" si="7"/>
        <v>3671</v>
      </c>
      <c r="K57" s="20">
        <f t="shared" si="7"/>
        <v>882971</v>
      </c>
      <c r="L57" s="7"/>
    </row>
    <row r="58" spans="1:12" s="27" customFormat="1" ht="9" customHeight="1">
      <c r="A58" s="26" t="s">
        <v>34</v>
      </c>
      <c r="B58" s="20">
        <f aca="true" t="shared" si="8" ref="B58:K58">SUM(B37:B39,B43)</f>
        <v>11705</v>
      </c>
      <c r="C58" s="20">
        <f t="shared" si="8"/>
        <v>9523</v>
      </c>
      <c r="D58" s="20">
        <f t="shared" si="8"/>
        <v>7798</v>
      </c>
      <c r="E58" s="20">
        <f t="shared" si="8"/>
        <v>5963</v>
      </c>
      <c r="F58" s="20">
        <f t="shared" si="8"/>
        <v>4673</v>
      </c>
      <c r="G58" s="20">
        <f t="shared" si="8"/>
        <v>4270</v>
      </c>
      <c r="H58" s="20">
        <f t="shared" si="8"/>
        <v>2749</v>
      </c>
      <c r="I58" s="20">
        <f t="shared" si="8"/>
        <v>2999</v>
      </c>
      <c r="J58" s="20">
        <f t="shared" si="8"/>
        <v>1536</v>
      </c>
      <c r="K58" s="20">
        <f t="shared" si="8"/>
        <v>323061</v>
      </c>
      <c r="L58" s="7"/>
    </row>
    <row r="59" spans="1:11" ht="9" customHeight="1">
      <c r="A59" s="26" t="s">
        <v>35</v>
      </c>
      <c r="B59" s="20">
        <f aca="true" t="shared" si="9" ref="B59:K59">SUM(B40,B41:B42,B44)</f>
        <v>6472</v>
      </c>
      <c r="C59" s="20">
        <f t="shared" si="9"/>
        <v>5099</v>
      </c>
      <c r="D59" s="20">
        <f t="shared" si="9"/>
        <v>3897</v>
      </c>
      <c r="E59" s="20">
        <f t="shared" si="9"/>
        <v>2961</v>
      </c>
      <c r="F59" s="20">
        <f t="shared" si="9"/>
        <v>2499</v>
      </c>
      <c r="G59" s="20">
        <f t="shared" si="9"/>
        <v>2485</v>
      </c>
      <c r="H59" s="20">
        <f t="shared" si="9"/>
        <v>1579</v>
      </c>
      <c r="I59" s="20">
        <f t="shared" si="9"/>
        <v>1995</v>
      </c>
      <c r="J59" s="20">
        <f t="shared" si="9"/>
        <v>1009</v>
      </c>
      <c r="K59" s="20">
        <f t="shared" si="9"/>
        <v>187604</v>
      </c>
    </row>
    <row r="60" spans="1:11" ht="9" customHeight="1">
      <c r="A60" s="26" t="s">
        <v>36</v>
      </c>
      <c r="B60" s="20">
        <f aca="true" t="shared" si="10" ref="B60:K60">SUM(B45:B48)</f>
        <v>5504</v>
      </c>
      <c r="C60" s="20">
        <f t="shared" si="10"/>
        <v>4479</v>
      </c>
      <c r="D60" s="20">
        <f t="shared" si="10"/>
        <v>4175</v>
      </c>
      <c r="E60" s="20">
        <f t="shared" si="10"/>
        <v>3193</v>
      </c>
      <c r="F60" s="20">
        <f t="shared" si="10"/>
        <v>2573</v>
      </c>
      <c r="G60" s="20">
        <f t="shared" si="10"/>
        <v>2204</v>
      </c>
      <c r="H60" s="20">
        <f t="shared" si="10"/>
        <v>1256</v>
      </c>
      <c r="I60" s="20">
        <f t="shared" si="10"/>
        <v>1137</v>
      </c>
      <c r="J60" s="20">
        <f t="shared" si="10"/>
        <v>537</v>
      </c>
      <c r="K60" s="20">
        <f t="shared" si="10"/>
        <v>135392</v>
      </c>
    </row>
    <row r="61" spans="1:11" ht="9" customHeight="1">
      <c r="A61" s="26" t="s">
        <v>37</v>
      </c>
      <c r="B61" s="20">
        <f aca="true" t="shared" si="11" ref="B61:K61">SUM(B49:B54)</f>
        <v>5229</v>
      </c>
      <c r="C61" s="20">
        <f t="shared" si="11"/>
        <v>4049</v>
      </c>
      <c r="D61" s="20">
        <f t="shared" si="11"/>
        <v>3672</v>
      </c>
      <c r="E61" s="20">
        <f t="shared" si="11"/>
        <v>2940</v>
      </c>
      <c r="F61" s="20">
        <f t="shared" si="11"/>
        <v>2391</v>
      </c>
      <c r="G61" s="20">
        <f t="shared" si="11"/>
        <v>1933</v>
      </c>
      <c r="H61" s="20">
        <f t="shared" si="11"/>
        <v>1100</v>
      </c>
      <c r="I61" s="20">
        <f t="shared" si="11"/>
        <v>814</v>
      </c>
      <c r="J61" s="20">
        <f t="shared" si="11"/>
        <v>379</v>
      </c>
      <c r="K61" s="20">
        <f t="shared" si="11"/>
        <v>160109</v>
      </c>
    </row>
    <row r="62" spans="1:11" ht="9" customHeight="1">
      <c r="A62" s="26" t="s">
        <v>38</v>
      </c>
      <c r="B62" s="20">
        <f aca="true" t="shared" si="12" ref="B62:K62">SUM(B55:B56)</f>
        <v>2547</v>
      </c>
      <c r="C62" s="20">
        <f t="shared" si="12"/>
        <v>2016</v>
      </c>
      <c r="D62" s="20">
        <f t="shared" si="12"/>
        <v>1762</v>
      </c>
      <c r="E62" s="20">
        <f t="shared" si="12"/>
        <v>1432</v>
      </c>
      <c r="F62" s="20">
        <f t="shared" si="12"/>
        <v>1107</v>
      </c>
      <c r="G62" s="20">
        <f t="shared" si="12"/>
        <v>932</v>
      </c>
      <c r="H62" s="20">
        <f t="shared" si="12"/>
        <v>598</v>
      </c>
      <c r="I62" s="20">
        <f t="shared" si="12"/>
        <v>529</v>
      </c>
      <c r="J62" s="20">
        <f t="shared" si="12"/>
        <v>210</v>
      </c>
      <c r="K62" s="20">
        <f t="shared" si="12"/>
        <v>76805</v>
      </c>
    </row>
    <row r="63" spans="1:11" ht="9" customHeight="1">
      <c r="A63" s="28"/>
      <c r="B63" s="29"/>
      <c r="C63" s="29"/>
      <c r="D63" s="29"/>
      <c r="E63" s="29"/>
      <c r="F63" s="29"/>
      <c r="G63" s="29"/>
      <c r="H63" s="29"/>
      <c r="I63" s="29"/>
      <c r="J63" s="29"/>
      <c r="K63" s="29"/>
    </row>
    <row r="64" ht="8.25" customHeight="1"/>
  </sheetData>
  <printOptions horizontalCentered="1"/>
  <pageMargins left="1.141732283464567" right="1.141732283464567" top="0.7086614173228347" bottom="2.1653543307086616" header="0.4724409448818898" footer="1.6535433070866143"/>
  <pageSetup horizontalDpi="600" verticalDpi="600" orientation="portrait" paperSize="9" scale="90" r:id="rId2"/>
  <headerFooter alignWithMargins="0">
    <oddFooter>&amp;C&amp;10 96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UNIVERSITA' DEL MOLOISE</dc:creator>
  <cp:keywords/>
  <dc:description/>
  <cp:lastModifiedBy>I.S.T.A.T.</cp:lastModifiedBy>
  <cp:lastPrinted>2001-12-18T11:43:35Z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