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firstSheet="1" activeTab="4"/>
  </bookViews>
  <sheets>
    <sheet name="tav3_12" sheetId="1" r:id="rId1"/>
    <sheet name="tav3_12 (2)" sheetId="2" r:id="rId2"/>
    <sheet name="tav3_12 (2bis)" sheetId="3" r:id="rId3"/>
    <sheet name="tav3_12 (3)" sheetId="4" r:id="rId4"/>
    <sheet name="tav3_12 (3bis)" sheetId="5" r:id="rId5"/>
    <sheet name="tav3_12 (4)" sheetId="6" r:id="rId6"/>
    <sheet name="tav3_12 (5)" sheetId="7" r:id="rId7"/>
  </sheets>
  <definedNames/>
  <calcPr fullCalcOnLoad="1"/>
</workbook>
</file>

<file path=xl/sharedStrings.xml><?xml version="1.0" encoding="utf-8"?>
<sst xmlns="http://schemas.openxmlformats.org/spreadsheetml/2006/main" count="657" uniqueCount="46">
  <si>
    <t xml:space="preserve">Tavola 3.12  - </t>
  </si>
  <si>
    <t>REGIONI DI DESTINAZIONE</t>
  </si>
  <si>
    <t>TRENTINO-ALTO ADIGE</t>
  </si>
  <si>
    <t>Piemonte</t>
  </si>
  <si>
    <t>Lombardia</t>
  </si>
  <si>
    <t>Bolzano-</t>
  </si>
  <si>
    <t>Veneto</t>
  </si>
  <si>
    <t>Liguria</t>
  </si>
  <si>
    <t xml:space="preserve"> Bozen</t>
  </si>
  <si>
    <t>MASCHI</t>
  </si>
  <si>
    <t>Valle d'Aosta</t>
  </si>
  <si>
    <t>Trentino-Alto Adige</t>
  </si>
  <si>
    <t>Bolzano-Bozen</t>
  </si>
  <si>
    <t>Trento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</si>
  <si>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</si>
  <si>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</si>
  <si>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</si>
  <si>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</si>
  <si>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</si>
  <si>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</si>
  <si>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</si>
  <si>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</si>
  <si>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</si>
  <si>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</si>
  <si>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</si>
  <si>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</si>
  <si>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</si>
  <si>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</si>
  <si>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</si>
  <si>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</si>
  <si>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</si>
  <si>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</si>
  <si>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</si>
  <si>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</si>
  <si>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r>
      <t xml:space="preserve">Tavola 3.12 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</si>
  <si>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t>Italia</t>
  </si>
  <si>
    <t>Italia nord-</t>
  </si>
  <si>
    <t>occidentale</t>
  </si>
  <si>
    <t>orientale</t>
  </si>
  <si>
    <t>centrale</t>
  </si>
  <si>
    <t>meridionale</t>
  </si>
  <si>
    <t>insulare</t>
  </si>
  <si>
    <t>FEMMINE</t>
  </si>
  <si>
    <r>
      <t xml:space="preserve">Tavola 3.12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- </t>
    </r>
  </si>
  <si>
    <t>MASCHI E FEMMINE</t>
  </si>
  <si>
    <t>-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</si>
</sst>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0"/>
    </font>
    <font>
      <b/>
      <sz val="7"/>
      <name val="Arial"/>
      <family val="2"/>
    </font>
    <font>
      <sz val="6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3" fontId="8" fillId="0" borderId="1" xfId="0" applyNumberFormat="1" applyFont="1" applyBorder="1" applyAlignment="1">
      <alignment horizontal="centerContinuous" wrapText="1"/>
    </xf>
    <xf numFmtId="3" fontId="8" fillId="0" borderId="1" xfId="0" applyNumberFormat="1" applyFont="1" applyBorder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8" fillId="0" borderId="1" xfId="0" applyNumberFormat="1" applyFont="1" applyBorder="1" applyAlignment="1">
      <alignment vertical="top"/>
    </xf>
    <xf numFmtId="49" fontId="8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49" fontId="8" fillId="0" borderId="0" xfId="16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9" fontId="9" fillId="0" borderId="0" xfId="16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10" fillId="0" borderId="0" xfId="16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10" fillId="0" borderId="1" xfId="16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16" applyNumberFormat="1" applyFont="1" applyBorder="1" applyAlignment="1">
      <alignment/>
    </xf>
    <xf numFmtId="3" fontId="8" fillId="0" borderId="1" xfId="0" applyNumberFormat="1" applyFont="1" applyBorder="1" applyAlignment="1">
      <alignment horizontal="centerContinuous" vertical="center"/>
    </xf>
    <xf numFmtId="3" fontId="10" fillId="0" borderId="1" xfId="0" applyNumberFormat="1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49" fontId="8" fillId="0" borderId="1" xfId="16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49" fontId="8" fillId="0" borderId="0" xfId="16" applyNumberFormat="1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49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49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Continuous" wrapText="1"/>
    </xf>
    <xf numFmtId="0" fontId="0" fillId="0" borderId="1" xfId="0" applyBorder="1" applyAlignment="1">
      <alignment/>
    </xf>
    <xf numFmtId="3" fontId="9" fillId="0" borderId="0" xfId="0" applyNumberFormat="1" applyFont="1" applyAlignment="1">
      <alignment horizontal="right"/>
    </xf>
    <xf numFmtId="3" fontId="8" fillId="0" borderId="0" xfId="17" applyNumberFormat="1" applyFont="1" applyAlignment="1">
      <alignment horizontal="right"/>
      <protection/>
    </xf>
    <xf numFmtId="49" fontId="9" fillId="0" borderId="0" xfId="16" applyNumberFormat="1" applyFont="1" applyAlignment="1">
      <alignment/>
    </xf>
    <xf numFmtId="49" fontId="8" fillId="0" borderId="0" xfId="16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17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9" fillId="0" borderId="0" xfId="16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3" fontId="8" fillId="0" borderId="1" xfId="0" applyNumberFormat="1" applyFont="1" applyFill="1" applyBorder="1" applyAlignment="1">
      <alignment horizontal="centerContinuous" wrapText="1"/>
    </xf>
    <xf numFmtId="3" fontId="8" fillId="0" borderId="1" xfId="0" applyNumberFormat="1" applyFon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49" fontId="0" fillId="0" borderId="0" xfId="0" applyNumberFormat="1" applyFill="1" applyAlignment="1">
      <alignment/>
    </xf>
    <xf numFmtId="49" fontId="8" fillId="0" borderId="1" xfId="0" applyNumberFormat="1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right" vertical="top"/>
    </xf>
    <xf numFmtId="49" fontId="9" fillId="0" borderId="1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49" fontId="9" fillId="0" borderId="0" xfId="16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16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0" borderId="1" xfId="16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16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centerContinuous" vertical="center"/>
    </xf>
    <xf numFmtId="3" fontId="10" fillId="0" borderId="1" xfId="0" applyNumberFormat="1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Continuous"/>
    </xf>
    <xf numFmtId="49" fontId="8" fillId="0" borderId="1" xfId="16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49" fontId="8" fillId="0" borderId="0" xfId="16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49" fontId="8" fillId="0" borderId="1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Alignment="1">
      <alignment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Normale_dati3_1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10</xdr:col>
      <xdr:colOff>495300</xdr:colOff>
      <xdr:row>2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800100" y="0"/>
          <a:ext cx="53054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stranieri  iscritti per  trasferimento di residenza interregionale,  per  Regione  di  destinazione,  Regione  di  origine  e  sesso   -   Anno 1999</a:t>
          </a:r>
        </a:p>
      </xdr:txBody>
    </xdr:sp>
    <xdr:clientData/>
  </xdr:twoCellAnchor>
  <xdr:twoCellAnchor>
    <xdr:from>
      <xdr:col>4</xdr:col>
      <xdr:colOff>76200</xdr:colOff>
      <xdr:row>5</xdr:row>
      <xdr:rowOff>104775</xdr:rowOff>
    </xdr:from>
    <xdr:to>
      <xdr:col>4</xdr:col>
      <xdr:colOff>476250</xdr:colOff>
      <xdr:row>6</xdr:row>
      <xdr:rowOff>76200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2762250" y="962025"/>
          <a:ext cx="4000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19050</xdr:colOff>
      <xdr:row>4</xdr:row>
      <xdr:rowOff>38100</xdr:rowOff>
    </xdr:from>
    <xdr:to>
      <xdr:col>0</xdr:col>
      <xdr:colOff>857250</xdr:colOff>
      <xdr:row>5</xdr:row>
      <xdr:rowOff>123825</xdr:rowOff>
    </xdr:to>
    <xdr:sp>
      <xdr:nvSpPr>
        <xdr:cNvPr id="3" name="Testo 11"/>
        <xdr:cNvSpPr txBox="1">
          <a:spLocks noChangeArrowheads="1"/>
        </xdr:cNvSpPr>
      </xdr:nvSpPr>
      <xdr:spPr>
        <a:xfrm>
          <a:off x="19050" y="723900"/>
          <a:ext cx="8382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2</xdr:col>
      <xdr:colOff>66675</xdr:colOff>
      <xdr:row>4</xdr:row>
      <xdr:rowOff>123825</xdr:rowOff>
    </xdr:from>
    <xdr:to>
      <xdr:col>2</xdr:col>
      <xdr:colOff>495300</xdr:colOff>
      <xdr:row>6</xdr:row>
      <xdr:rowOff>57150</xdr:rowOff>
    </xdr:to>
    <xdr:sp>
      <xdr:nvSpPr>
        <xdr:cNvPr id="4" name="Testo 14"/>
        <xdr:cNvSpPr txBox="1">
          <a:spLocks noChangeArrowheads="1"/>
        </xdr:cNvSpPr>
      </xdr:nvSpPr>
      <xdr:spPr>
        <a:xfrm>
          <a:off x="1724025" y="809625"/>
          <a:ext cx="4286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Valle
d'Aosta</a:t>
          </a:r>
        </a:p>
      </xdr:txBody>
    </xdr:sp>
    <xdr:clientData/>
  </xdr:twoCellAnchor>
  <xdr:twoCellAnchor>
    <xdr:from>
      <xdr:col>8</xdr:col>
      <xdr:colOff>95250</xdr:colOff>
      <xdr:row>4</xdr:row>
      <xdr:rowOff>66675</xdr:rowOff>
    </xdr:from>
    <xdr:to>
      <xdr:col>8</xdr:col>
      <xdr:colOff>504825</xdr:colOff>
      <xdr:row>6</xdr:row>
      <xdr:rowOff>104775</xdr:rowOff>
    </xdr:to>
    <xdr:sp>
      <xdr:nvSpPr>
        <xdr:cNvPr id="5" name="Testo 16"/>
        <xdr:cNvSpPr txBox="1">
          <a:spLocks noChangeArrowheads="1"/>
        </xdr:cNvSpPr>
      </xdr:nvSpPr>
      <xdr:spPr>
        <a:xfrm>
          <a:off x="4743450" y="752475"/>
          <a:ext cx="4095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
Giulia</a:t>
          </a:r>
        </a:p>
      </xdr:txBody>
    </xdr:sp>
    <xdr:clientData/>
  </xdr:twoCellAnchor>
  <xdr:twoCellAnchor>
    <xdr:from>
      <xdr:col>6</xdr:col>
      <xdr:colOff>152400</xdr:colOff>
      <xdr:row>5</xdr:row>
      <xdr:rowOff>104775</xdr:rowOff>
    </xdr:from>
    <xdr:to>
      <xdr:col>7</xdr:col>
      <xdr:colOff>0</xdr:colOff>
      <xdr:row>6</xdr:row>
      <xdr:rowOff>95250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3829050" y="962025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Trento</a:t>
          </a:r>
        </a:p>
      </xdr:txBody>
    </xdr:sp>
    <xdr:clientData/>
  </xdr:twoCellAnchor>
  <xdr:twoCellAnchor>
    <xdr:from>
      <xdr:col>10</xdr:col>
      <xdr:colOff>28575</xdr:colOff>
      <xdr:row>4</xdr:row>
      <xdr:rowOff>133350</xdr:rowOff>
    </xdr:from>
    <xdr:to>
      <xdr:col>10</xdr:col>
      <xdr:colOff>495300</xdr:colOff>
      <xdr:row>6</xdr:row>
      <xdr:rowOff>57150</xdr:rowOff>
    </xdr:to>
    <xdr:sp>
      <xdr:nvSpPr>
        <xdr:cNvPr id="7" name="Testo 18"/>
        <xdr:cNvSpPr txBox="1">
          <a:spLocks noChangeArrowheads="1"/>
        </xdr:cNvSpPr>
      </xdr:nvSpPr>
      <xdr:spPr>
        <a:xfrm>
          <a:off x="5638800" y="819150"/>
          <a:ext cx="4667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Emilia-
Romagna</a:t>
          </a:r>
        </a:p>
      </xdr:txBody>
    </xdr:sp>
    <xdr:clientData/>
  </xdr:twoCellAnchor>
  <xdr:twoCellAnchor>
    <xdr:from>
      <xdr:col>0</xdr:col>
      <xdr:colOff>19050</xdr:colOff>
      <xdr:row>37</xdr:row>
      <xdr:rowOff>28575</xdr:rowOff>
    </xdr:from>
    <xdr:to>
      <xdr:col>0</xdr:col>
      <xdr:colOff>790575</xdr:colOff>
      <xdr:row>38</xdr:row>
      <xdr:rowOff>114300</xdr:rowOff>
    </xdr:to>
    <xdr:sp>
      <xdr:nvSpPr>
        <xdr:cNvPr id="8" name="Testo 19"/>
        <xdr:cNvSpPr txBox="1">
          <a:spLocks noChangeArrowheads="1"/>
        </xdr:cNvSpPr>
      </xdr:nvSpPr>
      <xdr:spPr>
        <a:xfrm>
          <a:off x="19050" y="4791075"/>
          <a:ext cx="7715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8</xdr:col>
      <xdr:colOff>590550</xdr:colOff>
      <xdr:row>2</xdr:row>
      <xdr:rowOff>38100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33475" y="0"/>
          <a:ext cx="49720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stranieri  iscritti per  trasferimento di residenza interregionale,  per  Regione  di  destinazione,  Regione  di  origine  e  sesso   -   Anno 1999</a:t>
          </a:r>
        </a:p>
      </xdr:txBody>
    </xdr:sp>
    <xdr:clientData/>
  </xdr:twoCellAnchor>
  <xdr:twoCellAnchor>
    <xdr:from>
      <xdr:col>0</xdr:col>
      <xdr:colOff>28575</xdr:colOff>
      <xdr:row>3</xdr:row>
      <xdr:rowOff>133350</xdr:rowOff>
    </xdr:from>
    <xdr:to>
      <xdr:col>0</xdr:col>
      <xdr:colOff>866775</xdr:colOff>
      <xdr:row>5</xdr:row>
      <xdr:rowOff>95250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28575" y="647700"/>
          <a:ext cx="8382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38</xdr:row>
      <xdr:rowOff>104775</xdr:rowOff>
    </xdr:from>
    <xdr:to>
      <xdr:col>4</xdr:col>
      <xdr:colOff>485775</xdr:colOff>
      <xdr:row>39</xdr:row>
      <xdr:rowOff>76200</xdr:rowOff>
    </xdr:to>
    <xdr:sp>
      <xdr:nvSpPr>
        <xdr:cNvPr id="1" name="Testo 32"/>
        <xdr:cNvSpPr txBox="1">
          <a:spLocks noChangeArrowheads="1"/>
        </xdr:cNvSpPr>
      </xdr:nvSpPr>
      <xdr:spPr>
        <a:xfrm>
          <a:off x="2647950" y="5095875"/>
          <a:ext cx="4095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28575</xdr:colOff>
      <xdr:row>37</xdr:row>
      <xdr:rowOff>66675</xdr:rowOff>
    </xdr:from>
    <xdr:to>
      <xdr:col>0</xdr:col>
      <xdr:colOff>866775</xdr:colOff>
      <xdr:row>38</xdr:row>
      <xdr:rowOff>114300</xdr:rowOff>
    </xdr:to>
    <xdr:sp>
      <xdr:nvSpPr>
        <xdr:cNvPr id="2" name="Testo 33"/>
        <xdr:cNvSpPr txBox="1">
          <a:spLocks noChangeArrowheads="1"/>
        </xdr:cNvSpPr>
      </xdr:nvSpPr>
      <xdr:spPr>
        <a:xfrm>
          <a:off x="28575" y="4886325"/>
          <a:ext cx="8382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2</xdr:col>
      <xdr:colOff>66675</xdr:colOff>
      <xdr:row>37</xdr:row>
      <xdr:rowOff>114300</xdr:rowOff>
    </xdr:from>
    <xdr:to>
      <xdr:col>2</xdr:col>
      <xdr:colOff>476250</xdr:colOff>
      <xdr:row>39</xdr:row>
      <xdr:rowOff>57150</xdr:rowOff>
    </xdr:to>
    <xdr:sp>
      <xdr:nvSpPr>
        <xdr:cNvPr id="3" name="Testo 34"/>
        <xdr:cNvSpPr txBox="1">
          <a:spLocks noChangeArrowheads="1"/>
        </xdr:cNvSpPr>
      </xdr:nvSpPr>
      <xdr:spPr>
        <a:xfrm>
          <a:off x="1685925" y="4933950"/>
          <a:ext cx="409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Valle
d'Aosta</a:t>
          </a:r>
        </a:p>
      </xdr:txBody>
    </xdr:sp>
    <xdr:clientData/>
  </xdr:twoCellAnchor>
  <xdr:twoCellAnchor>
    <xdr:from>
      <xdr:col>8</xdr:col>
      <xdr:colOff>95250</xdr:colOff>
      <xdr:row>37</xdr:row>
      <xdr:rowOff>66675</xdr:rowOff>
    </xdr:from>
    <xdr:to>
      <xdr:col>8</xdr:col>
      <xdr:colOff>504825</xdr:colOff>
      <xdr:row>39</xdr:row>
      <xdr:rowOff>104775</xdr:rowOff>
    </xdr:to>
    <xdr:sp>
      <xdr:nvSpPr>
        <xdr:cNvPr id="4" name="Testo 35"/>
        <xdr:cNvSpPr txBox="1">
          <a:spLocks noChangeArrowheads="1"/>
        </xdr:cNvSpPr>
      </xdr:nvSpPr>
      <xdr:spPr>
        <a:xfrm>
          <a:off x="4686300" y="4886325"/>
          <a:ext cx="4095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
Giulia</a:t>
          </a:r>
        </a:p>
      </xdr:txBody>
    </xdr:sp>
    <xdr:clientData/>
  </xdr:twoCellAnchor>
  <xdr:twoCellAnchor>
    <xdr:from>
      <xdr:col>6</xdr:col>
      <xdr:colOff>161925</xdr:colOff>
      <xdr:row>38</xdr:row>
      <xdr:rowOff>104775</xdr:rowOff>
    </xdr:from>
    <xdr:to>
      <xdr:col>7</xdr:col>
      <xdr:colOff>38100</xdr:colOff>
      <xdr:row>39</xdr:row>
      <xdr:rowOff>57150</xdr:rowOff>
    </xdr:to>
    <xdr:sp>
      <xdr:nvSpPr>
        <xdr:cNvPr id="5" name="Testo 36"/>
        <xdr:cNvSpPr txBox="1">
          <a:spLocks noChangeArrowheads="1"/>
        </xdr:cNvSpPr>
      </xdr:nvSpPr>
      <xdr:spPr>
        <a:xfrm>
          <a:off x="3762375" y="5095875"/>
          <a:ext cx="3524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Trento</a:t>
          </a:r>
        </a:p>
      </xdr:txBody>
    </xdr:sp>
    <xdr:clientData/>
  </xdr:twoCellAnchor>
  <xdr:twoCellAnchor>
    <xdr:from>
      <xdr:col>10</xdr:col>
      <xdr:colOff>28575</xdr:colOff>
      <xdr:row>37</xdr:row>
      <xdr:rowOff>123825</xdr:rowOff>
    </xdr:from>
    <xdr:to>
      <xdr:col>10</xdr:col>
      <xdr:colOff>495300</xdr:colOff>
      <xdr:row>39</xdr:row>
      <xdr:rowOff>57150</xdr:rowOff>
    </xdr:to>
    <xdr:sp>
      <xdr:nvSpPr>
        <xdr:cNvPr id="6" name="Testo 37"/>
        <xdr:cNvSpPr txBox="1">
          <a:spLocks noChangeArrowheads="1"/>
        </xdr:cNvSpPr>
      </xdr:nvSpPr>
      <xdr:spPr>
        <a:xfrm>
          <a:off x="5648325" y="4943475"/>
          <a:ext cx="4667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Emilia-
Romagna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10</xdr:col>
      <xdr:colOff>495300</xdr:colOff>
      <xdr:row>2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52525" y="0"/>
          <a:ext cx="49720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stranieri  iscritti per  trasferimento di residenza interregionale,  per  Regione  di  destinazione,  Regione  di  origine  e  sesso   -   Anno 1999</a:t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0</xdr:col>
      <xdr:colOff>781050</xdr:colOff>
      <xdr:row>4</xdr:row>
      <xdr:rowOff>114300</xdr:rowOff>
    </xdr:to>
    <xdr:sp>
      <xdr:nvSpPr>
        <xdr:cNvPr id="2" name="Testo 19"/>
        <xdr:cNvSpPr txBox="1">
          <a:spLocks noChangeArrowheads="1"/>
        </xdr:cNvSpPr>
      </xdr:nvSpPr>
      <xdr:spPr>
        <a:xfrm>
          <a:off x="9525" y="542925"/>
          <a:ext cx="7715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133350</xdr:rowOff>
    </xdr:from>
    <xdr:to>
      <xdr:col>0</xdr:col>
      <xdr:colOff>866775</xdr:colOff>
      <xdr:row>32</xdr:row>
      <xdr:rowOff>95250</xdr:rowOff>
    </xdr:to>
    <xdr:sp>
      <xdr:nvSpPr>
        <xdr:cNvPr id="1" name="Testo 11"/>
        <xdr:cNvSpPr txBox="1">
          <a:spLocks noChangeArrowheads="1"/>
        </xdr:cNvSpPr>
      </xdr:nvSpPr>
      <xdr:spPr>
        <a:xfrm>
          <a:off x="28575" y="4667250"/>
          <a:ext cx="8382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10</xdr:col>
      <xdr:colOff>495300</xdr:colOff>
      <xdr:row>2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04900" y="0"/>
          <a:ext cx="50101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stranieri  iscritti per  trasferimento di residenza interregionale,  per  Regione  di  destinazione,  Regione  di  origine  e  sesso   -   Anno 1999</a:t>
          </a:r>
        </a:p>
      </xdr:txBody>
    </xdr:sp>
    <xdr:clientData/>
  </xdr:twoCellAnchor>
  <xdr:twoCellAnchor>
    <xdr:from>
      <xdr:col>4</xdr:col>
      <xdr:colOff>76200</xdr:colOff>
      <xdr:row>5</xdr:row>
      <xdr:rowOff>104775</xdr:rowOff>
    </xdr:from>
    <xdr:to>
      <xdr:col>4</xdr:col>
      <xdr:colOff>485775</xdr:colOff>
      <xdr:row>6</xdr:row>
      <xdr:rowOff>76200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2647950" y="962025"/>
          <a:ext cx="4095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0</xdr:col>
      <xdr:colOff>19050</xdr:colOff>
      <xdr:row>4</xdr:row>
      <xdr:rowOff>38100</xdr:rowOff>
    </xdr:from>
    <xdr:to>
      <xdr:col>0</xdr:col>
      <xdr:colOff>857250</xdr:colOff>
      <xdr:row>5</xdr:row>
      <xdr:rowOff>123825</xdr:rowOff>
    </xdr:to>
    <xdr:sp>
      <xdr:nvSpPr>
        <xdr:cNvPr id="3" name="Testo 11"/>
        <xdr:cNvSpPr txBox="1">
          <a:spLocks noChangeArrowheads="1"/>
        </xdr:cNvSpPr>
      </xdr:nvSpPr>
      <xdr:spPr>
        <a:xfrm>
          <a:off x="19050" y="723900"/>
          <a:ext cx="8382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2</xdr:col>
      <xdr:colOff>66675</xdr:colOff>
      <xdr:row>4</xdr:row>
      <xdr:rowOff>123825</xdr:rowOff>
    </xdr:from>
    <xdr:to>
      <xdr:col>2</xdr:col>
      <xdr:colOff>457200</xdr:colOff>
      <xdr:row>6</xdr:row>
      <xdr:rowOff>57150</xdr:rowOff>
    </xdr:to>
    <xdr:sp>
      <xdr:nvSpPr>
        <xdr:cNvPr id="4" name="Testo 14"/>
        <xdr:cNvSpPr txBox="1">
          <a:spLocks noChangeArrowheads="1"/>
        </xdr:cNvSpPr>
      </xdr:nvSpPr>
      <xdr:spPr>
        <a:xfrm>
          <a:off x="1695450" y="809625"/>
          <a:ext cx="3905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Valle
d'Aosta</a:t>
          </a:r>
        </a:p>
      </xdr:txBody>
    </xdr:sp>
    <xdr:clientData/>
  </xdr:twoCellAnchor>
  <xdr:twoCellAnchor>
    <xdr:from>
      <xdr:col>8</xdr:col>
      <xdr:colOff>95250</xdr:colOff>
      <xdr:row>4</xdr:row>
      <xdr:rowOff>66675</xdr:rowOff>
    </xdr:from>
    <xdr:to>
      <xdr:col>8</xdr:col>
      <xdr:colOff>504825</xdr:colOff>
      <xdr:row>6</xdr:row>
      <xdr:rowOff>104775</xdr:rowOff>
    </xdr:to>
    <xdr:sp>
      <xdr:nvSpPr>
        <xdr:cNvPr id="5" name="Testo 16"/>
        <xdr:cNvSpPr txBox="1">
          <a:spLocks noChangeArrowheads="1"/>
        </xdr:cNvSpPr>
      </xdr:nvSpPr>
      <xdr:spPr>
        <a:xfrm>
          <a:off x="4686300" y="752475"/>
          <a:ext cx="4095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
Giulia</a:t>
          </a:r>
        </a:p>
      </xdr:txBody>
    </xdr:sp>
    <xdr:clientData/>
  </xdr:twoCellAnchor>
  <xdr:twoCellAnchor>
    <xdr:from>
      <xdr:col>6</xdr:col>
      <xdr:colOff>152400</xdr:colOff>
      <xdr:row>5</xdr:row>
      <xdr:rowOff>104775</xdr:rowOff>
    </xdr:from>
    <xdr:to>
      <xdr:col>7</xdr:col>
      <xdr:colOff>0</xdr:colOff>
      <xdr:row>6</xdr:row>
      <xdr:rowOff>95250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3752850" y="962025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Trento</a:t>
          </a:r>
        </a:p>
      </xdr:txBody>
    </xdr:sp>
    <xdr:clientData/>
  </xdr:twoCellAnchor>
  <xdr:twoCellAnchor>
    <xdr:from>
      <xdr:col>10</xdr:col>
      <xdr:colOff>28575</xdr:colOff>
      <xdr:row>4</xdr:row>
      <xdr:rowOff>133350</xdr:rowOff>
    </xdr:from>
    <xdr:to>
      <xdr:col>10</xdr:col>
      <xdr:colOff>495300</xdr:colOff>
      <xdr:row>6</xdr:row>
      <xdr:rowOff>57150</xdr:rowOff>
    </xdr:to>
    <xdr:sp>
      <xdr:nvSpPr>
        <xdr:cNvPr id="7" name="Testo 18"/>
        <xdr:cNvSpPr txBox="1">
          <a:spLocks noChangeArrowheads="1"/>
        </xdr:cNvSpPr>
      </xdr:nvSpPr>
      <xdr:spPr>
        <a:xfrm>
          <a:off x="5648325" y="819150"/>
          <a:ext cx="4667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Emilia-
Romagna</a:t>
          </a:r>
        </a:p>
      </xdr:txBody>
    </xdr:sp>
    <xdr:clientData/>
  </xdr:twoCellAnchor>
  <xdr:twoCellAnchor>
    <xdr:from>
      <xdr:col>0</xdr:col>
      <xdr:colOff>19050</xdr:colOff>
      <xdr:row>37</xdr:row>
      <xdr:rowOff>28575</xdr:rowOff>
    </xdr:from>
    <xdr:to>
      <xdr:col>0</xdr:col>
      <xdr:colOff>790575</xdr:colOff>
      <xdr:row>38</xdr:row>
      <xdr:rowOff>114300</xdr:rowOff>
    </xdr:to>
    <xdr:sp>
      <xdr:nvSpPr>
        <xdr:cNvPr id="8" name="Testo 19"/>
        <xdr:cNvSpPr txBox="1">
          <a:spLocks noChangeArrowheads="1"/>
        </xdr:cNvSpPr>
      </xdr:nvSpPr>
      <xdr:spPr>
        <a:xfrm>
          <a:off x="19050" y="4791075"/>
          <a:ext cx="7715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0</xdr:row>
      <xdr:rowOff>0</xdr:rowOff>
    </xdr:from>
    <xdr:to>
      <xdr:col>9</xdr:col>
      <xdr:colOff>0</xdr:colOff>
      <xdr:row>2</xdr:row>
      <xdr:rowOff>76200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085850" y="0"/>
          <a:ext cx="501967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Cittadini  stranieri  iscritti per  trasferimento di residenza interregionale,  per  Regione  di  destinazione,  Regione  di  origine  e  sesso   -   Anno 1999</a:t>
          </a:r>
        </a:p>
      </xdr:txBody>
    </xdr:sp>
    <xdr:clientData/>
  </xdr:twoCellAnchor>
  <xdr:twoCellAnchor>
    <xdr:from>
      <xdr:col>0</xdr:col>
      <xdr:colOff>28575</xdr:colOff>
      <xdr:row>3</xdr:row>
      <xdr:rowOff>133350</xdr:rowOff>
    </xdr:from>
    <xdr:to>
      <xdr:col>0</xdr:col>
      <xdr:colOff>866775</xdr:colOff>
      <xdr:row>5</xdr:row>
      <xdr:rowOff>95250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28575" y="647700"/>
          <a:ext cx="8382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workbookViewId="0" topLeftCell="A1">
      <selection activeCell="L8" sqref="L8"/>
    </sheetView>
  </sheetViews>
  <sheetFormatPr defaultColWidth="9.33203125" defaultRowHeight="11.25"/>
  <cols>
    <col min="1" max="1" width="20" style="10" customWidth="1"/>
    <col min="2" max="4" width="9" style="10" customWidth="1"/>
    <col min="5" max="5" width="8.33203125" style="10" customWidth="1"/>
    <col min="6" max="7" width="9" style="10" customWidth="1"/>
    <col min="8" max="8" width="8" style="10" customWidth="1"/>
    <col min="9" max="9" width="9" style="10" customWidth="1"/>
    <col min="10" max="10" width="7.83203125" style="10" customWidth="1"/>
    <col min="11" max="11" width="9.16015625" style="10" customWidth="1"/>
    <col min="12" max="16384" width="9.33203125" style="10" customWidth="1"/>
  </cols>
  <sheetData>
    <row r="1" spans="1:8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6" customFormat="1" ht="13.5" customHeight="1">
      <c r="A2" s="4"/>
      <c r="B2" s="5"/>
      <c r="C2" s="5"/>
      <c r="D2" s="5"/>
      <c r="E2" s="5"/>
      <c r="F2" s="5"/>
      <c r="G2" s="5"/>
      <c r="H2" s="5"/>
    </row>
    <row r="3" spans="1:11" ht="13.5" customHeight="1">
      <c r="A3" s="7"/>
      <c r="B3" s="8"/>
      <c r="C3" s="8"/>
      <c r="D3" s="8"/>
      <c r="E3" s="8"/>
      <c r="F3" s="8"/>
      <c r="G3" s="8"/>
      <c r="H3" s="8"/>
      <c r="I3" s="9"/>
      <c r="J3" s="9"/>
      <c r="K3" s="9"/>
    </row>
    <row r="4" spans="1:11" ht="13.5" customHeight="1">
      <c r="A4" s="11"/>
      <c r="B4" s="12" t="s">
        <v>1</v>
      </c>
      <c r="C4" s="12"/>
      <c r="D4" s="12"/>
      <c r="E4" s="12"/>
      <c r="F4" s="12"/>
      <c r="G4" s="12"/>
      <c r="H4" s="12"/>
      <c r="I4" s="13"/>
      <c r="J4" s="13"/>
      <c r="K4" s="13"/>
    </row>
    <row r="5" spans="1:8" ht="13.5" customHeight="1">
      <c r="A5" s="14"/>
      <c r="B5" s="15"/>
      <c r="C5" s="15"/>
      <c r="D5" s="15"/>
      <c r="E5" s="12" t="s">
        <v>2</v>
      </c>
      <c r="F5" s="12"/>
      <c r="G5" s="12"/>
      <c r="H5" s="16"/>
    </row>
    <row r="6" spans="1:10" ht="13.5" customHeight="1">
      <c r="A6" s="14"/>
      <c r="B6" s="17" t="s">
        <v>3</v>
      </c>
      <c r="C6" s="15"/>
      <c r="D6" s="17" t="s">
        <v>4</v>
      </c>
      <c r="E6" s="18"/>
      <c r="F6" s="19" t="s">
        <v>5</v>
      </c>
      <c r="G6" s="15"/>
      <c r="H6" s="20" t="s">
        <v>6</v>
      </c>
      <c r="J6" s="21" t="s">
        <v>7</v>
      </c>
    </row>
    <row r="7" spans="1:11" ht="13.5" customHeight="1">
      <c r="A7" s="22"/>
      <c r="B7" s="23"/>
      <c r="C7" s="23"/>
      <c r="D7" s="23"/>
      <c r="E7" s="23"/>
      <c r="F7" s="24" t="s">
        <v>8</v>
      </c>
      <c r="G7" s="25"/>
      <c r="H7" s="23"/>
      <c r="I7" s="9"/>
      <c r="J7" s="9"/>
      <c r="K7" s="9"/>
    </row>
    <row r="8" spans="1:11" ht="19.5" customHeight="1">
      <c r="A8" s="26" t="s">
        <v>9</v>
      </c>
      <c r="B8" s="27"/>
      <c r="C8" s="28"/>
      <c r="D8" s="29"/>
      <c r="E8" s="29"/>
      <c r="F8" s="28"/>
      <c r="G8" s="28"/>
      <c r="H8" s="28"/>
      <c r="I8" s="29"/>
      <c r="J8" s="29"/>
      <c r="K8" s="29"/>
    </row>
    <row r="9" spans="1:12" ht="9" customHeight="1">
      <c r="A9" s="30" t="s">
        <v>3</v>
      </c>
      <c r="B9" s="72" t="s">
        <v>45</v>
      </c>
      <c r="C9" s="72">
        <v>9</v>
      </c>
      <c r="D9" s="72">
        <v>336</v>
      </c>
      <c r="E9" s="31">
        <f>SUM(F9:G9)</f>
        <v>27</v>
      </c>
      <c r="F9" s="72">
        <v>14</v>
      </c>
      <c r="G9" s="72">
        <v>13</v>
      </c>
      <c r="H9" s="72">
        <v>130</v>
      </c>
      <c r="I9" s="72">
        <v>22</v>
      </c>
      <c r="J9" s="31">
        <v>60</v>
      </c>
      <c r="K9" s="31">
        <v>123</v>
      </c>
      <c r="L9"/>
    </row>
    <row r="10" spans="1:12" ht="9" customHeight="1">
      <c r="A10" s="30" t="s">
        <v>10</v>
      </c>
      <c r="B10" s="72">
        <v>12</v>
      </c>
      <c r="C10" s="72" t="s">
        <v>45</v>
      </c>
      <c r="D10" s="72">
        <v>8</v>
      </c>
      <c r="E10" s="31">
        <f aca="true" t="shared" si="0" ref="E10:E30">SUM(F10:G10)</f>
        <v>1</v>
      </c>
      <c r="F10" s="72" t="s">
        <v>45</v>
      </c>
      <c r="G10" s="72">
        <v>1</v>
      </c>
      <c r="H10" s="72" t="s">
        <v>45</v>
      </c>
      <c r="I10" s="72">
        <v>2</v>
      </c>
      <c r="J10" s="31" t="s">
        <v>45</v>
      </c>
      <c r="K10" s="31">
        <v>7</v>
      </c>
      <c r="L10"/>
    </row>
    <row r="11" spans="1:12" s="32" customFormat="1" ht="9" customHeight="1">
      <c r="A11" s="30" t="s">
        <v>4</v>
      </c>
      <c r="B11" s="72">
        <v>240</v>
      </c>
      <c r="C11" s="72">
        <v>5</v>
      </c>
      <c r="D11" s="72" t="s">
        <v>45</v>
      </c>
      <c r="E11" s="31">
        <f t="shared" si="0"/>
        <v>61</v>
      </c>
      <c r="F11" s="72">
        <v>14</v>
      </c>
      <c r="G11" s="72">
        <v>47</v>
      </c>
      <c r="H11" s="72">
        <v>318</v>
      </c>
      <c r="I11" s="72">
        <v>73</v>
      </c>
      <c r="J11" s="35">
        <v>79</v>
      </c>
      <c r="K11" s="35">
        <v>362</v>
      </c>
      <c r="L11"/>
    </row>
    <row r="12" spans="1:12" s="78" customFormat="1" ht="9" customHeight="1">
      <c r="A12" s="74" t="s">
        <v>11</v>
      </c>
      <c r="B12" s="75">
        <v>11</v>
      </c>
      <c r="C12" s="75" t="s">
        <v>45</v>
      </c>
      <c r="D12" s="75">
        <v>64</v>
      </c>
      <c r="E12" s="75" t="s">
        <v>45</v>
      </c>
      <c r="F12" s="75" t="s">
        <v>45</v>
      </c>
      <c r="G12" s="76" t="s">
        <v>45</v>
      </c>
      <c r="H12" s="75">
        <v>70</v>
      </c>
      <c r="I12" s="75">
        <v>10</v>
      </c>
      <c r="J12" s="75">
        <v>1</v>
      </c>
      <c r="K12" s="75">
        <v>30</v>
      </c>
      <c r="L12" s="77"/>
    </row>
    <row r="13" spans="1:12" s="80" customFormat="1" ht="9" customHeight="1">
      <c r="A13" s="74" t="s">
        <v>12</v>
      </c>
      <c r="B13" s="75">
        <v>7</v>
      </c>
      <c r="C13" s="75" t="s">
        <v>45</v>
      </c>
      <c r="D13" s="75">
        <v>37</v>
      </c>
      <c r="E13" s="75" t="s">
        <v>45</v>
      </c>
      <c r="F13" s="75" t="s">
        <v>45</v>
      </c>
      <c r="G13" s="76" t="s">
        <v>45</v>
      </c>
      <c r="H13" s="75">
        <v>24</v>
      </c>
      <c r="I13" s="75">
        <v>6</v>
      </c>
      <c r="J13" s="76" t="s">
        <v>45</v>
      </c>
      <c r="K13" s="76">
        <v>14</v>
      </c>
      <c r="L13" s="79"/>
    </row>
    <row r="14" spans="1:12" s="80" customFormat="1" ht="9" customHeight="1">
      <c r="A14" s="81" t="s">
        <v>13</v>
      </c>
      <c r="B14" s="82">
        <v>4</v>
      </c>
      <c r="C14" s="82" t="s">
        <v>45</v>
      </c>
      <c r="D14" s="82">
        <v>27</v>
      </c>
      <c r="E14" s="75" t="s">
        <v>45</v>
      </c>
      <c r="F14" s="82" t="s">
        <v>45</v>
      </c>
      <c r="G14" s="76" t="s">
        <v>45</v>
      </c>
      <c r="H14" s="82">
        <v>46</v>
      </c>
      <c r="I14" s="82">
        <v>4</v>
      </c>
      <c r="J14" s="76">
        <v>1</v>
      </c>
      <c r="K14" s="76">
        <v>16</v>
      </c>
      <c r="L14" s="77"/>
    </row>
    <row r="15" spans="1:12" ht="9" customHeight="1">
      <c r="A15" s="30" t="s">
        <v>6</v>
      </c>
      <c r="B15" s="35">
        <v>41</v>
      </c>
      <c r="C15" s="35">
        <v>2</v>
      </c>
      <c r="D15" s="35">
        <v>268</v>
      </c>
      <c r="E15" s="31">
        <f t="shared" si="0"/>
        <v>34</v>
      </c>
      <c r="F15" s="35">
        <v>9</v>
      </c>
      <c r="G15" s="72">
        <v>25</v>
      </c>
      <c r="H15" s="35" t="s">
        <v>45</v>
      </c>
      <c r="I15" s="31">
        <v>170</v>
      </c>
      <c r="J15" s="72">
        <v>18</v>
      </c>
      <c r="K15" s="72">
        <v>143</v>
      </c>
      <c r="L15"/>
    </row>
    <row r="16" spans="1:12" ht="9" customHeight="1">
      <c r="A16" s="30" t="s">
        <v>14</v>
      </c>
      <c r="B16" s="31">
        <v>10</v>
      </c>
      <c r="C16" s="31" t="s">
        <v>45</v>
      </c>
      <c r="D16" s="31">
        <v>30</v>
      </c>
      <c r="E16" s="31">
        <f t="shared" si="0"/>
        <v>4</v>
      </c>
      <c r="F16" s="31">
        <v>1</v>
      </c>
      <c r="G16" s="72">
        <v>3</v>
      </c>
      <c r="H16" s="31">
        <v>101</v>
      </c>
      <c r="I16" s="31" t="s">
        <v>45</v>
      </c>
      <c r="J16" s="72">
        <v>5</v>
      </c>
      <c r="K16" s="72">
        <v>30</v>
      </c>
      <c r="L16"/>
    </row>
    <row r="17" spans="1:12" ht="9" customHeight="1">
      <c r="A17" s="30" t="s">
        <v>7</v>
      </c>
      <c r="B17" s="31">
        <v>60</v>
      </c>
      <c r="C17" s="31" t="s">
        <v>45</v>
      </c>
      <c r="D17" s="31">
        <v>96</v>
      </c>
      <c r="E17" s="31">
        <f t="shared" si="0"/>
        <v>3</v>
      </c>
      <c r="F17" s="31">
        <v>1</v>
      </c>
      <c r="G17" s="72">
        <v>2</v>
      </c>
      <c r="H17" s="31">
        <v>51</v>
      </c>
      <c r="I17" s="31">
        <v>4</v>
      </c>
      <c r="J17" s="72" t="s">
        <v>45</v>
      </c>
      <c r="K17" s="72">
        <v>36</v>
      </c>
      <c r="L17"/>
    </row>
    <row r="18" spans="1:12" ht="9" customHeight="1">
      <c r="A18" s="30" t="s">
        <v>15</v>
      </c>
      <c r="B18" s="31">
        <v>80</v>
      </c>
      <c r="C18" s="31">
        <v>2</v>
      </c>
      <c r="D18" s="31">
        <v>310</v>
      </c>
      <c r="E18" s="31">
        <f t="shared" si="0"/>
        <v>17</v>
      </c>
      <c r="F18" s="31">
        <v>6</v>
      </c>
      <c r="G18" s="72">
        <v>11</v>
      </c>
      <c r="H18" s="31">
        <v>130</v>
      </c>
      <c r="I18" s="31">
        <v>27</v>
      </c>
      <c r="J18" s="72">
        <v>15</v>
      </c>
      <c r="K18" s="72" t="s">
        <v>45</v>
      </c>
      <c r="L18"/>
    </row>
    <row r="19" spans="1:12" ht="9" customHeight="1">
      <c r="A19" s="30" t="s">
        <v>16</v>
      </c>
      <c r="B19" s="31">
        <v>54</v>
      </c>
      <c r="C19" s="31" t="s">
        <v>45</v>
      </c>
      <c r="D19" s="31">
        <v>161</v>
      </c>
      <c r="E19" s="31">
        <f t="shared" si="0"/>
        <v>20</v>
      </c>
      <c r="F19" s="31">
        <v>5</v>
      </c>
      <c r="G19" s="72">
        <v>15</v>
      </c>
      <c r="H19" s="31">
        <v>114</v>
      </c>
      <c r="I19" s="31">
        <v>18</v>
      </c>
      <c r="J19" s="72">
        <v>51</v>
      </c>
      <c r="K19" s="72">
        <v>152</v>
      </c>
      <c r="L19"/>
    </row>
    <row r="20" spans="1:12" ht="9" customHeight="1">
      <c r="A20" s="30" t="s">
        <v>17</v>
      </c>
      <c r="B20" s="31">
        <v>19</v>
      </c>
      <c r="C20" s="31" t="s">
        <v>45</v>
      </c>
      <c r="D20" s="31">
        <v>45</v>
      </c>
      <c r="E20" s="31">
        <f t="shared" si="0"/>
        <v>5</v>
      </c>
      <c r="F20" s="31">
        <v>1</v>
      </c>
      <c r="G20" s="72">
        <v>4</v>
      </c>
      <c r="H20" s="31">
        <v>30</v>
      </c>
      <c r="I20" s="31">
        <v>6</v>
      </c>
      <c r="J20" s="72">
        <v>4</v>
      </c>
      <c r="K20" s="72">
        <v>38</v>
      </c>
      <c r="L20"/>
    </row>
    <row r="21" spans="1:12" ht="9" customHeight="1">
      <c r="A21" s="30" t="s">
        <v>18</v>
      </c>
      <c r="B21" s="31">
        <v>16</v>
      </c>
      <c r="C21" s="31" t="s">
        <v>45</v>
      </c>
      <c r="D21" s="31">
        <v>41</v>
      </c>
      <c r="E21" s="31">
        <f t="shared" si="0"/>
        <v>3</v>
      </c>
      <c r="F21" s="31">
        <v>1</v>
      </c>
      <c r="G21" s="72">
        <v>2</v>
      </c>
      <c r="H21" s="31">
        <v>43</v>
      </c>
      <c r="I21" s="31">
        <v>7</v>
      </c>
      <c r="J21" s="72">
        <v>7</v>
      </c>
      <c r="K21" s="72">
        <v>79</v>
      </c>
      <c r="L21"/>
    </row>
    <row r="22" spans="1:12" ht="9" customHeight="1">
      <c r="A22" s="30" t="s">
        <v>19</v>
      </c>
      <c r="B22" s="31">
        <v>106</v>
      </c>
      <c r="C22" s="31">
        <v>1</v>
      </c>
      <c r="D22" s="31">
        <v>482</v>
      </c>
      <c r="E22" s="31">
        <f t="shared" si="0"/>
        <v>71</v>
      </c>
      <c r="F22" s="31">
        <v>26</v>
      </c>
      <c r="G22" s="72">
        <v>45</v>
      </c>
      <c r="H22" s="31">
        <v>392</v>
      </c>
      <c r="I22" s="31">
        <v>81</v>
      </c>
      <c r="J22" s="72">
        <v>26</v>
      </c>
      <c r="K22" s="72">
        <v>313</v>
      </c>
      <c r="L22"/>
    </row>
    <row r="23" spans="1:12" ht="9" customHeight="1">
      <c r="A23" s="30" t="s">
        <v>20</v>
      </c>
      <c r="B23" s="31">
        <v>23</v>
      </c>
      <c r="C23" s="31">
        <v>1</v>
      </c>
      <c r="D23" s="31">
        <v>76</v>
      </c>
      <c r="E23" s="31">
        <f t="shared" si="0"/>
        <v>18</v>
      </c>
      <c r="F23" s="31">
        <v>10</v>
      </c>
      <c r="G23" s="72">
        <v>8</v>
      </c>
      <c r="H23" s="31">
        <v>70</v>
      </c>
      <c r="I23" s="31">
        <v>7</v>
      </c>
      <c r="J23" s="72">
        <v>2</v>
      </c>
      <c r="K23" s="72">
        <v>55</v>
      </c>
      <c r="L23"/>
    </row>
    <row r="24" spans="1:12" ht="9" customHeight="1">
      <c r="A24" s="30" t="s">
        <v>21</v>
      </c>
      <c r="B24" s="31">
        <v>5</v>
      </c>
      <c r="C24" s="31" t="s">
        <v>45</v>
      </c>
      <c r="D24" s="31">
        <v>8</v>
      </c>
      <c r="E24" s="31">
        <f t="shared" si="0"/>
        <v>1</v>
      </c>
      <c r="F24" s="31" t="s">
        <v>45</v>
      </c>
      <c r="G24" s="72">
        <v>1</v>
      </c>
      <c r="H24" s="31">
        <v>8</v>
      </c>
      <c r="I24" s="31" t="s">
        <v>45</v>
      </c>
      <c r="J24" s="72" t="s">
        <v>45</v>
      </c>
      <c r="K24" s="72">
        <v>8</v>
      </c>
      <c r="L24"/>
    </row>
    <row r="25" spans="1:12" ht="9" customHeight="1">
      <c r="A25" s="30" t="s">
        <v>22</v>
      </c>
      <c r="B25" s="31">
        <v>84</v>
      </c>
      <c r="C25" s="31">
        <v>2</v>
      </c>
      <c r="D25" s="31">
        <v>409</v>
      </c>
      <c r="E25" s="31">
        <f t="shared" si="0"/>
        <v>54</v>
      </c>
      <c r="F25" s="31">
        <v>26</v>
      </c>
      <c r="G25" s="72">
        <v>28</v>
      </c>
      <c r="H25" s="31">
        <v>292</v>
      </c>
      <c r="I25" s="31">
        <v>70</v>
      </c>
      <c r="J25" s="72">
        <v>32</v>
      </c>
      <c r="K25" s="72">
        <v>290</v>
      </c>
      <c r="L25"/>
    </row>
    <row r="26" spans="1:12" ht="9" customHeight="1">
      <c r="A26" s="30" t="s">
        <v>23</v>
      </c>
      <c r="B26" s="31">
        <v>49</v>
      </c>
      <c r="C26" s="31">
        <v>1</v>
      </c>
      <c r="D26" s="31">
        <v>243</v>
      </c>
      <c r="E26" s="31">
        <f t="shared" si="0"/>
        <v>19</v>
      </c>
      <c r="F26" s="31">
        <v>7</v>
      </c>
      <c r="G26" s="72">
        <v>12</v>
      </c>
      <c r="H26" s="31">
        <v>156</v>
      </c>
      <c r="I26" s="31">
        <v>46</v>
      </c>
      <c r="J26" s="72">
        <v>10</v>
      </c>
      <c r="K26" s="72">
        <v>203</v>
      </c>
      <c r="L26"/>
    </row>
    <row r="27" spans="1:12" ht="9" customHeight="1">
      <c r="A27" s="30" t="s">
        <v>24</v>
      </c>
      <c r="B27" s="31">
        <v>8</v>
      </c>
      <c r="C27" s="31" t="s">
        <v>45</v>
      </c>
      <c r="D27" s="31">
        <v>28</v>
      </c>
      <c r="E27" s="31">
        <f t="shared" si="0"/>
        <v>2</v>
      </c>
      <c r="F27" s="31">
        <v>1</v>
      </c>
      <c r="G27" s="72">
        <v>1</v>
      </c>
      <c r="H27" s="31">
        <v>26</v>
      </c>
      <c r="I27" s="31">
        <v>5</v>
      </c>
      <c r="J27" s="72">
        <v>1</v>
      </c>
      <c r="K27" s="72">
        <v>41</v>
      </c>
      <c r="L27"/>
    </row>
    <row r="28" spans="1:12" ht="9" customHeight="1">
      <c r="A28" s="30" t="s">
        <v>25</v>
      </c>
      <c r="B28" s="31">
        <v>51</v>
      </c>
      <c r="C28" s="31">
        <v>4</v>
      </c>
      <c r="D28" s="31">
        <v>160</v>
      </c>
      <c r="E28" s="31">
        <f t="shared" si="0"/>
        <v>16</v>
      </c>
      <c r="F28" s="31">
        <v>10</v>
      </c>
      <c r="G28" s="72">
        <v>6</v>
      </c>
      <c r="H28" s="31">
        <v>124</v>
      </c>
      <c r="I28" s="31">
        <v>26</v>
      </c>
      <c r="J28" s="72">
        <v>13</v>
      </c>
      <c r="K28" s="72">
        <v>121</v>
      </c>
      <c r="L28"/>
    </row>
    <row r="29" spans="1:12" s="36" customFormat="1" ht="9" customHeight="1">
      <c r="A29" s="30" t="s">
        <v>26</v>
      </c>
      <c r="B29" s="31">
        <v>96</v>
      </c>
      <c r="C29" s="31">
        <v>4</v>
      </c>
      <c r="D29" s="31">
        <v>442</v>
      </c>
      <c r="E29" s="31">
        <f t="shared" si="0"/>
        <v>26</v>
      </c>
      <c r="F29" s="31">
        <v>12</v>
      </c>
      <c r="G29" s="72">
        <v>14</v>
      </c>
      <c r="H29" s="31">
        <v>260</v>
      </c>
      <c r="I29" s="35">
        <v>88</v>
      </c>
      <c r="J29" s="72">
        <v>23</v>
      </c>
      <c r="K29" s="72">
        <v>267</v>
      </c>
      <c r="L29"/>
    </row>
    <row r="30" spans="1:12" ht="9" customHeight="1">
      <c r="A30" s="30" t="s">
        <v>27</v>
      </c>
      <c r="B30" s="31">
        <v>20</v>
      </c>
      <c r="C30" s="31" t="s">
        <v>45</v>
      </c>
      <c r="D30" s="31">
        <v>77</v>
      </c>
      <c r="E30" s="31">
        <f t="shared" si="0"/>
        <v>4</v>
      </c>
      <c r="F30" s="31">
        <v>4</v>
      </c>
      <c r="G30" s="72" t="s">
        <v>45</v>
      </c>
      <c r="H30" s="31">
        <v>57</v>
      </c>
      <c r="I30" s="31">
        <v>12</v>
      </c>
      <c r="J30" s="72">
        <v>11</v>
      </c>
      <c r="K30" s="72">
        <v>45</v>
      </c>
      <c r="L30"/>
    </row>
    <row r="31" spans="1:11" ht="9" customHeight="1">
      <c r="A31" s="37" t="s">
        <v>28</v>
      </c>
      <c r="B31" s="38">
        <f aca="true" t="shared" si="1" ref="B31:K31">SUM(B9:B12,B15:B30)</f>
        <v>985</v>
      </c>
      <c r="C31" s="38">
        <f t="shared" si="1"/>
        <v>31</v>
      </c>
      <c r="D31" s="38">
        <f t="shared" si="1"/>
        <v>3284</v>
      </c>
      <c r="E31" s="38">
        <f t="shared" si="1"/>
        <v>386</v>
      </c>
      <c r="F31" s="38">
        <f t="shared" si="1"/>
        <v>148</v>
      </c>
      <c r="G31" s="38">
        <f t="shared" si="1"/>
        <v>238</v>
      </c>
      <c r="H31" s="38">
        <f t="shared" si="1"/>
        <v>2372</v>
      </c>
      <c r="I31" s="38">
        <f t="shared" si="1"/>
        <v>674</v>
      </c>
      <c r="J31" s="38">
        <f t="shared" si="1"/>
        <v>358</v>
      </c>
      <c r="K31" s="38">
        <f t="shared" si="1"/>
        <v>2343</v>
      </c>
    </row>
    <row r="32" spans="1:11" s="39" customFormat="1" ht="9" customHeight="1">
      <c r="A32" s="37" t="s">
        <v>29</v>
      </c>
      <c r="B32" s="38">
        <f aca="true" t="shared" si="2" ref="B32:K32">SUM(B9:B11,B17)</f>
        <v>312</v>
      </c>
      <c r="C32" s="38">
        <f t="shared" si="2"/>
        <v>14</v>
      </c>
      <c r="D32" s="38">
        <f t="shared" si="2"/>
        <v>440</v>
      </c>
      <c r="E32" s="38">
        <f t="shared" si="2"/>
        <v>92</v>
      </c>
      <c r="F32" s="38">
        <f t="shared" si="2"/>
        <v>29</v>
      </c>
      <c r="G32" s="38">
        <f t="shared" si="2"/>
        <v>63</v>
      </c>
      <c r="H32" s="38">
        <f t="shared" si="2"/>
        <v>499</v>
      </c>
      <c r="I32" s="38">
        <f t="shared" si="2"/>
        <v>101</v>
      </c>
      <c r="J32" s="38">
        <f t="shared" si="2"/>
        <v>139</v>
      </c>
      <c r="K32" s="38">
        <f t="shared" si="2"/>
        <v>528</v>
      </c>
    </row>
    <row r="33" spans="1:11" s="39" customFormat="1" ht="9" customHeight="1">
      <c r="A33" s="37" t="s">
        <v>30</v>
      </c>
      <c r="B33" s="38">
        <f aca="true" t="shared" si="3" ref="B33:K33">SUM(B12,B15:B16,B18)</f>
        <v>142</v>
      </c>
      <c r="C33" s="38">
        <f t="shared" si="3"/>
        <v>4</v>
      </c>
      <c r="D33" s="38">
        <f t="shared" si="3"/>
        <v>672</v>
      </c>
      <c r="E33" s="38">
        <f t="shared" si="3"/>
        <v>55</v>
      </c>
      <c r="F33" s="38">
        <f t="shared" si="3"/>
        <v>16</v>
      </c>
      <c r="G33" s="38">
        <f t="shared" si="3"/>
        <v>39</v>
      </c>
      <c r="H33" s="38">
        <f t="shared" si="3"/>
        <v>301</v>
      </c>
      <c r="I33" s="38">
        <f t="shared" si="3"/>
        <v>207</v>
      </c>
      <c r="J33" s="38">
        <f t="shared" si="3"/>
        <v>39</v>
      </c>
      <c r="K33" s="38">
        <f t="shared" si="3"/>
        <v>203</v>
      </c>
    </row>
    <row r="34" spans="1:11" s="39" customFormat="1" ht="9" customHeight="1">
      <c r="A34" s="37" t="s">
        <v>31</v>
      </c>
      <c r="B34" s="38">
        <f aca="true" t="shared" si="4" ref="B34:K34">SUM(B19:B22)</f>
        <v>195</v>
      </c>
      <c r="C34" s="38">
        <f t="shared" si="4"/>
        <v>1</v>
      </c>
      <c r="D34" s="38">
        <f t="shared" si="4"/>
        <v>729</v>
      </c>
      <c r="E34" s="38">
        <f t="shared" si="4"/>
        <v>99</v>
      </c>
      <c r="F34" s="38">
        <f t="shared" si="4"/>
        <v>33</v>
      </c>
      <c r="G34" s="38">
        <f t="shared" si="4"/>
        <v>66</v>
      </c>
      <c r="H34" s="38">
        <f t="shared" si="4"/>
        <v>579</v>
      </c>
      <c r="I34" s="38">
        <f t="shared" si="4"/>
        <v>112</v>
      </c>
      <c r="J34" s="38">
        <f t="shared" si="4"/>
        <v>88</v>
      </c>
      <c r="K34" s="38">
        <f t="shared" si="4"/>
        <v>582</v>
      </c>
    </row>
    <row r="35" spans="1:11" s="39" customFormat="1" ht="9" customHeight="1">
      <c r="A35" s="37" t="s">
        <v>32</v>
      </c>
      <c r="B35" s="38">
        <f aca="true" t="shared" si="5" ref="B35:K35">SUM(B23:B28)</f>
        <v>220</v>
      </c>
      <c r="C35" s="38">
        <f t="shared" si="5"/>
        <v>8</v>
      </c>
      <c r="D35" s="38">
        <f t="shared" si="5"/>
        <v>924</v>
      </c>
      <c r="E35" s="38">
        <f t="shared" si="5"/>
        <v>110</v>
      </c>
      <c r="F35" s="38">
        <f t="shared" si="5"/>
        <v>54</v>
      </c>
      <c r="G35" s="38">
        <f t="shared" si="5"/>
        <v>56</v>
      </c>
      <c r="H35" s="38">
        <f t="shared" si="5"/>
        <v>676</v>
      </c>
      <c r="I35" s="38">
        <f t="shared" si="5"/>
        <v>154</v>
      </c>
      <c r="J35" s="38">
        <f t="shared" si="5"/>
        <v>58</v>
      </c>
      <c r="K35" s="38">
        <f t="shared" si="5"/>
        <v>718</v>
      </c>
    </row>
    <row r="36" spans="1:11" s="39" customFormat="1" ht="9" customHeight="1">
      <c r="A36" s="37" t="s">
        <v>33</v>
      </c>
      <c r="B36" s="38">
        <f aca="true" t="shared" si="6" ref="B36:K36">SUM(B29:B30)</f>
        <v>116</v>
      </c>
      <c r="C36" s="38">
        <f t="shared" si="6"/>
        <v>4</v>
      </c>
      <c r="D36" s="38">
        <f t="shared" si="6"/>
        <v>519</v>
      </c>
      <c r="E36" s="38">
        <f t="shared" si="6"/>
        <v>30</v>
      </c>
      <c r="F36" s="38">
        <f t="shared" si="6"/>
        <v>16</v>
      </c>
      <c r="G36" s="38">
        <f t="shared" si="6"/>
        <v>14</v>
      </c>
      <c r="H36" s="38">
        <f t="shared" si="6"/>
        <v>317</v>
      </c>
      <c r="I36" s="38">
        <f t="shared" si="6"/>
        <v>100</v>
      </c>
      <c r="J36" s="38">
        <f t="shared" si="6"/>
        <v>34</v>
      </c>
      <c r="K36" s="38">
        <f t="shared" si="6"/>
        <v>312</v>
      </c>
    </row>
    <row r="37" spans="1:11" s="43" customFormat="1" ht="9" customHeight="1">
      <c r="A37" s="40"/>
      <c r="B37" s="41"/>
      <c r="C37" s="41"/>
      <c r="D37" s="41"/>
      <c r="E37" s="41"/>
      <c r="F37" s="41"/>
      <c r="G37" s="41"/>
      <c r="H37" s="41"/>
      <c r="I37" s="42"/>
      <c r="J37" s="42"/>
      <c r="K37" s="42"/>
    </row>
    <row r="38" spans="1:11" s="43" customFormat="1" ht="13.5" customHeight="1">
      <c r="A38" s="44"/>
      <c r="B38" s="45" t="s">
        <v>1</v>
      </c>
      <c r="C38" s="46"/>
      <c r="D38" s="46"/>
      <c r="E38" s="46"/>
      <c r="F38" s="46"/>
      <c r="G38" s="46"/>
      <c r="H38" s="46"/>
      <c r="I38" s="47"/>
      <c r="J38" s="47"/>
      <c r="K38" s="47"/>
    </row>
    <row r="39" spans="1:11" s="51" customFormat="1" ht="13.5" customHeight="1">
      <c r="A39" s="48"/>
      <c r="B39" s="49" t="s">
        <v>16</v>
      </c>
      <c r="C39" s="49" t="s">
        <v>17</v>
      </c>
      <c r="D39" s="49" t="s">
        <v>18</v>
      </c>
      <c r="E39" s="49" t="s">
        <v>19</v>
      </c>
      <c r="F39" s="49" t="s">
        <v>20</v>
      </c>
      <c r="G39" s="49" t="s">
        <v>21</v>
      </c>
      <c r="H39" s="49" t="s">
        <v>22</v>
      </c>
      <c r="I39" s="50" t="s">
        <v>23</v>
      </c>
      <c r="J39" s="50" t="s">
        <v>24</v>
      </c>
      <c r="K39" s="50" t="s">
        <v>25</v>
      </c>
    </row>
    <row r="40" spans="1:11" s="55" customFormat="1" ht="19.5" customHeight="1">
      <c r="A40" s="52" t="s">
        <v>9</v>
      </c>
      <c r="B40" s="53"/>
      <c r="C40" s="53"/>
      <c r="D40" s="53"/>
      <c r="E40" s="53"/>
      <c r="F40" s="53"/>
      <c r="G40" s="53"/>
      <c r="H40" s="53"/>
      <c r="I40" s="54"/>
      <c r="J40" s="54"/>
      <c r="K40" s="54"/>
    </row>
    <row r="41" spans="1:11" ht="9" customHeight="1">
      <c r="A41" s="30" t="s">
        <v>3</v>
      </c>
      <c r="B41" s="31">
        <v>56</v>
      </c>
      <c r="C41" s="31">
        <v>11</v>
      </c>
      <c r="D41" s="31">
        <v>25</v>
      </c>
      <c r="E41" s="31">
        <v>20</v>
      </c>
      <c r="F41" s="31">
        <v>3</v>
      </c>
      <c r="G41" s="31" t="s">
        <v>45</v>
      </c>
      <c r="H41" s="31">
        <v>4</v>
      </c>
      <c r="I41" s="31">
        <v>7</v>
      </c>
      <c r="J41" s="31">
        <v>1</v>
      </c>
      <c r="K41" s="31">
        <v>6</v>
      </c>
    </row>
    <row r="42" spans="1:11" ht="9" customHeight="1">
      <c r="A42" s="30" t="s">
        <v>10</v>
      </c>
      <c r="B42" s="31">
        <v>2</v>
      </c>
      <c r="C42" s="31" t="s">
        <v>45</v>
      </c>
      <c r="D42" s="31" t="s">
        <v>45</v>
      </c>
      <c r="E42" s="31">
        <v>1</v>
      </c>
      <c r="F42" s="31" t="s">
        <v>45</v>
      </c>
      <c r="G42" s="31" t="s">
        <v>45</v>
      </c>
      <c r="H42" s="31" t="s">
        <v>45</v>
      </c>
      <c r="I42" s="31" t="s">
        <v>45</v>
      </c>
      <c r="J42" s="31" t="s">
        <v>45</v>
      </c>
      <c r="K42" s="31">
        <v>1</v>
      </c>
    </row>
    <row r="43" spans="1:11" ht="9" customHeight="1">
      <c r="A43" s="30" t="s">
        <v>4</v>
      </c>
      <c r="B43" s="31">
        <v>129</v>
      </c>
      <c r="C43" s="31">
        <v>16</v>
      </c>
      <c r="D43" s="31">
        <v>54</v>
      </c>
      <c r="E43" s="31">
        <v>55</v>
      </c>
      <c r="F43" s="31">
        <v>13</v>
      </c>
      <c r="G43" s="31" t="s">
        <v>45</v>
      </c>
      <c r="H43" s="31">
        <v>23</v>
      </c>
      <c r="I43" s="31">
        <v>27</v>
      </c>
      <c r="J43" s="31">
        <v>5</v>
      </c>
      <c r="K43" s="31">
        <v>12</v>
      </c>
    </row>
    <row r="44" spans="1:11" ht="9" customHeight="1">
      <c r="A44" s="30" t="s">
        <v>11</v>
      </c>
      <c r="B44" s="31">
        <v>15</v>
      </c>
      <c r="C44" s="31">
        <v>2</v>
      </c>
      <c r="D44" s="31">
        <v>3</v>
      </c>
      <c r="E44" s="31">
        <v>3</v>
      </c>
      <c r="F44" s="31">
        <v>1</v>
      </c>
      <c r="G44" s="31">
        <v>1</v>
      </c>
      <c r="H44" s="31">
        <v>1</v>
      </c>
      <c r="I44" s="31">
        <v>1</v>
      </c>
      <c r="J44" s="31" t="s">
        <v>45</v>
      </c>
      <c r="K44" s="31">
        <v>2</v>
      </c>
    </row>
    <row r="45" spans="1:11" s="32" customFormat="1" ht="9" customHeight="1">
      <c r="A45" s="33" t="s">
        <v>12</v>
      </c>
      <c r="B45" s="34">
        <v>7</v>
      </c>
      <c r="C45" s="34">
        <v>1</v>
      </c>
      <c r="D45" s="34">
        <v>3</v>
      </c>
      <c r="E45" s="34">
        <v>3</v>
      </c>
      <c r="F45" s="34" t="s">
        <v>45</v>
      </c>
      <c r="G45" s="34" t="s">
        <v>45</v>
      </c>
      <c r="H45" s="34">
        <v>1</v>
      </c>
      <c r="I45" s="71" t="s">
        <v>45</v>
      </c>
      <c r="J45" s="71" t="s">
        <v>45</v>
      </c>
      <c r="K45" s="71">
        <v>1</v>
      </c>
    </row>
    <row r="46" spans="1:11" s="32" customFormat="1" ht="9" customHeight="1">
      <c r="A46" s="33" t="s">
        <v>13</v>
      </c>
      <c r="B46" s="34">
        <v>8</v>
      </c>
      <c r="C46" s="34">
        <v>1</v>
      </c>
      <c r="D46" s="34" t="s">
        <v>45</v>
      </c>
      <c r="E46" s="34" t="s">
        <v>45</v>
      </c>
      <c r="F46" s="34">
        <v>1</v>
      </c>
      <c r="G46" s="34">
        <v>1</v>
      </c>
      <c r="H46" s="34" t="s">
        <v>45</v>
      </c>
      <c r="I46" s="71">
        <v>1</v>
      </c>
      <c r="J46" s="71" t="s">
        <v>45</v>
      </c>
      <c r="K46" s="71">
        <v>1</v>
      </c>
    </row>
    <row r="47" spans="1:11" ht="9" customHeight="1">
      <c r="A47" s="30" t="s">
        <v>6</v>
      </c>
      <c r="B47" s="31">
        <v>68</v>
      </c>
      <c r="C47" s="31">
        <v>6</v>
      </c>
      <c r="D47" s="31">
        <v>39</v>
      </c>
      <c r="E47" s="31">
        <v>26</v>
      </c>
      <c r="F47" s="31">
        <v>10</v>
      </c>
      <c r="G47" s="31">
        <v>2</v>
      </c>
      <c r="H47" s="31">
        <v>19</v>
      </c>
      <c r="I47" s="31">
        <v>12</v>
      </c>
      <c r="J47" s="31" t="s">
        <v>45</v>
      </c>
      <c r="K47" s="31">
        <v>7</v>
      </c>
    </row>
    <row r="48" spans="1:11" ht="9" customHeight="1">
      <c r="A48" s="30" t="s">
        <v>14</v>
      </c>
      <c r="B48" s="31">
        <v>8</v>
      </c>
      <c r="C48" s="31">
        <v>2</v>
      </c>
      <c r="D48" s="31">
        <v>3</v>
      </c>
      <c r="E48" s="31">
        <v>3</v>
      </c>
      <c r="F48" s="31">
        <v>2</v>
      </c>
      <c r="G48" s="31">
        <v>2</v>
      </c>
      <c r="H48" s="31">
        <v>4</v>
      </c>
      <c r="I48" s="31">
        <v>4</v>
      </c>
      <c r="J48" s="31" t="s">
        <v>45</v>
      </c>
      <c r="K48" s="31">
        <v>4</v>
      </c>
    </row>
    <row r="49" spans="1:11" ht="9" customHeight="1">
      <c r="A49" s="30" t="s">
        <v>7</v>
      </c>
      <c r="B49" s="31">
        <v>43</v>
      </c>
      <c r="C49" s="31">
        <v>10</v>
      </c>
      <c r="D49" s="31">
        <v>9</v>
      </c>
      <c r="E49" s="31">
        <v>7</v>
      </c>
      <c r="F49" s="31">
        <v>4</v>
      </c>
      <c r="G49" s="31">
        <v>1</v>
      </c>
      <c r="H49" s="31">
        <v>8</v>
      </c>
      <c r="I49" s="31">
        <v>2</v>
      </c>
      <c r="J49" s="31" t="s">
        <v>45</v>
      </c>
      <c r="K49" s="31">
        <v>1</v>
      </c>
    </row>
    <row r="50" spans="1:11" ht="9" customHeight="1">
      <c r="A50" s="30" t="s">
        <v>15</v>
      </c>
      <c r="B50" s="31">
        <v>89</v>
      </c>
      <c r="C50" s="31">
        <v>15</v>
      </c>
      <c r="D50" s="31">
        <v>46</v>
      </c>
      <c r="E50" s="31">
        <v>32</v>
      </c>
      <c r="F50" s="31">
        <v>14</v>
      </c>
      <c r="G50" s="31" t="s">
        <v>45</v>
      </c>
      <c r="H50" s="31">
        <v>20</v>
      </c>
      <c r="I50" s="31">
        <v>18</v>
      </c>
      <c r="J50" s="31" t="s">
        <v>45</v>
      </c>
      <c r="K50" s="31">
        <v>6</v>
      </c>
    </row>
    <row r="51" spans="1:11" ht="9" customHeight="1">
      <c r="A51" s="30" t="s">
        <v>16</v>
      </c>
      <c r="B51" s="31" t="s">
        <v>45</v>
      </c>
      <c r="C51" s="31">
        <v>47</v>
      </c>
      <c r="D51" s="31">
        <v>41</v>
      </c>
      <c r="E51" s="31">
        <v>36</v>
      </c>
      <c r="F51" s="31">
        <v>17</v>
      </c>
      <c r="G51" s="31">
        <v>2</v>
      </c>
      <c r="H51" s="31">
        <v>12</v>
      </c>
      <c r="I51" s="31">
        <v>18</v>
      </c>
      <c r="J51" s="31">
        <v>1</v>
      </c>
      <c r="K51" s="31">
        <v>7</v>
      </c>
    </row>
    <row r="52" spans="1:11" ht="9" customHeight="1">
      <c r="A52" s="30" t="s">
        <v>17</v>
      </c>
      <c r="B52" s="31">
        <v>51</v>
      </c>
      <c r="C52" s="31" t="s">
        <v>45</v>
      </c>
      <c r="D52" s="31">
        <v>30</v>
      </c>
      <c r="E52" s="31">
        <v>40</v>
      </c>
      <c r="F52" s="31">
        <v>6</v>
      </c>
      <c r="G52" s="31" t="s">
        <v>45</v>
      </c>
      <c r="H52" s="31">
        <v>9</v>
      </c>
      <c r="I52" s="31">
        <v>8</v>
      </c>
      <c r="J52" s="31" t="s">
        <v>45</v>
      </c>
      <c r="K52" s="31">
        <v>4</v>
      </c>
    </row>
    <row r="53" spans="1:11" ht="9" customHeight="1">
      <c r="A53" s="30" t="s">
        <v>18</v>
      </c>
      <c r="B53" s="31">
        <v>31</v>
      </c>
      <c r="C53" s="31">
        <v>29</v>
      </c>
      <c r="D53" s="31" t="s">
        <v>45</v>
      </c>
      <c r="E53" s="31">
        <v>10</v>
      </c>
      <c r="F53" s="31">
        <v>23</v>
      </c>
      <c r="G53" s="31">
        <v>1</v>
      </c>
      <c r="H53" s="31">
        <v>12</v>
      </c>
      <c r="I53" s="31">
        <v>6</v>
      </c>
      <c r="J53" s="31" t="s">
        <v>45</v>
      </c>
      <c r="K53" s="31">
        <v>3</v>
      </c>
    </row>
    <row r="54" spans="1:11" ht="9" customHeight="1">
      <c r="A54" s="30" t="s">
        <v>19</v>
      </c>
      <c r="B54" s="31">
        <v>212</v>
      </c>
      <c r="C54" s="31">
        <v>81</v>
      </c>
      <c r="D54" s="31">
        <v>203</v>
      </c>
      <c r="E54" s="31" t="s">
        <v>45</v>
      </c>
      <c r="F54" s="31">
        <v>47</v>
      </c>
      <c r="G54" s="31">
        <v>7</v>
      </c>
      <c r="H54" s="31">
        <v>45</v>
      </c>
      <c r="I54" s="31">
        <v>24</v>
      </c>
      <c r="J54" s="31">
        <v>2</v>
      </c>
      <c r="K54" s="31">
        <v>12</v>
      </c>
    </row>
    <row r="55" spans="1:11" ht="9" customHeight="1">
      <c r="A55" s="30" t="s">
        <v>20</v>
      </c>
      <c r="B55" s="31">
        <v>28</v>
      </c>
      <c r="C55" s="31">
        <v>21</v>
      </c>
      <c r="D55" s="31">
        <v>61</v>
      </c>
      <c r="E55" s="31">
        <v>26</v>
      </c>
      <c r="F55" s="31" t="s">
        <v>45</v>
      </c>
      <c r="G55" s="31">
        <v>11</v>
      </c>
      <c r="H55" s="31">
        <v>12</v>
      </c>
      <c r="I55" s="31">
        <v>14</v>
      </c>
      <c r="J55" s="31" t="s">
        <v>45</v>
      </c>
      <c r="K55" s="31">
        <v>1</v>
      </c>
    </row>
    <row r="56" spans="1:11" ht="9" customHeight="1">
      <c r="A56" s="30" t="s">
        <v>21</v>
      </c>
      <c r="B56" s="31">
        <v>2</v>
      </c>
      <c r="C56" s="31" t="s">
        <v>45</v>
      </c>
      <c r="D56" s="31">
        <v>7</v>
      </c>
      <c r="E56" s="31">
        <v>2</v>
      </c>
      <c r="F56" s="31">
        <v>15</v>
      </c>
      <c r="G56" s="31" t="s">
        <v>45</v>
      </c>
      <c r="H56" s="31">
        <v>5</v>
      </c>
      <c r="I56" s="31">
        <v>5</v>
      </c>
      <c r="J56" s="31" t="s">
        <v>45</v>
      </c>
      <c r="K56" s="31" t="s">
        <v>45</v>
      </c>
    </row>
    <row r="57" spans="1:11" ht="9" customHeight="1">
      <c r="A57" s="30" t="s">
        <v>22</v>
      </c>
      <c r="B57" s="31">
        <v>91</v>
      </c>
      <c r="C57" s="31">
        <v>36</v>
      </c>
      <c r="D57" s="31">
        <v>83</v>
      </c>
      <c r="E57" s="31">
        <v>37</v>
      </c>
      <c r="F57" s="31">
        <v>10</v>
      </c>
      <c r="G57" s="31">
        <v>3</v>
      </c>
      <c r="H57" s="31" t="s">
        <v>45</v>
      </c>
      <c r="I57" s="31">
        <v>15</v>
      </c>
      <c r="J57" s="31">
        <v>7</v>
      </c>
      <c r="K57" s="31">
        <v>7</v>
      </c>
    </row>
    <row r="58" spans="1:11" ht="9" customHeight="1">
      <c r="A58" s="30" t="s">
        <v>23</v>
      </c>
      <c r="B58" s="31">
        <v>84</v>
      </c>
      <c r="C58" s="31">
        <v>22</v>
      </c>
      <c r="D58" s="31">
        <v>79</v>
      </c>
      <c r="E58" s="31">
        <v>17</v>
      </c>
      <c r="F58" s="31">
        <v>27</v>
      </c>
      <c r="G58" s="31">
        <v>3</v>
      </c>
      <c r="H58" s="31">
        <v>7</v>
      </c>
      <c r="I58" s="31" t="s">
        <v>45</v>
      </c>
      <c r="J58" s="31">
        <v>10</v>
      </c>
      <c r="K58" s="31">
        <v>4</v>
      </c>
    </row>
    <row r="59" spans="1:11" ht="9" customHeight="1">
      <c r="A59" s="30" t="s">
        <v>24</v>
      </c>
      <c r="B59" s="31">
        <v>15</v>
      </c>
      <c r="C59" s="31">
        <v>10</v>
      </c>
      <c r="D59" s="31">
        <v>4</v>
      </c>
      <c r="E59" s="31">
        <v>13</v>
      </c>
      <c r="F59" s="31">
        <v>4</v>
      </c>
      <c r="G59" s="31" t="s">
        <v>45</v>
      </c>
      <c r="H59" s="31">
        <v>1</v>
      </c>
      <c r="I59" s="31">
        <v>13</v>
      </c>
      <c r="J59" s="31" t="s">
        <v>45</v>
      </c>
      <c r="K59" s="31">
        <v>2</v>
      </c>
    </row>
    <row r="60" spans="1:11" ht="9" customHeight="1">
      <c r="A60" s="30" t="s">
        <v>25</v>
      </c>
      <c r="B60" s="31">
        <v>41</v>
      </c>
      <c r="C60" s="31">
        <v>19</v>
      </c>
      <c r="D60" s="31">
        <v>33</v>
      </c>
      <c r="E60" s="31">
        <v>10</v>
      </c>
      <c r="F60" s="31">
        <v>7</v>
      </c>
      <c r="G60" s="31" t="s">
        <v>45</v>
      </c>
      <c r="H60" s="31">
        <v>11</v>
      </c>
      <c r="I60" s="31">
        <v>6</v>
      </c>
      <c r="J60" s="31">
        <v>13</v>
      </c>
      <c r="K60" s="31" t="s">
        <v>45</v>
      </c>
    </row>
    <row r="61" spans="1:11" s="36" customFormat="1" ht="9" customHeight="1">
      <c r="A61" s="30" t="s">
        <v>26</v>
      </c>
      <c r="B61" s="31">
        <v>93</v>
      </c>
      <c r="C61" s="31">
        <v>24</v>
      </c>
      <c r="D61" s="31">
        <v>78</v>
      </c>
      <c r="E61" s="31">
        <v>26</v>
      </c>
      <c r="F61" s="31">
        <v>7</v>
      </c>
      <c r="G61" s="31">
        <v>1</v>
      </c>
      <c r="H61" s="31">
        <v>16</v>
      </c>
      <c r="I61" s="35">
        <v>11</v>
      </c>
      <c r="J61" s="35" t="s">
        <v>45</v>
      </c>
      <c r="K61" s="35">
        <v>20</v>
      </c>
    </row>
    <row r="62" spans="1:11" ht="9" customHeight="1">
      <c r="A62" s="30" t="s">
        <v>27</v>
      </c>
      <c r="B62" s="31">
        <v>23</v>
      </c>
      <c r="C62" s="31">
        <v>7</v>
      </c>
      <c r="D62" s="31">
        <v>11</v>
      </c>
      <c r="E62" s="31">
        <v>20</v>
      </c>
      <c r="F62" s="31">
        <v>3</v>
      </c>
      <c r="G62" s="31">
        <v>3</v>
      </c>
      <c r="H62" s="31">
        <v>3</v>
      </c>
      <c r="I62" s="31">
        <v>2</v>
      </c>
      <c r="J62" s="31" t="s">
        <v>45</v>
      </c>
      <c r="K62" s="31">
        <v>2</v>
      </c>
    </row>
    <row r="63" spans="1:11" ht="9" customHeight="1">
      <c r="A63" s="37" t="s">
        <v>28</v>
      </c>
      <c r="B63" s="38">
        <f aca="true" t="shared" si="7" ref="B63:K63">SUM(B41:B44,B47:B62)</f>
        <v>1081</v>
      </c>
      <c r="C63" s="38">
        <f t="shared" si="7"/>
        <v>358</v>
      </c>
      <c r="D63" s="38">
        <f t="shared" si="7"/>
        <v>809</v>
      </c>
      <c r="E63" s="38">
        <f t="shared" si="7"/>
        <v>384</v>
      </c>
      <c r="F63" s="38">
        <f t="shared" si="7"/>
        <v>213</v>
      </c>
      <c r="G63" s="38">
        <f t="shared" si="7"/>
        <v>37</v>
      </c>
      <c r="H63" s="38">
        <f t="shared" si="7"/>
        <v>212</v>
      </c>
      <c r="I63" s="38">
        <f t="shared" si="7"/>
        <v>193</v>
      </c>
      <c r="J63" s="38">
        <f t="shared" si="7"/>
        <v>39</v>
      </c>
      <c r="K63" s="38">
        <f t="shared" si="7"/>
        <v>101</v>
      </c>
    </row>
    <row r="64" spans="1:11" ht="9" customHeight="1">
      <c r="A64" s="37" t="s">
        <v>29</v>
      </c>
      <c r="B64" s="38">
        <f>SUM(B41:B43,B49)</f>
        <v>230</v>
      </c>
      <c r="C64" s="38">
        <f aca="true" t="shared" si="8" ref="C64:K64">SUM(C41:C43,C49)</f>
        <v>37</v>
      </c>
      <c r="D64" s="38">
        <f t="shared" si="8"/>
        <v>88</v>
      </c>
      <c r="E64" s="38">
        <f t="shared" si="8"/>
        <v>83</v>
      </c>
      <c r="F64" s="38">
        <f t="shared" si="8"/>
        <v>20</v>
      </c>
      <c r="G64" s="38">
        <f t="shared" si="8"/>
        <v>1</v>
      </c>
      <c r="H64" s="38">
        <f t="shared" si="8"/>
        <v>35</v>
      </c>
      <c r="I64" s="38">
        <f t="shared" si="8"/>
        <v>36</v>
      </c>
      <c r="J64" s="38">
        <f t="shared" si="8"/>
        <v>6</v>
      </c>
      <c r="K64" s="38">
        <f t="shared" si="8"/>
        <v>20</v>
      </c>
    </row>
    <row r="65" spans="1:11" s="39" customFormat="1" ht="9" customHeight="1">
      <c r="A65" s="37" t="s">
        <v>30</v>
      </c>
      <c r="B65" s="38">
        <f>SUM(B44,B47:B48,B50)</f>
        <v>180</v>
      </c>
      <c r="C65" s="38">
        <f aca="true" t="shared" si="9" ref="C65:K65">SUM(C44,C47:C48,C50)</f>
        <v>25</v>
      </c>
      <c r="D65" s="38">
        <f t="shared" si="9"/>
        <v>91</v>
      </c>
      <c r="E65" s="38">
        <f t="shared" si="9"/>
        <v>64</v>
      </c>
      <c r="F65" s="38">
        <f t="shared" si="9"/>
        <v>27</v>
      </c>
      <c r="G65" s="38">
        <f t="shared" si="9"/>
        <v>5</v>
      </c>
      <c r="H65" s="38">
        <f t="shared" si="9"/>
        <v>44</v>
      </c>
      <c r="I65" s="38">
        <f t="shared" si="9"/>
        <v>35</v>
      </c>
      <c r="J65" s="38" t="s">
        <v>45</v>
      </c>
      <c r="K65" s="38">
        <f t="shared" si="9"/>
        <v>19</v>
      </c>
    </row>
    <row r="66" spans="1:11" s="39" customFormat="1" ht="9" customHeight="1">
      <c r="A66" s="37" t="s">
        <v>31</v>
      </c>
      <c r="B66" s="38">
        <f>SUM(B51:B54)</f>
        <v>294</v>
      </c>
      <c r="C66" s="38">
        <f aca="true" t="shared" si="10" ref="C66:K66">SUM(C51:C54)</f>
        <v>157</v>
      </c>
      <c r="D66" s="38">
        <f t="shared" si="10"/>
        <v>274</v>
      </c>
      <c r="E66" s="38">
        <f t="shared" si="10"/>
        <v>86</v>
      </c>
      <c r="F66" s="38">
        <f t="shared" si="10"/>
        <v>93</v>
      </c>
      <c r="G66" s="38">
        <f t="shared" si="10"/>
        <v>10</v>
      </c>
      <c r="H66" s="38">
        <f t="shared" si="10"/>
        <v>78</v>
      </c>
      <c r="I66" s="38">
        <f t="shared" si="10"/>
        <v>56</v>
      </c>
      <c r="J66" s="38">
        <f t="shared" si="10"/>
        <v>3</v>
      </c>
      <c r="K66" s="38">
        <f t="shared" si="10"/>
        <v>26</v>
      </c>
    </row>
    <row r="67" spans="1:11" s="39" customFormat="1" ht="9" customHeight="1">
      <c r="A67" s="37" t="s">
        <v>32</v>
      </c>
      <c r="B67" s="38">
        <f>SUM(B55:B60)</f>
        <v>261</v>
      </c>
      <c r="C67" s="38">
        <f aca="true" t="shared" si="11" ref="C67:K67">SUM(C55:C60)</f>
        <v>108</v>
      </c>
      <c r="D67" s="38">
        <f t="shared" si="11"/>
        <v>267</v>
      </c>
      <c r="E67" s="38">
        <f t="shared" si="11"/>
        <v>105</v>
      </c>
      <c r="F67" s="38">
        <f t="shared" si="11"/>
        <v>63</v>
      </c>
      <c r="G67" s="38">
        <f t="shared" si="11"/>
        <v>17</v>
      </c>
      <c r="H67" s="38">
        <f t="shared" si="11"/>
        <v>36</v>
      </c>
      <c r="I67" s="38">
        <f t="shared" si="11"/>
        <v>53</v>
      </c>
      <c r="J67" s="38">
        <f t="shared" si="11"/>
        <v>30</v>
      </c>
      <c r="K67" s="38">
        <f t="shared" si="11"/>
        <v>14</v>
      </c>
    </row>
    <row r="68" spans="1:11" s="39" customFormat="1" ht="9" customHeight="1">
      <c r="A68" s="37" t="s">
        <v>33</v>
      </c>
      <c r="B68" s="38">
        <f>SUM(B61:B62)</f>
        <v>116</v>
      </c>
      <c r="C68" s="38">
        <f aca="true" t="shared" si="12" ref="C68:K68">SUM(C61:C62)</f>
        <v>31</v>
      </c>
      <c r="D68" s="38">
        <f t="shared" si="12"/>
        <v>89</v>
      </c>
      <c r="E68" s="38">
        <f t="shared" si="12"/>
        <v>46</v>
      </c>
      <c r="F68" s="38">
        <f t="shared" si="12"/>
        <v>10</v>
      </c>
      <c r="G68" s="38">
        <f t="shared" si="12"/>
        <v>4</v>
      </c>
      <c r="H68" s="38">
        <f t="shared" si="12"/>
        <v>19</v>
      </c>
      <c r="I68" s="38">
        <f t="shared" si="12"/>
        <v>13</v>
      </c>
      <c r="J68" s="38" t="s">
        <v>45</v>
      </c>
      <c r="K68" s="38">
        <f t="shared" si="12"/>
        <v>22</v>
      </c>
    </row>
    <row r="69" spans="1:11" ht="9" customHeight="1">
      <c r="A69" s="56"/>
      <c r="B69" s="57"/>
      <c r="C69" s="57"/>
      <c r="D69" s="57"/>
      <c r="E69" s="57"/>
      <c r="F69" s="57"/>
      <c r="G69" s="57"/>
      <c r="H69" s="57"/>
      <c r="I69" s="9"/>
      <c r="J69" s="9"/>
      <c r="K69" s="41"/>
    </row>
    <row r="70" spans="1:11" s="60" customFormat="1" ht="12" customHeight="1">
      <c r="A70" s="58"/>
      <c r="B70" s="59"/>
      <c r="C70" s="59"/>
      <c r="D70" s="59"/>
      <c r="E70" s="59"/>
      <c r="F70" s="59"/>
      <c r="G70" s="59"/>
      <c r="H70" s="59"/>
      <c r="K70" s="38"/>
    </row>
    <row r="71" spans="1:11" ht="8.25" customHeight="1">
      <c r="A71" s="14"/>
      <c r="K71" s="38"/>
    </row>
    <row r="72" spans="1:11" ht="8.25" customHeight="1">
      <c r="A72" s="61"/>
      <c r="B72" s="61"/>
      <c r="C72" s="61"/>
      <c r="D72" s="61"/>
      <c r="E72" s="61"/>
      <c r="F72" s="61"/>
      <c r="G72" s="61"/>
      <c r="H72" s="61"/>
      <c r="K72" s="38"/>
    </row>
    <row r="73" spans="1:11" ht="8.25" customHeight="1">
      <c r="A73" s="61"/>
      <c r="B73" s="61"/>
      <c r="C73" s="61"/>
      <c r="D73" s="61"/>
      <c r="E73" s="61"/>
      <c r="F73" s="61"/>
      <c r="G73" s="61"/>
      <c r="H73" s="61"/>
      <c r="K73" s="38"/>
    </row>
    <row r="74" spans="1:11" ht="8.25" customHeight="1">
      <c r="A74" s="61"/>
      <c r="B74" s="61"/>
      <c r="C74" s="61"/>
      <c r="D74" s="61"/>
      <c r="E74" s="61"/>
      <c r="F74" s="61"/>
      <c r="G74" s="61"/>
      <c r="H74" s="61"/>
      <c r="K74" s="38"/>
    </row>
    <row r="75" spans="1:11" ht="8.25" customHeight="1">
      <c r="A75" s="61"/>
      <c r="B75" s="61"/>
      <c r="C75" s="61"/>
      <c r="D75" s="61"/>
      <c r="E75" s="61"/>
      <c r="F75" s="61"/>
      <c r="G75" s="61"/>
      <c r="H75" s="61"/>
      <c r="K75" s="38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&amp;C&amp;10 132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="90" zoomScaleNormal="90" workbookViewId="0" topLeftCell="A4">
      <selection activeCell="K23" sqref="K23"/>
    </sheetView>
  </sheetViews>
  <sheetFormatPr defaultColWidth="9.33203125" defaultRowHeight="11.25"/>
  <cols>
    <col min="1" max="1" width="20" style="10" customWidth="1"/>
    <col min="2" max="2" width="10.5" style="10" customWidth="1"/>
    <col min="3" max="9" width="11" style="10" customWidth="1"/>
    <col min="10" max="15" width="9.33203125" style="10" customWidth="1"/>
    <col min="17" max="16384" width="9.33203125" style="10" customWidth="1"/>
  </cols>
  <sheetData>
    <row r="1" spans="1:16" s="3" customFormat="1" ht="13.5" customHeight="1">
      <c r="A1" s="1" t="s">
        <v>34</v>
      </c>
      <c r="B1" s="2"/>
      <c r="C1" s="2"/>
      <c r="D1" s="2"/>
      <c r="E1" s="2"/>
      <c r="F1" s="2"/>
      <c r="G1" s="2"/>
      <c r="P1"/>
    </row>
    <row r="2" spans="1:16" s="6" customFormat="1" ht="13.5" customHeight="1">
      <c r="A2" s="4"/>
      <c r="B2" s="5"/>
      <c r="C2" s="5"/>
      <c r="D2" s="5"/>
      <c r="E2" s="5"/>
      <c r="F2" s="5"/>
      <c r="G2" s="5"/>
      <c r="P2"/>
    </row>
    <row r="3" spans="1:9" ht="13.5" customHeight="1">
      <c r="A3" s="7"/>
      <c r="B3" s="8"/>
      <c r="C3" s="8"/>
      <c r="D3" s="8"/>
      <c r="E3" s="8"/>
      <c r="F3" s="8"/>
      <c r="G3" s="8"/>
      <c r="H3" s="9"/>
      <c r="I3" s="9"/>
    </row>
    <row r="4" spans="1:9" ht="13.5" customHeight="1">
      <c r="A4" s="11"/>
      <c r="B4" s="12" t="s">
        <v>1</v>
      </c>
      <c r="C4" s="12"/>
      <c r="D4" s="12"/>
      <c r="E4" s="12"/>
      <c r="F4" s="12"/>
      <c r="G4" s="12"/>
      <c r="H4" s="13"/>
      <c r="I4" s="13"/>
    </row>
    <row r="5" spans="1:9" ht="13.5" customHeight="1">
      <c r="A5" s="14"/>
      <c r="B5" s="18" t="s">
        <v>26</v>
      </c>
      <c r="C5" s="18" t="s">
        <v>27</v>
      </c>
      <c r="D5" s="18" t="s">
        <v>35</v>
      </c>
      <c r="E5" s="18" t="s">
        <v>36</v>
      </c>
      <c r="F5" s="18" t="s">
        <v>36</v>
      </c>
      <c r="G5" s="62" t="s">
        <v>35</v>
      </c>
      <c r="H5" s="63" t="s">
        <v>35</v>
      </c>
      <c r="I5" s="63" t="s">
        <v>35</v>
      </c>
    </row>
    <row r="6" spans="1:9" ht="13.5" customHeight="1">
      <c r="A6" s="56"/>
      <c r="B6" s="23"/>
      <c r="C6" s="23"/>
      <c r="D6" s="64"/>
      <c r="E6" s="65" t="s">
        <v>37</v>
      </c>
      <c r="F6" s="64" t="s">
        <v>38</v>
      </c>
      <c r="G6" s="64" t="s">
        <v>39</v>
      </c>
      <c r="H6" s="66" t="s">
        <v>40</v>
      </c>
      <c r="I6" s="66" t="s">
        <v>41</v>
      </c>
    </row>
    <row r="7" spans="1:9" ht="19.5" customHeight="1">
      <c r="A7" s="26" t="s">
        <v>9</v>
      </c>
      <c r="B7" s="27"/>
      <c r="C7" s="28"/>
      <c r="D7" s="29"/>
      <c r="E7" s="28"/>
      <c r="F7" s="28"/>
      <c r="G7" s="28"/>
      <c r="H7" s="29"/>
      <c r="I7" s="29"/>
    </row>
    <row r="8" spans="1:9" ht="9" customHeight="1">
      <c r="A8" s="30" t="s">
        <v>3</v>
      </c>
      <c r="B8" s="31">
        <v>13</v>
      </c>
      <c r="C8" s="31">
        <v>5</v>
      </c>
      <c r="D8" s="31">
        <f>SUM(tav3_12!B9:D9,tav3_12!F9:K9,tav3_12!B41:K41,'tav3_12 (2)'!B8:C8)</f>
        <v>858</v>
      </c>
      <c r="E8" s="31">
        <f>SUM(tav3_12!B9:D9,tav3_12!J9)</f>
        <v>405</v>
      </c>
      <c r="F8" s="31">
        <f>SUM(tav3_12!E9,tav3_12!H9:I9,tav3_12!K9)</f>
        <v>302</v>
      </c>
      <c r="G8" s="31">
        <f>SUM(tav3_12!B41:E41)</f>
        <v>112</v>
      </c>
      <c r="H8" s="31">
        <f>SUM(tav3_12!F41:K41)</f>
        <v>21</v>
      </c>
      <c r="I8" s="31">
        <f>SUM('tav3_12 (2)'!B8:C8)</f>
        <v>18</v>
      </c>
    </row>
    <row r="9" spans="1:9" ht="9" customHeight="1">
      <c r="A9" s="30" t="s">
        <v>10</v>
      </c>
      <c r="B9" s="31" t="s">
        <v>45</v>
      </c>
      <c r="C9" s="31">
        <v>1</v>
      </c>
      <c r="D9" s="31">
        <f>SUM(tav3_12!B10:D10,tav3_12!F10:K10,tav3_12!B42:K42,'tav3_12 (2)'!B9:C9)</f>
        <v>35</v>
      </c>
      <c r="E9" s="31">
        <f>SUM(tav3_12!B10:D10,tav3_12!J10)</f>
        <v>20</v>
      </c>
      <c r="F9" s="31">
        <f>SUM(tav3_12!E10,tav3_12!H10:I10,tav3_12!K10)</f>
        <v>10</v>
      </c>
      <c r="G9" s="31">
        <f>SUM(tav3_12!B42:E42)</f>
        <v>3</v>
      </c>
      <c r="H9" s="31">
        <f>SUM(tav3_12!F42:K42)</f>
        <v>1</v>
      </c>
      <c r="I9" s="31">
        <f>SUM('tav3_12 (2)'!B9:C9)</f>
        <v>1</v>
      </c>
    </row>
    <row r="10" spans="1:16" s="32" customFormat="1" ht="9" customHeight="1">
      <c r="A10" s="30" t="s">
        <v>4</v>
      </c>
      <c r="B10" s="31">
        <v>31</v>
      </c>
      <c r="C10" s="31">
        <v>12</v>
      </c>
      <c r="D10" s="31">
        <f>SUM(tav3_12!B11:D11,tav3_12!F11:K11,tav3_12!B43:K43,'tav3_12 (2)'!B10:C10)</f>
        <v>1515</v>
      </c>
      <c r="E10" s="31">
        <f>SUM(tav3_12!B11:D11,tav3_12!J11)</f>
        <v>324</v>
      </c>
      <c r="F10" s="31">
        <f>SUM(tav3_12!E11,tav3_12!H11:I11,tav3_12!K11)</f>
        <v>814</v>
      </c>
      <c r="G10" s="31">
        <f>SUM(tav3_12!B43:E43)</f>
        <v>254</v>
      </c>
      <c r="H10" s="35">
        <f>SUM(tav3_12!F43:K43)</f>
        <v>80</v>
      </c>
      <c r="I10" s="35">
        <f>SUM('tav3_12 (2)'!B10:C10)</f>
        <v>43</v>
      </c>
      <c r="P10"/>
    </row>
    <row r="11" spans="1:16" s="78" customFormat="1" ht="9" customHeight="1">
      <c r="A11" s="74" t="s">
        <v>11</v>
      </c>
      <c r="B11" s="75">
        <v>1</v>
      </c>
      <c r="C11" s="75">
        <v>1</v>
      </c>
      <c r="D11" s="75">
        <f aca="true" t="shared" si="0" ref="D11:I11">SUM(D12:D13)</f>
        <v>217</v>
      </c>
      <c r="E11" s="75">
        <f t="shared" si="0"/>
        <v>76</v>
      </c>
      <c r="F11" s="75">
        <f t="shared" si="0"/>
        <v>110</v>
      </c>
      <c r="G11" s="75">
        <f t="shared" si="0"/>
        <v>23</v>
      </c>
      <c r="H11" s="75">
        <f t="shared" si="0"/>
        <v>6</v>
      </c>
      <c r="I11" s="75">
        <f t="shared" si="0"/>
        <v>2</v>
      </c>
      <c r="P11"/>
    </row>
    <row r="12" spans="1:16" s="80" customFormat="1" ht="9" customHeight="1">
      <c r="A12" s="81" t="s">
        <v>12</v>
      </c>
      <c r="B12" s="82">
        <v>1</v>
      </c>
      <c r="C12" s="82">
        <v>1</v>
      </c>
      <c r="D12" s="82">
        <f>SUM(tav3_12!B13:D13,tav3_12!F13:K13,tav3_12!B45:K45,'tav3_12 (2)'!B12:C12)</f>
        <v>106</v>
      </c>
      <c r="E12" s="82">
        <f>SUM(tav3_12!B13:D13,tav3_12!J13)</f>
        <v>44</v>
      </c>
      <c r="F12" s="82">
        <f>SUM(tav3_12!E13,tav3_12!H13:I13,tav3_12!K13)</f>
        <v>44</v>
      </c>
      <c r="G12" s="82">
        <f>SUM(tav3_12!B45:E45)</f>
        <v>14</v>
      </c>
      <c r="H12" s="82">
        <f>SUM(tav3_12!F45:K45)</f>
        <v>2</v>
      </c>
      <c r="I12" s="82">
        <f>SUM('tav3_12 (2)'!B12:C12)</f>
        <v>2</v>
      </c>
      <c r="P12"/>
    </row>
    <row r="13" spans="1:16" s="80" customFormat="1" ht="9" customHeight="1">
      <c r="A13" s="81" t="s">
        <v>13</v>
      </c>
      <c r="B13" s="82" t="s">
        <v>45</v>
      </c>
      <c r="C13" s="82" t="s">
        <v>45</v>
      </c>
      <c r="D13" s="82">
        <f>SUM(tav3_12!B14:D14,tav3_12!F14:K14,tav3_12!B46:K46,'tav3_12 (2)'!B13:C13)</f>
        <v>111</v>
      </c>
      <c r="E13" s="82">
        <f>SUM(tav3_12!B14:D14,tav3_12!J14)</f>
        <v>32</v>
      </c>
      <c r="F13" s="82">
        <f>SUM(tav3_12!E14,tav3_12!H14:I14,tav3_12!K14)</f>
        <v>66</v>
      </c>
      <c r="G13" s="82">
        <f>SUM(tav3_12!B46:E46)</f>
        <v>9</v>
      </c>
      <c r="H13" s="82">
        <f>SUM(tav3_12!F46:K46)</f>
        <v>4</v>
      </c>
      <c r="I13" s="82" t="s">
        <v>45</v>
      </c>
      <c r="P13"/>
    </row>
    <row r="14" spans="1:9" ht="9" customHeight="1">
      <c r="A14" s="30" t="s">
        <v>6</v>
      </c>
      <c r="B14" s="35">
        <v>15</v>
      </c>
      <c r="C14" s="35">
        <v>6</v>
      </c>
      <c r="D14" s="35">
        <f>SUM(tav3_12!B15:D15,tav3_12!F15:K15,tav3_12!B47:K47,'tav3_12 (2)'!B14:C14)</f>
        <v>886</v>
      </c>
      <c r="E14" s="35">
        <f>SUM(tav3_12!B15:D15,tav3_12!J15)</f>
        <v>329</v>
      </c>
      <c r="F14" s="35">
        <f>SUM(tav3_12!E15,tav3_12!H15:I15,tav3_12!K15)</f>
        <v>347</v>
      </c>
      <c r="G14" s="35">
        <f>SUM(tav3_12!B47:E47)</f>
        <v>139</v>
      </c>
      <c r="H14" s="31">
        <f>SUM(tav3_12!F47:K47)</f>
        <v>50</v>
      </c>
      <c r="I14" s="31">
        <f>SUM('tav3_12 (2)'!B14:C14)</f>
        <v>21</v>
      </c>
    </row>
    <row r="15" spans="1:9" ht="9" customHeight="1">
      <c r="A15" s="30" t="s">
        <v>14</v>
      </c>
      <c r="B15" s="31">
        <v>6</v>
      </c>
      <c r="C15" s="31" t="s">
        <v>45</v>
      </c>
      <c r="D15" s="31">
        <f>SUM(tav3_12!B16:D16,tav3_12!F16:K16,tav3_12!B48:K48,'tav3_12 (2)'!B15:C15)</f>
        <v>218</v>
      </c>
      <c r="E15" s="31">
        <f>SUM(tav3_12!B16:D16,tav3_12!J16)</f>
        <v>45</v>
      </c>
      <c r="F15" s="31">
        <f>SUM(tav3_12!E16,tav3_12!H16:I16,tav3_12!K16)</f>
        <v>135</v>
      </c>
      <c r="G15" s="31">
        <f>SUM(tav3_12!B48:E48)</f>
        <v>16</v>
      </c>
      <c r="H15" s="31">
        <f>SUM(tav3_12!F48:K48)</f>
        <v>16</v>
      </c>
      <c r="I15" s="31">
        <f>SUM('tav3_12 (2)'!B15:C15)</f>
        <v>6</v>
      </c>
    </row>
    <row r="16" spans="1:9" ht="9" customHeight="1">
      <c r="A16" s="30" t="s">
        <v>7</v>
      </c>
      <c r="B16" s="31">
        <v>6</v>
      </c>
      <c r="C16" s="31">
        <v>5</v>
      </c>
      <c r="D16" s="31">
        <f>SUM(tav3_12!B17:D17,tav3_12!F17:K17,tav3_12!B49:K49,'tav3_12 (2)'!B16:C16)</f>
        <v>346</v>
      </c>
      <c r="E16" s="31">
        <f>SUM(tav3_12!B17:D17,tav3_12!J17)</f>
        <v>156</v>
      </c>
      <c r="F16" s="31">
        <f>SUM(tav3_12!E17,tav3_12!H17:I17,tav3_12!K17)</f>
        <v>94</v>
      </c>
      <c r="G16" s="31">
        <f>SUM(tav3_12!B49:E49)</f>
        <v>69</v>
      </c>
      <c r="H16" s="31">
        <f>SUM(tav3_12!F49:K49)</f>
        <v>16</v>
      </c>
      <c r="I16" s="31">
        <f>SUM('tav3_12 (2)'!B16:C16)</f>
        <v>11</v>
      </c>
    </row>
    <row r="17" spans="1:9" ht="9" customHeight="1">
      <c r="A17" s="30" t="s">
        <v>15</v>
      </c>
      <c r="B17" s="31">
        <v>13</v>
      </c>
      <c r="C17" s="31">
        <v>2</v>
      </c>
      <c r="D17" s="31">
        <f>SUM(tav3_12!B18:D18,tav3_12!F18:K18,tav3_12!B50:K50,'tav3_12 (2)'!B17:C17)</f>
        <v>836</v>
      </c>
      <c r="E17" s="31">
        <f>SUM(tav3_12!B18:D18,tav3_12!J18)</f>
        <v>407</v>
      </c>
      <c r="F17" s="31">
        <f>SUM(tav3_12!E18,tav3_12!H18:I18,tav3_12!K18)</f>
        <v>174</v>
      </c>
      <c r="G17" s="31">
        <f>SUM(tav3_12!B50:E50)</f>
        <v>182</v>
      </c>
      <c r="H17" s="31">
        <f>SUM(tav3_12!F50:K50)</f>
        <v>58</v>
      </c>
      <c r="I17" s="31">
        <f>SUM('tav3_12 (2)'!B17:C17)</f>
        <v>15</v>
      </c>
    </row>
    <row r="18" spans="1:9" ht="9" customHeight="1">
      <c r="A18" s="30" t="s">
        <v>16</v>
      </c>
      <c r="B18" s="31">
        <v>16</v>
      </c>
      <c r="C18" s="31">
        <v>7</v>
      </c>
      <c r="D18" s="31">
        <f>SUM(tav3_12!B19:D19,tav3_12!F19:K19,tav3_12!B51:K51,'tav3_12 (2)'!B18:C18)</f>
        <v>774</v>
      </c>
      <c r="E18" s="31">
        <f>SUM(tav3_12!B19:D19,tav3_12!J19)</f>
        <v>266</v>
      </c>
      <c r="F18" s="31">
        <f>SUM(tav3_12!E19,tav3_12!H19:I19,tav3_12!K19)</f>
        <v>304</v>
      </c>
      <c r="G18" s="31">
        <f>SUM(tav3_12!B51:E51)</f>
        <v>124</v>
      </c>
      <c r="H18" s="31">
        <f>SUM(tav3_12!F51:K51)</f>
        <v>57</v>
      </c>
      <c r="I18" s="31">
        <f>SUM('tav3_12 (2)'!B18:C18)</f>
        <v>23</v>
      </c>
    </row>
    <row r="19" spans="1:9" ht="9" customHeight="1">
      <c r="A19" s="30" t="s">
        <v>17</v>
      </c>
      <c r="B19" s="31">
        <v>6</v>
      </c>
      <c r="C19" s="31" t="s">
        <v>45</v>
      </c>
      <c r="D19" s="31">
        <f>SUM(tav3_12!B20:D20,tav3_12!F20:K20,tav3_12!B52:K52,'tav3_12 (2)'!B19:C19)</f>
        <v>301</v>
      </c>
      <c r="E19" s="31">
        <f>SUM(tav3_12!B20:D20,tav3_12!J20)</f>
        <v>68</v>
      </c>
      <c r="F19" s="31">
        <f>SUM(tav3_12!E20,tav3_12!H20:I20,tav3_12!K20)</f>
        <v>79</v>
      </c>
      <c r="G19" s="31">
        <f>SUM(tav3_12!B52:E52)</f>
        <v>121</v>
      </c>
      <c r="H19" s="31">
        <f>SUM(tav3_12!F52:K52)</f>
        <v>27</v>
      </c>
      <c r="I19" s="31">
        <f>SUM('tav3_12 (2)'!B19:C19)</f>
        <v>6</v>
      </c>
    </row>
    <row r="20" spans="1:9" ht="9" customHeight="1">
      <c r="A20" s="30" t="s">
        <v>18</v>
      </c>
      <c r="B20" s="31">
        <v>15</v>
      </c>
      <c r="C20" s="31">
        <v>1</v>
      </c>
      <c r="D20" s="31">
        <f>SUM(tav3_12!B21:D21,tav3_12!F21:K21,tav3_12!B53:K53,'tav3_12 (2)'!B20:C20)</f>
        <v>327</v>
      </c>
      <c r="E20" s="31">
        <f>SUM(tav3_12!B21:D21,tav3_12!J21)</f>
        <v>64</v>
      </c>
      <c r="F20" s="31">
        <f>SUM(tav3_12!E21,tav3_12!H21:I21,tav3_12!K21)</f>
        <v>132</v>
      </c>
      <c r="G20" s="31">
        <f>SUM(tav3_12!B53:E53)</f>
        <v>70</v>
      </c>
      <c r="H20" s="31">
        <f>SUM(tav3_12!F53:K53)</f>
        <v>45</v>
      </c>
      <c r="I20" s="31">
        <f>SUM('tav3_12 (2)'!B20:C20)</f>
        <v>16</v>
      </c>
    </row>
    <row r="21" spans="1:9" ht="9" customHeight="1">
      <c r="A21" s="30" t="s">
        <v>19</v>
      </c>
      <c r="B21" s="31">
        <v>8</v>
      </c>
      <c r="C21" s="31">
        <v>6</v>
      </c>
      <c r="D21" s="31">
        <f>SUM(tav3_12!B22:D22,tav3_12!F22:K22,tav3_12!B54:K54,'tav3_12 (2)'!B21:C21)</f>
        <v>2119</v>
      </c>
      <c r="E21" s="31">
        <f>SUM(tav3_12!B22:D22,tav3_12!J22)</f>
        <v>615</v>
      </c>
      <c r="F21" s="31">
        <f>SUM(tav3_12!E22,tav3_12!H22:I22,tav3_12!K22)</f>
        <v>857</v>
      </c>
      <c r="G21" s="31">
        <f>SUM(tav3_12!B54:E54)</f>
        <v>496</v>
      </c>
      <c r="H21" s="31">
        <f>SUM(tav3_12!F54:K54)</f>
        <v>137</v>
      </c>
      <c r="I21" s="31">
        <f>SUM('tav3_12 (2)'!B21:C21)</f>
        <v>14</v>
      </c>
    </row>
    <row r="22" spans="1:9" ht="9" customHeight="1">
      <c r="A22" s="30" t="s">
        <v>20</v>
      </c>
      <c r="B22" s="31">
        <v>9</v>
      </c>
      <c r="C22" s="31">
        <v>1</v>
      </c>
      <c r="D22" s="31">
        <f>SUM(tav3_12!B23:D23,tav3_12!F23:K23,tav3_12!B55:K55,'tav3_12 (2)'!B22:C22)</f>
        <v>436</v>
      </c>
      <c r="E22" s="31">
        <f>SUM(tav3_12!B23:D23,tav3_12!J23)</f>
        <v>102</v>
      </c>
      <c r="F22" s="31">
        <f>SUM(tav3_12!E23,tav3_12!H23:I23,tav3_12!K23)</f>
        <v>150</v>
      </c>
      <c r="G22" s="31">
        <f>SUM(tav3_12!B55:E55)</f>
        <v>136</v>
      </c>
      <c r="H22" s="31">
        <f>SUM(tav3_12!F55:K55)</f>
        <v>38</v>
      </c>
      <c r="I22" s="31">
        <f>SUM('tav3_12 (2)'!B22:C22)</f>
        <v>10</v>
      </c>
    </row>
    <row r="23" spans="1:9" ht="9" customHeight="1">
      <c r="A23" s="30" t="s">
        <v>21</v>
      </c>
      <c r="B23" s="31" t="s">
        <v>45</v>
      </c>
      <c r="C23" s="31" t="s">
        <v>45</v>
      </c>
      <c r="D23" s="31">
        <f>SUM(tav3_12!B24:D24,tav3_12!F24:K24,tav3_12!B56:K56,'tav3_12 (2)'!B23:C23)</f>
        <v>66</v>
      </c>
      <c r="E23" s="31">
        <f>SUM(tav3_12!B24:D24,tav3_12!J24)</f>
        <v>13</v>
      </c>
      <c r="F23" s="31">
        <f>SUM(tav3_12!E24,tav3_12!H24:I24,tav3_12!K24)</f>
        <v>17</v>
      </c>
      <c r="G23" s="31">
        <f>SUM(tav3_12!B56:E56)</f>
        <v>11</v>
      </c>
      <c r="H23" s="31">
        <f>SUM(tav3_12!F56:K56)</f>
        <v>25</v>
      </c>
      <c r="I23" s="31">
        <f>SUM('tav3_12 (2)'!B23:C23)</f>
        <v>0</v>
      </c>
    </row>
    <row r="24" spans="1:9" ht="9" customHeight="1">
      <c r="A24" s="30" t="s">
        <v>22</v>
      </c>
      <c r="B24" s="31">
        <v>15</v>
      </c>
      <c r="C24" s="31">
        <v>2</v>
      </c>
      <c r="D24" s="31">
        <f>SUM(tav3_12!B25:D25,tav3_12!F25:K25,tav3_12!B57:K57,'tav3_12 (2)'!B24:C24)</f>
        <v>1539</v>
      </c>
      <c r="E24" s="31">
        <f>SUM(tav3_12!B25:D25,tav3_12!J25)</f>
        <v>527</v>
      </c>
      <c r="F24" s="31">
        <f>SUM(tav3_12!E25,tav3_12!H25:I25,tav3_12!K25)</f>
        <v>706</v>
      </c>
      <c r="G24" s="31">
        <f>SUM(tav3_12!B57:E57)</f>
        <v>247</v>
      </c>
      <c r="H24" s="31">
        <f>SUM(tav3_12!F57:K57)</f>
        <v>42</v>
      </c>
      <c r="I24" s="31">
        <f>SUM('tav3_12 (2)'!B24:C24)</f>
        <v>17</v>
      </c>
    </row>
    <row r="25" spans="1:9" ht="9" customHeight="1">
      <c r="A25" s="30" t="s">
        <v>23</v>
      </c>
      <c r="B25" s="31">
        <v>9</v>
      </c>
      <c r="C25" s="31" t="s">
        <v>45</v>
      </c>
      <c r="D25" s="31">
        <f>SUM(tav3_12!B26:D26,tav3_12!F26:K26,tav3_12!B58:K58,'tav3_12 (2)'!B25:C25)</f>
        <v>989</v>
      </c>
      <c r="E25" s="31">
        <f>SUM(tav3_12!B26:D26,tav3_12!J26)</f>
        <v>303</v>
      </c>
      <c r="F25" s="31">
        <f>SUM(tav3_12!E26,tav3_12!H26:I26,tav3_12!K26)</f>
        <v>424</v>
      </c>
      <c r="G25" s="31">
        <f>SUM(tav3_12!B58:E58)</f>
        <v>202</v>
      </c>
      <c r="H25" s="31">
        <f>SUM(tav3_12!F58:K58)</f>
        <v>51</v>
      </c>
      <c r="I25" s="31">
        <f>SUM('tav3_12 (2)'!B25:C25)</f>
        <v>9</v>
      </c>
    </row>
    <row r="26" spans="1:9" ht="9" customHeight="1">
      <c r="A26" s="30" t="s">
        <v>24</v>
      </c>
      <c r="B26" s="31">
        <v>5</v>
      </c>
      <c r="C26" s="31" t="s">
        <v>45</v>
      </c>
      <c r="D26" s="31">
        <f>SUM(tav3_12!B27:D27,tav3_12!F27:K27,tav3_12!B59:K59,'tav3_12 (2)'!B26:C26)</f>
        <v>178</v>
      </c>
      <c r="E26" s="31">
        <f>SUM(tav3_12!B27:D27,tav3_12!J27)</f>
        <v>37</v>
      </c>
      <c r="F26" s="31">
        <f>SUM(tav3_12!E27,tav3_12!H27:I27,tav3_12!K27)</f>
        <v>74</v>
      </c>
      <c r="G26" s="31">
        <f>SUM(tav3_12!B59:E59)</f>
        <v>42</v>
      </c>
      <c r="H26" s="31">
        <f>SUM(tav3_12!F59:K59)</f>
        <v>20</v>
      </c>
      <c r="I26" s="31">
        <f>SUM('tav3_12 (2)'!B26:C26)</f>
        <v>5</v>
      </c>
    </row>
    <row r="27" spans="1:9" ht="9" customHeight="1">
      <c r="A27" s="30" t="s">
        <v>25</v>
      </c>
      <c r="B27" s="31">
        <v>10</v>
      </c>
      <c r="C27" s="31">
        <v>2</v>
      </c>
      <c r="D27" s="31">
        <f>SUM(tav3_12!B28:D28,tav3_12!F28:K28,tav3_12!B60:K60,'tav3_12 (2)'!B27:C27)</f>
        <v>667</v>
      </c>
      <c r="E27" s="31">
        <f>SUM(tav3_12!B28:D28,tav3_12!J28)</f>
        <v>228</v>
      </c>
      <c r="F27" s="31">
        <f>SUM(tav3_12!E28,tav3_12!H28:I28,tav3_12!K28)</f>
        <v>287</v>
      </c>
      <c r="G27" s="31">
        <f>SUM(tav3_12!B60:E60)</f>
        <v>103</v>
      </c>
      <c r="H27" s="31">
        <f>SUM(tav3_12!F60:K60)</f>
        <v>37</v>
      </c>
      <c r="I27" s="31">
        <f>SUM('tav3_12 (2)'!B27:C27)</f>
        <v>12</v>
      </c>
    </row>
    <row r="28" spans="1:16" s="36" customFormat="1" ht="9" customHeight="1">
      <c r="A28" s="30" t="s">
        <v>26</v>
      </c>
      <c r="B28" s="31" t="s">
        <v>45</v>
      </c>
      <c r="C28" s="31">
        <v>8</v>
      </c>
      <c r="D28" s="31">
        <f>SUM(tav3_12!B29:D29,tav3_12!F29:K29,tav3_12!B61:K61,'tav3_12 (2)'!B28:C28)</f>
        <v>1490</v>
      </c>
      <c r="E28" s="31">
        <f>SUM(tav3_12!B29:D29,tav3_12!J29)</f>
        <v>565</v>
      </c>
      <c r="F28" s="31">
        <f>SUM(tav3_12!E29,tav3_12!H29:I29,tav3_12!K29)</f>
        <v>641</v>
      </c>
      <c r="G28" s="31">
        <f>SUM(tav3_12!B61:E61)</f>
        <v>221</v>
      </c>
      <c r="H28" s="35">
        <f>SUM(tav3_12!F61:K61)</f>
        <v>55</v>
      </c>
      <c r="I28" s="35">
        <f>SUM('tav3_12 (2)'!B28:C28)</f>
        <v>8</v>
      </c>
      <c r="P28"/>
    </row>
    <row r="29" spans="1:9" ht="9" customHeight="1">
      <c r="A29" s="30" t="s">
        <v>27</v>
      </c>
      <c r="B29" s="31">
        <v>1</v>
      </c>
      <c r="C29" s="31" t="s">
        <v>45</v>
      </c>
      <c r="D29" s="31">
        <f>SUM(tav3_12!B30:D30,tav3_12!F30:K30,tav3_12!B62:K62,'tav3_12 (2)'!B29:C29)</f>
        <v>301</v>
      </c>
      <c r="E29" s="31">
        <f>SUM(tav3_12!B30:D30,tav3_12!J30)</f>
        <v>108</v>
      </c>
      <c r="F29" s="31">
        <f>SUM(tav3_12!E30,tav3_12!H30:I30,tav3_12!K30)</f>
        <v>118</v>
      </c>
      <c r="G29" s="31">
        <f>SUM(tav3_12!B62:E62)</f>
        <v>61</v>
      </c>
      <c r="H29" s="31">
        <f>SUM(tav3_12!F62:K62)</f>
        <v>13</v>
      </c>
      <c r="I29" s="31">
        <f>SUM('tav3_12 (2)'!B29:C29)</f>
        <v>1</v>
      </c>
    </row>
    <row r="30" spans="1:9" ht="9" customHeight="1">
      <c r="A30" s="37" t="s">
        <v>28</v>
      </c>
      <c r="B30" s="38">
        <f aca="true" t="shared" si="1" ref="B30:I30">SUM(B8:B11,B14:B29)</f>
        <v>179</v>
      </c>
      <c r="C30" s="38">
        <f t="shared" si="1"/>
        <v>59</v>
      </c>
      <c r="D30" s="38">
        <f t="shared" si="1"/>
        <v>14098</v>
      </c>
      <c r="E30" s="38">
        <f t="shared" si="1"/>
        <v>4658</v>
      </c>
      <c r="F30" s="38">
        <f t="shared" si="1"/>
        <v>5775</v>
      </c>
      <c r="G30" s="38">
        <f t="shared" si="1"/>
        <v>2632</v>
      </c>
      <c r="H30" s="38">
        <f t="shared" si="1"/>
        <v>795</v>
      </c>
      <c r="I30" s="38">
        <f t="shared" si="1"/>
        <v>238</v>
      </c>
    </row>
    <row r="31" spans="1:16" s="39" customFormat="1" ht="9" customHeight="1">
      <c r="A31" s="37" t="s">
        <v>29</v>
      </c>
      <c r="B31" s="38">
        <f aca="true" t="shared" si="2" ref="B31:I31">SUM(B8:B10,B16)</f>
        <v>50</v>
      </c>
      <c r="C31" s="38">
        <f t="shared" si="2"/>
        <v>23</v>
      </c>
      <c r="D31" s="38">
        <f t="shared" si="2"/>
        <v>2754</v>
      </c>
      <c r="E31" s="38">
        <f t="shared" si="2"/>
        <v>905</v>
      </c>
      <c r="F31" s="38">
        <f t="shared" si="2"/>
        <v>1220</v>
      </c>
      <c r="G31" s="38">
        <f t="shared" si="2"/>
        <v>438</v>
      </c>
      <c r="H31" s="38">
        <f t="shared" si="2"/>
        <v>118</v>
      </c>
      <c r="I31" s="38">
        <f t="shared" si="2"/>
        <v>73</v>
      </c>
      <c r="P31"/>
    </row>
    <row r="32" spans="1:16" s="39" customFormat="1" ht="9" customHeight="1">
      <c r="A32" s="37" t="s">
        <v>30</v>
      </c>
      <c r="B32" s="38">
        <f aca="true" t="shared" si="3" ref="B32:I32">SUM(B11,B14:B15,B17)</f>
        <v>35</v>
      </c>
      <c r="C32" s="38">
        <f t="shared" si="3"/>
        <v>9</v>
      </c>
      <c r="D32" s="38">
        <f t="shared" si="3"/>
        <v>2157</v>
      </c>
      <c r="E32" s="38">
        <f t="shared" si="3"/>
        <v>857</v>
      </c>
      <c r="F32" s="38">
        <f t="shared" si="3"/>
        <v>766</v>
      </c>
      <c r="G32" s="38">
        <f t="shared" si="3"/>
        <v>360</v>
      </c>
      <c r="H32" s="38">
        <f t="shared" si="3"/>
        <v>130</v>
      </c>
      <c r="I32" s="38">
        <f t="shared" si="3"/>
        <v>44</v>
      </c>
      <c r="P32"/>
    </row>
    <row r="33" spans="1:16" s="39" customFormat="1" ht="9" customHeight="1">
      <c r="A33" s="37" t="s">
        <v>31</v>
      </c>
      <c r="B33" s="38">
        <f aca="true" t="shared" si="4" ref="B33:I33">SUM(B18:B21)</f>
        <v>45</v>
      </c>
      <c r="C33" s="38">
        <f t="shared" si="4"/>
        <v>14</v>
      </c>
      <c r="D33" s="38">
        <f t="shared" si="4"/>
        <v>3521</v>
      </c>
      <c r="E33" s="38">
        <f t="shared" si="4"/>
        <v>1013</v>
      </c>
      <c r="F33" s="38">
        <f t="shared" si="4"/>
        <v>1372</v>
      </c>
      <c r="G33" s="38">
        <f t="shared" si="4"/>
        <v>811</v>
      </c>
      <c r="H33" s="38">
        <f t="shared" si="4"/>
        <v>266</v>
      </c>
      <c r="I33" s="38">
        <f t="shared" si="4"/>
        <v>59</v>
      </c>
      <c r="P33"/>
    </row>
    <row r="34" spans="1:16" s="39" customFormat="1" ht="9" customHeight="1">
      <c r="A34" s="37" t="s">
        <v>32</v>
      </c>
      <c r="B34" s="38">
        <f aca="true" t="shared" si="5" ref="B34:I34">SUM(B22:B27)</f>
        <v>48</v>
      </c>
      <c r="C34" s="38">
        <f t="shared" si="5"/>
        <v>5</v>
      </c>
      <c r="D34" s="38">
        <f t="shared" si="5"/>
        <v>3875</v>
      </c>
      <c r="E34" s="38">
        <f t="shared" si="5"/>
        <v>1210</v>
      </c>
      <c r="F34" s="38">
        <f t="shared" si="5"/>
        <v>1658</v>
      </c>
      <c r="G34" s="38">
        <f t="shared" si="5"/>
        <v>741</v>
      </c>
      <c r="H34" s="38">
        <f t="shared" si="5"/>
        <v>213</v>
      </c>
      <c r="I34" s="38">
        <f t="shared" si="5"/>
        <v>53</v>
      </c>
      <c r="P34"/>
    </row>
    <row r="35" spans="1:16" s="39" customFormat="1" ht="9" customHeight="1">
      <c r="A35" s="37" t="s">
        <v>33</v>
      </c>
      <c r="B35" s="38">
        <f aca="true" t="shared" si="6" ref="B35:I35">SUM(B28:B29)</f>
        <v>1</v>
      </c>
      <c r="C35" s="38">
        <f t="shared" si="6"/>
        <v>8</v>
      </c>
      <c r="D35" s="38">
        <f t="shared" si="6"/>
        <v>1791</v>
      </c>
      <c r="E35" s="38">
        <f t="shared" si="6"/>
        <v>673</v>
      </c>
      <c r="F35" s="38">
        <f t="shared" si="6"/>
        <v>759</v>
      </c>
      <c r="G35" s="38">
        <f t="shared" si="6"/>
        <v>282</v>
      </c>
      <c r="H35" s="38">
        <f t="shared" si="6"/>
        <v>68</v>
      </c>
      <c r="I35" s="38">
        <f t="shared" si="6"/>
        <v>9</v>
      </c>
      <c r="P35"/>
    </row>
    <row r="36" spans="1:16" s="43" customFormat="1" ht="9" customHeight="1">
      <c r="A36" s="44"/>
      <c r="B36" s="68"/>
      <c r="C36" s="68"/>
      <c r="D36" s="68"/>
      <c r="E36" s="68"/>
      <c r="F36" s="68"/>
      <c r="G36" s="68"/>
      <c r="P36"/>
    </row>
    <row r="37" ht="13.5" customHeight="1"/>
    <row r="38" ht="13.5" customHeight="1"/>
    <row r="39" ht="19.5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12" customHeight="1"/>
    <row r="71" ht="8.25" customHeight="1">
      <c r="A71" s="14"/>
    </row>
    <row r="72" spans="1:7" ht="8.25" customHeight="1">
      <c r="A72" s="61"/>
      <c r="B72" s="61"/>
      <c r="C72" s="61"/>
      <c r="D72" s="61"/>
      <c r="E72" s="61"/>
      <c r="F72" s="61"/>
      <c r="G72" s="61"/>
    </row>
    <row r="73" spans="1:7" ht="8.25" customHeight="1">
      <c r="A73" s="61"/>
      <c r="B73" s="61"/>
      <c r="C73" s="61"/>
      <c r="D73" s="61"/>
      <c r="E73" s="61"/>
      <c r="F73" s="61"/>
      <c r="G73" s="61"/>
    </row>
    <row r="74" spans="1:7" ht="8.25" customHeight="1">
      <c r="A74" s="61"/>
      <c r="B74" s="61"/>
      <c r="C74" s="61"/>
      <c r="D74" s="61"/>
      <c r="E74" s="61"/>
      <c r="F74" s="61"/>
      <c r="G74" s="61"/>
    </row>
    <row r="75" spans="1:7" ht="8.25" customHeight="1">
      <c r="A75" s="61"/>
      <c r="B75" s="61"/>
      <c r="C75" s="61"/>
      <c r="D75" s="61"/>
      <c r="E75" s="61"/>
      <c r="F75" s="61"/>
      <c r="G75" s="61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&amp;C&amp;10 133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="90" zoomScaleNormal="90" workbookViewId="0" topLeftCell="A35">
      <selection activeCell="B46" sqref="B46:K47"/>
    </sheetView>
  </sheetViews>
  <sheetFormatPr defaultColWidth="9.33203125" defaultRowHeight="11.25"/>
  <cols>
    <col min="1" max="1" width="20" style="10" customWidth="1"/>
    <col min="2" max="4" width="8.33203125" style="10" customWidth="1"/>
    <col min="5" max="6" width="9" style="10" customWidth="1"/>
    <col min="7" max="7" width="8.33203125" style="10" customWidth="1"/>
    <col min="8" max="11" width="9" style="10" customWidth="1"/>
    <col min="12" max="16384" width="9.33203125" style="10" customWidth="1"/>
  </cols>
  <sheetData>
    <row r="1" spans="1:11" s="3" customFormat="1" ht="13.5" customHeight="1">
      <c r="A1"/>
      <c r="B1"/>
      <c r="C1"/>
      <c r="D1"/>
      <c r="E1"/>
      <c r="F1"/>
      <c r="G1"/>
      <c r="H1"/>
      <c r="I1"/>
      <c r="J1"/>
      <c r="K1"/>
    </row>
    <row r="2" spans="1:11" s="6" customFormat="1" ht="13.5" customHeight="1">
      <c r="A2"/>
      <c r="B2"/>
      <c r="C2"/>
      <c r="D2"/>
      <c r="E2"/>
      <c r="F2"/>
      <c r="G2"/>
      <c r="H2"/>
      <c r="I2"/>
      <c r="J2"/>
      <c r="K2"/>
    </row>
    <row r="3" spans="1:11" ht="13.5" customHeight="1">
      <c r="A3"/>
      <c r="B3"/>
      <c r="C3"/>
      <c r="D3"/>
      <c r="E3"/>
      <c r="F3"/>
      <c r="G3"/>
      <c r="H3"/>
      <c r="I3"/>
      <c r="J3"/>
      <c r="K3"/>
    </row>
    <row r="4" spans="1:11" ht="13.5" customHeight="1">
      <c r="A4"/>
      <c r="B4"/>
      <c r="C4"/>
      <c r="D4"/>
      <c r="E4"/>
      <c r="F4"/>
      <c r="G4"/>
      <c r="H4"/>
      <c r="I4"/>
      <c r="J4"/>
      <c r="K4"/>
    </row>
    <row r="5" spans="1:11" ht="13.5" customHeight="1">
      <c r="A5"/>
      <c r="B5"/>
      <c r="C5"/>
      <c r="D5"/>
      <c r="E5"/>
      <c r="F5"/>
      <c r="G5"/>
      <c r="H5"/>
      <c r="I5"/>
      <c r="J5"/>
      <c r="K5"/>
    </row>
    <row r="6" spans="1:11" ht="13.5" customHeight="1">
      <c r="A6"/>
      <c r="B6"/>
      <c r="C6"/>
      <c r="D6"/>
      <c r="E6"/>
      <c r="F6"/>
      <c r="G6"/>
      <c r="H6"/>
      <c r="I6"/>
      <c r="J6"/>
      <c r="K6"/>
    </row>
    <row r="7" spans="1:11" ht="13.5" customHeight="1">
      <c r="A7"/>
      <c r="B7"/>
      <c r="C7"/>
      <c r="D7"/>
      <c r="E7"/>
      <c r="F7"/>
      <c r="G7"/>
      <c r="H7"/>
      <c r="I7"/>
      <c r="J7"/>
      <c r="K7"/>
    </row>
    <row r="8" spans="1:11" ht="19.5" customHeight="1">
      <c r="A8"/>
      <c r="B8"/>
      <c r="C8"/>
      <c r="D8"/>
      <c r="E8"/>
      <c r="F8"/>
      <c r="G8"/>
      <c r="H8"/>
      <c r="I8"/>
      <c r="J8"/>
      <c r="K8"/>
    </row>
    <row r="9" spans="1:11" ht="9" customHeight="1">
      <c r="A9"/>
      <c r="B9"/>
      <c r="C9"/>
      <c r="D9"/>
      <c r="E9"/>
      <c r="F9"/>
      <c r="G9"/>
      <c r="H9"/>
      <c r="I9"/>
      <c r="J9"/>
      <c r="K9"/>
    </row>
    <row r="10" spans="1:11" ht="9" customHeight="1">
      <c r="A10"/>
      <c r="B10"/>
      <c r="C10"/>
      <c r="D10"/>
      <c r="E10"/>
      <c r="F10"/>
      <c r="G10"/>
      <c r="H10"/>
      <c r="I10"/>
      <c r="J10"/>
      <c r="K10"/>
    </row>
    <row r="11" spans="1:11" s="32" customFormat="1" ht="9" customHeight="1">
      <c r="A11"/>
      <c r="B11"/>
      <c r="C11"/>
      <c r="D11"/>
      <c r="E11"/>
      <c r="F11"/>
      <c r="G11"/>
      <c r="H11"/>
      <c r="I11"/>
      <c r="J11"/>
      <c r="K11"/>
    </row>
    <row r="12" spans="1:11" s="32" customFormat="1" ht="9" customHeight="1">
      <c r="A12"/>
      <c r="B12"/>
      <c r="C12"/>
      <c r="D12"/>
      <c r="E12"/>
      <c r="F12"/>
      <c r="G12"/>
      <c r="H12"/>
      <c r="I12"/>
      <c r="J12"/>
      <c r="K12"/>
    </row>
    <row r="13" spans="1:11" ht="9" customHeight="1">
      <c r="A13"/>
      <c r="B13"/>
      <c r="C13"/>
      <c r="D13"/>
      <c r="E13"/>
      <c r="F13"/>
      <c r="G13"/>
      <c r="H13"/>
      <c r="I13"/>
      <c r="J13"/>
      <c r="K13"/>
    </row>
    <row r="14" spans="1:11" ht="9" customHeight="1">
      <c r="A14"/>
      <c r="B14"/>
      <c r="C14"/>
      <c r="D14"/>
      <c r="E14"/>
      <c r="F14"/>
      <c r="G14"/>
      <c r="H14"/>
      <c r="I14"/>
      <c r="J14"/>
      <c r="K14"/>
    </row>
    <row r="15" spans="1:11" ht="9" customHeight="1">
      <c r="A15"/>
      <c r="B15"/>
      <c r="C15"/>
      <c r="D15"/>
      <c r="E15"/>
      <c r="F15"/>
      <c r="G15"/>
      <c r="H15"/>
      <c r="I15"/>
      <c r="J15"/>
      <c r="K15"/>
    </row>
    <row r="16" spans="1:11" ht="9" customHeight="1">
      <c r="A16"/>
      <c r="B16"/>
      <c r="C16"/>
      <c r="D16"/>
      <c r="E16"/>
      <c r="F16"/>
      <c r="G16"/>
      <c r="H16"/>
      <c r="I16"/>
      <c r="J16"/>
      <c r="K16"/>
    </row>
    <row r="17" spans="1:11" ht="9" customHeight="1">
      <c r="A17"/>
      <c r="B17"/>
      <c r="C17"/>
      <c r="D17"/>
      <c r="E17"/>
      <c r="F17"/>
      <c r="G17"/>
      <c r="H17"/>
      <c r="I17"/>
      <c r="J17"/>
      <c r="K17"/>
    </row>
    <row r="18" spans="1:11" ht="9" customHeight="1">
      <c r="A18"/>
      <c r="B18"/>
      <c r="C18"/>
      <c r="D18"/>
      <c r="E18"/>
      <c r="F18"/>
      <c r="G18"/>
      <c r="H18"/>
      <c r="I18"/>
      <c r="J18"/>
      <c r="K18"/>
    </row>
    <row r="19" spans="1:11" ht="9" customHeight="1">
      <c r="A19"/>
      <c r="B19"/>
      <c r="C19"/>
      <c r="D19"/>
      <c r="E19"/>
      <c r="F19"/>
      <c r="G19"/>
      <c r="H19"/>
      <c r="I19"/>
      <c r="J19"/>
      <c r="K19"/>
    </row>
    <row r="20" spans="1:11" ht="9" customHeight="1">
      <c r="A20"/>
      <c r="B20"/>
      <c r="C20"/>
      <c r="D20"/>
      <c r="E20"/>
      <c r="F20"/>
      <c r="G20"/>
      <c r="H20"/>
      <c r="I20"/>
      <c r="J20"/>
      <c r="K20"/>
    </row>
    <row r="21" spans="1:11" ht="9" customHeight="1">
      <c r="A21"/>
      <c r="B21"/>
      <c r="C21"/>
      <c r="D21"/>
      <c r="E21"/>
      <c r="F21"/>
      <c r="G21"/>
      <c r="H21"/>
      <c r="I21"/>
      <c r="J21"/>
      <c r="K21"/>
    </row>
    <row r="22" spans="1:11" ht="9" customHeight="1">
      <c r="A22"/>
      <c r="B22"/>
      <c r="C22"/>
      <c r="D22"/>
      <c r="E22"/>
      <c r="F22"/>
      <c r="G22"/>
      <c r="H22"/>
      <c r="I22"/>
      <c r="J22"/>
      <c r="K22"/>
    </row>
    <row r="23" spans="1:11" ht="9" customHeight="1">
      <c r="A23"/>
      <c r="B23"/>
      <c r="C23"/>
      <c r="D23"/>
      <c r="E23"/>
      <c r="F23"/>
      <c r="G23"/>
      <c r="H23"/>
      <c r="I23"/>
      <c r="J23"/>
      <c r="K23"/>
    </row>
    <row r="24" spans="1:11" ht="9" customHeight="1">
      <c r="A24"/>
      <c r="B24"/>
      <c r="C24"/>
      <c r="D24"/>
      <c r="E24"/>
      <c r="F24"/>
      <c r="G24"/>
      <c r="H24"/>
      <c r="I24"/>
      <c r="J24"/>
      <c r="K24"/>
    </row>
    <row r="25" spans="1:11" ht="9" customHeight="1">
      <c r="A25"/>
      <c r="B25"/>
      <c r="C25"/>
      <c r="D25"/>
      <c r="E25"/>
      <c r="F25"/>
      <c r="G25"/>
      <c r="H25"/>
      <c r="I25"/>
      <c r="J25"/>
      <c r="K25"/>
    </row>
    <row r="26" spans="1:11" ht="9" customHeight="1">
      <c r="A26"/>
      <c r="B26"/>
      <c r="C26"/>
      <c r="D26"/>
      <c r="E26"/>
      <c r="F26"/>
      <c r="G26"/>
      <c r="H26"/>
      <c r="I26"/>
      <c r="J26"/>
      <c r="K26"/>
    </row>
    <row r="27" spans="1:11" ht="9" customHeight="1">
      <c r="A27"/>
      <c r="B27"/>
      <c r="C27"/>
      <c r="D27"/>
      <c r="E27"/>
      <c r="F27"/>
      <c r="G27"/>
      <c r="H27"/>
      <c r="I27"/>
      <c r="J27"/>
      <c r="K27"/>
    </row>
    <row r="28" spans="1:11" ht="9" customHeight="1">
      <c r="A28"/>
      <c r="B28"/>
      <c r="C28"/>
      <c r="D28"/>
      <c r="E28"/>
      <c r="F28"/>
      <c r="G28"/>
      <c r="H28"/>
      <c r="I28"/>
      <c r="J28"/>
      <c r="K28"/>
    </row>
    <row r="29" spans="1:11" s="36" customFormat="1" ht="9" customHeight="1">
      <c r="A29"/>
      <c r="B29"/>
      <c r="C29"/>
      <c r="D29"/>
      <c r="E29"/>
      <c r="F29"/>
      <c r="G29"/>
      <c r="H29"/>
      <c r="I29"/>
      <c r="J29"/>
      <c r="K29"/>
    </row>
    <row r="30" spans="1:11" ht="9" customHeight="1">
      <c r="A30"/>
      <c r="B30"/>
      <c r="C30"/>
      <c r="D30"/>
      <c r="E30"/>
      <c r="F30"/>
      <c r="G30"/>
      <c r="H30"/>
      <c r="I30"/>
      <c r="J30"/>
      <c r="K30"/>
    </row>
    <row r="31" spans="1:11" ht="9" customHeight="1">
      <c r="A31"/>
      <c r="B31"/>
      <c r="C31"/>
      <c r="D31"/>
      <c r="E31"/>
      <c r="F31"/>
      <c r="G31"/>
      <c r="H31"/>
      <c r="I31"/>
      <c r="J31"/>
      <c r="K31"/>
    </row>
    <row r="32" spans="1:11" ht="9" customHeight="1">
      <c r="A32"/>
      <c r="B32"/>
      <c r="C32"/>
      <c r="D32"/>
      <c r="E32"/>
      <c r="F32"/>
      <c r="G32"/>
      <c r="H32"/>
      <c r="I32"/>
      <c r="J32"/>
      <c r="K32"/>
    </row>
    <row r="33" spans="1:11" s="39" customFormat="1" ht="9" customHeight="1">
      <c r="A33"/>
      <c r="B33"/>
      <c r="C33"/>
      <c r="D33"/>
      <c r="E33"/>
      <c r="F33"/>
      <c r="G33"/>
      <c r="H33"/>
      <c r="I33"/>
      <c r="J33"/>
      <c r="K33"/>
    </row>
    <row r="34" spans="1:11" s="39" customFormat="1" ht="9" customHeight="1">
      <c r="A34"/>
      <c r="B34"/>
      <c r="C34"/>
      <c r="D34"/>
      <c r="E34"/>
      <c r="F34"/>
      <c r="G34"/>
      <c r="H34"/>
      <c r="I34"/>
      <c r="J34"/>
      <c r="K34"/>
    </row>
    <row r="35" spans="1:11" s="39" customFormat="1" ht="9" customHeight="1">
      <c r="A35"/>
      <c r="B35"/>
      <c r="C35"/>
      <c r="D35"/>
      <c r="E35"/>
      <c r="F35"/>
      <c r="G35"/>
      <c r="H35"/>
      <c r="I35"/>
      <c r="J35"/>
      <c r="K35"/>
    </row>
    <row r="36" spans="1:11" s="39" customFormat="1" ht="9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 ht="13.5" customHeight="1">
      <c r="A37" s="67"/>
      <c r="B37" s="12" t="s">
        <v>1</v>
      </c>
      <c r="C37" s="12"/>
      <c r="D37" s="12"/>
      <c r="E37" s="12"/>
      <c r="F37" s="12"/>
      <c r="G37" s="12"/>
      <c r="H37" s="12"/>
      <c r="I37" s="13"/>
      <c r="J37" s="13"/>
      <c r="K37" s="13"/>
    </row>
    <row r="38" spans="1:8" ht="13.5" customHeight="1">
      <c r="A38" s="14"/>
      <c r="B38" s="15"/>
      <c r="C38" s="15"/>
      <c r="D38" s="15"/>
      <c r="E38" s="12" t="s">
        <v>2</v>
      </c>
      <c r="F38" s="12"/>
      <c r="G38" s="12"/>
      <c r="H38" s="16"/>
    </row>
    <row r="39" spans="1:10" ht="13.5" customHeight="1">
      <c r="A39" s="14"/>
      <c r="B39" s="17" t="s">
        <v>3</v>
      </c>
      <c r="C39" s="15"/>
      <c r="D39" s="17" t="s">
        <v>4</v>
      </c>
      <c r="E39" s="18"/>
      <c r="F39" s="19" t="s">
        <v>5</v>
      </c>
      <c r="G39" s="15"/>
      <c r="H39" s="20" t="s">
        <v>6</v>
      </c>
      <c r="J39" s="21" t="s">
        <v>7</v>
      </c>
    </row>
    <row r="40" spans="1:11" ht="13.5" customHeight="1">
      <c r="A40" s="22"/>
      <c r="B40" s="23"/>
      <c r="C40" s="23"/>
      <c r="D40" s="23"/>
      <c r="E40" s="23"/>
      <c r="F40" s="24" t="s">
        <v>8</v>
      </c>
      <c r="G40" s="25"/>
      <c r="H40" s="23"/>
      <c r="I40" s="9"/>
      <c r="J40" s="9"/>
      <c r="K40" s="9"/>
    </row>
    <row r="41" spans="1:11" ht="19.5" customHeight="1">
      <c r="A41" s="26" t="s">
        <v>42</v>
      </c>
      <c r="B41" s="27"/>
      <c r="C41" s="28"/>
      <c r="D41" s="29"/>
      <c r="E41" s="29"/>
      <c r="F41" s="28"/>
      <c r="G41" s="28"/>
      <c r="H41" s="28"/>
      <c r="I41" s="29"/>
      <c r="J41" s="29"/>
      <c r="K41" s="29"/>
    </row>
    <row r="42" spans="1:11" ht="9" customHeight="1">
      <c r="A42" s="30" t="s">
        <v>3</v>
      </c>
      <c r="B42" s="31" t="s">
        <v>45</v>
      </c>
      <c r="C42" s="31">
        <v>13</v>
      </c>
      <c r="D42" s="31">
        <v>262</v>
      </c>
      <c r="E42" s="31">
        <f>SUM(F42:G42)</f>
        <v>9</v>
      </c>
      <c r="F42" s="31">
        <v>2</v>
      </c>
      <c r="G42" s="31">
        <v>7</v>
      </c>
      <c r="H42" s="31">
        <v>75</v>
      </c>
      <c r="I42" s="31">
        <v>12</v>
      </c>
      <c r="J42" s="31">
        <v>55</v>
      </c>
      <c r="K42" s="31">
        <v>95</v>
      </c>
    </row>
    <row r="43" spans="1:11" ht="9" customHeight="1">
      <c r="A43" s="30" t="s">
        <v>10</v>
      </c>
      <c r="B43" s="31">
        <v>10</v>
      </c>
      <c r="C43" s="31" t="s">
        <v>45</v>
      </c>
      <c r="D43" s="31">
        <v>10</v>
      </c>
      <c r="E43" s="31" t="s">
        <v>45</v>
      </c>
      <c r="F43" s="31" t="s">
        <v>45</v>
      </c>
      <c r="G43" s="31" t="s">
        <v>45</v>
      </c>
      <c r="H43" s="31">
        <v>2</v>
      </c>
      <c r="I43" s="31" t="s">
        <v>45</v>
      </c>
      <c r="J43" s="31" t="s">
        <v>45</v>
      </c>
      <c r="K43" s="31">
        <v>11</v>
      </c>
    </row>
    <row r="44" spans="1:11" ht="9" customHeight="1">
      <c r="A44" s="30" t="s">
        <v>4</v>
      </c>
      <c r="B44" s="31">
        <v>218</v>
      </c>
      <c r="C44" s="31">
        <v>3</v>
      </c>
      <c r="D44" s="31" t="s">
        <v>45</v>
      </c>
      <c r="E44" s="31">
        <f aca="true" t="shared" si="0" ref="E44:E62">SUM(F44:G44)</f>
        <v>27</v>
      </c>
      <c r="F44" s="31">
        <v>6</v>
      </c>
      <c r="G44" s="31">
        <v>21</v>
      </c>
      <c r="H44" s="31">
        <v>175</v>
      </c>
      <c r="I44" s="31">
        <v>35</v>
      </c>
      <c r="J44" s="31">
        <v>66</v>
      </c>
      <c r="K44" s="31">
        <v>279</v>
      </c>
    </row>
    <row r="45" spans="1:11" s="80" customFormat="1" ht="9" customHeight="1">
      <c r="A45" s="74" t="s">
        <v>11</v>
      </c>
      <c r="B45" s="31">
        <f>SUM(B46:B47)</f>
        <v>6</v>
      </c>
      <c r="C45" s="31" t="s">
        <v>45</v>
      </c>
      <c r="D45" s="31">
        <f>SUM(D46:D47)</f>
        <v>36</v>
      </c>
      <c r="E45" s="31" t="s">
        <v>45</v>
      </c>
      <c r="F45" s="75" t="s">
        <v>45</v>
      </c>
      <c r="G45" s="75" t="s">
        <v>45</v>
      </c>
      <c r="H45" s="31">
        <f>SUM(H46:H47)</f>
        <v>46</v>
      </c>
      <c r="I45" s="31">
        <f>SUM(I46:I47)</f>
        <v>8</v>
      </c>
      <c r="J45" s="31">
        <f>SUM(J46:J47)</f>
        <v>1</v>
      </c>
      <c r="K45" s="31">
        <f>SUM(K46:K47)</f>
        <v>16</v>
      </c>
    </row>
    <row r="46" spans="1:11" s="80" customFormat="1" ht="9" customHeight="1">
      <c r="A46" s="81" t="s">
        <v>12</v>
      </c>
      <c r="B46" s="71">
        <v>2</v>
      </c>
      <c r="C46" s="71" t="s">
        <v>45</v>
      </c>
      <c r="D46" s="71">
        <v>16</v>
      </c>
      <c r="E46" s="71" t="s">
        <v>45</v>
      </c>
      <c r="F46" s="83" t="s">
        <v>45</v>
      </c>
      <c r="G46" s="83" t="s">
        <v>45</v>
      </c>
      <c r="H46" s="71">
        <v>14</v>
      </c>
      <c r="I46" s="71">
        <v>6</v>
      </c>
      <c r="J46" s="71" t="s">
        <v>45</v>
      </c>
      <c r="K46" s="71">
        <v>6</v>
      </c>
    </row>
    <row r="47" spans="1:11" s="80" customFormat="1" ht="9" customHeight="1">
      <c r="A47" s="81" t="s">
        <v>13</v>
      </c>
      <c r="B47" s="71">
        <v>4</v>
      </c>
      <c r="C47" s="71" t="s">
        <v>45</v>
      </c>
      <c r="D47" s="71">
        <v>20</v>
      </c>
      <c r="E47" s="71" t="s">
        <v>45</v>
      </c>
      <c r="F47" s="83" t="s">
        <v>45</v>
      </c>
      <c r="G47" s="83" t="s">
        <v>45</v>
      </c>
      <c r="H47" s="71">
        <v>32</v>
      </c>
      <c r="I47" s="71">
        <v>2</v>
      </c>
      <c r="J47" s="71">
        <v>1</v>
      </c>
      <c r="K47" s="71">
        <v>10</v>
      </c>
    </row>
    <row r="48" spans="1:11" ht="9" customHeight="1">
      <c r="A48" s="30" t="s">
        <v>6</v>
      </c>
      <c r="B48" s="31">
        <v>25</v>
      </c>
      <c r="C48" s="31" t="s">
        <v>45</v>
      </c>
      <c r="D48" s="31">
        <v>208</v>
      </c>
      <c r="E48" s="31">
        <f t="shared" si="0"/>
        <v>31</v>
      </c>
      <c r="F48" s="31">
        <v>12</v>
      </c>
      <c r="G48" s="31">
        <v>19</v>
      </c>
      <c r="H48" s="31" t="s">
        <v>45</v>
      </c>
      <c r="I48" s="31">
        <v>95</v>
      </c>
      <c r="J48" s="31">
        <v>8</v>
      </c>
      <c r="K48" s="31">
        <v>95</v>
      </c>
    </row>
    <row r="49" spans="1:11" ht="9" customHeight="1">
      <c r="A49" s="30" t="s">
        <v>14</v>
      </c>
      <c r="B49" s="31">
        <v>7</v>
      </c>
      <c r="C49" s="31" t="s">
        <v>45</v>
      </c>
      <c r="D49" s="31">
        <v>20</v>
      </c>
      <c r="E49" s="31">
        <f t="shared" si="0"/>
        <v>3</v>
      </c>
      <c r="F49" s="31" t="s">
        <v>45</v>
      </c>
      <c r="G49" s="31">
        <v>3</v>
      </c>
      <c r="H49" s="31">
        <v>81</v>
      </c>
      <c r="I49" s="31" t="s">
        <v>45</v>
      </c>
      <c r="J49" s="31">
        <v>5</v>
      </c>
      <c r="K49" s="31">
        <v>19</v>
      </c>
    </row>
    <row r="50" spans="1:11" ht="9" customHeight="1">
      <c r="A50" s="30" t="s">
        <v>7</v>
      </c>
      <c r="B50" s="31">
        <v>57</v>
      </c>
      <c r="C50" s="31" t="s">
        <v>45</v>
      </c>
      <c r="D50" s="31">
        <v>91</v>
      </c>
      <c r="E50" s="31">
        <f t="shared" si="0"/>
        <v>3</v>
      </c>
      <c r="F50" s="31" t="s">
        <v>45</v>
      </c>
      <c r="G50" s="31">
        <v>3</v>
      </c>
      <c r="H50" s="31">
        <v>23</v>
      </c>
      <c r="I50" s="31">
        <v>11</v>
      </c>
      <c r="J50" s="31" t="s">
        <v>45</v>
      </c>
      <c r="K50" s="31">
        <v>24</v>
      </c>
    </row>
    <row r="51" spans="1:11" ht="9" customHeight="1">
      <c r="A51" s="30" t="s">
        <v>15</v>
      </c>
      <c r="B51" s="31">
        <v>62</v>
      </c>
      <c r="C51" s="31">
        <v>1</v>
      </c>
      <c r="D51" s="31">
        <v>226</v>
      </c>
      <c r="E51" s="31">
        <f t="shared" si="0"/>
        <v>11</v>
      </c>
      <c r="F51" s="31">
        <v>3</v>
      </c>
      <c r="G51" s="31">
        <v>8</v>
      </c>
      <c r="H51" s="31">
        <v>90</v>
      </c>
      <c r="I51" s="31">
        <v>8</v>
      </c>
      <c r="J51" s="31">
        <v>21</v>
      </c>
      <c r="K51" s="31" t="s">
        <v>45</v>
      </c>
    </row>
    <row r="52" spans="1:11" ht="9" customHeight="1">
      <c r="A52" s="30" t="s">
        <v>16</v>
      </c>
      <c r="B52" s="31">
        <v>40</v>
      </c>
      <c r="C52" s="31" t="s">
        <v>45</v>
      </c>
      <c r="D52" s="31">
        <v>122</v>
      </c>
      <c r="E52" s="31">
        <f t="shared" si="0"/>
        <v>5</v>
      </c>
      <c r="F52" s="31">
        <v>1</v>
      </c>
      <c r="G52" s="31">
        <v>4</v>
      </c>
      <c r="H52" s="31">
        <v>66</v>
      </c>
      <c r="I52" s="31">
        <v>12</v>
      </c>
      <c r="J52" s="31">
        <v>57</v>
      </c>
      <c r="K52" s="31">
        <v>114</v>
      </c>
    </row>
    <row r="53" spans="1:11" ht="9" customHeight="1">
      <c r="A53" s="30" t="s">
        <v>17</v>
      </c>
      <c r="B53" s="31">
        <v>16</v>
      </c>
      <c r="C53" s="31">
        <v>1</v>
      </c>
      <c r="D53" s="31">
        <v>34</v>
      </c>
      <c r="E53" s="31">
        <f t="shared" si="0"/>
        <v>3</v>
      </c>
      <c r="F53" s="31">
        <v>1</v>
      </c>
      <c r="G53" s="31">
        <v>2</v>
      </c>
      <c r="H53" s="31">
        <v>13</v>
      </c>
      <c r="I53" s="31">
        <v>2</v>
      </c>
      <c r="J53" s="31">
        <v>15</v>
      </c>
      <c r="K53" s="31">
        <v>39</v>
      </c>
    </row>
    <row r="54" spans="1:11" ht="9" customHeight="1">
      <c r="A54" s="30" t="s">
        <v>18</v>
      </c>
      <c r="B54" s="31">
        <v>6</v>
      </c>
      <c r="C54" s="31" t="s">
        <v>45</v>
      </c>
      <c r="D54" s="31">
        <v>24</v>
      </c>
      <c r="E54" s="31">
        <f t="shared" si="0"/>
        <v>4</v>
      </c>
      <c r="F54" s="31">
        <v>2</v>
      </c>
      <c r="G54" s="31">
        <v>2</v>
      </c>
      <c r="H54" s="31">
        <v>20</v>
      </c>
      <c r="I54" s="31">
        <v>5</v>
      </c>
      <c r="J54" s="31">
        <v>1</v>
      </c>
      <c r="K54" s="31">
        <v>74</v>
      </c>
    </row>
    <row r="55" spans="1:11" ht="9" customHeight="1">
      <c r="A55" s="30" t="s">
        <v>19</v>
      </c>
      <c r="B55" s="31">
        <v>65</v>
      </c>
      <c r="C55" s="31">
        <v>1</v>
      </c>
      <c r="D55" s="31">
        <v>297</v>
      </c>
      <c r="E55" s="31">
        <f t="shared" si="0"/>
        <v>16</v>
      </c>
      <c r="F55" s="31">
        <v>7</v>
      </c>
      <c r="G55" s="31">
        <v>9</v>
      </c>
      <c r="H55" s="31">
        <v>151</v>
      </c>
      <c r="I55" s="31">
        <v>26</v>
      </c>
      <c r="J55" s="31">
        <v>27</v>
      </c>
      <c r="K55" s="31">
        <v>192</v>
      </c>
    </row>
    <row r="56" spans="1:11" ht="9" customHeight="1">
      <c r="A56" s="30" t="s">
        <v>20</v>
      </c>
      <c r="B56" s="31">
        <v>9</v>
      </c>
      <c r="C56" s="31" t="s">
        <v>45</v>
      </c>
      <c r="D56" s="31">
        <v>31</v>
      </c>
      <c r="E56" s="31">
        <f t="shared" si="0"/>
        <v>9</v>
      </c>
      <c r="F56" s="31">
        <v>8</v>
      </c>
      <c r="G56" s="31">
        <v>1</v>
      </c>
      <c r="H56" s="31">
        <v>31</v>
      </c>
      <c r="I56" s="31">
        <v>5</v>
      </c>
      <c r="J56" s="31">
        <v>4</v>
      </c>
      <c r="K56" s="31">
        <v>37</v>
      </c>
    </row>
    <row r="57" spans="1:11" ht="9" customHeight="1">
      <c r="A57" s="30" t="s">
        <v>21</v>
      </c>
      <c r="B57" s="31">
        <v>3</v>
      </c>
      <c r="C57" s="31" t="s">
        <v>45</v>
      </c>
      <c r="D57" s="31">
        <v>9</v>
      </c>
      <c r="E57" s="31" t="s">
        <v>45</v>
      </c>
      <c r="F57" s="31" t="s">
        <v>45</v>
      </c>
      <c r="G57" s="31" t="s">
        <v>45</v>
      </c>
      <c r="H57" s="31">
        <v>8</v>
      </c>
      <c r="I57" s="31" t="s">
        <v>45</v>
      </c>
      <c r="J57" s="31" t="s">
        <v>45</v>
      </c>
      <c r="K57" s="31">
        <v>5</v>
      </c>
    </row>
    <row r="58" spans="1:11" ht="9" customHeight="1">
      <c r="A58" s="30" t="s">
        <v>22</v>
      </c>
      <c r="B58" s="31">
        <v>35</v>
      </c>
      <c r="C58" s="31">
        <v>1</v>
      </c>
      <c r="D58" s="31">
        <v>142</v>
      </c>
      <c r="E58" s="31">
        <f t="shared" si="0"/>
        <v>13</v>
      </c>
      <c r="F58" s="31">
        <v>6</v>
      </c>
      <c r="G58" s="31">
        <v>7</v>
      </c>
      <c r="H58" s="31">
        <v>76</v>
      </c>
      <c r="I58" s="31">
        <v>30</v>
      </c>
      <c r="J58" s="31">
        <v>22</v>
      </c>
      <c r="K58" s="31">
        <v>123</v>
      </c>
    </row>
    <row r="59" spans="1:11" ht="9" customHeight="1">
      <c r="A59" s="30" t="s">
        <v>23</v>
      </c>
      <c r="B59" s="31">
        <v>38</v>
      </c>
      <c r="C59" s="31" t="s">
        <v>45</v>
      </c>
      <c r="D59" s="31">
        <v>155</v>
      </c>
      <c r="E59" s="31">
        <f t="shared" si="0"/>
        <v>7</v>
      </c>
      <c r="F59" s="31">
        <v>1</v>
      </c>
      <c r="G59" s="31">
        <v>6</v>
      </c>
      <c r="H59" s="31">
        <v>98</v>
      </c>
      <c r="I59" s="31">
        <v>25</v>
      </c>
      <c r="J59" s="31">
        <v>10</v>
      </c>
      <c r="K59" s="31">
        <v>92</v>
      </c>
    </row>
    <row r="60" spans="1:11" ht="9" customHeight="1">
      <c r="A60" s="30" t="s">
        <v>24</v>
      </c>
      <c r="B60" s="31">
        <v>2</v>
      </c>
      <c r="C60" s="31" t="s">
        <v>45</v>
      </c>
      <c r="D60" s="31">
        <v>11</v>
      </c>
      <c r="E60" s="31" t="s">
        <v>45</v>
      </c>
      <c r="F60" s="31" t="s">
        <v>45</v>
      </c>
      <c r="G60" s="31" t="s">
        <v>45</v>
      </c>
      <c r="H60" s="31">
        <v>11</v>
      </c>
      <c r="I60" s="31">
        <v>4</v>
      </c>
      <c r="J60" s="31" t="s">
        <v>45</v>
      </c>
      <c r="K60" s="31">
        <v>23</v>
      </c>
    </row>
    <row r="61" spans="1:11" ht="9" customHeight="1">
      <c r="A61" s="30" t="s">
        <v>25</v>
      </c>
      <c r="B61" s="31">
        <v>22</v>
      </c>
      <c r="C61" s="31">
        <v>1</v>
      </c>
      <c r="D61" s="31">
        <v>64</v>
      </c>
      <c r="E61" s="31">
        <f t="shared" si="0"/>
        <v>4</v>
      </c>
      <c r="F61" s="31">
        <v>2</v>
      </c>
      <c r="G61" s="31">
        <v>2</v>
      </c>
      <c r="H61" s="31">
        <v>35</v>
      </c>
      <c r="I61" s="31">
        <v>11</v>
      </c>
      <c r="J61" s="31">
        <v>11</v>
      </c>
      <c r="K61" s="31">
        <v>46</v>
      </c>
    </row>
    <row r="62" spans="1:11" ht="9" customHeight="1">
      <c r="A62" s="30" t="s">
        <v>26</v>
      </c>
      <c r="B62" s="31">
        <v>49</v>
      </c>
      <c r="C62" s="31">
        <v>6</v>
      </c>
      <c r="D62" s="31">
        <v>259</v>
      </c>
      <c r="E62" s="31">
        <f t="shared" si="0"/>
        <v>12</v>
      </c>
      <c r="F62" s="31">
        <v>2</v>
      </c>
      <c r="G62" s="31">
        <v>10</v>
      </c>
      <c r="H62" s="31">
        <v>134</v>
      </c>
      <c r="I62" s="31">
        <v>45</v>
      </c>
      <c r="J62" s="31">
        <v>15</v>
      </c>
      <c r="K62" s="31">
        <v>147</v>
      </c>
    </row>
    <row r="63" spans="1:11" ht="9" customHeight="1">
      <c r="A63" s="30" t="s">
        <v>27</v>
      </c>
      <c r="B63" s="31">
        <v>14</v>
      </c>
      <c r="C63" s="31">
        <v>3</v>
      </c>
      <c r="D63" s="31">
        <v>36</v>
      </c>
      <c r="E63" s="31" t="s">
        <v>45</v>
      </c>
      <c r="F63" s="31" t="s">
        <v>45</v>
      </c>
      <c r="G63" s="31" t="s">
        <v>45</v>
      </c>
      <c r="H63" s="31">
        <v>15</v>
      </c>
      <c r="I63" s="31">
        <v>3</v>
      </c>
      <c r="J63" s="31">
        <v>7</v>
      </c>
      <c r="K63" s="31">
        <v>26</v>
      </c>
    </row>
    <row r="64" spans="1:11" ht="9" customHeight="1">
      <c r="A64" s="37" t="s">
        <v>28</v>
      </c>
      <c r="B64" s="138">
        <f aca="true" t="shared" si="1" ref="B64:K64">SUM(B42:B45,B48:B63)</f>
        <v>684</v>
      </c>
      <c r="C64" s="138">
        <f t="shared" si="1"/>
        <v>30</v>
      </c>
      <c r="D64" s="138">
        <f t="shared" si="1"/>
        <v>2037</v>
      </c>
      <c r="E64" s="138">
        <f t="shared" si="1"/>
        <v>157</v>
      </c>
      <c r="F64" s="138">
        <f t="shared" si="1"/>
        <v>53</v>
      </c>
      <c r="G64" s="138">
        <f t="shared" si="1"/>
        <v>104</v>
      </c>
      <c r="H64" s="138">
        <f t="shared" si="1"/>
        <v>1150</v>
      </c>
      <c r="I64" s="138">
        <f t="shared" si="1"/>
        <v>337</v>
      </c>
      <c r="J64" s="138">
        <f t="shared" si="1"/>
        <v>325</v>
      </c>
      <c r="K64" s="138">
        <f t="shared" si="1"/>
        <v>1457</v>
      </c>
    </row>
    <row r="65" spans="1:11" ht="9" customHeight="1">
      <c r="A65" s="37" t="s">
        <v>29</v>
      </c>
      <c r="B65" s="138">
        <f aca="true" t="shared" si="2" ref="B65:K65">SUM(B42:B44,B50)</f>
        <v>285</v>
      </c>
      <c r="C65" s="138">
        <f t="shared" si="2"/>
        <v>16</v>
      </c>
      <c r="D65" s="138">
        <f t="shared" si="2"/>
        <v>363</v>
      </c>
      <c r="E65" s="138">
        <f t="shared" si="2"/>
        <v>39</v>
      </c>
      <c r="F65" s="138">
        <f t="shared" si="2"/>
        <v>8</v>
      </c>
      <c r="G65" s="138">
        <f t="shared" si="2"/>
        <v>31</v>
      </c>
      <c r="H65" s="138">
        <f t="shared" si="2"/>
        <v>275</v>
      </c>
      <c r="I65" s="138">
        <f t="shared" si="2"/>
        <v>58</v>
      </c>
      <c r="J65" s="138">
        <f t="shared" si="2"/>
        <v>121</v>
      </c>
      <c r="K65" s="138">
        <f t="shared" si="2"/>
        <v>409</v>
      </c>
    </row>
    <row r="66" spans="1:11" ht="9" customHeight="1">
      <c r="A66" s="37" t="s">
        <v>30</v>
      </c>
      <c r="B66" s="138">
        <f aca="true" t="shared" si="3" ref="B66:K66">SUM(B45,B48:B49,B51)</f>
        <v>100</v>
      </c>
      <c r="C66" s="138">
        <f t="shared" si="3"/>
        <v>1</v>
      </c>
      <c r="D66" s="138">
        <f t="shared" si="3"/>
        <v>490</v>
      </c>
      <c r="E66" s="138">
        <f t="shared" si="3"/>
        <v>45</v>
      </c>
      <c r="F66" s="138">
        <f t="shared" si="3"/>
        <v>15</v>
      </c>
      <c r="G66" s="138">
        <f t="shared" si="3"/>
        <v>30</v>
      </c>
      <c r="H66" s="138">
        <f t="shared" si="3"/>
        <v>217</v>
      </c>
      <c r="I66" s="138">
        <f t="shared" si="3"/>
        <v>111</v>
      </c>
      <c r="J66" s="138">
        <f t="shared" si="3"/>
        <v>35</v>
      </c>
      <c r="K66" s="138">
        <f t="shared" si="3"/>
        <v>130</v>
      </c>
    </row>
    <row r="67" spans="1:11" ht="9" customHeight="1">
      <c r="A67" s="37" t="s">
        <v>31</v>
      </c>
      <c r="B67" s="138">
        <f aca="true" t="shared" si="4" ref="B67:K67">SUM(B52:B55)</f>
        <v>127</v>
      </c>
      <c r="C67" s="138">
        <f t="shared" si="4"/>
        <v>2</v>
      </c>
      <c r="D67" s="138">
        <f t="shared" si="4"/>
        <v>477</v>
      </c>
      <c r="E67" s="138">
        <f t="shared" si="4"/>
        <v>28</v>
      </c>
      <c r="F67" s="138">
        <f t="shared" si="4"/>
        <v>11</v>
      </c>
      <c r="G67" s="138">
        <f t="shared" si="4"/>
        <v>17</v>
      </c>
      <c r="H67" s="138">
        <f t="shared" si="4"/>
        <v>250</v>
      </c>
      <c r="I67" s="138">
        <f t="shared" si="4"/>
        <v>45</v>
      </c>
      <c r="J67" s="138">
        <f t="shared" si="4"/>
        <v>100</v>
      </c>
      <c r="K67" s="138">
        <f t="shared" si="4"/>
        <v>419</v>
      </c>
    </row>
    <row r="68" spans="1:11" ht="9" customHeight="1">
      <c r="A68" s="37" t="s">
        <v>32</v>
      </c>
      <c r="B68" s="138">
        <f aca="true" t="shared" si="5" ref="B68:K68">SUM(B56:B61)</f>
        <v>109</v>
      </c>
      <c r="C68" s="138">
        <f t="shared" si="5"/>
        <v>2</v>
      </c>
      <c r="D68" s="138">
        <f t="shared" si="5"/>
        <v>412</v>
      </c>
      <c r="E68" s="138">
        <f t="shared" si="5"/>
        <v>33</v>
      </c>
      <c r="F68" s="138">
        <f t="shared" si="5"/>
        <v>17</v>
      </c>
      <c r="G68" s="138">
        <f t="shared" si="5"/>
        <v>16</v>
      </c>
      <c r="H68" s="138">
        <f t="shared" si="5"/>
        <v>259</v>
      </c>
      <c r="I68" s="138">
        <f t="shared" si="5"/>
        <v>75</v>
      </c>
      <c r="J68" s="138">
        <f t="shared" si="5"/>
        <v>47</v>
      </c>
      <c r="K68" s="138">
        <f t="shared" si="5"/>
        <v>326</v>
      </c>
    </row>
    <row r="69" spans="1:11" ht="9" customHeight="1">
      <c r="A69" s="37" t="s">
        <v>33</v>
      </c>
      <c r="B69" s="138">
        <f aca="true" t="shared" si="6" ref="B69:K69">SUM(B62:B63)</f>
        <v>63</v>
      </c>
      <c r="C69" s="138">
        <f t="shared" si="6"/>
        <v>9</v>
      </c>
      <c r="D69" s="138">
        <f t="shared" si="6"/>
        <v>295</v>
      </c>
      <c r="E69" s="138">
        <f t="shared" si="6"/>
        <v>12</v>
      </c>
      <c r="F69" s="138">
        <f t="shared" si="6"/>
        <v>2</v>
      </c>
      <c r="G69" s="138">
        <f t="shared" si="6"/>
        <v>10</v>
      </c>
      <c r="H69" s="138">
        <f t="shared" si="6"/>
        <v>149</v>
      </c>
      <c r="I69" s="138">
        <f t="shared" si="6"/>
        <v>48</v>
      </c>
      <c r="J69" s="138">
        <f t="shared" si="6"/>
        <v>22</v>
      </c>
      <c r="K69" s="138">
        <f t="shared" si="6"/>
        <v>173</v>
      </c>
    </row>
    <row r="70" spans="1:11" ht="9" customHeight="1">
      <c r="A70" s="40"/>
      <c r="B70" s="41"/>
      <c r="C70" s="41"/>
      <c r="D70" s="41"/>
      <c r="E70" s="41"/>
      <c r="F70" s="41"/>
      <c r="G70" s="41"/>
      <c r="H70" s="41"/>
      <c r="I70" s="42"/>
      <c r="J70" s="42"/>
      <c r="K70" s="42"/>
    </row>
    <row r="71" spans="1:11" ht="9" customHeight="1">
      <c r="A71"/>
      <c r="B71"/>
      <c r="C71"/>
      <c r="D71"/>
      <c r="E71"/>
      <c r="F71"/>
      <c r="G71"/>
      <c r="H71"/>
      <c r="I71"/>
      <c r="J71"/>
      <c r="K71"/>
    </row>
    <row r="72" spans="1:11" ht="9" customHeight="1">
      <c r="A72"/>
      <c r="B72"/>
      <c r="C72"/>
      <c r="D72"/>
      <c r="E72"/>
      <c r="F72"/>
      <c r="G72"/>
      <c r="H72"/>
      <c r="I72"/>
      <c r="J72"/>
      <c r="K72"/>
    </row>
    <row r="73" spans="1:11" ht="9" customHeight="1">
      <c r="A73"/>
      <c r="B73"/>
      <c r="C73"/>
      <c r="D73"/>
      <c r="E73"/>
      <c r="F73"/>
      <c r="G73"/>
      <c r="H73"/>
      <c r="I73"/>
      <c r="J73"/>
      <c r="K73"/>
    </row>
    <row r="74" spans="1:11" ht="9" customHeight="1">
      <c r="A74"/>
      <c r="B74"/>
      <c r="C74"/>
      <c r="D74"/>
      <c r="E74"/>
      <c r="F74"/>
      <c r="G74"/>
      <c r="H74"/>
      <c r="I74"/>
      <c r="J74"/>
      <c r="K74"/>
    </row>
    <row r="75" ht="9" customHeight="1"/>
    <row r="76" ht="9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zoomScale="90" zoomScaleNormal="90" workbookViewId="0" topLeftCell="A1">
      <selection activeCell="M28" sqref="M28"/>
    </sheetView>
  </sheetViews>
  <sheetFormatPr defaultColWidth="9.33203125" defaultRowHeight="11.25"/>
  <cols>
    <col min="1" max="1" width="20" style="10" customWidth="1"/>
    <col min="2" max="2" width="7.83203125" style="10" customWidth="1"/>
    <col min="3" max="4" width="8.5" style="10" customWidth="1"/>
    <col min="5" max="5" width="8.66015625" style="10" customWidth="1"/>
    <col min="6" max="11" width="9" style="10" customWidth="1"/>
    <col min="12" max="16384" width="9.33203125" style="10" customWidth="1"/>
  </cols>
  <sheetData>
    <row r="1" spans="1:8" s="3" customFormat="1" ht="13.5" customHeight="1">
      <c r="A1" s="1" t="s">
        <v>34</v>
      </c>
      <c r="B1" s="2"/>
      <c r="C1" s="2"/>
      <c r="D1" s="2"/>
      <c r="E1" s="2"/>
      <c r="F1" s="2"/>
      <c r="G1" s="2"/>
      <c r="H1" s="2"/>
    </row>
    <row r="2" spans="1:8" s="6" customFormat="1" ht="13.5" customHeight="1">
      <c r="A2" s="4"/>
      <c r="B2" s="5"/>
      <c r="C2" s="5"/>
      <c r="D2" s="5"/>
      <c r="E2" s="5"/>
      <c r="F2" s="5"/>
      <c r="G2" s="5"/>
      <c r="H2" s="5"/>
    </row>
    <row r="3" spans="1:11" ht="13.5" customHeight="1">
      <c r="A3" s="7"/>
      <c r="B3" s="8"/>
      <c r="C3" s="8"/>
      <c r="D3" s="8"/>
      <c r="E3" s="8"/>
      <c r="F3" s="8"/>
      <c r="G3" s="8"/>
      <c r="H3" s="8"/>
      <c r="I3" s="9"/>
      <c r="J3" s="9"/>
      <c r="K3" s="9"/>
    </row>
    <row r="4" spans="1:11" s="43" customFormat="1" ht="13.5" customHeight="1">
      <c r="A4" s="44"/>
      <c r="B4" s="45" t="s">
        <v>1</v>
      </c>
      <c r="C4" s="46"/>
      <c r="D4" s="46"/>
      <c r="E4" s="46"/>
      <c r="F4" s="46"/>
      <c r="G4" s="46"/>
      <c r="H4" s="46"/>
      <c r="I4" s="47"/>
      <c r="J4" s="47"/>
      <c r="K4" s="47"/>
    </row>
    <row r="5" spans="1:11" s="51" customFormat="1" ht="13.5" customHeight="1">
      <c r="A5" s="48"/>
      <c r="B5" s="49" t="s">
        <v>16</v>
      </c>
      <c r="C5" s="49" t="s">
        <v>17</v>
      </c>
      <c r="D5" s="49" t="s">
        <v>18</v>
      </c>
      <c r="E5" s="49" t="s">
        <v>19</v>
      </c>
      <c r="F5" s="49" t="s">
        <v>20</v>
      </c>
      <c r="G5" s="49" t="s">
        <v>21</v>
      </c>
      <c r="H5" s="49" t="s">
        <v>22</v>
      </c>
      <c r="I5" s="50" t="s">
        <v>23</v>
      </c>
      <c r="J5" s="50" t="s">
        <v>24</v>
      </c>
      <c r="K5" s="50" t="s">
        <v>25</v>
      </c>
    </row>
    <row r="6" spans="1:11" s="55" customFormat="1" ht="19.5" customHeight="1">
      <c r="A6" s="52" t="s">
        <v>42</v>
      </c>
      <c r="B6" s="53"/>
      <c r="C6" s="53"/>
      <c r="D6" s="53"/>
      <c r="E6" s="53"/>
      <c r="F6" s="53"/>
      <c r="G6" s="53"/>
      <c r="H6" s="53"/>
      <c r="I6" s="54"/>
      <c r="J6" s="54"/>
      <c r="K6" s="54"/>
    </row>
    <row r="7" spans="1:11" ht="9" customHeight="1">
      <c r="A7" s="30" t="s">
        <v>3</v>
      </c>
      <c r="B7" s="31">
        <v>21</v>
      </c>
      <c r="C7" s="31">
        <v>4</v>
      </c>
      <c r="D7" s="31">
        <v>11</v>
      </c>
      <c r="E7" s="31">
        <v>29</v>
      </c>
      <c r="F7" s="31">
        <v>6</v>
      </c>
      <c r="G7" s="31" t="s">
        <v>45</v>
      </c>
      <c r="H7" s="31">
        <v>4</v>
      </c>
      <c r="I7" s="31">
        <v>5</v>
      </c>
      <c r="J7" s="31">
        <v>2</v>
      </c>
      <c r="K7" s="31">
        <v>7</v>
      </c>
    </row>
    <row r="8" spans="1:11" ht="9" customHeight="1">
      <c r="A8" s="30" t="s">
        <v>10</v>
      </c>
      <c r="B8" s="31">
        <v>6</v>
      </c>
      <c r="C8" s="31">
        <v>1</v>
      </c>
      <c r="D8" s="31" t="s">
        <v>45</v>
      </c>
      <c r="E8" s="31">
        <v>1</v>
      </c>
      <c r="F8" s="31" t="s">
        <v>45</v>
      </c>
      <c r="G8" s="31" t="s">
        <v>45</v>
      </c>
      <c r="H8" s="31" t="s">
        <v>45</v>
      </c>
      <c r="I8" s="31" t="s">
        <v>45</v>
      </c>
      <c r="J8" s="31" t="s">
        <v>45</v>
      </c>
      <c r="K8" s="31">
        <v>2</v>
      </c>
    </row>
    <row r="9" spans="1:11" ht="9" customHeight="1">
      <c r="A9" s="30" t="s">
        <v>4</v>
      </c>
      <c r="B9" s="31">
        <v>96</v>
      </c>
      <c r="C9" s="31">
        <v>16</v>
      </c>
      <c r="D9" s="31">
        <v>32</v>
      </c>
      <c r="E9" s="31">
        <v>46</v>
      </c>
      <c r="F9" s="31">
        <v>11</v>
      </c>
      <c r="G9" s="31">
        <v>1</v>
      </c>
      <c r="H9" s="31">
        <v>19</v>
      </c>
      <c r="I9" s="31">
        <v>20</v>
      </c>
      <c r="J9" s="31" t="s">
        <v>45</v>
      </c>
      <c r="K9" s="31">
        <v>10</v>
      </c>
    </row>
    <row r="10" spans="1:11" s="80" customFormat="1" ht="9" customHeight="1">
      <c r="A10" s="74" t="s">
        <v>11</v>
      </c>
      <c r="B10" s="75">
        <v>6</v>
      </c>
      <c r="C10" s="75">
        <v>1</v>
      </c>
      <c r="D10" s="75">
        <v>3</v>
      </c>
      <c r="E10" s="75">
        <v>3</v>
      </c>
      <c r="F10" s="75">
        <v>1</v>
      </c>
      <c r="G10" s="75" t="s">
        <v>45</v>
      </c>
      <c r="H10" s="75">
        <v>1</v>
      </c>
      <c r="I10" s="75" t="s">
        <v>45</v>
      </c>
      <c r="J10" s="75" t="s">
        <v>45</v>
      </c>
      <c r="K10" s="75" t="s">
        <v>45</v>
      </c>
    </row>
    <row r="11" spans="1:11" s="78" customFormat="1" ht="9" customHeight="1">
      <c r="A11" s="81" t="s">
        <v>12</v>
      </c>
      <c r="B11" s="82">
        <v>4</v>
      </c>
      <c r="C11" s="82" t="s">
        <v>45</v>
      </c>
      <c r="D11" s="82">
        <v>3</v>
      </c>
      <c r="E11" s="82">
        <v>1</v>
      </c>
      <c r="F11" s="82">
        <v>1</v>
      </c>
      <c r="G11" s="82" t="s">
        <v>45</v>
      </c>
      <c r="H11" s="82">
        <v>1</v>
      </c>
      <c r="I11" s="83" t="s">
        <v>45</v>
      </c>
      <c r="J11" s="83" t="s">
        <v>45</v>
      </c>
      <c r="K11" s="83" t="s">
        <v>45</v>
      </c>
    </row>
    <row r="12" spans="1:11" s="78" customFormat="1" ht="9" customHeight="1">
      <c r="A12" s="81" t="s">
        <v>13</v>
      </c>
      <c r="B12" s="82">
        <v>2</v>
      </c>
      <c r="C12" s="82">
        <v>1</v>
      </c>
      <c r="D12" s="82" t="s">
        <v>45</v>
      </c>
      <c r="E12" s="82">
        <v>2</v>
      </c>
      <c r="F12" s="82" t="s">
        <v>45</v>
      </c>
      <c r="G12" s="82" t="s">
        <v>45</v>
      </c>
      <c r="H12" s="82" t="s">
        <v>45</v>
      </c>
      <c r="I12" s="83" t="s">
        <v>45</v>
      </c>
      <c r="J12" s="83" t="s">
        <v>45</v>
      </c>
      <c r="K12" s="83" t="s">
        <v>45</v>
      </c>
    </row>
    <row r="13" spans="1:11" ht="9" customHeight="1">
      <c r="A13" s="30" t="s">
        <v>6</v>
      </c>
      <c r="B13" s="31">
        <v>57</v>
      </c>
      <c r="C13" s="31">
        <v>10</v>
      </c>
      <c r="D13" s="31">
        <v>18</v>
      </c>
      <c r="E13" s="31">
        <v>24</v>
      </c>
      <c r="F13" s="31">
        <v>7</v>
      </c>
      <c r="G13" s="31">
        <v>1</v>
      </c>
      <c r="H13" s="31">
        <v>10</v>
      </c>
      <c r="I13" s="31">
        <v>13</v>
      </c>
      <c r="J13" s="31" t="s">
        <v>45</v>
      </c>
      <c r="K13" s="31">
        <v>5</v>
      </c>
    </row>
    <row r="14" spans="1:11" ht="9" customHeight="1">
      <c r="A14" s="30" t="s">
        <v>14</v>
      </c>
      <c r="B14" s="31">
        <v>5</v>
      </c>
      <c r="C14" s="31" t="s">
        <v>45</v>
      </c>
      <c r="D14" s="31">
        <v>2</v>
      </c>
      <c r="E14" s="31">
        <v>7</v>
      </c>
      <c r="F14" s="31" t="s">
        <v>45</v>
      </c>
      <c r="G14" s="31" t="s">
        <v>45</v>
      </c>
      <c r="H14" s="31">
        <v>3</v>
      </c>
      <c r="I14" s="31">
        <v>1</v>
      </c>
      <c r="J14" s="31" t="s">
        <v>45</v>
      </c>
      <c r="K14" s="31" t="s">
        <v>45</v>
      </c>
    </row>
    <row r="15" spans="1:11" ht="9" customHeight="1">
      <c r="A15" s="30" t="s">
        <v>7</v>
      </c>
      <c r="B15" s="31">
        <v>37</v>
      </c>
      <c r="C15" s="31">
        <v>4</v>
      </c>
      <c r="D15" s="31">
        <v>7</v>
      </c>
      <c r="E15" s="31">
        <v>14</v>
      </c>
      <c r="F15" s="31">
        <v>6</v>
      </c>
      <c r="G15" s="31" t="s">
        <v>45</v>
      </c>
      <c r="H15" s="31">
        <v>6</v>
      </c>
      <c r="I15" s="31">
        <v>3</v>
      </c>
      <c r="J15" s="31" t="s">
        <v>45</v>
      </c>
      <c r="K15" s="31">
        <v>1</v>
      </c>
    </row>
    <row r="16" spans="1:11" ht="9" customHeight="1">
      <c r="A16" s="30" t="s">
        <v>15</v>
      </c>
      <c r="B16" s="31">
        <v>70</v>
      </c>
      <c r="C16" s="31">
        <v>12</v>
      </c>
      <c r="D16" s="31">
        <v>45</v>
      </c>
      <c r="E16" s="31">
        <v>23</v>
      </c>
      <c r="F16" s="31">
        <v>22</v>
      </c>
      <c r="G16" s="31" t="s">
        <v>45</v>
      </c>
      <c r="H16" s="31">
        <v>11</v>
      </c>
      <c r="I16" s="31">
        <v>9</v>
      </c>
      <c r="J16" s="31" t="s">
        <v>45</v>
      </c>
      <c r="K16" s="31">
        <v>6</v>
      </c>
    </row>
    <row r="17" spans="1:11" ht="9" customHeight="1">
      <c r="A17" s="30" t="s">
        <v>16</v>
      </c>
      <c r="B17" s="31" t="s">
        <v>45</v>
      </c>
      <c r="C17" s="31">
        <v>37</v>
      </c>
      <c r="D17" s="31">
        <v>24</v>
      </c>
      <c r="E17" s="31">
        <v>49</v>
      </c>
      <c r="F17" s="31">
        <v>15</v>
      </c>
      <c r="G17" s="31">
        <v>1</v>
      </c>
      <c r="H17" s="31">
        <v>7</v>
      </c>
      <c r="I17" s="31">
        <v>6</v>
      </c>
      <c r="J17" s="31" t="s">
        <v>45</v>
      </c>
      <c r="K17" s="31">
        <v>8</v>
      </c>
    </row>
    <row r="18" spans="1:11" ht="9" customHeight="1">
      <c r="A18" s="30" t="s">
        <v>17</v>
      </c>
      <c r="B18" s="31">
        <v>70</v>
      </c>
      <c r="C18" s="31" t="s">
        <v>45</v>
      </c>
      <c r="D18" s="31">
        <v>33</v>
      </c>
      <c r="E18" s="31">
        <v>40</v>
      </c>
      <c r="F18" s="31">
        <v>8</v>
      </c>
      <c r="G18" s="31" t="s">
        <v>45</v>
      </c>
      <c r="H18" s="31">
        <v>1</v>
      </c>
      <c r="I18" s="31">
        <v>8</v>
      </c>
      <c r="J18" s="31" t="s">
        <v>45</v>
      </c>
      <c r="K18" s="31">
        <v>10</v>
      </c>
    </row>
    <row r="19" spans="1:11" ht="9" customHeight="1">
      <c r="A19" s="30" t="s">
        <v>18</v>
      </c>
      <c r="B19" s="31">
        <v>26</v>
      </c>
      <c r="C19" s="31">
        <v>21</v>
      </c>
      <c r="D19" s="31" t="s">
        <v>45</v>
      </c>
      <c r="E19" s="31">
        <v>12</v>
      </c>
      <c r="F19" s="31">
        <v>21</v>
      </c>
      <c r="G19" s="31" t="s">
        <v>45</v>
      </c>
      <c r="H19" s="31">
        <v>6</v>
      </c>
      <c r="I19" s="31">
        <v>6</v>
      </c>
      <c r="J19" s="31" t="s">
        <v>45</v>
      </c>
      <c r="K19" s="31">
        <v>2</v>
      </c>
    </row>
    <row r="20" spans="1:11" ht="9" customHeight="1">
      <c r="A20" s="30" t="s">
        <v>19</v>
      </c>
      <c r="B20" s="31">
        <v>125</v>
      </c>
      <c r="C20" s="31">
        <v>75</v>
      </c>
      <c r="D20" s="31">
        <v>101</v>
      </c>
      <c r="E20" s="31" t="s">
        <v>45</v>
      </c>
      <c r="F20" s="31">
        <v>38</v>
      </c>
      <c r="G20" s="31">
        <v>9</v>
      </c>
      <c r="H20" s="31">
        <v>29</v>
      </c>
      <c r="I20" s="31">
        <v>24</v>
      </c>
      <c r="J20" s="31">
        <v>2</v>
      </c>
      <c r="K20" s="31">
        <v>13</v>
      </c>
    </row>
    <row r="21" spans="1:11" ht="9" customHeight="1">
      <c r="A21" s="30" t="s">
        <v>20</v>
      </c>
      <c r="B21" s="31">
        <v>7</v>
      </c>
      <c r="C21" s="31">
        <v>11</v>
      </c>
      <c r="D21" s="31">
        <v>39</v>
      </c>
      <c r="E21" s="31">
        <v>31</v>
      </c>
      <c r="F21" s="31" t="s">
        <v>45</v>
      </c>
      <c r="G21" s="31">
        <v>7</v>
      </c>
      <c r="H21" s="31">
        <v>2</v>
      </c>
      <c r="I21" s="31">
        <v>10</v>
      </c>
      <c r="J21" s="31" t="s">
        <v>45</v>
      </c>
      <c r="K21" s="31" t="s">
        <v>45</v>
      </c>
    </row>
    <row r="22" spans="1:11" ht="9" customHeight="1">
      <c r="A22" s="30" t="s">
        <v>21</v>
      </c>
      <c r="B22" s="31">
        <v>1</v>
      </c>
      <c r="C22" s="31" t="s">
        <v>45</v>
      </c>
      <c r="D22" s="31">
        <v>4</v>
      </c>
      <c r="E22" s="31">
        <v>2</v>
      </c>
      <c r="F22" s="31">
        <v>11</v>
      </c>
      <c r="G22" s="31" t="s">
        <v>45</v>
      </c>
      <c r="H22" s="31">
        <v>7</v>
      </c>
      <c r="I22" s="31">
        <v>6</v>
      </c>
      <c r="J22" s="31" t="s">
        <v>45</v>
      </c>
      <c r="K22" s="31" t="s">
        <v>45</v>
      </c>
    </row>
    <row r="23" spans="1:11" ht="9" customHeight="1">
      <c r="A23" s="30" t="s">
        <v>22</v>
      </c>
      <c r="B23" s="31">
        <v>54</v>
      </c>
      <c r="C23" s="31">
        <v>8</v>
      </c>
      <c r="D23" s="31">
        <v>32</v>
      </c>
      <c r="E23" s="31">
        <v>30</v>
      </c>
      <c r="F23" s="31">
        <v>8</v>
      </c>
      <c r="G23" s="31">
        <v>3</v>
      </c>
      <c r="H23" s="31" t="s">
        <v>45</v>
      </c>
      <c r="I23" s="31">
        <v>15</v>
      </c>
      <c r="J23" s="31">
        <v>2</v>
      </c>
      <c r="K23" s="31">
        <v>7</v>
      </c>
    </row>
    <row r="24" spans="1:11" ht="9" customHeight="1">
      <c r="A24" s="30" t="s">
        <v>23</v>
      </c>
      <c r="B24" s="31">
        <v>50</v>
      </c>
      <c r="C24" s="31">
        <v>6</v>
      </c>
      <c r="D24" s="31">
        <v>39</v>
      </c>
      <c r="E24" s="31">
        <v>19</v>
      </c>
      <c r="F24" s="31">
        <v>7</v>
      </c>
      <c r="G24" s="31">
        <v>2</v>
      </c>
      <c r="H24" s="31">
        <v>5</v>
      </c>
      <c r="I24" s="31" t="s">
        <v>45</v>
      </c>
      <c r="J24" s="31">
        <v>3</v>
      </c>
      <c r="K24" s="31">
        <v>2</v>
      </c>
    </row>
    <row r="25" spans="1:11" ht="9" customHeight="1">
      <c r="A25" s="30" t="s">
        <v>24</v>
      </c>
      <c r="B25" s="31">
        <v>5</v>
      </c>
      <c r="C25" s="31">
        <v>4</v>
      </c>
      <c r="D25" s="31">
        <v>2</v>
      </c>
      <c r="E25" s="31">
        <v>2</v>
      </c>
      <c r="F25" s="31">
        <v>5</v>
      </c>
      <c r="G25" s="31" t="s">
        <v>45</v>
      </c>
      <c r="H25" s="31">
        <v>4</v>
      </c>
      <c r="I25" s="31">
        <v>4</v>
      </c>
      <c r="J25" s="31" t="s">
        <v>45</v>
      </c>
      <c r="K25" s="31">
        <v>1</v>
      </c>
    </row>
    <row r="26" spans="1:11" ht="9" customHeight="1">
      <c r="A26" s="30" t="s">
        <v>25</v>
      </c>
      <c r="B26" s="31">
        <v>17</v>
      </c>
      <c r="C26" s="31">
        <v>3</v>
      </c>
      <c r="D26" s="31">
        <v>21</v>
      </c>
      <c r="E26" s="31">
        <v>18</v>
      </c>
      <c r="F26" s="31">
        <v>4</v>
      </c>
      <c r="G26" s="31" t="s">
        <v>45</v>
      </c>
      <c r="H26" s="31">
        <v>8</v>
      </c>
      <c r="I26" s="31">
        <v>9</v>
      </c>
      <c r="J26" s="31">
        <v>1</v>
      </c>
      <c r="K26" s="31" t="s">
        <v>45</v>
      </c>
    </row>
    <row r="27" spans="1:11" s="36" customFormat="1" ht="9" customHeight="1">
      <c r="A27" s="30" t="s">
        <v>26</v>
      </c>
      <c r="B27" s="31">
        <v>66</v>
      </c>
      <c r="C27" s="31">
        <v>9</v>
      </c>
      <c r="D27" s="31">
        <v>29</v>
      </c>
      <c r="E27" s="31">
        <v>31</v>
      </c>
      <c r="F27" s="31">
        <v>10</v>
      </c>
      <c r="G27" s="31" t="s">
        <v>45</v>
      </c>
      <c r="H27" s="31">
        <v>12</v>
      </c>
      <c r="I27" s="35">
        <v>16</v>
      </c>
      <c r="J27" s="35">
        <v>1</v>
      </c>
      <c r="K27" s="35">
        <v>19</v>
      </c>
    </row>
    <row r="28" spans="1:11" ht="9" customHeight="1">
      <c r="A28" s="30" t="s">
        <v>27</v>
      </c>
      <c r="B28" s="31">
        <v>19</v>
      </c>
      <c r="C28" s="31">
        <v>3</v>
      </c>
      <c r="D28" s="31">
        <v>1</v>
      </c>
      <c r="E28" s="31">
        <v>23</v>
      </c>
      <c r="F28" s="31">
        <v>1</v>
      </c>
      <c r="G28" s="31" t="s">
        <v>45</v>
      </c>
      <c r="H28" s="31">
        <v>3</v>
      </c>
      <c r="I28" s="31">
        <v>4</v>
      </c>
      <c r="J28" s="31" t="s">
        <v>45</v>
      </c>
      <c r="K28" s="31">
        <v>1</v>
      </c>
    </row>
    <row r="29" spans="1:11" ht="9" customHeight="1">
      <c r="A29" s="37" t="s">
        <v>28</v>
      </c>
      <c r="B29" s="38">
        <f aca="true" t="shared" si="0" ref="B29:K29">SUM(B7:B10,B13:B28)</f>
        <v>738</v>
      </c>
      <c r="C29" s="38">
        <f t="shared" si="0"/>
        <v>225</v>
      </c>
      <c r="D29" s="38">
        <f t="shared" si="0"/>
        <v>443</v>
      </c>
      <c r="E29" s="38">
        <f t="shared" si="0"/>
        <v>404</v>
      </c>
      <c r="F29" s="38">
        <f t="shared" si="0"/>
        <v>181</v>
      </c>
      <c r="G29" s="38">
        <f t="shared" si="0"/>
        <v>24</v>
      </c>
      <c r="H29" s="38">
        <f t="shared" si="0"/>
        <v>138</v>
      </c>
      <c r="I29" s="38">
        <f t="shared" si="0"/>
        <v>159</v>
      </c>
      <c r="J29" s="38">
        <f t="shared" si="0"/>
        <v>11</v>
      </c>
      <c r="K29" s="38">
        <f t="shared" si="0"/>
        <v>94</v>
      </c>
    </row>
    <row r="30" spans="1:11" ht="9" customHeight="1">
      <c r="A30" s="37" t="s">
        <v>29</v>
      </c>
      <c r="B30" s="38">
        <f aca="true" t="shared" si="1" ref="B30:K30">SUM(B7:B9,B15)</f>
        <v>160</v>
      </c>
      <c r="C30" s="38">
        <f t="shared" si="1"/>
        <v>25</v>
      </c>
      <c r="D30" s="38">
        <f t="shared" si="1"/>
        <v>50</v>
      </c>
      <c r="E30" s="38">
        <f t="shared" si="1"/>
        <v>90</v>
      </c>
      <c r="F30" s="38">
        <f t="shared" si="1"/>
        <v>23</v>
      </c>
      <c r="G30" s="38">
        <f t="shared" si="1"/>
        <v>1</v>
      </c>
      <c r="H30" s="38">
        <f t="shared" si="1"/>
        <v>29</v>
      </c>
      <c r="I30" s="38">
        <f t="shared" si="1"/>
        <v>28</v>
      </c>
      <c r="J30" s="38">
        <f t="shared" si="1"/>
        <v>2</v>
      </c>
      <c r="K30" s="38">
        <f t="shared" si="1"/>
        <v>20</v>
      </c>
    </row>
    <row r="31" spans="1:11" s="39" customFormat="1" ht="9" customHeight="1">
      <c r="A31" s="37" t="s">
        <v>30</v>
      </c>
      <c r="B31" s="38">
        <f aca="true" t="shared" si="2" ref="B31:K31">SUM(B10,B13:B14,B16)</f>
        <v>138</v>
      </c>
      <c r="C31" s="38">
        <f t="shared" si="2"/>
        <v>23</v>
      </c>
      <c r="D31" s="38">
        <f t="shared" si="2"/>
        <v>68</v>
      </c>
      <c r="E31" s="38">
        <f t="shared" si="2"/>
        <v>57</v>
      </c>
      <c r="F31" s="38">
        <f t="shared" si="2"/>
        <v>30</v>
      </c>
      <c r="G31" s="38">
        <f t="shared" si="2"/>
        <v>1</v>
      </c>
      <c r="H31" s="38">
        <f t="shared" si="2"/>
        <v>25</v>
      </c>
      <c r="I31" s="38">
        <f t="shared" si="2"/>
        <v>23</v>
      </c>
      <c r="J31" s="38" t="s">
        <v>45</v>
      </c>
      <c r="K31" s="38">
        <f t="shared" si="2"/>
        <v>11</v>
      </c>
    </row>
    <row r="32" spans="1:11" s="39" customFormat="1" ht="9" customHeight="1">
      <c r="A32" s="37" t="s">
        <v>31</v>
      </c>
      <c r="B32" s="38">
        <f aca="true" t="shared" si="3" ref="B32:K32">SUM(B17:B20)</f>
        <v>221</v>
      </c>
      <c r="C32" s="38">
        <f t="shared" si="3"/>
        <v>133</v>
      </c>
      <c r="D32" s="38">
        <f t="shared" si="3"/>
        <v>158</v>
      </c>
      <c r="E32" s="38">
        <f t="shared" si="3"/>
        <v>101</v>
      </c>
      <c r="F32" s="38">
        <f t="shared" si="3"/>
        <v>82</v>
      </c>
      <c r="G32" s="38">
        <f t="shared" si="3"/>
        <v>10</v>
      </c>
      <c r="H32" s="38">
        <f t="shared" si="3"/>
        <v>43</v>
      </c>
      <c r="I32" s="38">
        <f t="shared" si="3"/>
        <v>44</v>
      </c>
      <c r="J32" s="38">
        <f t="shared" si="3"/>
        <v>2</v>
      </c>
      <c r="K32" s="38">
        <f t="shared" si="3"/>
        <v>33</v>
      </c>
    </row>
    <row r="33" spans="1:11" s="39" customFormat="1" ht="9" customHeight="1">
      <c r="A33" s="37" t="s">
        <v>32</v>
      </c>
      <c r="B33" s="38">
        <f aca="true" t="shared" si="4" ref="B33:K33">SUM(B21:B26)</f>
        <v>134</v>
      </c>
      <c r="C33" s="38">
        <f t="shared" si="4"/>
        <v>32</v>
      </c>
      <c r="D33" s="38">
        <f t="shared" si="4"/>
        <v>137</v>
      </c>
      <c r="E33" s="38">
        <f t="shared" si="4"/>
        <v>102</v>
      </c>
      <c r="F33" s="38">
        <f t="shared" si="4"/>
        <v>35</v>
      </c>
      <c r="G33" s="38">
        <f t="shared" si="4"/>
        <v>12</v>
      </c>
      <c r="H33" s="38">
        <f t="shared" si="4"/>
        <v>26</v>
      </c>
      <c r="I33" s="38">
        <f t="shared" si="4"/>
        <v>44</v>
      </c>
      <c r="J33" s="38">
        <f t="shared" si="4"/>
        <v>6</v>
      </c>
      <c r="K33" s="38">
        <f t="shared" si="4"/>
        <v>10</v>
      </c>
    </row>
    <row r="34" spans="1:11" s="39" customFormat="1" ht="9" customHeight="1">
      <c r="A34" s="37" t="s">
        <v>33</v>
      </c>
      <c r="B34" s="38">
        <f aca="true" t="shared" si="5" ref="B34:K34">SUM(B27:B28)</f>
        <v>85</v>
      </c>
      <c r="C34" s="38">
        <f t="shared" si="5"/>
        <v>12</v>
      </c>
      <c r="D34" s="38">
        <f t="shared" si="5"/>
        <v>30</v>
      </c>
      <c r="E34" s="38">
        <f t="shared" si="5"/>
        <v>54</v>
      </c>
      <c r="F34" s="38">
        <f t="shared" si="5"/>
        <v>11</v>
      </c>
      <c r="G34" s="38" t="s">
        <v>45</v>
      </c>
      <c r="H34" s="38">
        <f t="shared" si="5"/>
        <v>15</v>
      </c>
      <c r="I34" s="38">
        <f t="shared" si="5"/>
        <v>20</v>
      </c>
      <c r="J34" s="38">
        <f t="shared" si="5"/>
        <v>1</v>
      </c>
      <c r="K34" s="38">
        <f t="shared" si="5"/>
        <v>20</v>
      </c>
    </row>
    <row r="35" spans="1:11" ht="9.75" customHeight="1">
      <c r="A35" s="58"/>
      <c r="B35" s="59"/>
      <c r="C35" s="59"/>
      <c r="D35" s="59"/>
      <c r="E35" s="59"/>
      <c r="F35" s="59"/>
      <c r="G35" s="59"/>
      <c r="H35" s="59"/>
      <c r="I35" s="60"/>
      <c r="J35" s="60"/>
      <c r="K35" s="68"/>
    </row>
    <row r="36" spans="1:11" s="43" customFormat="1" ht="13.5" customHeight="1">
      <c r="A36"/>
      <c r="B36"/>
      <c r="C36"/>
      <c r="D36"/>
      <c r="E36"/>
      <c r="F36"/>
      <c r="G36"/>
      <c r="H36"/>
      <c r="I36"/>
      <c r="J36"/>
      <c r="K36"/>
    </row>
    <row r="37" spans="1:11" s="51" customFormat="1" ht="13.5" customHeight="1">
      <c r="A37"/>
      <c r="B37"/>
      <c r="C37"/>
      <c r="D37"/>
      <c r="E37"/>
      <c r="F37"/>
      <c r="G37"/>
      <c r="H37"/>
      <c r="I37"/>
      <c r="J37"/>
      <c r="K37"/>
    </row>
    <row r="38" spans="1:11" s="55" customFormat="1" ht="13.5" customHeight="1">
      <c r="A38"/>
      <c r="B38"/>
      <c r="C38"/>
      <c r="D38"/>
      <c r="E38"/>
      <c r="F38"/>
      <c r="G38"/>
      <c r="H38"/>
      <c r="I38"/>
      <c r="J38"/>
      <c r="K38"/>
    </row>
    <row r="39" spans="1:11" ht="19.5" customHeight="1">
      <c r="A39"/>
      <c r="B39"/>
      <c r="C39"/>
      <c r="D39"/>
      <c r="E39"/>
      <c r="F39"/>
      <c r="G39"/>
      <c r="H39"/>
      <c r="I39"/>
      <c r="J39"/>
      <c r="K39"/>
    </row>
    <row r="40" spans="1:11" ht="9" customHeight="1">
      <c r="A40"/>
      <c r="B40"/>
      <c r="C40"/>
      <c r="D40"/>
      <c r="E40"/>
      <c r="F40"/>
      <c r="G40"/>
      <c r="H40"/>
      <c r="I40"/>
      <c r="J40"/>
      <c r="K40"/>
    </row>
    <row r="41" spans="1:11" ht="9" customHeight="1">
      <c r="A41"/>
      <c r="B41"/>
      <c r="C41"/>
      <c r="D41"/>
      <c r="E41"/>
      <c r="F41"/>
      <c r="G41"/>
      <c r="H41"/>
      <c r="I41"/>
      <c r="J41"/>
      <c r="K41"/>
    </row>
    <row r="42" spans="1:11" ht="9" customHeight="1">
      <c r="A42"/>
      <c r="B42"/>
      <c r="C42"/>
      <c r="D42"/>
      <c r="E42"/>
      <c r="F42"/>
      <c r="G42"/>
      <c r="H42"/>
      <c r="I42"/>
      <c r="J42"/>
      <c r="K42"/>
    </row>
    <row r="43" spans="1:11" s="32" customFormat="1" ht="9" customHeight="1">
      <c r="A43"/>
      <c r="B43"/>
      <c r="C43"/>
      <c r="D43"/>
      <c r="E43"/>
      <c r="F43"/>
      <c r="G43"/>
      <c r="H43"/>
      <c r="I43"/>
      <c r="J43"/>
      <c r="K43"/>
    </row>
    <row r="44" spans="1:11" s="32" customFormat="1" ht="9" customHeight="1">
      <c r="A44"/>
      <c r="B44"/>
      <c r="C44"/>
      <c r="D44"/>
      <c r="E44"/>
      <c r="F44"/>
      <c r="G44"/>
      <c r="H44"/>
      <c r="I44"/>
      <c r="J44"/>
      <c r="K44"/>
    </row>
    <row r="45" spans="1:11" ht="9" customHeight="1">
      <c r="A45"/>
      <c r="B45"/>
      <c r="C45"/>
      <c r="D45"/>
      <c r="E45"/>
      <c r="F45"/>
      <c r="G45"/>
      <c r="H45"/>
      <c r="I45"/>
      <c r="J45"/>
      <c r="K45"/>
    </row>
    <row r="46" spans="1:11" ht="9" customHeight="1">
      <c r="A46"/>
      <c r="B46"/>
      <c r="C46"/>
      <c r="D46"/>
      <c r="E46"/>
      <c r="F46"/>
      <c r="G46"/>
      <c r="H46"/>
      <c r="I46"/>
      <c r="J46"/>
      <c r="K46"/>
    </row>
    <row r="47" spans="1:11" ht="9" customHeight="1">
      <c r="A47"/>
      <c r="B47"/>
      <c r="C47"/>
      <c r="D47"/>
      <c r="E47"/>
      <c r="F47"/>
      <c r="G47"/>
      <c r="H47"/>
      <c r="I47"/>
      <c r="J47"/>
      <c r="K47"/>
    </row>
    <row r="48" spans="1:11" ht="9" customHeight="1">
      <c r="A48"/>
      <c r="B48"/>
      <c r="C48"/>
      <c r="D48"/>
      <c r="E48"/>
      <c r="F48"/>
      <c r="G48"/>
      <c r="H48"/>
      <c r="I48"/>
      <c r="J48"/>
      <c r="K48"/>
    </row>
    <row r="49" spans="1:11" ht="9" customHeight="1">
      <c r="A49"/>
      <c r="B49"/>
      <c r="C49"/>
      <c r="D49"/>
      <c r="E49"/>
      <c r="F49"/>
      <c r="G49"/>
      <c r="H49"/>
      <c r="I49"/>
      <c r="J49"/>
      <c r="K49"/>
    </row>
    <row r="50" spans="1:11" ht="9" customHeight="1">
      <c r="A50"/>
      <c r="B50"/>
      <c r="C50"/>
      <c r="D50"/>
      <c r="E50"/>
      <c r="F50"/>
      <c r="G50"/>
      <c r="H50"/>
      <c r="I50"/>
      <c r="J50"/>
      <c r="K50"/>
    </row>
    <row r="51" spans="1:11" ht="9" customHeight="1">
      <c r="A51"/>
      <c r="B51"/>
      <c r="C51"/>
      <c r="D51"/>
      <c r="E51"/>
      <c r="F51"/>
      <c r="G51"/>
      <c r="H51"/>
      <c r="I51"/>
      <c r="J51"/>
      <c r="K51"/>
    </row>
    <row r="52" spans="1:11" ht="9" customHeight="1">
      <c r="A52"/>
      <c r="B52"/>
      <c r="C52"/>
      <c r="D52"/>
      <c r="E52"/>
      <c r="F52"/>
      <c r="G52"/>
      <c r="H52"/>
      <c r="I52"/>
      <c r="J52"/>
      <c r="K52"/>
    </row>
    <row r="53" spans="1:11" ht="9" customHeight="1">
      <c r="A53"/>
      <c r="B53"/>
      <c r="C53"/>
      <c r="D53"/>
      <c r="E53"/>
      <c r="F53"/>
      <c r="G53"/>
      <c r="H53"/>
      <c r="I53"/>
      <c r="J53"/>
      <c r="K53"/>
    </row>
    <row r="54" spans="1:11" ht="9" customHeight="1">
      <c r="A54"/>
      <c r="B54"/>
      <c r="C54"/>
      <c r="D54"/>
      <c r="E54"/>
      <c r="F54"/>
      <c r="G54"/>
      <c r="H54"/>
      <c r="I54"/>
      <c r="J54"/>
      <c r="K54"/>
    </row>
    <row r="55" spans="1:11" ht="9" customHeight="1">
      <c r="A55"/>
      <c r="B55"/>
      <c r="C55"/>
      <c r="D55"/>
      <c r="E55"/>
      <c r="F55"/>
      <c r="G55"/>
      <c r="H55"/>
      <c r="I55"/>
      <c r="J55"/>
      <c r="K55"/>
    </row>
    <row r="56" spans="1:11" ht="9" customHeight="1">
      <c r="A56"/>
      <c r="B56"/>
      <c r="C56"/>
      <c r="D56"/>
      <c r="E56"/>
      <c r="F56"/>
      <c r="G56"/>
      <c r="H56"/>
      <c r="I56"/>
      <c r="J56"/>
      <c r="K56"/>
    </row>
    <row r="57" spans="1:11" ht="9" customHeight="1">
      <c r="A57"/>
      <c r="B57"/>
      <c r="C57"/>
      <c r="D57"/>
      <c r="E57"/>
      <c r="F57"/>
      <c r="G57"/>
      <c r="H57"/>
      <c r="I57"/>
      <c r="J57"/>
      <c r="K57"/>
    </row>
    <row r="58" spans="1:11" ht="9" customHeight="1">
      <c r="A58"/>
      <c r="B58"/>
      <c r="C58"/>
      <c r="D58"/>
      <c r="E58"/>
      <c r="F58"/>
      <c r="G58"/>
      <c r="H58"/>
      <c r="I58"/>
      <c r="J58"/>
      <c r="K58"/>
    </row>
    <row r="59" spans="1:11" s="36" customFormat="1" ht="9" customHeight="1">
      <c r="A59"/>
      <c r="B59"/>
      <c r="C59"/>
      <c r="D59"/>
      <c r="E59"/>
      <c r="F59"/>
      <c r="G59"/>
      <c r="H59"/>
      <c r="I59"/>
      <c r="J59"/>
      <c r="K59"/>
    </row>
    <row r="60" spans="1:11" ht="9" customHeight="1">
      <c r="A60"/>
      <c r="B60"/>
      <c r="C60"/>
      <c r="D60"/>
      <c r="E60"/>
      <c r="F60"/>
      <c r="G60"/>
      <c r="H60"/>
      <c r="I60"/>
      <c r="J60"/>
      <c r="K60"/>
    </row>
    <row r="61" spans="1:11" ht="9" customHeight="1">
      <c r="A61"/>
      <c r="B61"/>
      <c r="C61"/>
      <c r="D61"/>
      <c r="E61"/>
      <c r="F61"/>
      <c r="G61"/>
      <c r="H61"/>
      <c r="I61"/>
      <c r="J61"/>
      <c r="K61"/>
    </row>
    <row r="62" spans="1:11" ht="9" customHeight="1">
      <c r="A62"/>
      <c r="B62"/>
      <c r="C62"/>
      <c r="D62"/>
      <c r="E62"/>
      <c r="F62"/>
      <c r="G62"/>
      <c r="H62"/>
      <c r="I62"/>
      <c r="J62"/>
      <c r="K62"/>
    </row>
    <row r="63" spans="1:11" ht="9" customHeight="1">
      <c r="A63"/>
      <c r="B63"/>
      <c r="C63"/>
      <c r="D63"/>
      <c r="E63"/>
      <c r="F63"/>
      <c r="G63"/>
      <c r="H63"/>
      <c r="I63"/>
      <c r="J63"/>
      <c r="K63"/>
    </row>
    <row r="64" spans="1:11" s="39" customFormat="1" ht="9" customHeight="1">
      <c r="A64"/>
      <c r="B64"/>
      <c r="C64"/>
      <c r="D64"/>
      <c r="E64"/>
      <c r="F64"/>
      <c r="G64"/>
      <c r="H64"/>
      <c r="I64"/>
      <c r="J64"/>
      <c r="K64"/>
    </row>
    <row r="65" spans="1:11" s="39" customFormat="1" ht="9" customHeight="1">
      <c r="A65"/>
      <c r="B65"/>
      <c r="C65"/>
      <c r="D65"/>
      <c r="E65"/>
      <c r="F65"/>
      <c r="G65"/>
      <c r="H65"/>
      <c r="I65"/>
      <c r="J65"/>
      <c r="K65"/>
    </row>
    <row r="66" spans="1:11" s="39" customFormat="1" ht="9" customHeight="1">
      <c r="A66"/>
      <c r="B66"/>
      <c r="C66"/>
      <c r="D66"/>
      <c r="E66"/>
      <c r="F66"/>
      <c r="G66"/>
      <c r="H66"/>
      <c r="I66"/>
      <c r="J66"/>
      <c r="K66"/>
    </row>
    <row r="67" spans="1:11" s="39" customFormat="1" ht="9" customHeight="1">
      <c r="A67"/>
      <c r="B67"/>
      <c r="C67"/>
      <c r="D67"/>
      <c r="E67"/>
      <c r="F67"/>
      <c r="G67"/>
      <c r="H67"/>
      <c r="I67"/>
      <c r="J67"/>
      <c r="K67"/>
    </row>
    <row r="68" spans="1:11" ht="9" customHeight="1">
      <c r="A68"/>
      <c r="B68"/>
      <c r="C68"/>
      <c r="D68"/>
      <c r="E68"/>
      <c r="F68"/>
      <c r="G68"/>
      <c r="H68"/>
      <c r="I68"/>
      <c r="J68"/>
      <c r="K68"/>
    </row>
    <row r="69" spans="1:11" s="60" customFormat="1" ht="9" customHeight="1">
      <c r="A69"/>
      <c r="B69"/>
      <c r="C69"/>
      <c r="D69"/>
      <c r="E69"/>
      <c r="F69"/>
      <c r="G69"/>
      <c r="H69"/>
      <c r="I69"/>
      <c r="J69"/>
      <c r="K69"/>
    </row>
    <row r="70" spans="1:11" ht="9" customHeight="1">
      <c r="A70"/>
      <c r="B70"/>
      <c r="C70"/>
      <c r="D70"/>
      <c r="E70"/>
      <c r="F70"/>
      <c r="G70"/>
      <c r="H70"/>
      <c r="I70"/>
      <c r="J70"/>
      <c r="K70"/>
    </row>
    <row r="71" spans="1:11" ht="9" customHeight="1">
      <c r="A71"/>
      <c r="B71"/>
      <c r="C71"/>
      <c r="D71"/>
      <c r="E71"/>
      <c r="F71"/>
      <c r="G71"/>
      <c r="H71"/>
      <c r="I71"/>
      <c r="J71"/>
      <c r="K71"/>
    </row>
    <row r="72" spans="1:11" ht="9" customHeight="1">
      <c r="A72"/>
      <c r="B72"/>
      <c r="C72"/>
      <c r="D72"/>
      <c r="E72"/>
      <c r="F72"/>
      <c r="G72"/>
      <c r="H72"/>
      <c r="I72"/>
      <c r="J72"/>
      <c r="K72"/>
    </row>
    <row r="73" spans="1:11" ht="9" customHeight="1">
      <c r="A73"/>
      <c r="B73"/>
      <c r="C73"/>
      <c r="D73"/>
      <c r="E73"/>
      <c r="F73"/>
      <c r="G73"/>
      <c r="H73"/>
      <c r="I73"/>
      <c r="J73"/>
      <c r="K73"/>
    </row>
    <row r="74" spans="1:11" ht="9" customHeight="1">
      <c r="A74"/>
      <c r="B74"/>
      <c r="C74"/>
      <c r="D74"/>
      <c r="E74"/>
      <c r="F74"/>
      <c r="G74"/>
      <c r="H74"/>
      <c r="I74"/>
      <c r="J74"/>
      <c r="K74"/>
    </row>
    <row r="75" spans="1:11" ht="9" customHeight="1">
      <c r="A75"/>
      <c r="B75"/>
      <c r="C75"/>
      <c r="D75"/>
      <c r="E75"/>
      <c r="F75"/>
      <c r="G75"/>
      <c r="H75"/>
      <c r="I75"/>
      <c r="J75"/>
      <c r="K75"/>
    </row>
    <row r="76" spans="1:11" ht="9" customHeight="1">
      <c r="A76"/>
      <c r="B76"/>
      <c r="C76"/>
      <c r="D76"/>
      <c r="E76"/>
      <c r="F76"/>
      <c r="G76"/>
      <c r="H76"/>
      <c r="I76"/>
      <c r="J76"/>
      <c r="K76"/>
    </row>
    <row r="77" spans="1:11" ht="9" customHeight="1">
      <c r="A77"/>
      <c r="B77"/>
      <c r="C77"/>
      <c r="D77"/>
      <c r="E77"/>
      <c r="F77"/>
      <c r="G77"/>
      <c r="H77"/>
      <c r="I77"/>
      <c r="J77"/>
      <c r="K77"/>
    </row>
    <row r="78" spans="1:11" ht="11.25">
      <c r="A78"/>
      <c r="B78"/>
      <c r="C78"/>
      <c r="D78"/>
      <c r="E78"/>
      <c r="F78"/>
      <c r="G78"/>
      <c r="H78"/>
      <c r="I78"/>
      <c r="J78"/>
      <c r="K78"/>
    </row>
    <row r="79" spans="1:11" ht="11.25">
      <c r="A79"/>
      <c r="B79"/>
      <c r="C79"/>
      <c r="D79"/>
      <c r="E79"/>
      <c r="F79"/>
      <c r="G79"/>
      <c r="H79"/>
      <c r="I79"/>
      <c r="J79"/>
      <c r="K79"/>
    </row>
    <row r="80" spans="1:11" ht="11.25">
      <c r="A80"/>
      <c r="B80"/>
      <c r="C80"/>
      <c r="D80"/>
      <c r="E80"/>
      <c r="F80"/>
      <c r="G80"/>
      <c r="H80"/>
      <c r="I80"/>
      <c r="J80"/>
      <c r="K80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&amp;C&amp;10 134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90" zoomScaleNormal="90" workbookViewId="0" topLeftCell="A30">
      <selection activeCell="J41" sqref="J41"/>
    </sheetView>
  </sheetViews>
  <sheetFormatPr defaultColWidth="9.33203125" defaultRowHeight="11.25"/>
  <cols>
    <col min="1" max="1" width="20" style="10" customWidth="1"/>
    <col min="2" max="2" width="10.33203125" style="10" customWidth="1"/>
    <col min="3" max="9" width="11" style="10" customWidth="1"/>
    <col min="10" max="16384" width="9.33203125" style="10" customWidth="1"/>
  </cols>
  <sheetData>
    <row r="1" spans="1:7" s="3" customFormat="1" ht="13.5" customHeight="1">
      <c r="A1" s="1"/>
      <c r="B1" s="2"/>
      <c r="C1" s="2"/>
      <c r="D1" s="2"/>
      <c r="E1" s="2"/>
      <c r="F1" s="2"/>
      <c r="G1" s="2"/>
    </row>
    <row r="2" spans="1:7" s="6" customFormat="1" ht="13.5" customHeight="1">
      <c r="A2" s="4"/>
      <c r="B2" s="5"/>
      <c r="C2" s="5"/>
      <c r="D2" s="5"/>
      <c r="E2" s="5"/>
      <c r="F2" s="5"/>
      <c r="G2" s="5"/>
    </row>
    <row r="3" spans="1:9" ht="13.5" customHeight="1">
      <c r="A3" s="69"/>
      <c r="B3" s="28"/>
      <c r="C3" s="28"/>
      <c r="D3" s="28"/>
      <c r="E3" s="28"/>
      <c r="F3" s="28"/>
      <c r="G3" s="28"/>
      <c r="H3" s="60"/>
      <c r="I3" s="60"/>
    </row>
    <row r="4" ht="13.5" customHeight="1"/>
    <row r="5" ht="13.5" customHeight="1"/>
    <row r="6" ht="19.5" customHeight="1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spans="1:9" ht="11.25">
      <c r="A30" s="70"/>
      <c r="B30" s="70"/>
      <c r="C30" s="70"/>
      <c r="D30" s="70"/>
      <c r="E30" s="70"/>
      <c r="F30" s="70"/>
      <c r="G30" s="70"/>
      <c r="H30" s="70"/>
      <c r="I30" s="70"/>
    </row>
    <row r="31" spans="1:9" ht="13.5" customHeight="1">
      <c r="A31" s="11"/>
      <c r="B31" s="12" t="s">
        <v>1</v>
      </c>
      <c r="C31" s="12"/>
      <c r="D31" s="12"/>
      <c r="E31" s="12"/>
      <c r="F31" s="12"/>
      <c r="G31" s="12"/>
      <c r="H31" s="13"/>
      <c r="I31" s="13"/>
    </row>
    <row r="32" spans="1:9" ht="13.5" customHeight="1">
      <c r="A32" s="14"/>
      <c r="B32" s="18" t="s">
        <v>26</v>
      </c>
      <c r="C32" s="18" t="s">
        <v>27</v>
      </c>
      <c r="D32" s="18" t="s">
        <v>35</v>
      </c>
      <c r="E32" s="18" t="s">
        <v>36</v>
      </c>
      <c r="F32" s="18" t="s">
        <v>36</v>
      </c>
      <c r="G32" s="62" t="s">
        <v>35</v>
      </c>
      <c r="H32" s="63" t="s">
        <v>35</v>
      </c>
      <c r="I32" s="63" t="s">
        <v>35</v>
      </c>
    </row>
    <row r="33" spans="1:9" ht="13.5" customHeight="1">
      <c r="A33" s="56"/>
      <c r="B33" s="23"/>
      <c r="C33" s="23"/>
      <c r="D33" s="64"/>
      <c r="E33" s="65" t="s">
        <v>37</v>
      </c>
      <c r="F33" s="64" t="s">
        <v>38</v>
      </c>
      <c r="G33" s="64" t="s">
        <v>39</v>
      </c>
      <c r="H33" s="66" t="s">
        <v>40</v>
      </c>
      <c r="I33" s="66" t="s">
        <v>41</v>
      </c>
    </row>
    <row r="34" spans="1:9" ht="19.5" customHeight="1">
      <c r="A34" s="26" t="s">
        <v>42</v>
      </c>
      <c r="B34" s="27"/>
      <c r="C34" s="28"/>
      <c r="D34" s="29"/>
      <c r="E34" s="28"/>
      <c r="F34" s="28"/>
      <c r="G34" s="28"/>
      <c r="H34" s="29"/>
      <c r="I34" s="29"/>
    </row>
    <row r="35" spans="1:9" ht="9" customHeight="1">
      <c r="A35" s="30" t="s">
        <v>3</v>
      </c>
      <c r="B35" s="31">
        <v>17</v>
      </c>
      <c r="C35" s="31">
        <v>9</v>
      </c>
      <c r="D35" s="31">
        <f>SUM('tav3_12 (2bis)'!B42:E42,'tav3_12 (2bis)'!H42:K42,'tav3_12 (3)'!B7:K7,'tav3_12 (3bis)'!B35:C35)</f>
        <v>636</v>
      </c>
      <c r="E35" s="31">
        <f>SUM('tav3_12 (2bis)'!B42:D42,'tav3_12 (2bis)'!J42)</f>
        <v>330</v>
      </c>
      <c r="F35" s="31">
        <f>SUM('tav3_12 (2bis)'!E42,'tav3_12 (2bis)'!H42:I42,'tav3_12 (2bis)'!K42)</f>
        <v>191</v>
      </c>
      <c r="G35" s="31">
        <f>SUM('tav3_12 (3)'!B7:E7)</f>
        <v>65</v>
      </c>
      <c r="H35" s="31">
        <f>SUM('tav3_12 (3)'!F7:K7)</f>
        <v>24</v>
      </c>
      <c r="I35" s="31">
        <f aca="true" t="shared" si="0" ref="I35:I40">SUM(B35:C35)</f>
        <v>26</v>
      </c>
    </row>
    <row r="36" spans="1:9" ht="9" customHeight="1">
      <c r="A36" s="30" t="s">
        <v>10</v>
      </c>
      <c r="B36" s="31" t="s">
        <v>45</v>
      </c>
      <c r="C36" s="31" t="s">
        <v>45</v>
      </c>
      <c r="D36" s="31">
        <f>SUM('tav3_12 (2bis)'!B43:E43,'tav3_12 (2bis)'!H43:K43,'tav3_12 (3)'!B8:K8,'tav3_12 (3bis)'!B36:C36)</f>
        <v>43</v>
      </c>
      <c r="E36" s="31">
        <f>SUM('tav3_12 (2bis)'!B43:D43,'tav3_12 (2bis)'!J43)</f>
        <v>20</v>
      </c>
      <c r="F36" s="31">
        <f>SUM('tav3_12 (2bis)'!E43,'tav3_12 (2bis)'!H43:I43,'tav3_12 (2bis)'!K43)</f>
        <v>13</v>
      </c>
      <c r="G36" s="31">
        <f>SUM('tav3_12 (3)'!B8:E8)</f>
        <v>8</v>
      </c>
      <c r="H36" s="31">
        <f>SUM('tav3_12 (3)'!F8:K8)</f>
        <v>2</v>
      </c>
      <c r="I36" s="31" t="s">
        <v>45</v>
      </c>
    </row>
    <row r="37" spans="1:9" s="32" customFormat="1" ht="9" customHeight="1">
      <c r="A37" s="30" t="s">
        <v>4</v>
      </c>
      <c r="B37" s="31">
        <v>25</v>
      </c>
      <c r="C37" s="31">
        <v>8</v>
      </c>
      <c r="D37" s="31">
        <f>SUM('tav3_12 (2bis)'!B44:E44,'tav3_12 (2bis)'!H44:K44,'tav3_12 (3)'!B9:K9,'tav3_12 (3bis)'!B37:C37)</f>
        <v>1087</v>
      </c>
      <c r="E37" s="31">
        <f>SUM('tav3_12 (2bis)'!B44:D44,'tav3_12 (2bis)'!J44)</f>
        <v>287</v>
      </c>
      <c r="F37" s="31">
        <f>SUM('tav3_12 (2bis)'!E44,'tav3_12 (2bis)'!H44:I44,'tav3_12 (2bis)'!K44)</f>
        <v>516</v>
      </c>
      <c r="G37" s="31">
        <f>SUM('tav3_12 (3)'!B9:E9)</f>
        <v>190</v>
      </c>
      <c r="H37" s="35">
        <f>SUM('tav3_12 (3)'!F9:K9)</f>
        <v>61</v>
      </c>
      <c r="I37" s="35">
        <f t="shared" si="0"/>
        <v>33</v>
      </c>
    </row>
    <row r="38" spans="1:9" s="78" customFormat="1" ht="9" customHeight="1">
      <c r="A38" s="74" t="s">
        <v>11</v>
      </c>
      <c r="B38" s="75">
        <v>4</v>
      </c>
      <c r="C38" s="75" t="s">
        <v>45</v>
      </c>
      <c r="D38" s="75">
        <f>SUM(D39:D40)</f>
        <v>132</v>
      </c>
      <c r="E38" s="75">
        <f>SUM(E39:E40)</f>
        <v>43</v>
      </c>
      <c r="F38" s="75">
        <f>SUM(F39:F40)</f>
        <v>70</v>
      </c>
      <c r="G38" s="75">
        <f>SUM(G39:G40)</f>
        <v>13</v>
      </c>
      <c r="H38" s="75">
        <f>SUM(H39:H40)</f>
        <v>2</v>
      </c>
      <c r="I38" s="84">
        <f t="shared" si="0"/>
        <v>4</v>
      </c>
    </row>
    <row r="39" spans="1:9" s="80" customFormat="1" ht="9" customHeight="1">
      <c r="A39" s="81" t="s">
        <v>12</v>
      </c>
      <c r="B39" s="82">
        <v>3</v>
      </c>
      <c r="C39" s="82" t="s">
        <v>45</v>
      </c>
      <c r="D39" s="82">
        <f>SUM('tav3_12 (2bis)'!B46:E46,'tav3_12 (2bis)'!H46:K46,'tav3_12 (3)'!B11:K11,'tav3_12 (3bis)'!B39:C39)</f>
        <v>57</v>
      </c>
      <c r="E39" s="75">
        <f>SUM('tav3_12 (2bis)'!B46:D46,'tav3_12 (2bis)'!J46)</f>
        <v>18</v>
      </c>
      <c r="F39" s="82">
        <f>SUM('tav3_12 (2bis)'!E46,'tav3_12 (2bis)'!H46:I46,'tav3_12 (2bis)'!K46)</f>
        <v>26</v>
      </c>
      <c r="G39" s="82">
        <f>SUM('tav3_12 (3)'!B11:E11)</f>
        <v>8</v>
      </c>
      <c r="H39" s="82">
        <f>SUM('tav3_12 (3)'!F11:K11)</f>
        <v>2</v>
      </c>
      <c r="I39" s="83">
        <f t="shared" si="0"/>
        <v>3</v>
      </c>
    </row>
    <row r="40" spans="1:9" s="80" customFormat="1" ht="9" customHeight="1">
      <c r="A40" s="81" t="s">
        <v>13</v>
      </c>
      <c r="B40" s="82">
        <v>1</v>
      </c>
      <c r="C40" s="82" t="s">
        <v>45</v>
      </c>
      <c r="D40" s="82">
        <f>SUM('tav3_12 (2bis)'!B47:E47,'tav3_12 (2bis)'!H47:K47,'tav3_12 (3)'!B12:K12,'tav3_12 (3bis)'!B40:C40)</f>
        <v>75</v>
      </c>
      <c r="E40" s="82">
        <f>SUM('tav3_12 (2bis)'!B47:D47,'tav3_12 (2bis)'!J47)</f>
        <v>25</v>
      </c>
      <c r="F40" s="82">
        <f>SUM('tav3_12 (2bis)'!E47,'tav3_12 (2bis)'!H47:I47,'tav3_12 (2bis)'!K47)</f>
        <v>44</v>
      </c>
      <c r="G40" s="82">
        <f>SUM('tav3_12 (3)'!B12:E12)</f>
        <v>5</v>
      </c>
      <c r="H40" s="82" t="s">
        <v>45</v>
      </c>
      <c r="I40" s="83">
        <f t="shared" si="0"/>
        <v>1</v>
      </c>
    </row>
    <row r="41" spans="1:9" ht="9" customHeight="1">
      <c r="A41" s="30" t="s">
        <v>6</v>
      </c>
      <c r="B41" s="35">
        <v>12</v>
      </c>
      <c r="C41" s="35">
        <v>4</v>
      </c>
      <c r="D41" s="35">
        <f>SUM('tav3_12 (2bis)'!B48:E48,'tav3_12 (2bis)'!H48:K48,'tav3_12 (3)'!B13:K13,'tav3_12 (3bis)'!B41:C41)</f>
        <v>623</v>
      </c>
      <c r="E41" s="35">
        <f>SUM('tav3_12 (2bis)'!B48:D48,'tav3_12 (2bis)'!J48)</f>
        <v>241</v>
      </c>
      <c r="F41" s="35">
        <f>SUM('tav3_12 (2bis)'!E48,'tav3_12 (2bis)'!H48:I48,'tav3_12 (2bis)'!K48)</f>
        <v>221</v>
      </c>
      <c r="G41" s="35">
        <f>SUM('tav3_12 (3)'!B13:E13)</f>
        <v>109</v>
      </c>
      <c r="H41" s="31">
        <f>SUM('tav3_12 (3)'!F13:K13)</f>
        <v>36</v>
      </c>
      <c r="I41" s="31">
        <f aca="true" t="shared" si="1" ref="I41:I55">SUM(B41:C41)</f>
        <v>16</v>
      </c>
    </row>
    <row r="42" spans="1:9" ht="9" customHeight="1">
      <c r="A42" s="30" t="s">
        <v>14</v>
      </c>
      <c r="B42" s="31">
        <v>2</v>
      </c>
      <c r="C42" s="31">
        <v>1</v>
      </c>
      <c r="D42" s="31">
        <f>SUM('tav3_12 (2bis)'!B49:E49,'tav3_12 (2bis)'!H49:K49,'tav3_12 (3)'!B14:K14,'tav3_12 (3bis)'!B42:C42)</f>
        <v>156</v>
      </c>
      <c r="E42" s="31">
        <f>SUM('tav3_12 (2bis)'!B49:D49,'tav3_12 (2bis)'!J49)</f>
        <v>32</v>
      </c>
      <c r="F42" s="31">
        <f>SUM('tav3_12 (2bis)'!E49,'tav3_12 (2bis)'!H49:I49,'tav3_12 (2bis)'!K49)</f>
        <v>103</v>
      </c>
      <c r="G42" s="31">
        <f>SUM('tav3_12 (3)'!B14:E14)</f>
        <v>14</v>
      </c>
      <c r="H42" s="31">
        <f>SUM('tav3_12 (3)'!F14:K14)</f>
        <v>4</v>
      </c>
      <c r="I42" s="31">
        <f t="shared" si="1"/>
        <v>3</v>
      </c>
    </row>
    <row r="43" spans="1:9" ht="9" customHeight="1">
      <c r="A43" s="30" t="s">
        <v>7</v>
      </c>
      <c r="B43" s="31">
        <v>9</v>
      </c>
      <c r="C43" s="31">
        <v>6</v>
      </c>
      <c r="D43" s="31">
        <f>SUM('tav3_12 (2bis)'!B50:E50,'tav3_12 (2bis)'!H50:K50,'tav3_12 (3)'!B15:K15,'tav3_12 (3bis)'!B43:C43)</f>
        <v>302</v>
      </c>
      <c r="E43" s="31">
        <f>SUM('tav3_12 (2bis)'!B50:D50,'tav3_12 (2bis)'!J50)</f>
        <v>148</v>
      </c>
      <c r="F43" s="31">
        <f>SUM('tav3_12 (2bis)'!E50,'tav3_12 (2bis)'!H50:I50,'tav3_12 (2bis)'!K50)</f>
        <v>61</v>
      </c>
      <c r="G43" s="31">
        <f>SUM('tav3_12 (3)'!B15:E15)</f>
        <v>62</v>
      </c>
      <c r="H43" s="31">
        <f>SUM('tav3_12 (3)'!F15:K15)</f>
        <v>16</v>
      </c>
      <c r="I43" s="31">
        <f t="shared" si="1"/>
        <v>15</v>
      </c>
    </row>
    <row r="44" spans="1:9" ht="9" customHeight="1">
      <c r="A44" s="30" t="s">
        <v>15</v>
      </c>
      <c r="B44" s="31">
        <v>19</v>
      </c>
      <c r="C44" s="31">
        <v>2</v>
      </c>
      <c r="D44" s="31">
        <f>SUM('tav3_12 (2bis)'!B51:E51,'tav3_12 (2bis)'!H51:K51,'tav3_12 (3)'!B16:K16,'tav3_12 (3bis)'!B44:C44)</f>
        <v>638</v>
      </c>
      <c r="E44" s="31">
        <f>SUM('tav3_12 (2bis)'!B51:D51,'tav3_12 (2bis)'!J51)</f>
        <v>310</v>
      </c>
      <c r="F44" s="31">
        <f>SUM('tav3_12 (2bis)'!E51,'tav3_12 (2bis)'!H51:I51,'tav3_12 (2bis)'!K51)</f>
        <v>109</v>
      </c>
      <c r="G44" s="31">
        <f>SUM('tav3_12 (3)'!B16:E16)</f>
        <v>150</v>
      </c>
      <c r="H44" s="31">
        <f>SUM('tav3_12 (3)'!F16:K16)</f>
        <v>48</v>
      </c>
      <c r="I44" s="31">
        <f t="shared" si="1"/>
        <v>21</v>
      </c>
    </row>
    <row r="45" spans="1:9" ht="9" customHeight="1">
      <c r="A45" s="30" t="s">
        <v>16</v>
      </c>
      <c r="B45" s="31">
        <v>13</v>
      </c>
      <c r="C45" s="31">
        <v>16</v>
      </c>
      <c r="D45" s="31">
        <f>SUM('tav3_12 (2bis)'!B52:E52,'tav3_12 (2bis)'!H52:K52,'tav3_12 (3)'!B17:K17,'tav3_12 (3bis)'!B45:C45)</f>
        <v>592</v>
      </c>
      <c r="E45" s="31">
        <f>SUM('tav3_12 (2bis)'!B52:D52,'tav3_12 (2bis)'!J52)</f>
        <v>219</v>
      </c>
      <c r="F45" s="31">
        <f>SUM('tav3_12 (2bis)'!E52,'tav3_12 (2bis)'!H52:I52,'tav3_12 (2bis)'!K52)</f>
        <v>197</v>
      </c>
      <c r="G45" s="31">
        <f>SUM('tav3_12 (3)'!B17:E17)</f>
        <v>110</v>
      </c>
      <c r="H45" s="31">
        <f>SUM('tav3_12 (3)'!F17:K17)</f>
        <v>37</v>
      </c>
      <c r="I45" s="31">
        <f t="shared" si="1"/>
        <v>29</v>
      </c>
    </row>
    <row r="46" spans="1:9" ht="9" customHeight="1">
      <c r="A46" s="30" t="s">
        <v>17</v>
      </c>
      <c r="B46" s="31">
        <v>3</v>
      </c>
      <c r="C46" s="31">
        <v>2</v>
      </c>
      <c r="D46" s="31">
        <f>SUM('tav3_12 (2bis)'!B53:E53,'tav3_12 (2bis)'!H53:K53,'tav3_12 (3)'!B18:K18,'tav3_12 (3bis)'!B46:C46)</f>
        <v>298</v>
      </c>
      <c r="E46" s="31">
        <f>SUM('tav3_12 (2bis)'!B53:D53,'tav3_12 (2bis)'!J53)</f>
        <v>66</v>
      </c>
      <c r="F46" s="31">
        <f>SUM('tav3_12 (2bis)'!E53,'tav3_12 (2bis)'!H53:I53,'tav3_12 (2bis)'!K53)</f>
        <v>57</v>
      </c>
      <c r="G46" s="31">
        <f>SUM('tav3_12 (3)'!B18:E18)</f>
        <v>143</v>
      </c>
      <c r="H46" s="31">
        <f>SUM('tav3_12 (3)'!F18:K18)</f>
        <v>27</v>
      </c>
      <c r="I46" s="31">
        <f t="shared" si="1"/>
        <v>5</v>
      </c>
    </row>
    <row r="47" spans="1:9" ht="9" customHeight="1">
      <c r="A47" s="30" t="s">
        <v>18</v>
      </c>
      <c r="B47" s="31">
        <v>3</v>
      </c>
      <c r="C47" s="31" t="s">
        <v>45</v>
      </c>
      <c r="D47" s="31">
        <f>SUM('tav3_12 (2bis)'!B54:E54,'tav3_12 (2bis)'!H54:K54,'tav3_12 (3)'!B19:K19,'tav3_12 (3bis)'!B47:C47)</f>
        <v>231</v>
      </c>
      <c r="E47" s="31">
        <f>SUM('tav3_12 (2bis)'!B54:D54,'tav3_12 (2bis)'!J54)</f>
        <v>31</v>
      </c>
      <c r="F47" s="31">
        <f>SUM('tav3_12 (2bis)'!E54,'tav3_12 (2bis)'!H54:I54,'tav3_12 (2bis)'!K54)</f>
        <v>103</v>
      </c>
      <c r="G47" s="31">
        <f>SUM('tav3_12 (3)'!B19:E19)</f>
        <v>59</v>
      </c>
      <c r="H47" s="31">
        <f>SUM('tav3_12 (3)'!F19:K19)</f>
        <v>35</v>
      </c>
      <c r="I47" s="31">
        <f t="shared" si="1"/>
        <v>3</v>
      </c>
    </row>
    <row r="48" spans="1:9" ht="9" customHeight="1">
      <c r="A48" s="30" t="s">
        <v>19</v>
      </c>
      <c r="B48" s="31">
        <v>26</v>
      </c>
      <c r="C48" s="31">
        <v>12</v>
      </c>
      <c r="D48" s="31">
        <f>SUM('tav3_12 (2bis)'!B55:E55,'tav3_12 (2bis)'!H55:K55,'tav3_12 (3)'!B20:K20,'tav3_12 (3bis)'!B48:C48)</f>
        <v>1229</v>
      </c>
      <c r="E48" s="31">
        <f>SUM('tav3_12 (2bis)'!B55:D55,'tav3_12 (2bis)'!J55)</f>
        <v>390</v>
      </c>
      <c r="F48" s="31">
        <f>SUM('tav3_12 (2bis)'!E55,'tav3_12 (2bis)'!H55:I55,'tav3_12 (2bis)'!K55)</f>
        <v>385</v>
      </c>
      <c r="G48" s="31">
        <f>SUM('tav3_12 (3)'!B20:E20)</f>
        <v>301</v>
      </c>
      <c r="H48" s="31">
        <f>SUM('tav3_12 (3)'!F20:K20)</f>
        <v>115</v>
      </c>
      <c r="I48" s="31">
        <f t="shared" si="1"/>
        <v>38</v>
      </c>
    </row>
    <row r="49" spans="1:9" ht="9" customHeight="1">
      <c r="A49" s="30" t="s">
        <v>20</v>
      </c>
      <c r="B49" s="31">
        <v>3</v>
      </c>
      <c r="C49" s="31">
        <v>3</v>
      </c>
      <c r="D49" s="31">
        <f>SUM('tav3_12 (2bis)'!B56:E56,'tav3_12 (2bis)'!H56:K56,'tav3_12 (3)'!B21:K21,'tav3_12 (3bis)'!B49:C49)</f>
        <v>239</v>
      </c>
      <c r="E49" s="31">
        <f>SUM('tav3_12 (2bis)'!B56:D56,'tav3_12 (2bis)'!J56)</f>
        <v>44</v>
      </c>
      <c r="F49" s="31">
        <f>SUM('tav3_12 (2bis)'!E56,'tav3_12 (2bis)'!H56:I56,'tav3_12 (2bis)'!K56)</f>
        <v>82</v>
      </c>
      <c r="G49" s="31">
        <f>SUM('tav3_12 (3)'!B21:E21)</f>
        <v>88</v>
      </c>
      <c r="H49" s="31">
        <f>SUM('tav3_12 (3)'!F21:K21)</f>
        <v>19</v>
      </c>
      <c r="I49" s="31">
        <f t="shared" si="1"/>
        <v>6</v>
      </c>
    </row>
    <row r="50" spans="1:9" ht="9" customHeight="1">
      <c r="A50" s="30" t="s">
        <v>21</v>
      </c>
      <c r="B50" s="31">
        <v>1</v>
      </c>
      <c r="C50" s="31" t="s">
        <v>45</v>
      </c>
      <c r="D50" s="31">
        <f>SUM('tav3_12 (2bis)'!B57:E57,'tav3_12 (2bis)'!H57:K57,'tav3_12 (3)'!B22:K22,'tav3_12 (3bis)'!B50:C50)</f>
        <v>57</v>
      </c>
      <c r="E50" s="31">
        <f>SUM('tav3_12 (2bis)'!B57:D57,'tav3_12 (2bis)'!J57)</f>
        <v>12</v>
      </c>
      <c r="F50" s="31">
        <f>SUM('tav3_12 (2bis)'!E57,'tav3_12 (2bis)'!H57:I57,'tav3_12 (2bis)'!K57)</f>
        <v>13</v>
      </c>
      <c r="G50" s="31">
        <f>SUM('tav3_12 (3)'!B22:E22)</f>
        <v>7</v>
      </c>
      <c r="H50" s="31">
        <f>SUM('tav3_12 (3)'!F22:K22)</f>
        <v>24</v>
      </c>
      <c r="I50" s="31">
        <f t="shared" si="1"/>
        <v>1</v>
      </c>
    </row>
    <row r="51" spans="1:9" ht="9" customHeight="1">
      <c r="A51" s="30" t="s">
        <v>22</v>
      </c>
      <c r="B51" s="31">
        <v>10</v>
      </c>
      <c r="C51" s="31">
        <v>5</v>
      </c>
      <c r="D51" s="31">
        <f>SUM('tav3_12 (2bis)'!B58:E58,'tav3_12 (2bis)'!H58:K58,'tav3_12 (3)'!B23:K23,'tav3_12 (3bis)'!B51:C51)</f>
        <v>616</v>
      </c>
      <c r="E51" s="31">
        <f>SUM('tav3_12 (2bis)'!B58:D58,'tav3_12 (2bis)'!J58)</f>
        <v>200</v>
      </c>
      <c r="F51" s="31">
        <f>SUM('tav3_12 (2bis)'!E58,'tav3_12 (2bis)'!H58:I58,'tav3_12 (2bis)'!K58)</f>
        <v>242</v>
      </c>
      <c r="G51" s="31">
        <f>SUM('tav3_12 (3)'!B23:E23)</f>
        <v>124</v>
      </c>
      <c r="H51" s="31">
        <f>SUM('tav3_12 (3)'!F23:K23)</f>
        <v>35</v>
      </c>
      <c r="I51" s="31">
        <f t="shared" si="1"/>
        <v>15</v>
      </c>
    </row>
    <row r="52" spans="1:9" ht="9" customHeight="1">
      <c r="A52" s="30" t="s">
        <v>23</v>
      </c>
      <c r="B52" s="31">
        <v>11</v>
      </c>
      <c r="C52" s="31">
        <v>1</v>
      </c>
      <c r="D52" s="31">
        <f>SUM('tav3_12 (2bis)'!B59:E59,'tav3_12 (2bis)'!H59:K59,'tav3_12 (3)'!B24:K24,'tav3_12 (3bis)'!B52:C52)</f>
        <v>570</v>
      </c>
      <c r="E52" s="31">
        <f>SUM('tav3_12 (2bis)'!B59:D59,'tav3_12 (2bis)'!J59)</f>
        <v>203</v>
      </c>
      <c r="F52" s="31">
        <f>SUM('tav3_12 (2bis)'!E59,'tav3_12 (2bis)'!H59:I59,'tav3_12 (2bis)'!K59)</f>
        <v>222</v>
      </c>
      <c r="G52" s="31">
        <f>SUM('tav3_12 (3)'!B24:E24)</f>
        <v>114</v>
      </c>
      <c r="H52" s="31">
        <f>SUM('tav3_12 (3)'!F24:K24)</f>
        <v>19</v>
      </c>
      <c r="I52" s="31">
        <f t="shared" si="1"/>
        <v>12</v>
      </c>
    </row>
    <row r="53" spans="1:9" ht="9" customHeight="1">
      <c r="A53" s="30" t="s">
        <v>24</v>
      </c>
      <c r="B53" s="31">
        <v>4</v>
      </c>
      <c r="C53" s="31" t="s">
        <v>45</v>
      </c>
      <c r="D53" s="31">
        <f>SUM('tav3_12 (2bis)'!B60:E60,'tav3_12 (2bis)'!H60:K60,'tav3_12 (3)'!B25:K25,'tav3_12 (3bis)'!B53:C53)</f>
        <v>82</v>
      </c>
      <c r="E53" s="31">
        <f>SUM('tav3_12 (2bis)'!B60:D60,'tav3_12 (2bis)'!J60)</f>
        <v>13</v>
      </c>
      <c r="F53" s="31">
        <f>SUM('tav3_12 (2bis)'!E60,'tav3_12 (2bis)'!H60:I60,'tav3_12 (2bis)'!K60)</f>
        <v>38</v>
      </c>
      <c r="G53" s="31">
        <f>SUM('tav3_12 (3)'!B25:E25)</f>
        <v>13</v>
      </c>
      <c r="H53" s="31">
        <f>SUM('tav3_12 (3)'!F25:K25)</f>
        <v>14</v>
      </c>
      <c r="I53" s="31">
        <f t="shared" si="1"/>
        <v>4</v>
      </c>
    </row>
    <row r="54" spans="1:9" ht="9" customHeight="1">
      <c r="A54" s="30" t="s">
        <v>25</v>
      </c>
      <c r="B54" s="31">
        <v>13</v>
      </c>
      <c r="C54" s="31">
        <v>1</v>
      </c>
      <c r="D54" s="31">
        <f>SUM('tav3_12 (2bis)'!B61:E61,'tav3_12 (2bis)'!H61:K61,'tav3_12 (3)'!B26:K26,'tav3_12 (3bis)'!B54:C54)</f>
        <v>289</v>
      </c>
      <c r="E54" s="31">
        <f>SUM('tav3_12 (2bis)'!B61:D61,'tav3_12 (2bis)'!J61)</f>
        <v>98</v>
      </c>
      <c r="F54" s="31">
        <f>SUM('tav3_12 (2bis)'!E61,'tav3_12 (2bis)'!H61:I61,'tav3_12 (2bis)'!K61)</f>
        <v>96</v>
      </c>
      <c r="G54" s="31">
        <f>SUM('tav3_12 (3)'!B26:E26)</f>
        <v>59</v>
      </c>
      <c r="H54" s="31">
        <f>SUM('tav3_12 (3)'!F26:K26)</f>
        <v>22</v>
      </c>
      <c r="I54" s="31">
        <f t="shared" si="1"/>
        <v>14</v>
      </c>
    </row>
    <row r="55" spans="1:9" s="36" customFormat="1" ht="9" customHeight="1">
      <c r="A55" s="30" t="s">
        <v>26</v>
      </c>
      <c r="B55" s="31" t="s">
        <v>45</v>
      </c>
      <c r="C55" s="31">
        <v>3</v>
      </c>
      <c r="D55" s="31">
        <f>SUM('tav3_12 (2bis)'!B62:E62,'tav3_12 (2bis)'!H62:K62,'tav3_12 (3)'!B27:K27,'tav3_12 (3bis)'!B55:C55)</f>
        <v>863</v>
      </c>
      <c r="E55" s="31">
        <f>SUM('tav3_12 (2bis)'!B62:D62,'tav3_12 (2bis)'!J62)</f>
        <v>329</v>
      </c>
      <c r="F55" s="31">
        <f>SUM('tav3_12 (2bis)'!E62,'tav3_12 (2bis)'!H62:I62,'tav3_12 (2bis)'!K62)</f>
        <v>338</v>
      </c>
      <c r="G55" s="31">
        <f>SUM('tav3_12 (3)'!B27:E27)</f>
        <v>135</v>
      </c>
      <c r="H55" s="35">
        <f>SUM('tav3_12 (3)'!F27:K27)</f>
        <v>58</v>
      </c>
      <c r="I55" s="31">
        <f t="shared" si="1"/>
        <v>3</v>
      </c>
    </row>
    <row r="56" spans="1:9" ht="9" customHeight="1">
      <c r="A56" s="30" t="s">
        <v>27</v>
      </c>
      <c r="B56" s="31">
        <v>1</v>
      </c>
      <c r="C56" s="31" t="s">
        <v>45</v>
      </c>
      <c r="D56" s="31">
        <f>SUM('tav3_12 (2bis)'!B63:E63,'tav3_12 (2bis)'!H63:K63,'tav3_12 (3)'!B28:K28,'tav3_12 (3bis)'!B56:C56)</f>
        <v>160</v>
      </c>
      <c r="E56" s="31">
        <f>SUM('tav3_12 (2bis)'!B63:D63,'tav3_12 (2bis)'!J63)</f>
        <v>60</v>
      </c>
      <c r="F56" s="31">
        <f>SUM('tav3_12 (2bis)'!E63,'tav3_12 (2bis)'!H63:I63,'tav3_12 (2bis)'!K63)</f>
        <v>44</v>
      </c>
      <c r="G56" s="31">
        <f>SUM('tav3_12 (3)'!B28:E28)</f>
        <v>46</v>
      </c>
      <c r="H56" s="31">
        <f>SUM('tav3_12 (3)'!F28:K28)</f>
        <v>9</v>
      </c>
      <c r="I56" s="31">
        <f>SUM(B56:C56)</f>
        <v>1</v>
      </c>
    </row>
    <row r="57" spans="1:9" ht="9" customHeight="1">
      <c r="A57" s="37" t="s">
        <v>28</v>
      </c>
      <c r="B57" s="38">
        <f aca="true" t="shared" si="2" ref="B57:I57">SUM(B35:B38,B41:B56)</f>
        <v>176</v>
      </c>
      <c r="C57" s="38">
        <f t="shared" si="2"/>
        <v>73</v>
      </c>
      <c r="D57" s="38">
        <f t="shared" si="2"/>
        <v>8843</v>
      </c>
      <c r="E57" s="38">
        <f t="shared" si="2"/>
        <v>3076</v>
      </c>
      <c r="F57" s="38">
        <f t="shared" si="2"/>
        <v>3101</v>
      </c>
      <c r="G57" s="38">
        <f t="shared" si="2"/>
        <v>1810</v>
      </c>
      <c r="H57" s="38">
        <f t="shared" si="2"/>
        <v>607</v>
      </c>
      <c r="I57" s="38">
        <f t="shared" si="2"/>
        <v>249</v>
      </c>
    </row>
    <row r="58" spans="1:9" s="39" customFormat="1" ht="9" customHeight="1">
      <c r="A58" s="37" t="s">
        <v>29</v>
      </c>
      <c r="B58" s="38">
        <f aca="true" t="shared" si="3" ref="B58:I58">SUM(B35:B37,B43)</f>
        <v>51</v>
      </c>
      <c r="C58" s="38">
        <f t="shared" si="3"/>
        <v>23</v>
      </c>
      <c r="D58" s="38">
        <f t="shared" si="3"/>
        <v>2068</v>
      </c>
      <c r="E58" s="38">
        <f t="shared" si="3"/>
        <v>785</v>
      </c>
      <c r="F58" s="38">
        <f t="shared" si="3"/>
        <v>781</v>
      </c>
      <c r="G58" s="38">
        <f t="shared" si="3"/>
        <v>325</v>
      </c>
      <c r="H58" s="38">
        <f t="shared" si="3"/>
        <v>103</v>
      </c>
      <c r="I58" s="38">
        <f t="shared" si="3"/>
        <v>74</v>
      </c>
    </row>
    <row r="59" spans="1:9" s="39" customFormat="1" ht="9" customHeight="1">
      <c r="A59" s="37" t="s">
        <v>30</v>
      </c>
      <c r="B59" s="38">
        <f aca="true" t="shared" si="4" ref="B59:I59">SUM(B38,B41:B42,B44)</f>
        <v>37</v>
      </c>
      <c r="C59" s="38">
        <f t="shared" si="4"/>
        <v>7</v>
      </c>
      <c r="D59" s="38">
        <f t="shared" si="4"/>
        <v>1549</v>
      </c>
      <c r="E59" s="38">
        <f t="shared" si="4"/>
        <v>626</v>
      </c>
      <c r="F59" s="38">
        <f t="shared" si="4"/>
        <v>503</v>
      </c>
      <c r="G59" s="38">
        <f t="shared" si="4"/>
        <v>286</v>
      </c>
      <c r="H59" s="38">
        <f t="shared" si="4"/>
        <v>90</v>
      </c>
      <c r="I59" s="38">
        <f t="shared" si="4"/>
        <v>44</v>
      </c>
    </row>
    <row r="60" spans="1:9" s="39" customFormat="1" ht="9" customHeight="1">
      <c r="A60" s="37" t="s">
        <v>31</v>
      </c>
      <c r="B60" s="38">
        <f aca="true" t="shared" si="5" ref="B60:I60">SUM(B45:B48)</f>
        <v>45</v>
      </c>
      <c r="C60" s="38">
        <f t="shared" si="5"/>
        <v>30</v>
      </c>
      <c r="D60" s="38">
        <f t="shared" si="5"/>
        <v>2350</v>
      </c>
      <c r="E60" s="38">
        <f t="shared" si="5"/>
        <v>706</v>
      </c>
      <c r="F60" s="38">
        <f t="shared" si="5"/>
        <v>742</v>
      </c>
      <c r="G60" s="38">
        <f t="shared" si="5"/>
        <v>613</v>
      </c>
      <c r="H60" s="38">
        <f t="shared" si="5"/>
        <v>214</v>
      </c>
      <c r="I60" s="38">
        <f t="shared" si="5"/>
        <v>75</v>
      </c>
    </row>
    <row r="61" spans="1:9" s="39" customFormat="1" ht="9" customHeight="1">
      <c r="A61" s="37" t="s">
        <v>32</v>
      </c>
      <c r="B61" s="38">
        <f aca="true" t="shared" si="6" ref="B61:I61">SUM(B49:B54)</f>
        <v>42</v>
      </c>
      <c r="C61" s="38">
        <f t="shared" si="6"/>
        <v>10</v>
      </c>
      <c r="D61" s="38">
        <f t="shared" si="6"/>
        <v>1853</v>
      </c>
      <c r="E61" s="38">
        <f t="shared" si="6"/>
        <v>570</v>
      </c>
      <c r="F61" s="38">
        <f t="shared" si="6"/>
        <v>693</v>
      </c>
      <c r="G61" s="38">
        <f t="shared" si="6"/>
        <v>405</v>
      </c>
      <c r="H61" s="38">
        <f t="shared" si="6"/>
        <v>133</v>
      </c>
      <c r="I61" s="38">
        <f t="shared" si="6"/>
        <v>52</v>
      </c>
    </row>
    <row r="62" spans="1:9" s="39" customFormat="1" ht="9" customHeight="1">
      <c r="A62" s="37" t="s">
        <v>33</v>
      </c>
      <c r="B62" s="38">
        <f aca="true" t="shared" si="7" ref="B62:I62">SUM(B55:B56)</f>
        <v>1</v>
      </c>
      <c r="C62" s="38">
        <f t="shared" si="7"/>
        <v>3</v>
      </c>
      <c r="D62" s="38">
        <f t="shared" si="7"/>
        <v>1023</v>
      </c>
      <c r="E62" s="38">
        <f t="shared" si="7"/>
        <v>389</v>
      </c>
      <c r="F62" s="38">
        <f t="shared" si="7"/>
        <v>382</v>
      </c>
      <c r="G62" s="38">
        <f t="shared" si="7"/>
        <v>181</v>
      </c>
      <c r="H62" s="38">
        <f t="shared" si="7"/>
        <v>67</v>
      </c>
      <c r="I62" s="38">
        <f t="shared" si="7"/>
        <v>4</v>
      </c>
    </row>
    <row r="63" spans="1:9" s="43" customFormat="1" ht="9" customHeight="1">
      <c r="A63" s="40"/>
      <c r="B63" s="41"/>
      <c r="C63" s="41"/>
      <c r="D63" s="41"/>
      <c r="E63" s="41"/>
      <c r="F63" s="41"/>
      <c r="G63" s="41"/>
      <c r="H63" s="42"/>
      <c r="I63" s="42"/>
    </row>
    <row r="64" ht="12" customHeight="1"/>
    <row r="65" ht="8.25" customHeight="1">
      <c r="A65" s="14"/>
    </row>
    <row r="66" spans="1:7" ht="8.25" customHeight="1">
      <c r="A66" s="61"/>
      <c r="B66" s="61"/>
      <c r="C66" s="61"/>
      <c r="D66" s="61"/>
      <c r="E66" s="61"/>
      <c r="F66" s="61"/>
      <c r="G66" s="61"/>
    </row>
    <row r="67" spans="1:7" ht="8.25" customHeight="1">
      <c r="A67" s="61"/>
      <c r="B67" s="61"/>
      <c r="C67" s="61"/>
      <c r="D67" s="61"/>
      <c r="E67" s="61"/>
      <c r="F67" s="61"/>
      <c r="G67" s="61"/>
    </row>
    <row r="68" spans="1:7" ht="8.25" customHeight="1">
      <c r="A68" s="61"/>
      <c r="B68" s="61"/>
      <c r="C68" s="61"/>
      <c r="D68" s="61"/>
      <c r="E68" s="61"/>
      <c r="F68" s="61"/>
      <c r="G68" s="61"/>
    </row>
    <row r="69" spans="1:7" ht="8.25" customHeight="1">
      <c r="A69" s="61"/>
      <c r="B69" s="61"/>
      <c r="C69" s="61"/>
      <c r="D69" s="61"/>
      <c r="E69" s="61"/>
      <c r="F69" s="61"/>
      <c r="G69" s="61"/>
    </row>
    <row r="70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zoomScale="90" zoomScaleNormal="90" workbookViewId="0" topLeftCell="A2">
      <selection activeCell="N12" sqref="N12"/>
    </sheetView>
  </sheetViews>
  <sheetFormatPr defaultColWidth="9.33203125" defaultRowHeight="11.25"/>
  <cols>
    <col min="1" max="1" width="20" style="80" customWidth="1"/>
    <col min="2" max="2" width="8.5" style="80" customWidth="1"/>
    <col min="3" max="3" width="8" style="80" customWidth="1"/>
    <col min="4" max="4" width="8.5" style="80" customWidth="1"/>
    <col min="5" max="7" width="9" style="80" customWidth="1"/>
    <col min="8" max="8" width="8.33203125" style="80" customWidth="1"/>
    <col min="9" max="11" width="9" style="80" customWidth="1"/>
    <col min="12" max="16384" width="9.33203125" style="80" customWidth="1"/>
  </cols>
  <sheetData>
    <row r="1" spans="1:8" s="87" customFormat="1" ht="13.5" customHeight="1">
      <c r="A1" s="85" t="s">
        <v>43</v>
      </c>
      <c r="B1" s="86"/>
      <c r="C1" s="86"/>
      <c r="D1" s="86"/>
      <c r="E1" s="86"/>
      <c r="F1" s="86"/>
      <c r="G1" s="86"/>
      <c r="H1" s="86"/>
    </row>
    <row r="2" spans="1:8" s="90" customFormat="1" ht="13.5" customHeight="1">
      <c r="A2" s="88"/>
      <c r="B2" s="89"/>
      <c r="C2" s="89"/>
      <c r="D2" s="89"/>
      <c r="E2" s="89"/>
      <c r="F2" s="89"/>
      <c r="G2" s="89"/>
      <c r="H2" s="89"/>
    </row>
    <row r="3" spans="1:11" ht="13.5" customHeight="1">
      <c r="A3" s="91"/>
      <c r="B3" s="92"/>
      <c r="C3" s="92"/>
      <c r="D3" s="92"/>
      <c r="E3" s="92"/>
      <c r="F3" s="92"/>
      <c r="G3" s="92"/>
      <c r="H3" s="92"/>
      <c r="I3" s="93"/>
      <c r="J3" s="93"/>
      <c r="K3" s="93"/>
    </row>
    <row r="4" spans="1:11" ht="13.5" customHeight="1">
      <c r="A4" s="94"/>
      <c r="B4" s="95" t="s">
        <v>1</v>
      </c>
      <c r="C4" s="95"/>
      <c r="D4" s="95"/>
      <c r="E4" s="95"/>
      <c r="F4" s="95"/>
      <c r="G4" s="95"/>
      <c r="H4" s="95"/>
      <c r="I4" s="96"/>
      <c r="J4" s="96"/>
      <c r="K4" s="96"/>
    </row>
    <row r="5" spans="1:8" ht="13.5" customHeight="1">
      <c r="A5" s="97"/>
      <c r="B5" s="98"/>
      <c r="C5" s="98"/>
      <c r="D5" s="98"/>
      <c r="E5" s="95" t="s">
        <v>2</v>
      </c>
      <c r="F5" s="95"/>
      <c r="G5" s="95"/>
      <c r="H5" s="99"/>
    </row>
    <row r="6" spans="1:10" ht="13.5" customHeight="1">
      <c r="A6" s="97"/>
      <c r="B6" s="100" t="s">
        <v>3</v>
      </c>
      <c r="C6" s="98"/>
      <c r="D6" s="100" t="s">
        <v>4</v>
      </c>
      <c r="E6" s="101"/>
      <c r="F6" s="102" t="s">
        <v>5</v>
      </c>
      <c r="G6" s="98"/>
      <c r="H6" s="103" t="s">
        <v>6</v>
      </c>
      <c r="J6" s="104" t="s">
        <v>7</v>
      </c>
    </row>
    <row r="7" spans="1:11" ht="13.5" customHeight="1">
      <c r="A7" s="105"/>
      <c r="B7" s="106"/>
      <c r="C7" s="106"/>
      <c r="D7" s="106"/>
      <c r="E7" s="106"/>
      <c r="F7" s="107" t="s">
        <v>8</v>
      </c>
      <c r="G7" s="108"/>
      <c r="H7" s="106"/>
      <c r="I7" s="93"/>
      <c r="J7" s="93"/>
      <c r="K7" s="93"/>
    </row>
    <row r="8" spans="1:11" ht="19.5" customHeight="1">
      <c r="A8" s="109" t="s">
        <v>44</v>
      </c>
      <c r="B8" s="110"/>
      <c r="C8" s="111"/>
      <c r="D8" s="112"/>
      <c r="E8" s="112"/>
      <c r="F8" s="111"/>
      <c r="G8" s="111"/>
      <c r="H8" s="111"/>
      <c r="I8" s="112"/>
      <c r="J8" s="112"/>
      <c r="K8" s="112"/>
    </row>
    <row r="9" spans="1:13" ht="9" customHeight="1">
      <c r="A9" s="74" t="s">
        <v>3</v>
      </c>
      <c r="B9" s="75" t="s">
        <v>45</v>
      </c>
      <c r="C9" s="75">
        <v>22</v>
      </c>
      <c r="D9" s="75">
        <v>598</v>
      </c>
      <c r="E9" s="75">
        <v>36</v>
      </c>
      <c r="F9" s="75">
        <v>16</v>
      </c>
      <c r="G9" s="75">
        <v>20</v>
      </c>
      <c r="H9" s="75">
        <v>205</v>
      </c>
      <c r="I9" s="75">
        <v>34</v>
      </c>
      <c r="J9" s="75">
        <v>115</v>
      </c>
      <c r="K9" s="75">
        <v>218</v>
      </c>
      <c r="L9" s="77"/>
      <c r="M9" s="77"/>
    </row>
    <row r="10" spans="1:13" ht="9" customHeight="1">
      <c r="A10" s="74" t="s">
        <v>10</v>
      </c>
      <c r="B10" s="75">
        <v>22</v>
      </c>
      <c r="C10" s="75" t="s">
        <v>45</v>
      </c>
      <c r="D10" s="75">
        <v>18</v>
      </c>
      <c r="E10" s="75">
        <v>1</v>
      </c>
      <c r="F10" s="75" t="s">
        <v>45</v>
      </c>
      <c r="G10" s="75">
        <v>1</v>
      </c>
      <c r="H10" s="75">
        <v>2</v>
      </c>
      <c r="I10" s="75">
        <v>2</v>
      </c>
      <c r="J10" s="75" t="s">
        <v>45</v>
      </c>
      <c r="K10" s="75">
        <v>18</v>
      </c>
      <c r="L10" s="77"/>
      <c r="M10" s="77"/>
    </row>
    <row r="11" spans="1:13" s="78" customFormat="1" ht="9" customHeight="1">
      <c r="A11" s="74" t="s">
        <v>4</v>
      </c>
      <c r="B11" s="75">
        <v>458</v>
      </c>
      <c r="C11" s="75">
        <v>8</v>
      </c>
      <c r="D11" s="75" t="s">
        <v>45</v>
      </c>
      <c r="E11" s="75">
        <v>88</v>
      </c>
      <c r="F11" s="75">
        <v>20</v>
      </c>
      <c r="G11" s="75">
        <v>68</v>
      </c>
      <c r="H11" s="75">
        <v>493</v>
      </c>
      <c r="I11" s="75">
        <v>108</v>
      </c>
      <c r="J11" s="75">
        <v>145</v>
      </c>
      <c r="K11" s="75">
        <v>641</v>
      </c>
      <c r="L11" s="77"/>
      <c r="M11" s="77"/>
    </row>
    <row r="12" spans="1:13" s="78" customFormat="1" ht="9" customHeight="1">
      <c r="A12" s="113" t="s">
        <v>11</v>
      </c>
      <c r="B12" s="75">
        <v>17</v>
      </c>
      <c r="C12" s="75" t="s">
        <v>45</v>
      </c>
      <c r="D12" s="75">
        <v>100</v>
      </c>
      <c r="E12" s="75" t="s">
        <v>45</v>
      </c>
      <c r="F12" s="75" t="s">
        <v>45</v>
      </c>
      <c r="G12" s="75" t="s">
        <v>45</v>
      </c>
      <c r="H12" s="75">
        <v>116</v>
      </c>
      <c r="I12" s="75">
        <v>18</v>
      </c>
      <c r="J12" s="75">
        <v>2</v>
      </c>
      <c r="K12" s="75">
        <v>46</v>
      </c>
      <c r="L12" s="77"/>
      <c r="M12" s="77"/>
    </row>
    <row r="13" spans="1:13" s="78" customFormat="1" ht="9" customHeight="1">
      <c r="A13" s="113" t="s">
        <v>12</v>
      </c>
      <c r="B13" s="83">
        <v>9</v>
      </c>
      <c r="C13" s="83" t="s">
        <v>45</v>
      </c>
      <c r="D13" s="83">
        <v>53</v>
      </c>
      <c r="E13" s="83" t="s">
        <v>45</v>
      </c>
      <c r="F13" s="83" t="s">
        <v>45</v>
      </c>
      <c r="G13" s="83" t="s">
        <v>45</v>
      </c>
      <c r="H13" s="83">
        <v>38</v>
      </c>
      <c r="I13" s="83">
        <v>12</v>
      </c>
      <c r="J13" s="83" t="s">
        <v>45</v>
      </c>
      <c r="K13" s="83">
        <v>20</v>
      </c>
      <c r="L13" s="77"/>
      <c r="M13" s="77"/>
    </row>
    <row r="14" spans="1:13" ht="9" customHeight="1">
      <c r="A14" s="81" t="s">
        <v>13</v>
      </c>
      <c r="B14" s="83">
        <v>8</v>
      </c>
      <c r="C14" s="83" t="s">
        <v>45</v>
      </c>
      <c r="D14" s="83">
        <v>47</v>
      </c>
      <c r="E14" s="83" t="s">
        <v>45</v>
      </c>
      <c r="F14" s="83" t="s">
        <v>45</v>
      </c>
      <c r="G14" s="83" t="s">
        <v>45</v>
      </c>
      <c r="H14" s="83">
        <v>78</v>
      </c>
      <c r="I14" s="83">
        <v>6</v>
      </c>
      <c r="J14" s="83">
        <v>2</v>
      </c>
      <c r="K14" s="83">
        <v>26</v>
      </c>
      <c r="L14" s="77"/>
      <c r="M14" s="77"/>
    </row>
    <row r="15" spans="1:13" ht="9" customHeight="1">
      <c r="A15" s="74" t="s">
        <v>6</v>
      </c>
      <c r="B15" s="75">
        <v>66</v>
      </c>
      <c r="C15" s="75">
        <v>2</v>
      </c>
      <c r="D15" s="75">
        <v>476</v>
      </c>
      <c r="E15" s="75">
        <v>65</v>
      </c>
      <c r="F15" s="75">
        <v>21</v>
      </c>
      <c r="G15" s="75">
        <v>44</v>
      </c>
      <c r="H15" s="75" t="s">
        <v>45</v>
      </c>
      <c r="I15" s="75">
        <v>265</v>
      </c>
      <c r="J15" s="75">
        <v>26</v>
      </c>
      <c r="K15" s="75">
        <v>238</v>
      </c>
      <c r="L15" s="77"/>
      <c r="M15" s="77"/>
    </row>
    <row r="16" spans="1:13" ht="9" customHeight="1">
      <c r="A16" s="74" t="s">
        <v>14</v>
      </c>
      <c r="B16" s="75">
        <v>17</v>
      </c>
      <c r="C16" s="75" t="s">
        <v>45</v>
      </c>
      <c r="D16" s="75">
        <v>50</v>
      </c>
      <c r="E16" s="75">
        <v>7</v>
      </c>
      <c r="F16" s="75">
        <v>1</v>
      </c>
      <c r="G16" s="75">
        <v>6</v>
      </c>
      <c r="H16" s="75">
        <v>182</v>
      </c>
      <c r="I16" s="75" t="s">
        <v>45</v>
      </c>
      <c r="J16" s="75">
        <v>10</v>
      </c>
      <c r="K16" s="75">
        <v>49</v>
      </c>
      <c r="L16" s="77"/>
      <c r="M16" s="77"/>
    </row>
    <row r="17" spans="1:13" ht="9" customHeight="1">
      <c r="A17" s="74" t="s">
        <v>7</v>
      </c>
      <c r="B17" s="75">
        <v>117</v>
      </c>
      <c r="C17" s="75" t="s">
        <v>45</v>
      </c>
      <c r="D17" s="75">
        <v>187</v>
      </c>
      <c r="E17" s="75">
        <v>6</v>
      </c>
      <c r="F17" s="75">
        <v>1</v>
      </c>
      <c r="G17" s="75">
        <v>5</v>
      </c>
      <c r="H17" s="75">
        <v>74</v>
      </c>
      <c r="I17" s="75">
        <v>15</v>
      </c>
      <c r="J17" s="75" t="s">
        <v>45</v>
      </c>
      <c r="K17" s="75">
        <v>60</v>
      </c>
      <c r="L17" s="77"/>
      <c r="M17" s="77"/>
    </row>
    <row r="18" spans="1:13" ht="9" customHeight="1">
      <c r="A18" s="74" t="s">
        <v>15</v>
      </c>
      <c r="B18" s="75">
        <v>142</v>
      </c>
      <c r="C18" s="75">
        <v>3</v>
      </c>
      <c r="D18" s="75">
        <v>536</v>
      </c>
      <c r="E18" s="75">
        <v>28</v>
      </c>
      <c r="F18" s="75">
        <v>9</v>
      </c>
      <c r="G18" s="75">
        <v>19</v>
      </c>
      <c r="H18" s="75">
        <v>220</v>
      </c>
      <c r="I18" s="75">
        <v>35</v>
      </c>
      <c r="J18" s="75">
        <v>36</v>
      </c>
      <c r="K18" s="75" t="s">
        <v>45</v>
      </c>
      <c r="L18" s="77"/>
      <c r="M18" s="77"/>
    </row>
    <row r="19" spans="1:13" ht="9" customHeight="1">
      <c r="A19" s="74" t="s">
        <v>16</v>
      </c>
      <c r="B19" s="75">
        <v>94</v>
      </c>
      <c r="C19" s="75" t="s">
        <v>45</v>
      </c>
      <c r="D19" s="75">
        <v>283</v>
      </c>
      <c r="E19" s="75">
        <v>25</v>
      </c>
      <c r="F19" s="75">
        <v>6</v>
      </c>
      <c r="G19" s="75">
        <v>19</v>
      </c>
      <c r="H19" s="75">
        <v>180</v>
      </c>
      <c r="I19" s="75">
        <v>30</v>
      </c>
      <c r="J19" s="75">
        <v>108</v>
      </c>
      <c r="K19" s="75">
        <v>266</v>
      </c>
      <c r="L19" s="77"/>
      <c r="M19" s="77"/>
    </row>
    <row r="20" spans="1:13" ht="9" customHeight="1">
      <c r="A20" s="74" t="s">
        <v>17</v>
      </c>
      <c r="B20" s="75">
        <v>35</v>
      </c>
      <c r="C20" s="75">
        <v>1</v>
      </c>
      <c r="D20" s="75">
        <v>79</v>
      </c>
      <c r="E20" s="75">
        <v>8</v>
      </c>
      <c r="F20" s="75">
        <v>2</v>
      </c>
      <c r="G20" s="75">
        <v>6</v>
      </c>
      <c r="H20" s="75">
        <v>43</v>
      </c>
      <c r="I20" s="75">
        <v>8</v>
      </c>
      <c r="J20" s="75">
        <v>19</v>
      </c>
      <c r="K20" s="75">
        <v>77</v>
      </c>
      <c r="L20" s="77"/>
      <c r="M20" s="77"/>
    </row>
    <row r="21" spans="1:13" ht="9" customHeight="1">
      <c r="A21" s="74" t="s">
        <v>18</v>
      </c>
      <c r="B21" s="75">
        <v>22</v>
      </c>
      <c r="C21" s="75" t="s">
        <v>45</v>
      </c>
      <c r="D21" s="75">
        <v>65</v>
      </c>
      <c r="E21" s="75">
        <v>7</v>
      </c>
      <c r="F21" s="75">
        <v>3</v>
      </c>
      <c r="G21" s="75">
        <v>4</v>
      </c>
      <c r="H21" s="75">
        <v>63</v>
      </c>
      <c r="I21" s="75">
        <v>12</v>
      </c>
      <c r="J21" s="75">
        <v>8</v>
      </c>
      <c r="K21" s="75">
        <v>153</v>
      </c>
      <c r="L21" s="77"/>
      <c r="M21" s="77"/>
    </row>
    <row r="22" spans="1:13" ht="9" customHeight="1">
      <c r="A22" s="74" t="s">
        <v>19</v>
      </c>
      <c r="B22" s="75">
        <v>171</v>
      </c>
      <c r="C22" s="75">
        <v>2</v>
      </c>
      <c r="D22" s="75">
        <v>779</v>
      </c>
      <c r="E22" s="75">
        <v>87</v>
      </c>
      <c r="F22" s="75">
        <v>33</v>
      </c>
      <c r="G22" s="75">
        <v>54</v>
      </c>
      <c r="H22" s="75">
        <v>543</v>
      </c>
      <c r="I22" s="75">
        <v>107</v>
      </c>
      <c r="J22" s="75">
        <v>53</v>
      </c>
      <c r="K22" s="75">
        <v>505</v>
      </c>
      <c r="L22" s="77"/>
      <c r="M22" s="77"/>
    </row>
    <row r="23" spans="1:13" ht="9" customHeight="1">
      <c r="A23" s="74" t="s">
        <v>20</v>
      </c>
      <c r="B23" s="75">
        <v>32</v>
      </c>
      <c r="C23" s="75">
        <v>1</v>
      </c>
      <c r="D23" s="75">
        <v>107</v>
      </c>
      <c r="E23" s="75">
        <v>27</v>
      </c>
      <c r="F23" s="75">
        <v>18</v>
      </c>
      <c r="G23" s="75">
        <v>9</v>
      </c>
      <c r="H23" s="75">
        <v>101</v>
      </c>
      <c r="I23" s="75">
        <v>12</v>
      </c>
      <c r="J23" s="75">
        <v>6</v>
      </c>
      <c r="K23" s="75">
        <v>92</v>
      </c>
      <c r="L23" s="77"/>
      <c r="M23" s="77"/>
    </row>
    <row r="24" spans="1:13" ht="9" customHeight="1">
      <c r="A24" s="74" t="s">
        <v>21</v>
      </c>
      <c r="B24" s="75">
        <v>8</v>
      </c>
      <c r="C24" s="75" t="s">
        <v>45</v>
      </c>
      <c r="D24" s="75">
        <v>17</v>
      </c>
      <c r="E24" s="75">
        <v>1</v>
      </c>
      <c r="F24" s="75" t="s">
        <v>45</v>
      </c>
      <c r="G24" s="75">
        <v>1</v>
      </c>
      <c r="H24" s="75">
        <v>16</v>
      </c>
      <c r="I24" s="75" t="s">
        <v>45</v>
      </c>
      <c r="J24" s="75" t="s">
        <v>45</v>
      </c>
      <c r="K24" s="75">
        <v>13</v>
      </c>
      <c r="L24" s="77"/>
      <c r="M24" s="77"/>
    </row>
    <row r="25" spans="1:13" ht="9" customHeight="1">
      <c r="A25" s="74" t="s">
        <v>22</v>
      </c>
      <c r="B25" s="75">
        <v>119</v>
      </c>
      <c r="C25" s="75">
        <v>3</v>
      </c>
      <c r="D25" s="75">
        <v>551</v>
      </c>
      <c r="E25" s="75">
        <v>67</v>
      </c>
      <c r="F25" s="75">
        <v>32</v>
      </c>
      <c r="G25" s="75">
        <v>35</v>
      </c>
      <c r="H25" s="75">
        <v>368</v>
      </c>
      <c r="I25" s="75">
        <v>100</v>
      </c>
      <c r="J25" s="75">
        <v>54</v>
      </c>
      <c r="K25" s="75">
        <v>413</v>
      </c>
      <c r="L25" s="77"/>
      <c r="M25" s="77"/>
    </row>
    <row r="26" spans="1:13" ht="9" customHeight="1">
      <c r="A26" s="74" t="s">
        <v>23</v>
      </c>
      <c r="B26" s="75">
        <v>87</v>
      </c>
      <c r="C26" s="75">
        <v>1</v>
      </c>
      <c r="D26" s="75">
        <v>398</v>
      </c>
      <c r="E26" s="75">
        <v>26</v>
      </c>
      <c r="F26" s="75">
        <v>8</v>
      </c>
      <c r="G26" s="75">
        <v>18</v>
      </c>
      <c r="H26" s="75">
        <v>254</v>
      </c>
      <c r="I26" s="75">
        <v>71</v>
      </c>
      <c r="J26" s="75">
        <v>20</v>
      </c>
      <c r="K26" s="75">
        <v>295</v>
      </c>
      <c r="L26" s="77"/>
      <c r="M26" s="77"/>
    </row>
    <row r="27" spans="1:13" ht="9" customHeight="1">
      <c r="A27" s="74" t="s">
        <v>24</v>
      </c>
      <c r="B27" s="75">
        <v>10</v>
      </c>
      <c r="C27" s="75" t="s">
        <v>45</v>
      </c>
      <c r="D27" s="75">
        <v>39</v>
      </c>
      <c r="E27" s="75">
        <v>2</v>
      </c>
      <c r="F27" s="75">
        <v>1</v>
      </c>
      <c r="G27" s="75">
        <v>1</v>
      </c>
      <c r="H27" s="75">
        <v>37</v>
      </c>
      <c r="I27" s="75">
        <v>9</v>
      </c>
      <c r="J27" s="75">
        <v>1</v>
      </c>
      <c r="K27" s="75">
        <v>64</v>
      </c>
      <c r="L27" s="77"/>
      <c r="M27" s="77"/>
    </row>
    <row r="28" spans="1:13" ht="9" customHeight="1">
      <c r="A28" s="74" t="s">
        <v>25</v>
      </c>
      <c r="B28" s="75">
        <v>73</v>
      </c>
      <c r="C28" s="75">
        <v>5</v>
      </c>
      <c r="D28" s="75">
        <v>224</v>
      </c>
      <c r="E28" s="75">
        <v>20</v>
      </c>
      <c r="F28" s="75">
        <v>12</v>
      </c>
      <c r="G28" s="75">
        <v>8</v>
      </c>
      <c r="H28" s="75">
        <v>159</v>
      </c>
      <c r="I28" s="75">
        <v>37</v>
      </c>
      <c r="J28" s="75">
        <v>24</v>
      </c>
      <c r="K28" s="75">
        <v>167</v>
      </c>
      <c r="L28" s="77"/>
      <c r="M28" s="77"/>
    </row>
    <row r="29" spans="1:13" s="114" customFormat="1" ht="9" customHeight="1">
      <c r="A29" s="74" t="s">
        <v>26</v>
      </c>
      <c r="B29" s="75">
        <v>145</v>
      </c>
      <c r="C29" s="75">
        <v>10</v>
      </c>
      <c r="D29" s="75">
        <v>701</v>
      </c>
      <c r="E29" s="75">
        <v>38</v>
      </c>
      <c r="F29" s="75">
        <v>14</v>
      </c>
      <c r="G29" s="75">
        <v>24</v>
      </c>
      <c r="H29" s="75">
        <v>394</v>
      </c>
      <c r="I29" s="75">
        <v>133</v>
      </c>
      <c r="J29" s="75">
        <v>38</v>
      </c>
      <c r="K29" s="75">
        <v>414</v>
      </c>
      <c r="L29" s="77"/>
      <c r="M29" s="77"/>
    </row>
    <row r="30" spans="1:13" ht="9" customHeight="1">
      <c r="A30" s="74" t="s">
        <v>27</v>
      </c>
      <c r="B30" s="75">
        <v>34</v>
      </c>
      <c r="C30" s="75">
        <v>3</v>
      </c>
      <c r="D30" s="75">
        <v>113</v>
      </c>
      <c r="E30" s="75">
        <v>4</v>
      </c>
      <c r="F30" s="75">
        <v>4</v>
      </c>
      <c r="G30" s="75" t="s">
        <v>45</v>
      </c>
      <c r="H30" s="75">
        <v>72</v>
      </c>
      <c r="I30" s="75">
        <v>15</v>
      </c>
      <c r="J30" s="75">
        <v>18</v>
      </c>
      <c r="K30" s="75">
        <v>71</v>
      </c>
      <c r="L30" s="77"/>
      <c r="M30" s="77"/>
    </row>
    <row r="31" spans="1:13" ht="9" customHeight="1">
      <c r="A31" s="115" t="s">
        <v>28</v>
      </c>
      <c r="B31" s="139">
        <f>SUM(tav3_12!B31,'tav3_12 (2bis)'!B64)</f>
        <v>1669</v>
      </c>
      <c r="C31" s="139">
        <f>SUM(tav3_12!C31,'tav3_12 (2bis)'!C64)</f>
        <v>61</v>
      </c>
      <c r="D31" s="139">
        <f>SUM(tav3_12!D31,'tav3_12 (2bis)'!D64)</f>
        <v>5321</v>
      </c>
      <c r="E31" s="139">
        <f>SUM(tav3_12!E31,'tav3_12 (2bis)'!E64)</f>
        <v>543</v>
      </c>
      <c r="F31" s="139">
        <f>SUM(tav3_12!F31,'tav3_12 (2bis)'!F64)</f>
        <v>201</v>
      </c>
      <c r="G31" s="139">
        <f>SUM(tav3_12!G31,'tav3_12 (2bis)'!G64)</f>
        <v>342</v>
      </c>
      <c r="H31" s="139">
        <f>SUM(tav3_12!H31,'tav3_12 (2bis)'!H64)</f>
        <v>3522</v>
      </c>
      <c r="I31" s="139">
        <f>SUM(tav3_12!I31,'tav3_12 (2bis)'!I64)</f>
        <v>1011</v>
      </c>
      <c r="J31" s="139">
        <f>SUM(tav3_12!J31,'tav3_12 (2bis)'!J64)</f>
        <v>683</v>
      </c>
      <c r="K31" s="139">
        <f>SUM(tav3_12!K31,'tav3_12 (2bis)'!K64)</f>
        <v>3800</v>
      </c>
      <c r="L31" s="77"/>
      <c r="M31" s="77"/>
    </row>
    <row r="32" spans="1:13" s="116" customFormat="1" ht="9" customHeight="1">
      <c r="A32" s="115" t="s">
        <v>29</v>
      </c>
      <c r="B32" s="139">
        <f>SUM(tav3_12!B32,'tav3_12 (2bis)'!B65)</f>
        <v>597</v>
      </c>
      <c r="C32" s="139">
        <f>SUM(tav3_12!C32,'tav3_12 (2bis)'!C65)</f>
        <v>30</v>
      </c>
      <c r="D32" s="139">
        <f>SUM(tav3_12!D32,'tav3_12 (2bis)'!D65)</f>
        <v>803</v>
      </c>
      <c r="E32" s="139">
        <f>SUM(tav3_12!E32,'tav3_12 (2bis)'!E65)</f>
        <v>131</v>
      </c>
      <c r="F32" s="139">
        <f>SUM(tav3_12!F32,'tav3_12 (2bis)'!F65)</f>
        <v>37</v>
      </c>
      <c r="G32" s="139">
        <f>SUM(tav3_12!G32,'tav3_12 (2bis)'!G65)</f>
        <v>94</v>
      </c>
      <c r="H32" s="139">
        <f>SUM(tav3_12!H32,'tav3_12 (2bis)'!H65)</f>
        <v>774</v>
      </c>
      <c r="I32" s="139">
        <f>SUM(tav3_12!I32,'tav3_12 (2bis)'!I65)</f>
        <v>159</v>
      </c>
      <c r="J32" s="139">
        <f>SUM(tav3_12!J32,'tav3_12 (2bis)'!J65)</f>
        <v>260</v>
      </c>
      <c r="K32" s="139">
        <f>SUM(tav3_12!K32,'tav3_12 (2bis)'!K65)</f>
        <v>937</v>
      </c>
      <c r="L32" s="77"/>
      <c r="M32" s="77"/>
    </row>
    <row r="33" spans="1:13" s="116" customFormat="1" ht="9" customHeight="1">
      <c r="A33" s="115" t="s">
        <v>30</v>
      </c>
      <c r="B33" s="139">
        <f>SUM(tav3_12!B33,'tav3_12 (2bis)'!B66)</f>
        <v>242</v>
      </c>
      <c r="C33" s="139">
        <f>SUM(tav3_12!C33,'tav3_12 (2bis)'!C66)</f>
        <v>5</v>
      </c>
      <c r="D33" s="139">
        <f>SUM(tav3_12!D33,'tav3_12 (2bis)'!D66)</f>
        <v>1162</v>
      </c>
      <c r="E33" s="139">
        <f>SUM(tav3_12!E33,'tav3_12 (2bis)'!E66)</f>
        <v>100</v>
      </c>
      <c r="F33" s="139">
        <f>SUM(tav3_12!F33,'tav3_12 (2bis)'!F66)</f>
        <v>31</v>
      </c>
      <c r="G33" s="139">
        <f>SUM(tav3_12!G33,'tav3_12 (2bis)'!G66)</f>
        <v>69</v>
      </c>
      <c r="H33" s="139">
        <f>SUM(tav3_12!H33,'tav3_12 (2bis)'!H66)</f>
        <v>518</v>
      </c>
      <c r="I33" s="139">
        <f>SUM(tav3_12!I33,'tav3_12 (2bis)'!I66)</f>
        <v>318</v>
      </c>
      <c r="J33" s="139">
        <f>SUM(tav3_12!J33,'tav3_12 (2bis)'!J66)</f>
        <v>74</v>
      </c>
      <c r="K33" s="139">
        <f>SUM(tav3_12!K33,'tav3_12 (2bis)'!K66)</f>
        <v>333</v>
      </c>
      <c r="L33" s="77"/>
      <c r="M33" s="77"/>
    </row>
    <row r="34" spans="1:13" s="116" customFormat="1" ht="9" customHeight="1">
      <c r="A34" s="115" t="s">
        <v>31</v>
      </c>
      <c r="B34" s="139">
        <f>SUM(tav3_12!B34,'tav3_12 (2bis)'!B67)</f>
        <v>322</v>
      </c>
      <c r="C34" s="139">
        <f>SUM(tav3_12!C34,'tav3_12 (2bis)'!C67)</f>
        <v>3</v>
      </c>
      <c r="D34" s="139">
        <f>SUM(tav3_12!D34,'tav3_12 (2bis)'!D67)</f>
        <v>1206</v>
      </c>
      <c r="E34" s="139">
        <f>SUM(tav3_12!E34,'tav3_12 (2bis)'!E67)</f>
        <v>127</v>
      </c>
      <c r="F34" s="139">
        <f>SUM(tav3_12!F34,'tav3_12 (2bis)'!F67)</f>
        <v>44</v>
      </c>
      <c r="G34" s="139">
        <f>SUM(tav3_12!G34,'tav3_12 (2bis)'!G67)</f>
        <v>83</v>
      </c>
      <c r="H34" s="139">
        <f>SUM(tav3_12!H34,'tav3_12 (2bis)'!H67)</f>
        <v>829</v>
      </c>
      <c r="I34" s="139">
        <f>SUM(tav3_12!I34,'tav3_12 (2bis)'!I67)</f>
        <v>157</v>
      </c>
      <c r="J34" s="139">
        <f>SUM(tav3_12!J34,'tav3_12 (2bis)'!J67)</f>
        <v>188</v>
      </c>
      <c r="K34" s="139">
        <f>SUM(tav3_12!K34,'tav3_12 (2bis)'!K67)</f>
        <v>1001</v>
      </c>
      <c r="L34" s="77"/>
      <c r="M34" s="77"/>
    </row>
    <row r="35" spans="1:13" s="116" customFormat="1" ht="9" customHeight="1">
      <c r="A35" s="115" t="s">
        <v>32</v>
      </c>
      <c r="B35" s="139">
        <f>SUM(tav3_12!B35,'tav3_12 (2bis)'!B68)</f>
        <v>329</v>
      </c>
      <c r="C35" s="139">
        <f>SUM(tav3_12!C35,'tav3_12 (2bis)'!C68)</f>
        <v>10</v>
      </c>
      <c r="D35" s="139">
        <f>SUM(tav3_12!D35,'tav3_12 (2bis)'!D68)</f>
        <v>1336</v>
      </c>
      <c r="E35" s="139">
        <f>SUM(tav3_12!E35,'tav3_12 (2bis)'!E68)</f>
        <v>143</v>
      </c>
      <c r="F35" s="139">
        <f>SUM(tav3_12!F35,'tav3_12 (2bis)'!F68)</f>
        <v>71</v>
      </c>
      <c r="G35" s="139">
        <f>SUM(tav3_12!G35,'tav3_12 (2bis)'!G68)</f>
        <v>72</v>
      </c>
      <c r="H35" s="139">
        <f>SUM(tav3_12!H35,'tav3_12 (2bis)'!H68)</f>
        <v>935</v>
      </c>
      <c r="I35" s="139">
        <f>SUM(tav3_12!I35,'tav3_12 (2bis)'!I68)</f>
        <v>229</v>
      </c>
      <c r="J35" s="139">
        <f>SUM(tav3_12!J35,'tav3_12 (2bis)'!J68)</f>
        <v>105</v>
      </c>
      <c r="K35" s="139">
        <f>SUM(tav3_12!K35,'tav3_12 (2bis)'!K68)</f>
        <v>1044</v>
      </c>
      <c r="L35" s="77"/>
      <c r="M35" s="77"/>
    </row>
    <row r="36" spans="1:13" s="116" customFormat="1" ht="9" customHeight="1">
      <c r="A36" s="115" t="s">
        <v>33</v>
      </c>
      <c r="B36" s="139">
        <f>SUM(tav3_12!B36,'tav3_12 (2bis)'!B69)</f>
        <v>179</v>
      </c>
      <c r="C36" s="139">
        <f>SUM(tav3_12!C36,'tav3_12 (2bis)'!C69)</f>
        <v>13</v>
      </c>
      <c r="D36" s="139">
        <f>SUM(tav3_12!D36,'tav3_12 (2bis)'!D69)</f>
        <v>814</v>
      </c>
      <c r="E36" s="139">
        <f>SUM(tav3_12!E36,'tav3_12 (2bis)'!E69)</f>
        <v>42</v>
      </c>
      <c r="F36" s="139">
        <f>SUM(tav3_12!F36,'tav3_12 (2bis)'!F69)</f>
        <v>18</v>
      </c>
      <c r="G36" s="139">
        <f>SUM(tav3_12!G36,'tav3_12 (2bis)'!G69)</f>
        <v>24</v>
      </c>
      <c r="H36" s="139">
        <f>SUM(tav3_12!H36,'tav3_12 (2bis)'!H69)</f>
        <v>466</v>
      </c>
      <c r="I36" s="139">
        <f>SUM(tav3_12!I36,'tav3_12 (2bis)'!I69)</f>
        <v>148</v>
      </c>
      <c r="J36" s="139">
        <f>SUM(tav3_12!J36,'tav3_12 (2bis)'!J69)</f>
        <v>56</v>
      </c>
      <c r="K36" s="139">
        <f>SUM(tav3_12!K36,'tav3_12 (2bis)'!K69)</f>
        <v>485</v>
      </c>
      <c r="L36" s="77"/>
      <c r="M36" s="77"/>
    </row>
    <row r="37" spans="1:11" s="118" customFormat="1" ht="9" customHeight="1">
      <c r="A37" s="117"/>
      <c r="B37" s="136"/>
      <c r="C37" s="136"/>
      <c r="D37" s="136"/>
      <c r="E37" s="136"/>
      <c r="F37" s="136"/>
      <c r="G37" s="136"/>
      <c r="H37" s="136"/>
      <c r="I37" s="137"/>
      <c r="J37" s="137"/>
      <c r="K37" s="137"/>
    </row>
    <row r="38" spans="1:11" s="118" customFormat="1" ht="13.5" customHeight="1">
      <c r="A38" s="119"/>
      <c r="B38" s="120" t="s">
        <v>1</v>
      </c>
      <c r="C38" s="121"/>
      <c r="D38" s="121"/>
      <c r="E38" s="121"/>
      <c r="F38" s="121"/>
      <c r="G38" s="121"/>
      <c r="H38" s="121"/>
      <c r="I38" s="122"/>
      <c r="J38" s="122"/>
      <c r="K38" s="122"/>
    </row>
    <row r="39" spans="1:11" s="126" customFormat="1" ht="13.5" customHeight="1">
      <c r="A39" s="123"/>
      <c r="B39" s="124" t="s">
        <v>16</v>
      </c>
      <c r="C39" s="124" t="s">
        <v>17</v>
      </c>
      <c r="D39" s="124" t="s">
        <v>18</v>
      </c>
      <c r="E39" s="124" t="s">
        <v>19</v>
      </c>
      <c r="F39" s="124" t="s">
        <v>20</v>
      </c>
      <c r="G39" s="124" t="s">
        <v>21</v>
      </c>
      <c r="H39" s="124" t="s">
        <v>22</v>
      </c>
      <c r="I39" s="125" t="s">
        <v>23</v>
      </c>
      <c r="J39" s="125" t="s">
        <v>24</v>
      </c>
      <c r="K39" s="125" t="s">
        <v>25</v>
      </c>
    </row>
    <row r="40" spans="1:11" s="130" customFormat="1" ht="19.5" customHeight="1">
      <c r="A40" s="127" t="s">
        <v>44</v>
      </c>
      <c r="B40" s="128"/>
      <c r="C40" s="128"/>
      <c r="D40" s="128"/>
      <c r="E40" s="128"/>
      <c r="F40" s="128"/>
      <c r="G40" s="128"/>
      <c r="H40" s="128"/>
      <c r="I40" s="129"/>
      <c r="J40" s="129"/>
      <c r="K40" s="129"/>
    </row>
    <row r="41" spans="1:12" ht="9" customHeight="1">
      <c r="A41" s="74" t="s">
        <v>3</v>
      </c>
      <c r="B41" s="31">
        <v>77</v>
      </c>
      <c r="C41" s="31">
        <v>15</v>
      </c>
      <c r="D41" s="31">
        <v>36</v>
      </c>
      <c r="E41" s="31">
        <v>49</v>
      </c>
      <c r="F41" s="31">
        <v>9</v>
      </c>
      <c r="G41" s="31" t="s">
        <v>45</v>
      </c>
      <c r="H41" s="31">
        <v>8</v>
      </c>
      <c r="I41" s="31">
        <v>12</v>
      </c>
      <c r="J41" s="31">
        <v>3</v>
      </c>
      <c r="K41" s="31">
        <v>13</v>
      </c>
      <c r="L41"/>
    </row>
    <row r="42" spans="1:12" ht="9" customHeight="1">
      <c r="A42" s="74" t="s">
        <v>10</v>
      </c>
      <c r="B42" s="31">
        <v>8</v>
      </c>
      <c r="C42" s="31">
        <v>1</v>
      </c>
      <c r="D42" s="31" t="s">
        <v>45</v>
      </c>
      <c r="E42" s="31">
        <v>2</v>
      </c>
      <c r="F42" s="31" t="s">
        <v>45</v>
      </c>
      <c r="G42" s="31" t="s">
        <v>45</v>
      </c>
      <c r="H42" s="31" t="s">
        <v>45</v>
      </c>
      <c r="I42" s="31" t="s">
        <v>45</v>
      </c>
      <c r="J42" s="31" t="s">
        <v>45</v>
      </c>
      <c r="K42" s="31">
        <v>3</v>
      </c>
      <c r="L42"/>
    </row>
    <row r="43" spans="1:12" ht="9" customHeight="1">
      <c r="A43" s="74" t="s">
        <v>4</v>
      </c>
      <c r="B43" s="31">
        <v>225</v>
      </c>
      <c r="C43" s="31">
        <v>32</v>
      </c>
      <c r="D43" s="31">
        <v>86</v>
      </c>
      <c r="E43" s="31">
        <v>101</v>
      </c>
      <c r="F43" s="31">
        <v>24</v>
      </c>
      <c r="G43" s="31">
        <v>1</v>
      </c>
      <c r="H43" s="31">
        <v>42</v>
      </c>
      <c r="I43" s="31">
        <v>47</v>
      </c>
      <c r="J43" s="31">
        <v>5</v>
      </c>
      <c r="K43" s="31">
        <v>22</v>
      </c>
      <c r="L43"/>
    </row>
    <row r="44" spans="1:12" ht="9" customHeight="1">
      <c r="A44" s="74" t="s">
        <v>11</v>
      </c>
      <c r="B44" s="31">
        <v>21</v>
      </c>
      <c r="C44" s="31">
        <v>3</v>
      </c>
      <c r="D44" s="31">
        <v>6</v>
      </c>
      <c r="E44" s="31">
        <v>6</v>
      </c>
      <c r="F44" s="31">
        <v>2</v>
      </c>
      <c r="G44" s="31">
        <v>1</v>
      </c>
      <c r="H44" s="31">
        <v>2</v>
      </c>
      <c r="I44" s="31">
        <v>1</v>
      </c>
      <c r="J44" s="31" t="s">
        <v>45</v>
      </c>
      <c r="K44" s="31">
        <v>2</v>
      </c>
      <c r="L44"/>
    </row>
    <row r="45" spans="1:12" s="78" customFormat="1" ht="9" customHeight="1">
      <c r="A45" s="113" t="s">
        <v>12</v>
      </c>
      <c r="B45" s="71">
        <v>11</v>
      </c>
      <c r="C45" s="71">
        <v>1</v>
      </c>
      <c r="D45" s="71">
        <v>6</v>
      </c>
      <c r="E45" s="71">
        <v>4</v>
      </c>
      <c r="F45" s="71">
        <v>1</v>
      </c>
      <c r="G45" s="71" t="s">
        <v>45</v>
      </c>
      <c r="H45" s="71">
        <v>2</v>
      </c>
      <c r="I45" s="71" t="s">
        <v>45</v>
      </c>
      <c r="J45" s="71" t="s">
        <v>45</v>
      </c>
      <c r="K45" s="71">
        <v>1</v>
      </c>
      <c r="L45"/>
    </row>
    <row r="46" spans="1:12" s="78" customFormat="1" ht="9" customHeight="1">
      <c r="A46" s="113" t="s">
        <v>13</v>
      </c>
      <c r="B46" s="71">
        <v>10</v>
      </c>
      <c r="C46" s="71">
        <v>2</v>
      </c>
      <c r="D46" s="71" t="s">
        <v>45</v>
      </c>
      <c r="E46" s="71">
        <v>2</v>
      </c>
      <c r="F46" s="71">
        <v>1</v>
      </c>
      <c r="G46" s="71">
        <v>1</v>
      </c>
      <c r="H46" s="71" t="s">
        <v>45</v>
      </c>
      <c r="I46" s="71">
        <v>1</v>
      </c>
      <c r="J46" s="71" t="s">
        <v>45</v>
      </c>
      <c r="K46" s="71">
        <v>1</v>
      </c>
      <c r="L46"/>
    </row>
    <row r="47" spans="1:12" ht="9" customHeight="1">
      <c r="A47" s="74" t="s">
        <v>6</v>
      </c>
      <c r="B47" s="31">
        <v>125</v>
      </c>
      <c r="C47" s="31">
        <v>16</v>
      </c>
      <c r="D47" s="31">
        <v>57</v>
      </c>
      <c r="E47" s="31">
        <v>50</v>
      </c>
      <c r="F47" s="31">
        <v>17</v>
      </c>
      <c r="G47" s="31">
        <v>3</v>
      </c>
      <c r="H47" s="31">
        <v>29</v>
      </c>
      <c r="I47" s="31">
        <v>25</v>
      </c>
      <c r="J47" s="31" t="s">
        <v>45</v>
      </c>
      <c r="K47" s="31">
        <v>12</v>
      </c>
      <c r="L47"/>
    </row>
    <row r="48" spans="1:12" ht="9" customHeight="1">
      <c r="A48" s="74" t="s">
        <v>14</v>
      </c>
      <c r="B48" s="31">
        <v>13</v>
      </c>
      <c r="C48" s="31">
        <v>2</v>
      </c>
      <c r="D48" s="31">
        <v>5</v>
      </c>
      <c r="E48" s="31">
        <v>10</v>
      </c>
      <c r="F48" s="31">
        <v>2</v>
      </c>
      <c r="G48" s="31">
        <v>2</v>
      </c>
      <c r="H48" s="31">
        <v>7</v>
      </c>
      <c r="I48" s="31">
        <v>5</v>
      </c>
      <c r="J48" s="31" t="s">
        <v>45</v>
      </c>
      <c r="K48" s="31">
        <v>4</v>
      </c>
      <c r="L48"/>
    </row>
    <row r="49" spans="1:12" ht="9" customHeight="1">
      <c r="A49" s="74" t="s">
        <v>7</v>
      </c>
      <c r="B49" s="31">
        <v>80</v>
      </c>
      <c r="C49" s="31">
        <v>14</v>
      </c>
      <c r="D49" s="31">
        <v>16</v>
      </c>
      <c r="E49" s="31">
        <v>21</v>
      </c>
      <c r="F49" s="31">
        <v>10</v>
      </c>
      <c r="G49" s="31">
        <v>1</v>
      </c>
      <c r="H49" s="31">
        <v>14</v>
      </c>
      <c r="I49" s="31">
        <v>5</v>
      </c>
      <c r="J49" s="31" t="s">
        <v>45</v>
      </c>
      <c r="K49" s="31">
        <v>2</v>
      </c>
      <c r="L49"/>
    </row>
    <row r="50" spans="1:12" ht="9" customHeight="1">
      <c r="A50" s="74" t="s">
        <v>15</v>
      </c>
      <c r="B50" s="31">
        <v>159</v>
      </c>
      <c r="C50" s="31">
        <v>27</v>
      </c>
      <c r="D50" s="31">
        <v>91</v>
      </c>
      <c r="E50" s="31">
        <v>55</v>
      </c>
      <c r="F50" s="31">
        <v>36</v>
      </c>
      <c r="G50" s="31" t="s">
        <v>45</v>
      </c>
      <c r="H50" s="31">
        <v>31</v>
      </c>
      <c r="I50" s="31">
        <v>27</v>
      </c>
      <c r="J50" s="31" t="s">
        <v>45</v>
      </c>
      <c r="K50" s="31">
        <v>12</v>
      </c>
      <c r="L50"/>
    </row>
    <row r="51" spans="1:12" ht="9" customHeight="1">
      <c r="A51" s="74" t="s">
        <v>16</v>
      </c>
      <c r="B51" s="31" t="s">
        <v>45</v>
      </c>
      <c r="C51" s="31">
        <v>84</v>
      </c>
      <c r="D51" s="31">
        <v>65</v>
      </c>
      <c r="E51" s="31">
        <v>85</v>
      </c>
      <c r="F51" s="31">
        <v>32</v>
      </c>
      <c r="G51" s="31">
        <v>3</v>
      </c>
      <c r="H51" s="31">
        <v>19</v>
      </c>
      <c r="I51" s="31">
        <v>24</v>
      </c>
      <c r="J51" s="31">
        <v>1</v>
      </c>
      <c r="K51" s="31">
        <v>15</v>
      </c>
      <c r="L51"/>
    </row>
    <row r="52" spans="1:12" ht="9" customHeight="1">
      <c r="A52" s="74" t="s">
        <v>17</v>
      </c>
      <c r="B52" s="31">
        <v>121</v>
      </c>
      <c r="C52" s="31" t="s">
        <v>45</v>
      </c>
      <c r="D52" s="31">
        <v>63</v>
      </c>
      <c r="E52" s="31">
        <v>80</v>
      </c>
      <c r="F52" s="31">
        <v>14</v>
      </c>
      <c r="G52" s="31" t="s">
        <v>45</v>
      </c>
      <c r="H52" s="31">
        <v>10</v>
      </c>
      <c r="I52" s="31">
        <v>16</v>
      </c>
      <c r="J52" s="31" t="s">
        <v>45</v>
      </c>
      <c r="K52" s="31">
        <v>14</v>
      </c>
      <c r="L52"/>
    </row>
    <row r="53" spans="1:12" ht="9" customHeight="1">
      <c r="A53" s="74" t="s">
        <v>18</v>
      </c>
      <c r="B53" s="31">
        <v>57</v>
      </c>
      <c r="C53" s="31">
        <v>50</v>
      </c>
      <c r="D53" s="31" t="s">
        <v>45</v>
      </c>
      <c r="E53" s="31">
        <v>22</v>
      </c>
      <c r="F53" s="31">
        <v>44</v>
      </c>
      <c r="G53" s="31">
        <v>1</v>
      </c>
      <c r="H53" s="31">
        <v>18</v>
      </c>
      <c r="I53" s="31">
        <v>12</v>
      </c>
      <c r="J53" s="31" t="s">
        <v>45</v>
      </c>
      <c r="K53" s="31">
        <v>5</v>
      </c>
      <c r="L53"/>
    </row>
    <row r="54" spans="1:12" ht="9" customHeight="1">
      <c r="A54" s="74" t="s">
        <v>19</v>
      </c>
      <c r="B54" s="31">
        <v>337</v>
      </c>
      <c r="C54" s="31">
        <v>156</v>
      </c>
      <c r="D54" s="31">
        <v>304</v>
      </c>
      <c r="E54" s="31" t="s">
        <v>45</v>
      </c>
      <c r="F54" s="31">
        <v>85</v>
      </c>
      <c r="G54" s="31">
        <v>16</v>
      </c>
      <c r="H54" s="31">
        <v>74</v>
      </c>
      <c r="I54" s="31">
        <v>48</v>
      </c>
      <c r="J54" s="31">
        <v>4</v>
      </c>
      <c r="K54" s="31">
        <v>25</v>
      </c>
      <c r="L54"/>
    </row>
    <row r="55" spans="1:12" ht="9" customHeight="1">
      <c r="A55" s="74" t="s">
        <v>20</v>
      </c>
      <c r="B55" s="31">
        <v>35</v>
      </c>
      <c r="C55" s="31">
        <v>32</v>
      </c>
      <c r="D55" s="31">
        <v>100</v>
      </c>
      <c r="E55" s="31">
        <v>57</v>
      </c>
      <c r="F55" s="31" t="s">
        <v>45</v>
      </c>
      <c r="G55" s="31">
        <v>18</v>
      </c>
      <c r="H55" s="31">
        <v>14</v>
      </c>
      <c r="I55" s="31">
        <v>24</v>
      </c>
      <c r="J55" s="31" t="s">
        <v>45</v>
      </c>
      <c r="K55" s="31">
        <v>1</v>
      </c>
      <c r="L55"/>
    </row>
    <row r="56" spans="1:12" ht="9" customHeight="1">
      <c r="A56" s="74" t="s">
        <v>21</v>
      </c>
      <c r="B56" s="31">
        <v>3</v>
      </c>
      <c r="C56" s="31" t="s">
        <v>45</v>
      </c>
      <c r="D56" s="31">
        <v>11</v>
      </c>
      <c r="E56" s="31">
        <v>4</v>
      </c>
      <c r="F56" s="31">
        <v>26</v>
      </c>
      <c r="G56" s="31" t="s">
        <v>45</v>
      </c>
      <c r="H56" s="31">
        <v>12</v>
      </c>
      <c r="I56" s="31">
        <v>11</v>
      </c>
      <c r="J56" s="31" t="s">
        <v>45</v>
      </c>
      <c r="K56" s="31" t="s">
        <v>45</v>
      </c>
      <c r="L56"/>
    </row>
    <row r="57" spans="1:12" ht="9" customHeight="1">
      <c r="A57" s="74" t="s">
        <v>22</v>
      </c>
      <c r="B57" s="31">
        <v>145</v>
      </c>
      <c r="C57" s="31">
        <v>44</v>
      </c>
      <c r="D57" s="31">
        <v>115</v>
      </c>
      <c r="E57" s="31">
        <v>67</v>
      </c>
      <c r="F57" s="31">
        <v>18</v>
      </c>
      <c r="G57" s="31">
        <v>6</v>
      </c>
      <c r="H57" s="31" t="s">
        <v>45</v>
      </c>
      <c r="I57" s="31">
        <v>30</v>
      </c>
      <c r="J57" s="31">
        <v>9</v>
      </c>
      <c r="K57" s="31">
        <v>14</v>
      </c>
      <c r="L57"/>
    </row>
    <row r="58" spans="1:12" ht="9" customHeight="1">
      <c r="A58" s="74" t="s">
        <v>23</v>
      </c>
      <c r="B58" s="31">
        <v>134</v>
      </c>
      <c r="C58" s="31">
        <v>28</v>
      </c>
      <c r="D58" s="31">
        <v>118</v>
      </c>
      <c r="E58" s="31">
        <v>36</v>
      </c>
      <c r="F58" s="31">
        <v>34</v>
      </c>
      <c r="G58" s="31">
        <v>5</v>
      </c>
      <c r="H58" s="31">
        <v>12</v>
      </c>
      <c r="I58" s="31" t="s">
        <v>45</v>
      </c>
      <c r="J58" s="31">
        <v>13</v>
      </c>
      <c r="K58" s="31">
        <v>6</v>
      </c>
      <c r="L58"/>
    </row>
    <row r="59" spans="1:12" ht="9" customHeight="1">
      <c r="A59" s="74" t="s">
        <v>24</v>
      </c>
      <c r="B59" s="31">
        <v>20</v>
      </c>
      <c r="C59" s="31">
        <v>14</v>
      </c>
      <c r="D59" s="31">
        <v>6</v>
      </c>
      <c r="E59" s="31">
        <v>15</v>
      </c>
      <c r="F59" s="31">
        <v>9</v>
      </c>
      <c r="G59" s="31" t="s">
        <v>45</v>
      </c>
      <c r="H59" s="31">
        <v>5</v>
      </c>
      <c r="I59" s="31">
        <v>17</v>
      </c>
      <c r="J59" s="31" t="s">
        <v>45</v>
      </c>
      <c r="K59" s="31">
        <v>3</v>
      </c>
      <c r="L59"/>
    </row>
    <row r="60" spans="1:12" ht="9" customHeight="1">
      <c r="A60" s="74" t="s">
        <v>25</v>
      </c>
      <c r="B60" s="31">
        <v>58</v>
      </c>
      <c r="C60" s="31">
        <v>22</v>
      </c>
      <c r="D60" s="31">
        <v>54</v>
      </c>
      <c r="E60" s="31">
        <v>28</v>
      </c>
      <c r="F60" s="31">
        <v>11</v>
      </c>
      <c r="G60" s="31" t="s">
        <v>45</v>
      </c>
      <c r="H60" s="31">
        <v>19</v>
      </c>
      <c r="I60" s="31">
        <v>15</v>
      </c>
      <c r="J60" s="31">
        <v>14</v>
      </c>
      <c r="K60" s="31" t="s">
        <v>45</v>
      </c>
      <c r="L60"/>
    </row>
    <row r="61" spans="1:12" s="114" customFormat="1" ht="9" customHeight="1">
      <c r="A61" s="74" t="s">
        <v>26</v>
      </c>
      <c r="B61" s="31">
        <v>159</v>
      </c>
      <c r="C61" s="31">
        <v>33</v>
      </c>
      <c r="D61" s="31">
        <v>107</v>
      </c>
      <c r="E61" s="31">
        <v>57</v>
      </c>
      <c r="F61" s="31">
        <v>17</v>
      </c>
      <c r="G61" s="31">
        <v>1</v>
      </c>
      <c r="H61" s="31">
        <v>28</v>
      </c>
      <c r="I61" s="31">
        <v>27</v>
      </c>
      <c r="J61" s="31">
        <v>1</v>
      </c>
      <c r="K61" s="31">
        <v>39</v>
      </c>
      <c r="L61"/>
    </row>
    <row r="62" spans="1:12" ht="9" customHeight="1">
      <c r="A62" s="74" t="s">
        <v>27</v>
      </c>
      <c r="B62" s="31">
        <v>42</v>
      </c>
      <c r="C62" s="31">
        <v>10</v>
      </c>
      <c r="D62" s="31">
        <v>12</v>
      </c>
      <c r="E62" s="31">
        <v>43</v>
      </c>
      <c r="F62" s="31">
        <v>4</v>
      </c>
      <c r="G62" s="31">
        <v>3</v>
      </c>
      <c r="H62" s="31">
        <v>6</v>
      </c>
      <c r="I62" s="31">
        <v>6</v>
      </c>
      <c r="J62" s="31" t="s">
        <v>45</v>
      </c>
      <c r="K62" s="31">
        <v>3</v>
      </c>
      <c r="L62"/>
    </row>
    <row r="63" spans="1:12" ht="9" customHeight="1">
      <c r="A63" s="115" t="s">
        <v>28</v>
      </c>
      <c r="B63" s="138">
        <v>1819</v>
      </c>
      <c r="C63" s="138">
        <v>583</v>
      </c>
      <c r="D63" s="138">
        <v>1252</v>
      </c>
      <c r="E63" s="138">
        <v>788</v>
      </c>
      <c r="F63" s="138">
        <v>394</v>
      </c>
      <c r="G63" s="138">
        <v>61</v>
      </c>
      <c r="H63" s="138">
        <v>350</v>
      </c>
      <c r="I63" s="138">
        <v>352</v>
      </c>
      <c r="J63" s="138">
        <v>50</v>
      </c>
      <c r="K63" s="138">
        <v>195</v>
      </c>
      <c r="L63"/>
    </row>
    <row r="64" spans="1:12" ht="9" customHeight="1">
      <c r="A64" s="115" t="s">
        <v>29</v>
      </c>
      <c r="B64" s="138">
        <v>390</v>
      </c>
      <c r="C64" s="138">
        <v>62</v>
      </c>
      <c r="D64" s="138">
        <v>138</v>
      </c>
      <c r="E64" s="138">
        <v>173</v>
      </c>
      <c r="F64" s="138">
        <v>43</v>
      </c>
      <c r="G64" s="138">
        <v>2</v>
      </c>
      <c r="H64" s="138">
        <v>64</v>
      </c>
      <c r="I64" s="138">
        <v>64</v>
      </c>
      <c r="J64" s="138">
        <v>8</v>
      </c>
      <c r="K64" s="138">
        <v>40</v>
      </c>
      <c r="L64"/>
    </row>
    <row r="65" spans="1:12" s="116" customFormat="1" ht="9" customHeight="1">
      <c r="A65" s="115" t="s">
        <v>30</v>
      </c>
      <c r="B65" s="138">
        <v>318</v>
      </c>
      <c r="C65" s="138">
        <v>48</v>
      </c>
      <c r="D65" s="138">
        <v>159</v>
      </c>
      <c r="E65" s="138">
        <v>121</v>
      </c>
      <c r="F65" s="138">
        <v>57</v>
      </c>
      <c r="G65" s="138">
        <v>6</v>
      </c>
      <c r="H65" s="138">
        <v>69</v>
      </c>
      <c r="I65" s="138">
        <v>58</v>
      </c>
      <c r="J65" s="138" t="s">
        <v>45</v>
      </c>
      <c r="K65" s="138">
        <v>30</v>
      </c>
      <c r="L65"/>
    </row>
    <row r="66" spans="1:12" s="116" customFormat="1" ht="9" customHeight="1">
      <c r="A66" s="115" t="s">
        <v>31</v>
      </c>
      <c r="B66" s="138">
        <v>515</v>
      </c>
      <c r="C66" s="138">
        <v>290</v>
      </c>
      <c r="D66" s="138">
        <v>432</v>
      </c>
      <c r="E66" s="138">
        <v>187</v>
      </c>
      <c r="F66" s="138">
        <v>175</v>
      </c>
      <c r="G66" s="138">
        <v>20</v>
      </c>
      <c r="H66" s="138">
        <v>121</v>
      </c>
      <c r="I66" s="138">
        <v>100</v>
      </c>
      <c r="J66" s="138">
        <v>5</v>
      </c>
      <c r="K66" s="138">
        <v>59</v>
      </c>
      <c r="L66"/>
    </row>
    <row r="67" spans="1:12" s="116" customFormat="1" ht="9" customHeight="1">
      <c r="A67" s="115" t="s">
        <v>32</v>
      </c>
      <c r="B67" s="138">
        <v>395</v>
      </c>
      <c r="C67" s="138">
        <v>140</v>
      </c>
      <c r="D67" s="138">
        <v>404</v>
      </c>
      <c r="E67" s="138">
        <v>207</v>
      </c>
      <c r="F67" s="138">
        <v>98</v>
      </c>
      <c r="G67" s="138">
        <v>29</v>
      </c>
      <c r="H67" s="138">
        <v>62</v>
      </c>
      <c r="I67" s="138">
        <v>97</v>
      </c>
      <c r="J67" s="138">
        <v>36</v>
      </c>
      <c r="K67" s="138">
        <v>24</v>
      </c>
      <c r="L67"/>
    </row>
    <row r="68" spans="1:12" s="116" customFormat="1" ht="9" customHeight="1">
      <c r="A68" s="115" t="s">
        <v>33</v>
      </c>
      <c r="B68" s="138">
        <v>201</v>
      </c>
      <c r="C68" s="138">
        <v>43</v>
      </c>
      <c r="D68" s="138">
        <v>119</v>
      </c>
      <c r="E68" s="138">
        <v>100</v>
      </c>
      <c r="F68" s="138">
        <v>21</v>
      </c>
      <c r="G68" s="138">
        <v>4</v>
      </c>
      <c r="H68" s="138">
        <v>34</v>
      </c>
      <c r="I68" s="138">
        <v>33</v>
      </c>
      <c r="J68" s="138">
        <v>1</v>
      </c>
      <c r="K68" s="138">
        <v>42</v>
      </c>
      <c r="L68"/>
    </row>
    <row r="69" spans="1:11" ht="9" customHeight="1">
      <c r="A69" s="131"/>
      <c r="B69" s="140"/>
      <c r="C69" s="140"/>
      <c r="D69" s="140"/>
      <c r="E69" s="140"/>
      <c r="F69" s="140"/>
      <c r="G69" s="140"/>
      <c r="H69" s="140"/>
      <c r="I69" s="140"/>
      <c r="J69" s="140"/>
      <c r="K69" s="140"/>
    </row>
    <row r="70" spans="1:11" s="133" customFormat="1" ht="12" customHeight="1">
      <c r="A70" s="132"/>
      <c r="B70" s="135"/>
      <c r="C70" s="135"/>
      <c r="D70" s="135"/>
      <c r="E70" s="135"/>
      <c r="F70" s="135"/>
      <c r="G70" s="135"/>
      <c r="H70" s="135"/>
      <c r="I70" s="135"/>
      <c r="J70" s="135"/>
      <c r="K70" s="135"/>
    </row>
    <row r="71" spans="1:11" ht="8.25" customHeight="1">
      <c r="A71" s="97"/>
      <c r="B71" s="135"/>
      <c r="C71" s="135"/>
      <c r="D71" s="135"/>
      <c r="E71" s="135"/>
      <c r="F71" s="135"/>
      <c r="G71" s="135"/>
      <c r="H71" s="135"/>
      <c r="I71" s="135"/>
      <c r="J71" s="135"/>
      <c r="K71" s="135"/>
    </row>
    <row r="72" spans="1:11" ht="8.25" customHeight="1">
      <c r="A72" s="134"/>
      <c r="B72" s="135"/>
      <c r="C72" s="135"/>
      <c r="D72" s="135"/>
      <c r="E72" s="135"/>
      <c r="F72" s="135"/>
      <c r="G72" s="135"/>
      <c r="H72" s="135"/>
      <c r="I72" s="135"/>
      <c r="J72" s="135"/>
      <c r="K72" s="135"/>
    </row>
    <row r="73" spans="1:11" ht="8.25" customHeight="1">
      <c r="A73" s="134"/>
      <c r="B73" s="135"/>
      <c r="C73" s="135"/>
      <c r="D73" s="135"/>
      <c r="E73" s="135"/>
      <c r="F73" s="135"/>
      <c r="G73" s="135"/>
      <c r="H73" s="135"/>
      <c r="I73" s="135"/>
      <c r="J73" s="135"/>
      <c r="K73" s="135"/>
    </row>
    <row r="74" spans="1:11" ht="8.25" customHeight="1">
      <c r="A74" s="134"/>
      <c r="B74" s="135"/>
      <c r="C74" s="135"/>
      <c r="D74" s="135"/>
      <c r="E74" s="135"/>
      <c r="F74" s="135"/>
      <c r="G74" s="135"/>
      <c r="H74" s="135"/>
      <c r="I74" s="135"/>
      <c r="J74" s="135"/>
      <c r="K74" s="135"/>
    </row>
    <row r="75" spans="1:11" ht="8.25" customHeight="1">
      <c r="A75" s="134"/>
      <c r="B75" s="135"/>
      <c r="C75" s="135"/>
      <c r="D75" s="135"/>
      <c r="E75" s="135"/>
      <c r="F75" s="135"/>
      <c r="G75" s="135"/>
      <c r="H75" s="135"/>
      <c r="I75" s="135"/>
      <c r="J75" s="135"/>
      <c r="K75" s="135"/>
    </row>
    <row r="76" spans="2:11" ht="8.25" customHeight="1">
      <c r="B76" s="135"/>
      <c r="C76" s="135"/>
      <c r="D76" s="135"/>
      <c r="E76" s="135"/>
      <c r="F76" s="135"/>
      <c r="G76" s="135"/>
      <c r="H76" s="135"/>
      <c r="I76" s="135"/>
      <c r="J76" s="135"/>
      <c r="K76" s="135"/>
    </row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&amp;C&amp;10 135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5"/>
  <sheetViews>
    <sheetView zoomScale="90" zoomScaleNormal="90" workbookViewId="0" topLeftCell="A1">
      <selection activeCell="K5" sqref="K5"/>
    </sheetView>
  </sheetViews>
  <sheetFormatPr defaultColWidth="9.33203125" defaultRowHeight="11.25"/>
  <cols>
    <col min="1" max="1" width="19.83203125" style="10" customWidth="1"/>
    <col min="2" max="2" width="10" style="10" customWidth="1"/>
    <col min="3" max="9" width="11" style="10" customWidth="1"/>
    <col min="10" max="10" width="11" style="0" customWidth="1"/>
  </cols>
  <sheetData>
    <row r="1" spans="1:9" ht="13.5" customHeight="1">
      <c r="A1" s="1" t="s">
        <v>43</v>
      </c>
      <c r="B1" s="2"/>
      <c r="C1" s="2"/>
      <c r="D1" s="2"/>
      <c r="E1" s="2"/>
      <c r="F1" s="2"/>
      <c r="G1" s="2"/>
      <c r="H1" s="2"/>
      <c r="I1" s="3"/>
    </row>
    <row r="2" spans="1:9" ht="13.5" customHeight="1">
      <c r="A2" s="4"/>
      <c r="B2" s="5"/>
      <c r="C2" s="5"/>
      <c r="D2" s="5"/>
      <c r="E2" s="5"/>
      <c r="F2" s="5"/>
      <c r="G2" s="5"/>
      <c r="H2" s="5"/>
      <c r="I2" s="6"/>
    </row>
    <row r="3" spans="1:9" ht="13.5" customHeight="1">
      <c r="A3" s="7"/>
      <c r="B3" s="8"/>
      <c r="C3" s="8"/>
      <c r="D3" s="8"/>
      <c r="E3" s="8"/>
      <c r="F3" s="8"/>
      <c r="G3" s="8"/>
      <c r="H3" s="8"/>
      <c r="I3" s="9"/>
    </row>
    <row r="4" spans="1:9" ht="13.5" customHeight="1">
      <c r="A4" s="11"/>
      <c r="B4" s="12" t="s">
        <v>1</v>
      </c>
      <c r="C4" s="12"/>
      <c r="D4" s="12"/>
      <c r="E4" s="12"/>
      <c r="F4" s="12"/>
      <c r="G4" s="12"/>
      <c r="H4" s="12"/>
      <c r="I4" s="13"/>
    </row>
    <row r="5" spans="1:9" ht="13.5" customHeight="1">
      <c r="A5" s="14"/>
      <c r="B5" s="18" t="s">
        <v>26</v>
      </c>
      <c r="C5" s="18" t="s">
        <v>27</v>
      </c>
      <c r="D5" s="18" t="s">
        <v>35</v>
      </c>
      <c r="E5" s="18" t="s">
        <v>36</v>
      </c>
      <c r="F5" s="18" t="s">
        <v>36</v>
      </c>
      <c r="G5" s="62" t="s">
        <v>35</v>
      </c>
      <c r="H5" s="63" t="s">
        <v>35</v>
      </c>
      <c r="I5" s="63" t="s">
        <v>35</v>
      </c>
    </row>
    <row r="6" spans="1:9" ht="13.5" customHeight="1">
      <c r="A6" s="56"/>
      <c r="B6" s="23"/>
      <c r="C6" s="23"/>
      <c r="D6" s="64"/>
      <c r="E6" s="65" t="s">
        <v>37</v>
      </c>
      <c r="F6" s="64" t="s">
        <v>38</v>
      </c>
      <c r="G6" s="64" t="s">
        <v>39</v>
      </c>
      <c r="H6" s="66" t="s">
        <v>40</v>
      </c>
      <c r="I6" s="66" t="s">
        <v>41</v>
      </c>
    </row>
    <row r="7" spans="1:9" ht="19.5" customHeight="1">
      <c r="A7" s="26" t="s">
        <v>44</v>
      </c>
      <c r="B7" s="27"/>
      <c r="C7" s="28"/>
      <c r="D7" s="29"/>
      <c r="E7" s="29"/>
      <c r="F7" s="28"/>
      <c r="G7" s="28"/>
      <c r="H7" s="28"/>
      <c r="I7" s="29"/>
    </row>
    <row r="8" spans="1:9" ht="9" customHeight="1">
      <c r="A8" s="30" t="s">
        <v>3</v>
      </c>
      <c r="B8" s="31">
        <f>SUM('tav3_12 (2)'!B8,'tav3_12 (3bis)'!B35)</f>
        <v>30</v>
      </c>
      <c r="C8" s="31">
        <f>SUM('tav3_12 (2)'!C8,'tav3_12 (3bis)'!C35)</f>
        <v>14</v>
      </c>
      <c r="D8" s="31">
        <f>SUM('tav3_12 (2)'!D8,'tav3_12 (3bis)'!D35)</f>
        <v>1494</v>
      </c>
      <c r="E8" s="31">
        <f>SUM('tav3_12 (2)'!E8,'tav3_12 (3bis)'!E35)</f>
        <v>735</v>
      </c>
      <c r="F8" s="31">
        <f>SUM('tav3_12 (2)'!F8,'tav3_12 (3bis)'!F35)</f>
        <v>493</v>
      </c>
      <c r="G8" s="31">
        <f>SUM('tav3_12 (2)'!G8,'tav3_12 (3bis)'!G35)</f>
        <v>177</v>
      </c>
      <c r="H8" s="31">
        <f>SUM('tav3_12 (2)'!H8,'tav3_12 (3bis)'!H35)</f>
        <v>45</v>
      </c>
      <c r="I8" s="31">
        <f>SUM('tav3_12 (2)'!I8,'tav3_12 (3bis)'!I35)</f>
        <v>44</v>
      </c>
    </row>
    <row r="9" spans="1:9" ht="9" customHeight="1">
      <c r="A9" s="30" t="s">
        <v>10</v>
      </c>
      <c r="B9" s="31" t="s">
        <v>45</v>
      </c>
      <c r="C9" s="31">
        <v>1</v>
      </c>
      <c r="D9" s="31">
        <v>78</v>
      </c>
      <c r="E9" s="31">
        <v>40</v>
      </c>
      <c r="F9" s="31">
        <v>23</v>
      </c>
      <c r="G9" s="31">
        <v>11</v>
      </c>
      <c r="H9" s="31">
        <v>3</v>
      </c>
      <c r="I9" s="31">
        <v>1</v>
      </c>
    </row>
    <row r="10" spans="1:9" ht="9" customHeight="1">
      <c r="A10" s="30" t="s">
        <v>4</v>
      </c>
      <c r="B10" s="31">
        <v>56</v>
      </c>
      <c r="C10" s="31">
        <v>20</v>
      </c>
      <c r="D10" s="31">
        <v>2602</v>
      </c>
      <c r="E10" s="31">
        <v>611</v>
      </c>
      <c r="F10" s="31">
        <v>1330</v>
      </c>
      <c r="G10" s="31">
        <v>444</v>
      </c>
      <c r="H10" s="31">
        <v>141</v>
      </c>
      <c r="I10" s="31">
        <v>76</v>
      </c>
    </row>
    <row r="11" spans="1:9" ht="9" customHeight="1">
      <c r="A11" s="30" t="s">
        <v>11</v>
      </c>
      <c r="B11" s="31">
        <v>5</v>
      </c>
      <c r="C11" s="31">
        <v>1</v>
      </c>
      <c r="D11" s="31">
        <v>349</v>
      </c>
      <c r="E11" s="31">
        <v>119</v>
      </c>
      <c r="F11" s="31">
        <v>180</v>
      </c>
      <c r="G11" s="31">
        <v>36</v>
      </c>
      <c r="H11" s="31">
        <v>8</v>
      </c>
      <c r="I11" s="31">
        <v>6</v>
      </c>
    </row>
    <row r="12" spans="1:9" ht="9" customHeight="1">
      <c r="A12" s="73" t="s">
        <v>12</v>
      </c>
      <c r="B12" s="71">
        <v>4</v>
      </c>
      <c r="C12" s="71">
        <v>1</v>
      </c>
      <c r="D12" s="71">
        <v>163</v>
      </c>
      <c r="E12" s="71">
        <v>62</v>
      </c>
      <c r="F12" s="71">
        <v>70</v>
      </c>
      <c r="G12" s="71">
        <v>22</v>
      </c>
      <c r="H12" s="71">
        <v>4</v>
      </c>
      <c r="I12" s="71">
        <v>5</v>
      </c>
    </row>
    <row r="13" spans="1:9" ht="9" customHeight="1">
      <c r="A13" s="73" t="s">
        <v>13</v>
      </c>
      <c r="B13" s="71">
        <v>1</v>
      </c>
      <c r="C13" s="71" t="s">
        <v>45</v>
      </c>
      <c r="D13" s="71">
        <v>186</v>
      </c>
      <c r="E13" s="71">
        <v>57</v>
      </c>
      <c r="F13" s="71">
        <v>110</v>
      </c>
      <c r="G13" s="71">
        <v>14</v>
      </c>
      <c r="H13" s="71">
        <v>4</v>
      </c>
      <c r="I13" s="71">
        <v>1</v>
      </c>
    </row>
    <row r="14" spans="1:9" ht="9" customHeight="1">
      <c r="A14" s="30" t="s">
        <v>6</v>
      </c>
      <c r="B14" s="31">
        <v>27</v>
      </c>
      <c r="C14" s="31">
        <v>10</v>
      </c>
      <c r="D14" s="31">
        <v>1509</v>
      </c>
      <c r="E14" s="31">
        <v>570</v>
      </c>
      <c r="F14" s="31">
        <v>568</v>
      </c>
      <c r="G14" s="31">
        <v>248</v>
      </c>
      <c r="H14" s="31">
        <v>86</v>
      </c>
      <c r="I14" s="31">
        <v>37</v>
      </c>
    </row>
    <row r="15" spans="1:9" ht="9" customHeight="1">
      <c r="A15" s="30" t="s">
        <v>14</v>
      </c>
      <c r="B15" s="31">
        <v>8</v>
      </c>
      <c r="C15" s="31">
        <v>1</v>
      </c>
      <c r="D15" s="31">
        <v>374</v>
      </c>
      <c r="E15" s="31">
        <v>77</v>
      </c>
      <c r="F15" s="31">
        <v>238</v>
      </c>
      <c r="G15" s="31">
        <v>30</v>
      </c>
      <c r="H15" s="31">
        <v>20</v>
      </c>
      <c r="I15" s="31">
        <v>9</v>
      </c>
    </row>
    <row r="16" spans="1:9" ht="9" customHeight="1">
      <c r="A16" s="30" t="s">
        <v>7</v>
      </c>
      <c r="B16" s="31">
        <v>15</v>
      </c>
      <c r="C16" s="31">
        <v>11</v>
      </c>
      <c r="D16" s="31">
        <v>648</v>
      </c>
      <c r="E16" s="31">
        <v>304</v>
      </c>
      <c r="F16" s="31">
        <v>155</v>
      </c>
      <c r="G16" s="31">
        <v>131</v>
      </c>
      <c r="H16" s="31">
        <v>32</v>
      </c>
      <c r="I16" s="31">
        <v>26</v>
      </c>
    </row>
    <row r="17" spans="1:9" ht="9" customHeight="1">
      <c r="A17" s="30" t="s">
        <v>15</v>
      </c>
      <c r="B17" s="31">
        <v>32</v>
      </c>
      <c r="C17" s="31">
        <v>4</v>
      </c>
      <c r="D17" s="31">
        <v>1474</v>
      </c>
      <c r="E17" s="31">
        <v>717</v>
      </c>
      <c r="F17" s="31">
        <v>283</v>
      </c>
      <c r="G17" s="31">
        <v>332</v>
      </c>
      <c r="H17" s="31">
        <v>106</v>
      </c>
      <c r="I17" s="31">
        <v>36</v>
      </c>
    </row>
    <row r="18" spans="1:9" ht="9" customHeight="1">
      <c r="A18" s="30" t="s">
        <v>16</v>
      </c>
      <c r="B18" s="31">
        <v>29</v>
      </c>
      <c r="C18" s="31">
        <v>23</v>
      </c>
      <c r="D18" s="31">
        <v>1366</v>
      </c>
      <c r="E18" s="31">
        <v>485</v>
      </c>
      <c r="F18" s="31">
        <v>501</v>
      </c>
      <c r="G18" s="31">
        <v>234</v>
      </c>
      <c r="H18" s="31">
        <v>94</v>
      </c>
      <c r="I18" s="31">
        <v>52</v>
      </c>
    </row>
    <row r="19" spans="1:9" ht="9" customHeight="1">
      <c r="A19" s="30" t="s">
        <v>17</v>
      </c>
      <c r="B19" s="31">
        <v>9</v>
      </c>
      <c r="C19" s="31">
        <v>2</v>
      </c>
      <c r="D19" s="31">
        <v>599</v>
      </c>
      <c r="E19" s="31">
        <v>134</v>
      </c>
      <c r="F19" s="31">
        <v>136</v>
      </c>
      <c r="G19" s="31">
        <v>264</v>
      </c>
      <c r="H19" s="31">
        <v>54</v>
      </c>
      <c r="I19" s="31">
        <v>11</v>
      </c>
    </row>
    <row r="20" spans="1:9" ht="9" customHeight="1">
      <c r="A20" s="30" t="s">
        <v>18</v>
      </c>
      <c r="B20" s="31">
        <v>18</v>
      </c>
      <c r="C20" s="31">
        <v>1</v>
      </c>
      <c r="D20" s="31">
        <v>558</v>
      </c>
      <c r="E20" s="31">
        <v>95</v>
      </c>
      <c r="F20" s="31">
        <v>235</v>
      </c>
      <c r="G20" s="31">
        <v>129</v>
      </c>
      <c r="H20" s="31">
        <v>80</v>
      </c>
      <c r="I20" s="31">
        <v>19</v>
      </c>
    </row>
    <row r="21" spans="1:9" ht="9" customHeight="1">
      <c r="A21" s="30" t="s">
        <v>19</v>
      </c>
      <c r="B21" s="31">
        <v>34</v>
      </c>
      <c r="C21" s="31">
        <v>18</v>
      </c>
      <c r="D21" s="31">
        <v>3348</v>
      </c>
      <c r="E21" s="31">
        <v>1005</v>
      </c>
      <c r="F21" s="31">
        <v>1242</v>
      </c>
      <c r="G21" s="31">
        <v>797</v>
      </c>
      <c r="H21" s="31">
        <v>252</v>
      </c>
      <c r="I21" s="31">
        <v>52</v>
      </c>
    </row>
    <row r="22" spans="1:9" ht="9" customHeight="1">
      <c r="A22" s="30" t="s">
        <v>20</v>
      </c>
      <c r="B22" s="31">
        <v>12</v>
      </c>
      <c r="C22" s="31">
        <v>4</v>
      </c>
      <c r="D22" s="31">
        <v>675</v>
      </c>
      <c r="E22" s="31">
        <v>146</v>
      </c>
      <c r="F22" s="31">
        <v>232</v>
      </c>
      <c r="G22" s="31">
        <v>224</v>
      </c>
      <c r="H22" s="31">
        <v>57</v>
      </c>
      <c r="I22" s="31">
        <v>16</v>
      </c>
    </row>
    <row r="23" spans="1:9" ht="9" customHeight="1">
      <c r="A23" s="30" t="s">
        <v>21</v>
      </c>
      <c r="B23" s="31">
        <v>1</v>
      </c>
      <c r="C23" s="31" t="s">
        <v>45</v>
      </c>
      <c r="D23" s="31">
        <v>123</v>
      </c>
      <c r="E23" s="31">
        <v>25</v>
      </c>
      <c r="F23" s="31">
        <v>30</v>
      </c>
      <c r="G23" s="31">
        <v>18</v>
      </c>
      <c r="H23" s="31">
        <v>49</v>
      </c>
      <c r="I23" s="31">
        <v>1</v>
      </c>
    </row>
    <row r="24" spans="1:9" ht="9" customHeight="1">
      <c r="A24" s="30" t="s">
        <v>22</v>
      </c>
      <c r="B24" s="31">
        <v>25</v>
      </c>
      <c r="C24" s="31">
        <v>7</v>
      </c>
      <c r="D24" s="31">
        <v>2155</v>
      </c>
      <c r="E24" s="31">
        <v>727</v>
      </c>
      <c r="F24" s="31">
        <v>948</v>
      </c>
      <c r="G24" s="31">
        <v>371</v>
      </c>
      <c r="H24" s="31">
        <v>77</v>
      </c>
      <c r="I24" s="31">
        <v>32</v>
      </c>
    </row>
    <row r="25" spans="1:9" ht="9" customHeight="1">
      <c r="A25" s="30" t="s">
        <v>23</v>
      </c>
      <c r="B25" s="31">
        <v>20</v>
      </c>
      <c r="C25" s="31">
        <v>1</v>
      </c>
      <c r="D25" s="31">
        <v>1559</v>
      </c>
      <c r="E25" s="31">
        <v>506</v>
      </c>
      <c r="F25" s="31">
        <v>646</v>
      </c>
      <c r="G25" s="31">
        <v>316</v>
      </c>
      <c r="H25" s="31">
        <v>70</v>
      </c>
      <c r="I25" s="31">
        <v>21</v>
      </c>
    </row>
    <row r="26" spans="1:9" ht="9" customHeight="1">
      <c r="A26" s="30" t="s">
        <v>24</v>
      </c>
      <c r="B26" s="31">
        <v>9</v>
      </c>
      <c r="C26" s="31" t="s">
        <v>45</v>
      </c>
      <c r="D26" s="31">
        <v>260</v>
      </c>
      <c r="E26" s="31">
        <v>50</v>
      </c>
      <c r="F26" s="31">
        <v>112</v>
      </c>
      <c r="G26" s="31">
        <v>55</v>
      </c>
      <c r="H26" s="31">
        <v>34</v>
      </c>
      <c r="I26" s="31">
        <v>9</v>
      </c>
    </row>
    <row r="27" spans="1:9" ht="9" customHeight="1">
      <c r="A27" s="30" t="s">
        <v>25</v>
      </c>
      <c r="B27" s="31">
        <v>23</v>
      </c>
      <c r="C27" s="31">
        <v>3</v>
      </c>
      <c r="D27" s="31">
        <v>956</v>
      </c>
      <c r="E27" s="31">
        <v>326</v>
      </c>
      <c r="F27" s="31">
        <v>383</v>
      </c>
      <c r="G27" s="31">
        <v>162</v>
      </c>
      <c r="H27" s="31">
        <v>59</v>
      </c>
      <c r="I27" s="31">
        <v>26</v>
      </c>
    </row>
    <row r="28" spans="1:9" ht="9" customHeight="1">
      <c r="A28" s="30" t="s">
        <v>26</v>
      </c>
      <c r="B28" s="31" t="s">
        <v>45</v>
      </c>
      <c r="C28" s="31">
        <v>11</v>
      </c>
      <c r="D28" s="31">
        <v>2353</v>
      </c>
      <c r="E28" s="31">
        <v>894</v>
      </c>
      <c r="F28" s="31">
        <v>979</v>
      </c>
      <c r="G28" s="31">
        <v>356</v>
      </c>
      <c r="H28" s="31">
        <v>113</v>
      </c>
      <c r="I28" s="31">
        <v>11</v>
      </c>
    </row>
    <row r="29" spans="1:9" ht="9" customHeight="1">
      <c r="A29" s="30" t="s">
        <v>27</v>
      </c>
      <c r="B29" s="31">
        <v>2</v>
      </c>
      <c r="C29" s="31" t="s">
        <v>45</v>
      </c>
      <c r="D29" s="31">
        <v>461</v>
      </c>
      <c r="E29" s="31">
        <v>168</v>
      </c>
      <c r="F29" s="31">
        <v>162</v>
      </c>
      <c r="G29" s="31">
        <v>107</v>
      </c>
      <c r="H29" s="31">
        <v>22</v>
      </c>
      <c r="I29" s="31">
        <v>2</v>
      </c>
    </row>
    <row r="30" spans="1:9" ht="9" customHeight="1">
      <c r="A30" s="37" t="s">
        <v>28</v>
      </c>
      <c r="B30" s="138">
        <f>SUM('tav3_12 (2)'!B30,'tav3_12 (3bis)'!B57)</f>
        <v>355</v>
      </c>
      <c r="C30" s="138">
        <f>SUM('tav3_12 (2)'!C30,'tav3_12 (3bis)'!C57)</f>
        <v>132</v>
      </c>
      <c r="D30" s="138">
        <f>SUM('tav3_12 (2)'!D30,'tav3_12 (3bis)'!D57)</f>
        <v>22941</v>
      </c>
      <c r="E30" s="138">
        <f>SUM('tav3_12 (2)'!E30,'tav3_12 (3bis)'!E57)</f>
        <v>7734</v>
      </c>
      <c r="F30" s="138">
        <f>SUM('tav3_12 (2)'!F30,'tav3_12 (3bis)'!F57)</f>
        <v>8876</v>
      </c>
      <c r="G30" s="138">
        <f>SUM('tav3_12 (2)'!G30,'tav3_12 (3bis)'!G57)</f>
        <v>4442</v>
      </c>
      <c r="H30" s="138">
        <f>SUM('tav3_12 (2)'!H30,'tav3_12 (3bis)'!H57)</f>
        <v>1402</v>
      </c>
      <c r="I30" s="138">
        <f>SUM('tav3_12 (2)'!I30,'tav3_12 (3bis)'!I57)</f>
        <v>487</v>
      </c>
    </row>
    <row r="31" spans="1:9" ht="9" customHeight="1">
      <c r="A31" s="37" t="s">
        <v>29</v>
      </c>
      <c r="B31" s="138">
        <f>SUM('tav3_12 (2)'!B31,'tav3_12 (3bis)'!B58)</f>
        <v>101</v>
      </c>
      <c r="C31" s="138">
        <f>SUM('tav3_12 (2)'!C31,'tav3_12 (3bis)'!C58)</f>
        <v>46</v>
      </c>
      <c r="D31" s="138">
        <f>SUM('tav3_12 (2)'!D31,'tav3_12 (3bis)'!D58)</f>
        <v>4822</v>
      </c>
      <c r="E31" s="138">
        <f>SUM('tav3_12 (2)'!E31,'tav3_12 (3bis)'!E58)</f>
        <v>1690</v>
      </c>
      <c r="F31" s="138">
        <f>SUM('tav3_12 (2)'!F31,'tav3_12 (3bis)'!F58)</f>
        <v>2001</v>
      </c>
      <c r="G31" s="138">
        <f>SUM('tav3_12 (2)'!G31,'tav3_12 (3bis)'!G58)</f>
        <v>763</v>
      </c>
      <c r="H31" s="138">
        <f>SUM('tav3_12 (2)'!H31,'tav3_12 (3bis)'!H58)</f>
        <v>221</v>
      </c>
      <c r="I31" s="138">
        <f>SUM('tav3_12 (2)'!I31,'tav3_12 (3bis)'!I58)</f>
        <v>147</v>
      </c>
    </row>
    <row r="32" spans="1:9" ht="9" customHeight="1">
      <c r="A32" s="37" t="s">
        <v>30</v>
      </c>
      <c r="B32" s="138">
        <f>SUM('tav3_12 (2)'!B32,'tav3_12 (3bis)'!B59)</f>
        <v>72</v>
      </c>
      <c r="C32" s="138">
        <f>SUM('tav3_12 (2)'!C32,'tav3_12 (3bis)'!C59)</f>
        <v>16</v>
      </c>
      <c r="D32" s="138">
        <f>SUM('tav3_12 (2)'!D32,'tav3_12 (3bis)'!D59)</f>
        <v>3706</v>
      </c>
      <c r="E32" s="138">
        <f>SUM('tav3_12 (2)'!E32,'tav3_12 (3bis)'!E59)</f>
        <v>1483</v>
      </c>
      <c r="F32" s="138">
        <f>SUM('tav3_12 (2)'!F32,'tav3_12 (3bis)'!F59)</f>
        <v>1269</v>
      </c>
      <c r="G32" s="138">
        <f>SUM('tav3_12 (2)'!G32,'tav3_12 (3bis)'!G59)</f>
        <v>646</v>
      </c>
      <c r="H32" s="138">
        <f>SUM('tav3_12 (2)'!H32,'tav3_12 (3bis)'!H59)</f>
        <v>220</v>
      </c>
      <c r="I32" s="138">
        <f>SUM('tav3_12 (2)'!I32,'tav3_12 (3bis)'!I59)</f>
        <v>88</v>
      </c>
    </row>
    <row r="33" spans="1:9" ht="9" customHeight="1">
      <c r="A33" s="37" t="s">
        <v>31</v>
      </c>
      <c r="B33" s="138">
        <f>SUM('tav3_12 (2)'!B33,'tav3_12 (3bis)'!B60)</f>
        <v>90</v>
      </c>
      <c r="C33" s="138">
        <f>SUM('tav3_12 (2)'!C33,'tav3_12 (3bis)'!C60)</f>
        <v>44</v>
      </c>
      <c r="D33" s="138">
        <f>SUM('tav3_12 (2)'!D33,'tav3_12 (3bis)'!D60)</f>
        <v>5871</v>
      </c>
      <c r="E33" s="138">
        <f>SUM('tav3_12 (2)'!E33,'tav3_12 (3bis)'!E60)</f>
        <v>1719</v>
      </c>
      <c r="F33" s="138">
        <f>SUM('tav3_12 (2)'!F33,'tav3_12 (3bis)'!F60)</f>
        <v>2114</v>
      </c>
      <c r="G33" s="138">
        <f>SUM('tav3_12 (2)'!G33,'tav3_12 (3bis)'!G60)</f>
        <v>1424</v>
      </c>
      <c r="H33" s="138">
        <f>SUM('tav3_12 (2)'!H33,'tav3_12 (3bis)'!H60)</f>
        <v>480</v>
      </c>
      <c r="I33" s="138">
        <f>SUM('tav3_12 (2)'!I33,'tav3_12 (3bis)'!I60)</f>
        <v>134</v>
      </c>
    </row>
    <row r="34" spans="1:9" ht="9" customHeight="1">
      <c r="A34" s="37" t="s">
        <v>32</v>
      </c>
      <c r="B34" s="138">
        <f>SUM('tav3_12 (2)'!B34,'tav3_12 (3bis)'!B61)</f>
        <v>90</v>
      </c>
      <c r="C34" s="138">
        <f>SUM('tav3_12 (2)'!C34,'tav3_12 (3bis)'!C61)</f>
        <v>15</v>
      </c>
      <c r="D34" s="138">
        <f>SUM('tav3_12 (2)'!D34,'tav3_12 (3bis)'!D61)</f>
        <v>5728</v>
      </c>
      <c r="E34" s="138">
        <f>SUM('tav3_12 (2)'!E34,'tav3_12 (3bis)'!E61)</f>
        <v>1780</v>
      </c>
      <c r="F34" s="138">
        <f>SUM('tav3_12 (2)'!F34,'tav3_12 (3bis)'!F61)</f>
        <v>2351</v>
      </c>
      <c r="G34" s="138">
        <f>SUM('tav3_12 (2)'!G34,'tav3_12 (3bis)'!G61)</f>
        <v>1146</v>
      </c>
      <c r="H34" s="138">
        <f>SUM('tav3_12 (2)'!H34,'tav3_12 (3bis)'!H61)</f>
        <v>346</v>
      </c>
      <c r="I34" s="138">
        <f>SUM('tav3_12 (2)'!I34,'tav3_12 (3bis)'!I61)</f>
        <v>105</v>
      </c>
    </row>
    <row r="35" spans="1:9" ht="9" customHeight="1">
      <c r="A35" s="37" t="s">
        <v>33</v>
      </c>
      <c r="B35" s="138">
        <f>SUM('tav3_12 (2)'!B35,'tav3_12 (3bis)'!B62)</f>
        <v>2</v>
      </c>
      <c r="C35" s="138">
        <f>SUM('tav3_12 (2)'!C35,'tav3_12 (3bis)'!C62)</f>
        <v>11</v>
      </c>
      <c r="D35" s="138">
        <f>SUM('tav3_12 (2)'!D35,'tav3_12 (3bis)'!D62)</f>
        <v>2814</v>
      </c>
      <c r="E35" s="138">
        <f>SUM('tav3_12 (2)'!E35,'tav3_12 (3bis)'!E62)</f>
        <v>1062</v>
      </c>
      <c r="F35" s="138">
        <f>SUM('tav3_12 (2)'!F35,'tav3_12 (3bis)'!F62)</f>
        <v>1141</v>
      </c>
      <c r="G35" s="138">
        <f>SUM('tav3_12 (2)'!G35,'tav3_12 (3bis)'!G62)</f>
        <v>463</v>
      </c>
      <c r="H35" s="138">
        <f>SUM('tav3_12 (2)'!H35,'tav3_12 (3bis)'!H62)</f>
        <v>135</v>
      </c>
      <c r="I35" s="138">
        <f>SUM('tav3_12 (2)'!I35,'tav3_12 (3bis)'!I62)</f>
        <v>13</v>
      </c>
    </row>
    <row r="36" spans="1:9" ht="9" customHeight="1">
      <c r="A36" s="40"/>
      <c r="B36" s="57"/>
      <c r="C36" s="57"/>
      <c r="D36" s="57"/>
      <c r="E36" s="57"/>
      <c r="F36" s="57"/>
      <c r="G36" s="57"/>
      <c r="H36" s="57"/>
      <c r="I36" s="57"/>
    </row>
    <row r="37" spans="1:9" ht="13.5" customHeight="1">
      <c r="A37"/>
      <c r="B37" s="135"/>
      <c r="C37" s="135"/>
      <c r="D37" s="135"/>
      <c r="E37" s="135"/>
      <c r="F37" s="135"/>
      <c r="G37" s="135"/>
      <c r="H37" s="135"/>
      <c r="I37" s="135"/>
    </row>
    <row r="38" spans="1:9" ht="13.5" customHeight="1">
      <c r="A38"/>
      <c r="B38" s="135"/>
      <c r="C38" s="135"/>
      <c r="D38" s="135"/>
      <c r="E38" s="135"/>
      <c r="F38" s="135"/>
      <c r="G38" s="135"/>
      <c r="H38" s="135"/>
      <c r="I38" s="135"/>
    </row>
    <row r="39" spans="1:9" ht="19.5" customHeight="1">
      <c r="A39"/>
      <c r="B39" s="135"/>
      <c r="C39" s="135"/>
      <c r="D39" s="135"/>
      <c r="E39" s="135"/>
      <c r="F39" s="135"/>
      <c r="G39" s="135"/>
      <c r="H39" s="135"/>
      <c r="I39" s="135"/>
    </row>
    <row r="40" spans="1:9" ht="9" customHeight="1">
      <c r="A40"/>
      <c r="B40" s="135"/>
      <c r="C40" s="135"/>
      <c r="D40" s="135"/>
      <c r="E40" s="135"/>
      <c r="F40" s="135"/>
      <c r="G40" s="135"/>
      <c r="H40" s="135"/>
      <c r="I40" s="135"/>
    </row>
    <row r="41" spans="1:9" ht="9" customHeight="1">
      <c r="A41"/>
      <c r="B41" s="135"/>
      <c r="C41" s="135"/>
      <c r="D41" s="135"/>
      <c r="E41" s="135"/>
      <c r="F41" s="135"/>
      <c r="G41" s="135"/>
      <c r="H41" s="135"/>
      <c r="I41" s="135"/>
    </row>
    <row r="42" spans="1:9" ht="9" customHeight="1">
      <c r="A42"/>
      <c r="B42" s="135"/>
      <c r="C42" s="135"/>
      <c r="D42" s="135"/>
      <c r="E42" s="135"/>
      <c r="F42" s="135"/>
      <c r="G42" s="135"/>
      <c r="H42" s="135"/>
      <c r="I42" s="135"/>
    </row>
    <row r="43" spans="1:9" ht="9" customHeight="1">
      <c r="A43"/>
      <c r="B43"/>
      <c r="C43"/>
      <c r="D43"/>
      <c r="E43"/>
      <c r="F43"/>
      <c r="G43"/>
      <c r="H43"/>
      <c r="I43"/>
    </row>
    <row r="44" spans="1:9" ht="9" customHeight="1">
      <c r="A44"/>
      <c r="B44"/>
      <c r="C44"/>
      <c r="D44"/>
      <c r="E44"/>
      <c r="F44"/>
      <c r="G44"/>
      <c r="H44"/>
      <c r="I44"/>
    </row>
    <row r="45" spans="1:9" ht="9" customHeight="1">
      <c r="A45"/>
      <c r="B45"/>
      <c r="C45"/>
      <c r="D45"/>
      <c r="E45"/>
      <c r="F45"/>
      <c r="G45"/>
      <c r="H45"/>
      <c r="I45"/>
    </row>
    <row r="46" spans="1:9" ht="9" customHeight="1">
      <c r="A46"/>
      <c r="B46"/>
      <c r="C46"/>
      <c r="D46"/>
      <c r="E46"/>
      <c r="F46"/>
      <c r="G46"/>
      <c r="H46"/>
      <c r="I46"/>
    </row>
    <row r="47" spans="1:9" ht="9" customHeight="1">
      <c r="A47"/>
      <c r="B47"/>
      <c r="C47"/>
      <c r="D47"/>
      <c r="E47"/>
      <c r="F47"/>
      <c r="G47"/>
      <c r="H47"/>
      <c r="I47"/>
    </row>
    <row r="48" spans="1:9" ht="9" customHeight="1">
      <c r="A48"/>
      <c r="B48"/>
      <c r="C48"/>
      <c r="D48"/>
      <c r="E48"/>
      <c r="F48"/>
      <c r="G48"/>
      <c r="H48"/>
      <c r="I48"/>
    </row>
    <row r="49" spans="1:9" ht="9" customHeight="1">
      <c r="A49"/>
      <c r="B49"/>
      <c r="C49"/>
      <c r="D49"/>
      <c r="E49"/>
      <c r="F49"/>
      <c r="G49"/>
      <c r="H49"/>
      <c r="I49"/>
    </row>
    <row r="50" spans="1:9" ht="9" customHeight="1">
      <c r="A50"/>
      <c r="B50"/>
      <c r="C50"/>
      <c r="D50"/>
      <c r="E50"/>
      <c r="F50"/>
      <c r="G50"/>
      <c r="H50"/>
      <c r="I50"/>
    </row>
    <row r="51" spans="1:9" ht="9" customHeight="1">
      <c r="A51"/>
      <c r="B51"/>
      <c r="C51"/>
      <c r="D51"/>
      <c r="E51"/>
      <c r="F51"/>
      <c r="G51"/>
      <c r="H51"/>
      <c r="I51"/>
    </row>
    <row r="52" spans="1:9" ht="9" customHeight="1">
      <c r="A52"/>
      <c r="B52"/>
      <c r="C52"/>
      <c r="D52"/>
      <c r="E52"/>
      <c r="F52"/>
      <c r="G52"/>
      <c r="H52"/>
      <c r="I52"/>
    </row>
    <row r="53" spans="1:9" ht="9" customHeight="1">
      <c r="A53"/>
      <c r="B53"/>
      <c r="C53"/>
      <c r="D53"/>
      <c r="E53"/>
      <c r="F53"/>
      <c r="G53"/>
      <c r="H53"/>
      <c r="I53"/>
    </row>
    <row r="54" spans="1:9" ht="9" customHeight="1">
      <c r="A54"/>
      <c r="B54"/>
      <c r="C54"/>
      <c r="D54"/>
      <c r="E54"/>
      <c r="F54"/>
      <c r="G54"/>
      <c r="H54"/>
      <c r="I54"/>
    </row>
    <row r="55" spans="1:9" ht="9" customHeight="1">
      <c r="A55"/>
      <c r="B55"/>
      <c r="C55"/>
      <c r="D55"/>
      <c r="E55"/>
      <c r="F55"/>
      <c r="G55"/>
      <c r="H55"/>
      <c r="I55"/>
    </row>
    <row r="56" spans="1:9" ht="9" customHeight="1">
      <c r="A56"/>
      <c r="B56"/>
      <c r="C56"/>
      <c r="D56"/>
      <c r="E56"/>
      <c r="F56"/>
      <c r="G56"/>
      <c r="H56"/>
      <c r="I56"/>
    </row>
    <row r="57" spans="1:9" ht="9" customHeight="1">
      <c r="A57"/>
      <c r="B57"/>
      <c r="C57"/>
      <c r="D57"/>
      <c r="E57"/>
      <c r="F57"/>
      <c r="G57"/>
      <c r="H57"/>
      <c r="I57"/>
    </row>
    <row r="58" spans="1:9" ht="9" customHeight="1">
      <c r="A58"/>
      <c r="B58"/>
      <c r="C58"/>
      <c r="D58"/>
      <c r="E58"/>
      <c r="F58"/>
      <c r="G58"/>
      <c r="H58"/>
      <c r="I58"/>
    </row>
    <row r="59" spans="1:9" ht="9" customHeight="1">
      <c r="A59"/>
      <c r="B59"/>
      <c r="C59"/>
      <c r="D59"/>
      <c r="E59"/>
      <c r="F59"/>
      <c r="G59"/>
      <c r="H59"/>
      <c r="I59"/>
    </row>
    <row r="60" spans="1:9" ht="9" customHeight="1">
      <c r="A60"/>
      <c r="B60"/>
      <c r="C60"/>
      <c r="D60"/>
      <c r="E60"/>
      <c r="F60"/>
      <c r="G60"/>
      <c r="H60"/>
      <c r="I60"/>
    </row>
    <row r="61" spans="1:9" ht="9" customHeight="1">
      <c r="A61"/>
      <c r="B61"/>
      <c r="C61"/>
      <c r="D61"/>
      <c r="E61"/>
      <c r="F61"/>
      <c r="G61"/>
      <c r="H61"/>
      <c r="I61"/>
    </row>
    <row r="62" spans="1:9" ht="9" customHeight="1">
      <c r="A62"/>
      <c r="B62"/>
      <c r="C62"/>
      <c r="D62"/>
      <c r="E62"/>
      <c r="F62"/>
      <c r="G62"/>
      <c r="H62"/>
      <c r="I62"/>
    </row>
    <row r="63" spans="1:9" ht="9" customHeight="1">
      <c r="A63"/>
      <c r="B63"/>
      <c r="C63"/>
      <c r="D63"/>
      <c r="E63"/>
      <c r="F63"/>
      <c r="G63"/>
      <c r="H63"/>
      <c r="I63"/>
    </row>
    <row r="64" spans="1:9" ht="9" customHeight="1">
      <c r="A64"/>
      <c r="B64"/>
      <c r="C64"/>
      <c r="D64"/>
      <c r="E64"/>
      <c r="F64"/>
      <c r="G64"/>
      <c r="H64"/>
      <c r="I64"/>
    </row>
    <row r="65" spans="1:9" ht="9" customHeight="1">
      <c r="A65"/>
      <c r="B65"/>
      <c r="C65"/>
      <c r="D65"/>
      <c r="E65"/>
      <c r="F65"/>
      <c r="G65"/>
      <c r="H65"/>
      <c r="I65"/>
    </row>
    <row r="66" spans="1:9" ht="9" customHeight="1">
      <c r="A66"/>
      <c r="B66"/>
      <c r="C66"/>
      <c r="D66"/>
      <c r="E66"/>
      <c r="F66"/>
      <c r="G66"/>
      <c r="H66"/>
      <c r="I66"/>
    </row>
    <row r="67" spans="1:9" ht="9" customHeight="1">
      <c r="A67"/>
      <c r="B67"/>
      <c r="C67"/>
      <c r="D67"/>
      <c r="E67"/>
      <c r="F67"/>
      <c r="G67"/>
      <c r="H67"/>
      <c r="I67"/>
    </row>
    <row r="68" spans="1:9" ht="9" customHeight="1">
      <c r="A68"/>
      <c r="B68"/>
      <c r="C68"/>
      <c r="D68"/>
      <c r="E68"/>
      <c r="F68"/>
      <c r="G68"/>
      <c r="H68"/>
      <c r="I68"/>
    </row>
    <row r="69" spans="1:9" ht="9" customHeight="1">
      <c r="A69"/>
      <c r="B69"/>
      <c r="C69"/>
      <c r="D69"/>
      <c r="E69"/>
      <c r="F69"/>
      <c r="G69"/>
      <c r="H69"/>
      <c r="I69"/>
    </row>
    <row r="70" spans="1:9" ht="12" customHeight="1">
      <c r="A70"/>
      <c r="B70"/>
      <c r="C70"/>
      <c r="D70"/>
      <c r="E70"/>
      <c r="F70"/>
      <c r="G70"/>
      <c r="H70"/>
      <c r="I70"/>
    </row>
    <row r="71" ht="8.25" customHeight="1">
      <c r="A71" s="14"/>
    </row>
    <row r="72" spans="1:8" ht="8.25" customHeight="1">
      <c r="A72" s="61"/>
      <c r="B72" s="61"/>
      <c r="C72" s="61"/>
      <c r="D72" s="61"/>
      <c r="E72" s="61"/>
      <c r="F72" s="61"/>
      <c r="G72" s="61"/>
      <c r="H72" s="61"/>
    </row>
    <row r="73" spans="1:8" ht="8.25" customHeight="1">
      <c r="A73" s="61"/>
      <c r="B73" s="61"/>
      <c r="C73" s="61"/>
      <c r="D73" s="61"/>
      <c r="E73" s="61"/>
      <c r="F73" s="61"/>
      <c r="G73" s="61"/>
      <c r="H73" s="61"/>
    </row>
    <row r="74" spans="1:8" ht="8.25" customHeight="1">
      <c r="A74" s="61"/>
      <c r="B74" s="61"/>
      <c r="C74" s="61"/>
      <c r="D74" s="61"/>
      <c r="E74" s="61"/>
      <c r="F74" s="61"/>
      <c r="G74" s="61"/>
      <c r="H74" s="61"/>
    </row>
    <row r="75" spans="1:8" ht="8.25" customHeight="1">
      <c r="A75" s="61"/>
      <c r="B75" s="61"/>
      <c r="C75" s="61"/>
      <c r="D75" s="61"/>
      <c r="E75" s="61"/>
      <c r="F75" s="61"/>
      <c r="G75" s="61"/>
      <c r="H75" s="61"/>
    </row>
    <row r="76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&amp;C&amp;10 136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2001-12-20T10:16:41Z</cp:lastPrinted>
  <dcterms:modified xsi:type="dcterms:W3CDTF">2007-08-17T05:49:21Z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