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410" tabRatio="630" firstSheet="4" activeTab="8"/>
  </bookViews>
  <sheets>
    <sheet name="tav3_10" sheetId="1" r:id="rId1"/>
    <sheet name="tav3_10 (2)" sheetId="2" r:id="rId2"/>
    <sheet name="tav3_10 (3)" sheetId="3" r:id="rId3"/>
    <sheet name="tav3_10 (4)" sheetId="4" r:id="rId4"/>
    <sheet name="tav3_10 (6)" sheetId="5" r:id="rId5"/>
    <sheet name="tav3_10 (7)" sheetId="6" r:id="rId6"/>
    <sheet name="tav3_10 (8)" sheetId="7" r:id="rId7"/>
    <sheet name="tav3_10 (9)" sheetId="8" r:id="rId8"/>
    <sheet name="tav3_10 (10)" sheetId="9" r:id="rId9"/>
  </sheets>
  <definedNames/>
  <calcPr fullCalcOnLoad="1"/>
</workbook>
</file>

<file path=xl/sharedStrings.xml><?xml version="1.0" encoding="utf-8"?>
<sst xmlns="http://schemas.openxmlformats.org/spreadsheetml/2006/main" count="905" uniqueCount="51">
  <si>
    <t>Tavola 3.10 -</t>
  </si>
  <si>
    <t>REGIONI DI</t>
  </si>
  <si>
    <t>TRASFERIMENTI INTRAREGIONALI</t>
  </si>
  <si>
    <t>TRASFERIMENTI INTERREGIONALI</t>
  </si>
  <si>
    <t>DESTINAZIONE</t>
  </si>
  <si>
    <t>Celibi</t>
  </si>
  <si>
    <t>Coniugati</t>
  </si>
  <si>
    <t>Vedovi</t>
  </si>
  <si>
    <t>Divorziati</t>
  </si>
  <si>
    <t>Totale</t>
  </si>
  <si>
    <t>ITALIANI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</si>
  <si>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</si>
  <si>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</si>
  <si>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</si>
  <si>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</si>
  <si>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</si>
  <si>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</si>
  <si>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</si>
  <si>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</si>
  <si>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</si>
  <si>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</si>
  <si>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</si>
  <si>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</si>
  <si>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</si>
  <si>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</si>
  <si>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</si>
  <si>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</si>
  <si>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</si>
  <si>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</si>
  <si>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</si>
  <si>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</si>
  <si>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</si>
  <si>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</si>
  <si>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</si>
  <si>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</si>
  <si>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</si>
  <si>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</si>
  <si>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</si>
  <si>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</si>
  <si>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TRASFERIMENTI DALL'ESTERO</t>
  </si>
  <si>
    <t>TOTALE</t>
  </si>
  <si>
    <r>
      <t xml:space="preserve">Tavola 3.10 </t>
    </r>
    <r>
      <rPr>
        <sz val="9"/>
        <rFont val="Arial"/>
        <family val="2"/>
      </rPr>
      <t>segue -</t>
    </r>
  </si>
  <si>
    <t>STRANIERI</t>
  </si>
  <si>
    <t>-</t>
  </si>
  <si>
    <r>
      <t xml:space="preserve">Tavola 3.10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</t>
    </r>
  </si>
  <si>
    <r>
      <t xml:space="preserve">Tavola 3.10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0"/>
      </rPr>
      <t>-</t>
    </r>
  </si>
  <si>
    <t>Nubili</t>
  </si>
  <si>
    <t>Coniugate</t>
  </si>
  <si>
    <t>Vedove</t>
  </si>
  <si>
    <t>Divorziate</t>
  </si>
  <si>
    <t>Celibi/Nubili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</si>
</sst>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Continuous" wrapText="1"/>
    </xf>
    <xf numFmtId="3" fontId="7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right" vertical="center"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49" fontId="9" fillId="0" borderId="0" xfId="16" applyNumberFormat="1" applyFont="1" applyAlignment="1">
      <alignment/>
    </xf>
    <xf numFmtId="3" fontId="9" fillId="0" borderId="0" xfId="0" applyNumberFormat="1" applyFont="1" applyAlignment="1">
      <alignment horizontal="right"/>
    </xf>
    <xf numFmtId="49" fontId="9" fillId="0" borderId="0" xfId="16" applyNumberFormat="1" applyFont="1" applyBorder="1" applyAlignment="1">
      <alignment/>
    </xf>
    <xf numFmtId="0" fontId="9" fillId="0" borderId="0" xfId="0" applyFont="1" applyBorder="1" applyAlignment="1">
      <alignment/>
    </xf>
    <xf numFmtId="41" fontId="9" fillId="0" borderId="1" xfId="16" applyFont="1" applyBorder="1" applyAlignment="1">
      <alignment horizontal="left"/>
    </xf>
    <xf numFmtId="41" fontId="9" fillId="0" borderId="1" xfId="16" applyFont="1" applyBorder="1" applyAlignment="1">
      <alignment/>
    </xf>
    <xf numFmtId="0" fontId="7" fillId="0" borderId="0" xfId="16" applyNumberFormat="1" applyFont="1" applyAlignment="1">
      <alignment/>
    </xf>
    <xf numFmtId="0" fontId="8" fillId="0" borderId="0" xfId="16" applyNumberFormat="1" applyFont="1" applyAlignment="1">
      <alignment/>
    </xf>
    <xf numFmtId="0" fontId="9" fillId="0" borderId="0" xfId="16" applyNumberFormat="1" applyFont="1" applyAlignment="1">
      <alignment/>
    </xf>
    <xf numFmtId="0" fontId="9" fillId="0" borderId="0" xfId="16" applyNumberFormat="1" applyFont="1" applyBorder="1" applyAlignment="1">
      <alignment/>
    </xf>
    <xf numFmtId="0" fontId="7" fillId="0" borderId="0" xfId="16" applyNumberFormat="1" applyFont="1" applyAlignment="1">
      <alignment horizontal="left"/>
    </xf>
    <xf numFmtId="0" fontId="8" fillId="0" borderId="0" xfId="16" applyNumberFormat="1" applyFont="1" applyAlignment="1">
      <alignment horizontal="left"/>
    </xf>
    <xf numFmtId="0" fontId="9" fillId="0" borderId="0" xfId="16" applyNumberFormat="1" applyFont="1" applyAlignment="1">
      <alignment horizontal="left"/>
    </xf>
    <xf numFmtId="0" fontId="9" fillId="0" borderId="0" xfId="16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41" fontId="7" fillId="0" borderId="2" xfId="16" applyFont="1" applyBorder="1" applyAlignment="1">
      <alignment horizontal="centerContinuous" vertical="center"/>
    </xf>
    <xf numFmtId="49" fontId="7" fillId="0" borderId="0" xfId="0" applyNumberFormat="1" applyFont="1" applyAlignment="1">
      <alignment vertical="top"/>
    </xf>
    <xf numFmtId="0" fontId="7" fillId="0" borderId="3" xfId="0" applyFont="1" applyBorder="1" applyAlignment="1">
      <alignment horizontal="centerContinuous" vertical="center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8" fillId="0" borderId="0" xfId="16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9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Continuous" vertical="center"/>
    </xf>
    <xf numFmtId="49" fontId="7" fillId="0" borderId="1" xfId="16" applyNumberFormat="1" applyFont="1" applyBorder="1" applyAlignment="1">
      <alignment horizontal="right" vertical="center"/>
    </xf>
    <xf numFmtId="3" fontId="8" fillId="0" borderId="0" xfId="16" applyNumberFormat="1" applyFont="1" applyAlignment="1">
      <alignment horizontal="right"/>
    </xf>
    <xf numFmtId="3" fontId="7" fillId="0" borderId="0" xfId="17" applyNumberFormat="1" applyFont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7" fillId="0" borderId="0" xfId="16" applyNumberFormat="1" applyFont="1" applyAlignment="1">
      <alignment horizontal="right"/>
    </xf>
    <xf numFmtId="3" fontId="7" fillId="0" borderId="0" xfId="0" applyNumberFormat="1" applyFont="1" applyAlignment="1">
      <alignment/>
    </xf>
    <xf numFmtId="49" fontId="9" fillId="0" borderId="1" xfId="16" applyNumberFormat="1" applyFont="1" applyBorder="1" applyAlignment="1">
      <alignment/>
    </xf>
    <xf numFmtId="3" fontId="9" fillId="0" borderId="1" xfId="16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dati3_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11</xdr:col>
      <xdr:colOff>466725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53625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 intraregionale,  interregionale  e  dall'estero,  per stato civile,  Regione di destinazione,  cittadinanza  (italiana/straniera)  e sesso.  Maschi  -  Anno 1999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11</xdr:col>
      <xdr:colOff>485775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50006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intraregionale, interregionale e dall'estero, per stato  civile,  Regione  di  destinazione,  cittadinanza  (italiana/straniera)  e sesso.  Maschi  -  Anno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11</xdr:col>
      <xdr:colOff>466725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14425" y="0"/>
          <a:ext cx="49911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per trasferimento di residenza intraregionale, interregionale e dall'estero, per stato  civile,  Regione  di  destinazione,  cittadinanza  (italiana/straniera)  e sesso.  Maschi  -  Anno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11</xdr:col>
      <xdr:colOff>476250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33475" y="0"/>
          <a:ext cx="49815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intraregionale,  interregionale  e  dall'estero, per  stato  civile,  Regione  di  destinazione,  cittadinanza  (italiana/straniera)  e sesso.  Femmine  -  Anno 1999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11</xdr:col>
      <xdr:colOff>485775</xdr:colOff>
      <xdr:row>3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50101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per  trasferimento  di  residenza  intraregionale,  interregionale  e  dall'estero, per  stato  civile,  Regione  di  destinazione,  cittadinanza  (italiana/straniera)  e sesso.  Femmine  -  Anno 1999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11</xdr:col>
      <xdr:colOff>504825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502920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di  residenza   intraregionale,   interregionale   e   dall'estero, per stato  civile,  Regione  di  destinazione,  cittadinanza  (italiana/straniera)  e  sesso. Femmine  -  Anno  1999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11</xdr:col>
      <xdr:colOff>495300</xdr:colOff>
      <xdr:row>3</xdr:row>
      <xdr:rowOff>95250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14425" y="0"/>
          <a:ext cx="50292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di   residenza   intraregionale,  interregionale  e   dall'estero,  per stato  civile,  Regione  di  destinazione,  cittadinanza  (italiana/straniera)  e  sesso.  Maschi  e  femmine  -  Anno  1999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0</xdr:row>
      <xdr:rowOff>0</xdr:rowOff>
    </xdr:from>
    <xdr:to>
      <xdr:col>11</xdr:col>
      <xdr:colOff>495300</xdr:colOff>
      <xdr:row>3</xdr:row>
      <xdr:rowOff>95250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23950" y="0"/>
          <a:ext cx="50101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di   residenza   intraregionale,  interregionale  e   dall'estero,  per stato  civile,  Regione  di  destinazione,  cittadinanza  (italiana/straniera)  e  sesso.  Maschi  e  femmine  -  Anno  1999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0</xdr:rowOff>
    </xdr:from>
    <xdr:to>
      <xdr:col>11</xdr:col>
      <xdr:colOff>495300</xdr:colOff>
      <xdr:row>3</xdr:row>
      <xdr:rowOff>85725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85850" y="0"/>
          <a:ext cx="50387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Iscritti   per   trasferimento   di   residenza   intraregionale,   interregionale  e  dall'estero,  per stato  civile,  Regione  di  destinazione,  cittadinanza  (italiana/straniera)  e  sesso. Maschi  e  femmine  -  Anno  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workbookViewId="0" topLeftCell="A26">
      <selection activeCell="D58" sqref="D58"/>
    </sheetView>
  </sheetViews>
  <sheetFormatPr defaultColWidth="9.33203125" defaultRowHeight="11.25"/>
  <cols>
    <col min="1" max="1" width="20" style="10" customWidth="1"/>
    <col min="2" max="3" width="8.83203125" style="10" customWidth="1"/>
    <col min="4" max="4" width="8.33203125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7.83203125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13" t="s">
        <v>11</v>
      </c>
      <c r="B8" s="59">
        <v>22300</v>
      </c>
      <c r="C8" s="59">
        <v>22664</v>
      </c>
      <c r="D8" s="59">
        <v>725</v>
      </c>
      <c r="E8" s="59">
        <v>411</v>
      </c>
      <c r="F8" s="14">
        <f>SUM(B8:E8)</f>
        <v>46100</v>
      </c>
      <c r="G8" s="14"/>
      <c r="H8" s="59">
        <v>8456</v>
      </c>
      <c r="I8" s="59">
        <v>5169</v>
      </c>
      <c r="J8" s="59">
        <v>239</v>
      </c>
      <c r="K8" s="59">
        <v>65</v>
      </c>
      <c r="L8" s="14">
        <f>SUM(H8:K8)</f>
        <v>13929</v>
      </c>
    </row>
    <row r="9" spans="1:12" ht="9" customHeight="1">
      <c r="A9" s="13" t="s">
        <v>12</v>
      </c>
      <c r="B9" s="59">
        <v>769</v>
      </c>
      <c r="C9" s="59">
        <v>642</v>
      </c>
      <c r="D9" s="59">
        <v>7</v>
      </c>
      <c r="E9" s="59">
        <v>3</v>
      </c>
      <c r="F9" s="14">
        <f aca="true" t="shared" si="0" ref="F9:F24">SUM(B9:E9)</f>
        <v>1421</v>
      </c>
      <c r="G9" s="14"/>
      <c r="H9" s="59">
        <v>484</v>
      </c>
      <c r="I9" s="59">
        <v>257</v>
      </c>
      <c r="J9" s="59">
        <v>10</v>
      </c>
      <c r="K9" s="59">
        <v>3</v>
      </c>
      <c r="L9" s="14">
        <f aca="true" t="shared" si="1" ref="L9:L24">SUM(H9:K9)</f>
        <v>754</v>
      </c>
    </row>
    <row r="10" spans="1:12" ht="9" customHeight="1">
      <c r="A10" s="13" t="s">
        <v>13</v>
      </c>
      <c r="B10" s="59">
        <v>47290</v>
      </c>
      <c r="C10" s="59">
        <v>44359</v>
      </c>
      <c r="D10" s="59">
        <v>1079</v>
      </c>
      <c r="E10" s="59">
        <v>440</v>
      </c>
      <c r="F10" s="14">
        <f t="shared" si="0"/>
        <v>93168</v>
      </c>
      <c r="G10" s="14"/>
      <c r="H10" s="59">
        <v>16937</v>
      </c>
      <c r="I10" s="59">
        <v>9643</v>
      </c>
      <c r="J10" s="59">
        <v>355</v>
      </c>
      <c r="K10" s="59">
        <v>77</v>
      </c>
      <c r="L10" s="14">
        <f t="shared" si="1"/>
        <v>27012</v>
      </c>
    </row>
    <row r="11" spans="1:12" ht="9" customHeight="1">
      <c r="A11" s="13" t="s">
        <v>14</v>
      </c>
      <c r="B11" s="14">
        <v>3517</v>
      </c>
      <c r="C11" s="14">
        <v>2548</v>
      </c>
      <c r="D11" s="14">
        <v>53</v>
      </c>
      <c r="E11" s="14">
        <v>111</v>
      </c>
      <c r="F11" s="14">
        <f>SUM(F12:F13)</f>
        <v>6229</v>
      </c>
      <c r="G11" s="14"/>
      <c r="H11" s="14">
        <v>1512</v>
      </c>
      <c r="I11" s="14">
        <v>858</v>
      </c>
      <c r="J11" s="14">
        <v>23</v>
      </c>
      <c r="K11" s="14">
        <v>27</v>
      </c>
      <c r="L11" s="14">
        <f>SUM(L12:L13)</f>
        <v>2420</v>
      </c>
    </row>
    <row r="12" spans="1:12" s="15" customFormat="1" ht="9" customHeight="1">
      <c r="A12" s="21" t="s">
        <v>15</v>
      </c>
      <c r="B12" s="22">
        <v>1778</v>
      </c>
      <c r="C12" s="22">
        <v>1002</v>
      </c>
      <c r="D12" s="22">
        <v>23</v>
      </c>
      <c r="E12" s="22">
        <v>43</v>
      </c>
      <c r="F12" s="60">
        <f t="shared" si="0"/>
        <v>2846</v>
      </c>
      <c r="G12" s="22"/>
      <c r="H12" s="22">
        <v>554</v>
      </c>
      <c r="I12" s="22">
        <v>270</v>
      </c>
      <c r="J12" s="22">
        <v>3</v>
      </c>
      <c r="K12" s="22">
        <v>3</v>
      </c>
      <c r="L12" s="60">
        <f t="shared" si="1"/>
        <v>830</v>
      </c>
    </row>
    <row r="13" spans="1:12" s="15" customFormat="1" ht="9" customHeight="1">
      <c r="A13" s="21" t="s">
        <v>16</v>
      </c>
      <c r="B13" s="22">
        <v>1739</v>
      </c>
      <c r="C13" s="22">
        <v>1546</v>
      </c>
      <c r="D13" s="22">
        <v>30</v>
      </c>
      <c r="E13" s="22">
        <v>68</v>
      </c>
      <c r="F13" s="60">
        <f t="shared" si="0"/>
        <v>3383</v>
      </c>
      <c r="G13" s="22"/>
      <c r="H13" s="22">
        <v>958</v>
      </c>
      <c r="I13" s="22">
        <v>588</v>
      </c>
      <c r="J13" s="22">
        <v>20</v>
      </c>
      <c r="K13" s="22">
        <v>24</v>
      </c>
      <c r="L13" s="60">
        <f t="shared" si="1"/>
        <v>1590</v>
      </c>
    </row>
    <row r="14" spans="1:12" s="15" customFormat="1" ht="9" customHeight="1">
      <c r="A14" s="13" t="s">
        <v>17</v>
      </c>
      <c r="B14" s="14">
        <v>18712</v>
      </c>
      <c r="C14" s="14">
        <v>18208</v>
      </c>
      <c r="D14" s="14">
        <v>521</v>
      </c>
      <c r="E14" s="14">
        <v>300</v>
      </c>
      <c r="F14" s="14">
        <f t="shared" si="0"/>
        <v>37741</v>
      </c>
      <c r="G14" s="14"/>
      <c r="H14" s="14">
        <v>6714</v>
      </c>
      <c r="I14" s="14">
        <v>4249</v>
      </c>
      <c r="J14" s="14">
        <v>118</v>
      </c>
      <c r="K14" s="14">
        <v>39</v>
      </c>
      <c r="L14" s="14">
        <f t="shared" si="1"/>
        <v>11120</v>
      </c>
    </row>
    <row r="15" spans="1:12" ht="9" customHeight="1">
      <c r="A15" s="13" t="s">
        <v>18</v>
      </c>
      <c r="B15" s="14">
        <v>4364</v>
      </c>
      <c r="C15" s="14">
        <v>3927</v>
      </c>
      <c r="D15" s="14">
        <v>146</v>
      </c>
      <c r="E15" s="14">
        <v>159</v>
      </c>
      <c r="F15" s="14">
        <f t="shared" si="0"/>
        <v>8596</v>
      </c>
      <c r="G15" s="14"/>
      <c r="H15" s="14">
        <v>2875</v>
      </c>
      <c r="I15" s="14">
        <v>1582</v>
      </c>
      <c r="J15" s="14">
        <v>63</v>
      </c>
      <c r="K15" s="14">
        <v>26</v>
      </c>
      <c r="L15" s="14">
        <f t="shared" si="1"/>
        <v>4546</v>
      </c>
    </row>
    <row r="16" spans="1:12" ht="9" customHeight="1">
      <c r="A16" s="13" t="s">
        <v>19</v>
      </c>
      <c r="B16" s="14">
        <v>5202</v>
      </c>
      <c r="C16" s="14">
        <v>5260</v>
      </c>
      <c r="D16" s="14">
        <v>212</v>
      </c>
      <c r="E16" s="14">
        <v>80</v>
      </c>
      <c r="F16" s="14">
        <f t="shared" si="0"/>
        <v>10754</v>
      </c>
      <c r="G16" s="14"/>
      <c r="H16" s="14">
        <v>3140</v>
      </c>
      <c r="I16" s="14">
        <v>2778</v>
      </c>
      <c r="J16" s="14">
        <v>141</v>
      </c>
      <c r="K16" s="14">
        <v>21</v>
      </c>
      <c r="L16" s="14">
        <f t="shared" si="1"/>
        <v>6080</v>
      </c>
    </row>
    <row r="17" spans="1:12" ht="9" customHeight="1">
      <c r="A17" s="13" t="s">
        <v>20</v>
      </c>
      <c r="B17" s="14">
        <v>15914</v>
      </c>
      <c r="C17" s="14">
        <v>14420</v>
      </c>
      <c r="D17" s="14">
        <v>443</v>
      </c>
      <c r="E17" s="14">
        <v>142</v>
      </c>
      <c r="F17" s="14">
        <f t="shared" si="0"/>
        <v>30919</v>
      </c>
      <c r="G17" s="14"/>
      <c r="H17" s="14">
        <v>12782</v>
      </c>
      <c r="I17" s="14">
        <v>7709</v>
      </c>
      <c r="J17" s="14">
        <v>172</v>
      </c>
      <c r="K17" s="14">
        <v>51</v>
      </c>
      <c r="L17" s="14">
        <f t="shared" si="1"/>
        <v>20714</v>
      </c>
    </row>
    <row r="18" spans="1:12" ht="9" customHeight="1">
      <c r="A18" s="13" t="s">
        <v>21</v>
      </c>
      <c r="B18" s="14">
        <v>12459</v>
      </c>
      <c r="C18" s="14">
        <v>12750</v>
      </c>
      <c r="D18" s="14">
        <v>456</v>
      </c>
      <c r="E18" s="14">
        <v>179</v>
      </c>
      <c r="F18" s="14">
        <f t="shared" si="0"/>
        <v>25844</v>
      </c>
      <c r="G18" s="14"/>
      <c r="H18" s="14">
        <v>6746</v>
      </c>
      <c r="I18" s="14">
        <v>4806</v>
      </c>
      <c r="J18" s="14">
        <v>130</v>
      </c>
      <c r="K18" s="14">
        <v>30</v>
      </c>
      <c r="L18" s="14">
        <f t="shared" si="1"/>
        <v>11712</v>
      </c>
    </row>
    <row r="19" spans="1:12" ht="9" customHeight="1">
      <c r="A19" s="13" t="s">
        <v>22</v>
      </c>
      <c r="B19" s="14">
        <v>1484</v>
      </c>
      <c r="C19" s="14">
        <v>1521</v>
      </c>
      <c r="D19" s="14">
        <v>55</v>
      </c>
      <c r="E19" s="14">
        <v>2</v>
      </c>
      <c r="F19" s="14">
        <f t="shared" si="0"/>
        <v>3062</v>
      </c>
      <c r="G19" s="14"/>
      <c r="H19" s="14">
        <v>1716</v>
      </c>
      <c r="I19" s="14">
        <v>1287</v>
      </c>
      <c r="J19" s="14">
        <v>52</v>
      </c>
      <c r="K19" s="14">
        <v>9</v>
      </c>
      <c r="L19" s="14">
        <f t="shared" si="1"/>
        <v>3064</v>
      </c>
    </row>
    <row r="20" spans="1:12" ht="9" customHeight="1">
      <c r="A20" s="13" t="s">
        <v>23</v>
      </c>
      <c r="B20" s="14">
        <v>3584</v>
      </c>
      <c r="C20" s="14">
        <v>3800</v>
      </c>
      <c r="D20" s="14">
        <v>109</v>
      </c>
      <c r="E20" s="14">
        <v>26</v>
      </c>
      <c r="F20" s="14">
        <f t="shared" si="0"/>
        <v>7519</v>
      </c>
      <c r="G20" s="14"/>
      <c r="H20" s="14">
        <v>2925</v>
      </c>
      <c r="I20" s="14">
        <v>2148</v>
      </c>
      <c r="J20" s="14">
        <v>54</v>
      </c>
      <c r="K20" s="14">
        <v>15</v>
      </c>
      <c r="L20" s="14">
        <f t="shared" si="1"/>
        <v>5142</v>
      </c>
    </row>
    <row r="21" spans="1:12" ht="9" customHeight="1">
      <c r="A21" s="13" t="s">
        <v>24</v>
      </c>
      <c r="B21" s="14">
        <v>12625</v>
      </c>
      <c r="C21" s="14">
        <v>13373</v>
      </c>
      <c r="D21" s="14">
        <v>362</v>
      </c>
      <c r="E21" s="14">
        <v>83</v>
      </c>
      <c r="F21" s="14">
        <f t="shared" si="0"/>
        <v>26443</v>
      </c>
      <c r="G21" s="14"/>
      <c r="H21" s="14">
        <v>8010</v>
      </c>
      <c r="I21" s="14">
        <v>5446</v>
      </c>
      <c r="J21" s="14">
        <v>120</v>
      </c>
      <c r="K21" s="14">
        <v>24</v>
      </c>
      <c r="L21" s="14">
        <f t="shared" si="1"/>
        <v>13600</v>
      </c>
    </row>
    <row r="22" spans="1:12" ht="9" customHeight="1">
      <c r="A22" s="13" t="s">
        <v>25</v>
      </c>
      <c r="B22" s="14">
        <v>3017</v>
      </c>
      <c r="C22" s="14">
        <v>3475</v>
      </c>
      <c r="D22" s="14">
        <v>87</v>
      </c>
      <c r="E22" s="14">
        <v>8</v>
      </c>
      <c r="F22" s="14">
        <f t="shared" si="0"/>
        <v>6587</v>
      </c>
      <c r="G22" s="14"/>
      <c r="H22" s="14">
        <v>1894</v>
      </c>
      <c r="I22" s="14">
        <v>1706</v>
      </c>
      <c r="J22" s="14">
        <v>66</v>
      </c>
      <c r="K22" s="14">
        <v>9</v>
      </c>
      <c r="L22" s="14">
        <f t="shared" si="1"/>
        <v>3675</v>
      </c>
    </row>
    <row r="23" spans="1:12" ht="9" customHeight="1">
      <c r="A23" s="13" t="s">
        <v>26</v>
      </c>
      <c r="B23" s="14">
        <v>501</v>
      </c>
      <c r="C23" s="14">
        <v>571</v>
      </c>
      <c r="D23" s="14">
        <v>18</v>
      </c>
      <c r="E23" s="14">
        <v>3</v>
      </c>
      <c r="F23" s="14">
        <f t="shared" si="0"/>
        <v>1093</v>
      </c>
      <c r="G23" s="14"/>
      <c r="H23" s="14">
        <v>663</v>
      </c>
      <c r="I23" s="14">
        <v>496</v>
      </c>
      <c r="J23" s="14">
        <v>19</v>
      </c>
      <c r="K23" s="14">
        <v>4</v>
      </c>
      <c r="L23" s="14">
        <f t="shared" si="1"/>
        <v>1182</v>
      </c>
    </row>
    <row r="24" spans="1:12" ht="9" customHeight="1">
      <c r="A24" s="13" t="s">
        <v>27</v>
      </c>
      <c r="B24" s="14">
        <v>20482</v>
      </c>
      <c r="C24" s="14">
        <v>23641</v>
      </c>
      <c r="D24" s="14">
        <v>529</v>
      </c>
      <c r="E24" s="14">
        <v>74</v>
      </c>
      <c r="F24" s="14">
        <f t="shared" si="0"/>
        <v>44726</v>
      </c>
      <c r="G24" s="14"/>
      <c r="H24" s="14">
        <v>5549</v>
      </c>
      <c r="I24" s="14">
        <v>4323</v>
      </c>
      <c r="J24" s="14">
        <v>90</v>
      </c>
      <c r="K24" s="14">
        <v>21</v>
      </c>
      <c r="L24" s="14">
        <f t="shared" si="1"/>
        <v>9983</v>
      </c>
    </row>
    <row r="25" spans="1:12" ht="9" customHeight="1">
      <c r="A25" s="13" t="s">
        <v>28</v>
      </c>
      <c r="B25" s="14">
        <v>6733</v>
      </c>
      <c r="C25" s="14">
        <v>7501</v>
      </c>
      <c r="D25" s="14">
        <v>189</v>
      </c>
      <c r="E25" s="14">
        <v>37</v>
      </c>
      <c r="F25" s="14">
        <f>SUM(B25:E25)</f>
        <v>14460</v>
      </c>
      <c r="G25" s="14"/>
      <c r="H25" s="14">
        <v>4821</v>
      </c>
      <c r="I25" s="14">
        <v>3902</v>
      </c>
      <c r="J25" s="14">
        <v>83</v>
      </c>
      <c r="K25" s="14">
        <v>18</v>
      </c>
      <c r="L25" s="14">
        <f>SUM(H25:K25)</f>
        <v>8824</v>
      </c>
    </row>
    <row r="26" spans="1:12" ht="9" customHeight="1">
      <c r="A26" s="13" t="s">
        <v>29</v>
      </c>
      <c r="B26" s="14">
        <v>706</v>
      </c>
      <c r="C26" s="14">
        <v>851</v>
      </c>
      <c r="D26" s="14">
        <v>26</v>
      </c>
      <c r="E26" s="14">
        <v>4</v>
      </c>
      <c r="F26" s="14">
        <f>SUM(B26:E26)</f>
        <v>1587</v>
      </c>
      <c r="G26" s="14"/>
      <c r="H26" s="14">
        <v>1088</v>
      </c>
      <c r="I26" s="14">
        <v>695</v>
      </c>
      <c r="J26" s="14">
        <v>21</v>
      </c>
      <c r="K26" s="14">
        <v>3</v>
      </c>
      <c r="L26" s="14">
        <f>SUM(H26:K26)</f>
        <v>1807</v>
      </c>
    </row>
    <row r="27" spans="1:12" ht="9" customHeight="1">
      <c r="A27" s="13" t="s">
        <v>30</v>
      </c>
      <c r="B27" s="14">
        <v>3875</v>
      </c>
      <c r="C27" s="14">
        <v>4179</v>
      </c>
      <c r="D27" s="14">
        <v>108</v>
      </c>
      <c r="E27" s="14">
        <v>11</v>
      </c>
      <c r="F27" s="14">
        <f>SUM(B27:E27)</f>
        <v>8173</v>
      </c>
      <c r="G27" s="14"/>
      <c r="H27" s="14">
        <v>3459</v>
      </c>
      <c r="I27" s="14">
        <v>2417</v>
      </c>
      <c r="J27" s="14">
        <v>69</v>
      </c>
      <c r="K27" s="14">
        <v>12</v>
      </c>
      <c r="L27" s="14">
        <f>SUM(H27:K27)</f>
        <v>5957</v>
      </c>
    </row>
    <row r="28" spans="1:12" ht="9" customHeight="1">
      <c r="A28" s="13" t="s">
        <v>31</v>
      </c>
      <c r="B28" s="14">
        <v>13953</v>
      </c>
      <c r="C28" s="14">
        <v>13571</v>
      </c>
      <c r="D28" s="14">
        <v>349</v>
      </c>
      <c r="E28" s="14">
        <v>49</v>
      </c>
      <c r="F28" s="14">
        <f>SUM(B28:E28)</f>
        <v>27922</v>
      </c>
      <c r="G28" s="14"/>
      <c r="H28" s="14">
        <v>4919</v>
      </c>
      <c r="I28" s="14">
        <v>3737</v>
      </c>
      <c r="J28" s="14">
        <v>85</v>
      </c>
      <c r="K28" s="14">
        <v>25</v>
      </c>
      <c r="L28" s="14">
        <f>SUM(H28:K28)</f>
        <v>8766</v>
      </c>
    </row>
    <row r="29" spans="1:12" ht="9" customHeight="1">
      <c r="A29" s="13" t="s">
        <v>32</v>
      </c>
      <c r="B29" s="14">
        <v>5153</v>
      </c>
      <c r="C29" s="14">
        <v>4260</v>
      </c>
      <c r="D29" s="14">
        <v>79</v>
      </c>
      <c r="E29" s="14">
        <v>13</v>
      </c>
      <c r="F29" s="14">
        <f>SUM(B29:E29)</f>
        <v>9505</v>
      </c>
      <c r="G29" s="14"/>
      <c r="H29" s="14">
        <v>2142</v>
      </c>
      <c r="I29" s="14">
        <v>1491</v>
      </c>
      <c r="J29" s="14">
        <v>42</v>
      </c>
      <c r="K29" s="14">
        <v>17</v>
      </c>
      <c r="L29" s="14">
        <f>SUM(H29:K29)</f>
        <v>3692</v>
      </c>
    </row>
    <row r="30" spans="1:12" s="16" customFormat="1" ht="9" customHeight="1">
      <c r="A30" s="16" t="s">
        <v>33</v>
      </c>
      <c r="B30" s="28">
        <f>SUM(B8:B11,B14:B29)</f>
        <v>202640</v>
      </c>
      <c r="C30" s="28">
        <f aca="true" t="shared" si="2" ref="C30:L30">SUM(C8:C11,C14:C29)</f>
        <v>201521</v>
      </c>
      <c r="D30" s="28">
        <f t="shared" si="2"/>
        <v>5553</v>
      </c>
      <c r="E30" s="28">
        <f t="shared" si="2"/>
        <v>2135</v>
      </c>
      <c r="F30" s="28">
        <f t="shared" si="2"/>
        <v>411849</v>
      </c>
      <c r="G30" s="28"/>
      <c r="H30" s="28">
        <f t="shared" si="2"/>
        <v>96832</v>
      </c>
      <c r="I30" s="28">
        <f t="shared" si="2"/>
        <v>64699</v>
      </c>
      <c r="J30" s="28">
        <f t="shared" si="2"/>
        <v>1952</v>
      </c>
      <c r="K30" s="28">
        <f t="shared" si="2"/>
        <v>496</v>
      </c>
      <c r="L30" s="28">
        <f t="shared" si="2"/>
        <v>163979</v>
      </c>
    </row>
    <row r="31" spans="1:12" s="16" customFormat="1" ht="9" customHeight="1">
      <c r="A31" s="27" t="s">
        <v>34</v>
      </c>
      <c r="B31" s="28">
        <f>SUM(B8:B10,B16)</f>
        <v>75561</v>
      </c>
      <c r="C31" s="28">
        <f aca="true" t="shared" si="3" ref="C31:L31">SUM(C8:C10,C16)</f>
        <v>72925</v>
      </c>
      <c r="D31" s="28">
        <f t="shared" si="3"/>
        <v>2023</v>
      </c>
      <c r="E31" s="28">
        <f t="shared" si="3"/>
        <v>934</v>
      </c>
      <c r="F31" s="28">
        <f t="shared" si="3"/>
        <v>151443</v>
      </c>
      <c r="G31" s="28"/>
      <c r="H31" s="28">
        <f t="shared" si="3"/>
        <v>29017</v>
      </c>
      <c r="I31" s="28">
        <f t="shared" si="3"/>
        <v>17847</v>
      </c>
      <c r="J31" s="28">
        <f t="shared" si="3"/>
        <v>745</v>
      </c>
      <c r="K31" s="28">
        <f t="shared" si="3"/>
        <v>166</v>
      </c>
      <c r="L31" s="28">
        <f t="shared" si="3"/>
        <v>47775</v>
      </c>
    </row>
    <row r="32" spans="1:12" s="16" customFormat="1" ht="9" customHeight="1">
      <c r="A32" s="27" t="s">
        <v>35</v>
      </c>
      <c r="B32" s="28">
        <f>SUM(B11,B14:B15,B17)</f>
        <v>42507</v>
      </c>
      <c r="C32" s="28">
        <f aca="true" t="shared" si="4" ref="C32:L32">SUM(C11,C14:C15,C17)</f>
        <v>39103</v>
      </c>
      <c r="D32" s="28">
        <f t="shared" si="4"/>
        <v>1163</v>
      </c>
      <c r="E32" s="28">
        <f t="shared" si="4"/>
        <v>712</v>
      </c>
      <c r="F32" s="28">
        <f t="shared" si="4"/>
        <v>83485</v>
      </c>
      <c r="G32" s="28"/>
      <c r="H32" s="28">
        <f t="shared" si="4"/>
        <v>23883</v>
      </c>
      <c r="I32" s="28">
        <f t="shared" si="4"/>
        <v>14398</v>
      </c>
      <c r="J32" s="28">
        <f t="shared" si="4"/>
        <v>376</v>
      </c>
      <c r="K32" s="28">
        <f t="shared" si="4"/>
        <v>143</v>
      </c>
      <c r="L32" s="28">
        <f t="shared" si="4"/>
        <v>38800</v>
      </c>
    </row>
    <row r="33" spans="1:12" s="16" customFormat="1" ht="9" customHeight="1">
      <c r="A33" s="27" t="s">
        <v>36</v>
      </c>
      <c r="B33" s="28">
        <f>SUM(B18:B21)</f>
        <v>30152</v>
      </c>
      <c r="C33" s="28">
        <f aca="true" t="shared" si="5" ref="C33:L33">SUM(C18:C21)</f>
        <v>31444</v>
      </c>
      <c r="D33" s="28">
        <f t="shared" si="5"/>
        <v>982</v>
      </c>
      <c r="E33" s="28">
        <f t="shared" si="5"/>
        <v>290</v>
      </c>
      <c r="F33" s="28">
        <f t="shared" si="5"/>
        <v>62868</v>
      </c>
      <c r="G33" s="28"/>
      <c r="H33" s="28">
        <f t="shared" si="5"/>
        <v>19397</v>
      </c>
      <c r="I33" s="28">
        <f t="shared" si="5"/>
        <v>13687</v>
      </c>
      <c r="J33" s="28">
        <f t="shared" si="5"/>
        <v>356</v>
      </c>
      <c r="K33" s="28">
        <f t="shared" si="5"/>
        <v>78</v>
      </c>
      <c r="L33" s="28">
        <f t="shared" si="5"/>
        <v>33518</v>
      </c>
    </row>
    <row r="34" spans="1:12" s="16" customFormat="1" ht="9" customHeight="1">
      <c r="A34" s="27" t="s">
        <v>37</v>
      </c>
      <c r="B34" s="28">
        <f>SUM(B22:B27)</f>
        <v>35314</v>
      </c>
      <c r="C34" s="28">
        <f aca="true" t="shared" si="6" ref="C34:L34">SUM(C22:C27)</f>
        <v>40218</v>
      </c>
      <c r="D34" s="28">
        <f t="shared" si="6"/>
        <v>957</v>
      </c>
      <c r="E34" s="28">
        <f t="shared" si="6"/>
        <v>137</v>
      </c>
      <c r="F34" s="28">
        <f t="shared" si="6"/>
        <v>76626</v>
      </c>
      <c r="G34" s="28"/>
      <c r="H34" s="28">
        <f t="shared" si="6"/>
        <v>17474</v>
      </c>
      <c r="I34" s="28">
        <f t="shared" si="6"/>
        <v>13539</v>
      </c>
      <c r="J34" s="28">
        <f t="shared" si="6"/>
        <v>348</v>
      </c>
      <c r="K34" s="28">
        <f t="shared" si="6"/>
        <v>67</v>
      </c>
      <c r="L34" s="28">
        <f t="shared" si="6"/>
        <v>31428</v>
      </c>
    </row>
    <row r="35" spans="1:12" s="16" customFormat="1" ht="9" customHeight="1">
      <c r="A35" s="27" t="s">
        <v>38</v>
      </c>
      <c r="B35" s="28">
        <f>SUM(B28:B29)</f>
        <v>19106</v>
      </c>
      <c r="C35" s="28">
        <f aca="true" t="shared" si="7" ref="C35:L35">SUM(C28:C29)</f>
        <v>17831</v>
      </c>
      <c r="D35" s="28">
        <f t="shared" si="7"/>
        <v>428</v>
      </c>
      <c r="E35" s="28">
        <f t="shared" si="7"/>
        <v>62</v>
      </c>
      <c r="F35" s="28">
        <f t="shared" si="7"/>
        <v>37427</v>
      </c>
      <c r="G35" s="28"/>
      <c r="H35" s="28">
        <f t="shared" si="7"/>
        <v>7061</v>
      </c>
      <c r="I35" s="28">
        <f t="shared" si="7"/>
        <v>5228</v>
      </c>
      <c r="J35" s="28">
        <f t="shared" si="7"/>
        <v>127</v>
      </c>
      <c r="K35" s="28">
        <f t="shared" si="7"/>
        <v>42</v>
      </c>
      <c r="L35" s="28">
        <f t="shared" si="7"/>
        <v>12458</v>
      </c>
    </row>
    <row r="36" spans="1:12" s="17" customFormat="1" ht="9" customHeight="1">
      <c r="A36" s="2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43" t="s">
        <v>10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9" customHeight="1">
      <c r="A40" s="13" t="s">
        <v>11</v>
      </c>
      <c r="B40" s="59">
        <v>663</v>
      </c>
      <c r="C40" s="59">
        <v>626</v>
      </c>
      <c r="D40" s="59">
        <v>15</v>
      </c>
      <c r="E40" s="59">
        <v>13</v>
      </c>
      <c r="F40" s="14">
        <f>SUM(B40:E40)</f>
        <v>1317</v>
      </c>
      <c r="G40" s="14"/>
      <c r="H40" s="14">
        <f>SUM(B8,H8,B40)</f>
        <v>31419</v>
      </c>
      <c r="I40" s="14">
        <f>SUM(C8,I8,C40)</f>
        <v>28459</v>
      </c>
      <c r="J40" s="14">
        <f>SUM(D8,J8,D40)</f>
        <v>979</v>
      </c>
      <c r="K40" s="14">
        <f>SUM(E8,K8,E40)</f>
        <v>489</v>
      </c>
      <c r="L40" s="14">
        <f>SUM(H40:K40)</f>
        <v>61346</v>
      </c>
    </row>
    <row r="41" spans="1:12" s="15" customFormat="1" ht="9" customHeight="1">
      <c r="A41" s="13" t="s">
        <v>12</v>
      </c>
      <c r="B41" s="59">
        <v>12</v>
      </c>
      <c r="C41" s="59">
        <v>17</v>
      </c>
      <c r="D41" s="59" t="s">
        <v>43</v>
      </c>
      <c r="E41" s="59">
        <v>1</v>
      </c>
      <c r="F41" s="14">
        <f aca="true" t="shared" si="8" ref="F41:F56">SUM(B41:E41)</f>
        <v>30</v>
      </c>
      <c r="G41" s="14"/>
      <c r="H41" s="14">
        <f aca="true" t="shared" si="9" ref="H41:H61">SUM(B9,H9,B41)</f>
        <v>1265</v>
      </c>
      <c r="I41" s="14">
        <f aca="true" t="shared" si="10" ref="I41:I61">SUM(C9,I9,C41)</f>
        <v>916</v>
      </c>
      <c r="J41" s="14">
        <f aca="true" t="shared" si="11" ref="J41:J61">SUM(D9,J9,D41)</f>
        <v>17</v>
      </c>
      <c r="K41" s="14">
        <f aca="true" t="shared" si="12" ref="K41:K61">SUM(E9,K9,E41)</f>
        <v>7</v>
      </c>
      <c r="L41" s="14">
        <f aca="true" t="shared" si="13" ref="L41:L56">SUM(H41:K41)</f>
        <v>2205</v>
      </c>
    </row>
    <row r="42" spans="1:12" s="15" customFormat="1" ht="9" customHeight="1">
      <c r="A42" s="13" t="s">
        <v>13</v>
      </c>
      <c r="B42" s="59">
        <v>1476</v>
      </c>
      <c r="C42" s="59">
        <v>1138</v>
      </c>
      <c r="D42" s="59">
        <v>24</v>
      </c>
      <c r="E42" s="59">
        <v>18</v>
      </c>
      <c r="F42" s="14">
        <f t="shared" si="8"/>
        <v>2656</v>
      </c>
      <c r="G42" s="14"/>
      <c r="H42" s="14">
        <f t="shared" si="9"/>
        <v>65703</v>
      </c>
      <c r="I42" s="14">
        <f t="shared" si="10"/>
        <v>55140</v>
      </c>
      <c r="J42" s="14">
        <f t="shared" si="11"/>
        <v>1458</v>
      </c>
      <c r="K42" s="14">
        <f t="shared" si="12"/>
        <v>535</v>
      </c>
      <c r="L42" s="14">
        <f t="shared" si="13"/>
        <v>122836</v>
      </c>
    </row>
    <row r="43" spans="1:12" ht="9" customHeight="1">
      <c r="A43" s="13" t="s">
        <v>14</v>
      </c>
      <c r="B43" s="14">
        <v>259</v>
      </c>
      <c r="C43" s="14">
        <v>140</v>
      </c>
      <c r="D43" s="14">
        <v>2</v>
      </c>
      <c r="E43" s="14">
        <v>8</v>
      </c>
      <c r="F43" s="14">
        <f>SUM(F44:F45)</f>
        <v>409</v>
      </c>
      <c r="G43" s="14"/>
      <c r="H43" s="14">
        <f t="shared" si="9"/>
        <v>5288</v>
      </c>
      <c r="I43" s="14">
        <f t="shared" si="10"/>
        <v>3546</v>
      </c>
      <c r="J43" s="14">
        <f t="shared" si="11"/>
        <v>78</v>
      </c>
      <c r="K43" s="14">
        <f t="shared" si="12"/>
        <v>146</v>
      </c>
      <c r="L43" s="14">
        <f>SUM(L44:L45)</f>
        <v>9058</v>
      </c>
    </row>
    <row r="44" spans="1:12" ht="9" customHeight="1">
      <c r="A44" s="21" t="s">
        <v>15</v>
      </c>
      <c r="B44" s="22">
        <v>151</v>
      </c>
      <c r="C44" s="22">
        <v>56</v>
      </c>
      <c r="D44" s="22" t="s">
        <v>43</v>
      </c>
      <c r="E44" s="22">
        <v>4</v>
      </c>
      <c r="F44" s="60">
        <f t="shared" si="8"/>
        <v>211</v>
      </c>
      <c r="G44" s="22"/>
      <c r="H44" s="14">
        <f t="shared" si="9"/>
        <v>2483</v>
      </c>
      <c r="I44" s="14">
        <f t="shared" si="10"/>
        <v>1328</v>
      </c>
      <c r="J44" s="14">
        <f t="shared" si="11"/>
        <v>26</v>
      </c>
      <c r="K44" s="14">
        <f t="shared" si="12"/>
        <v>50</v>
      </c>
      <c r="L44" s="60">
        <f t="shared" si="13"/>
        <v>3887</v>
      </c>
    </row>
    <row r="45" spans="1:12" ht="9" customHeight="1">
      <c r="A45" s="21" t="s">
        <v>16</v>
      </c>
      <c r="B45" s="22">
        <v>108</v>
      </c>
      <c r="C45" s="22">
        <v>84</v>
      </c>
      <c r="D45" s="22">
        <v>2</v>
      </c>
      <c r="E45" s="22">
        <v>4</v>
      </c>
      <c r="F45" s="60">
        <f t="shared" si="8"/>
        <v>198</v>
      </c>
      <c r="G45" s="22"/>
      <c r="H45" s="14">
        <f t="shared" si="9"/>
        <v>2805</v>
      </c>
      <c r="I45" s="14">
        <f t="shared" si="10"/>
        <v>2218</v>
      </c>
      <c r="J45" s="14">
        <f t="shared" si="11"/>
        <v>52</v>
      </c>
      <c r="K45" s="14">
        <f t="shared" si="12"/>
        <v>96</v>
      </c>
      <c r="L45" s="60">
        <f t="shared" si="13"/>
        <v>5171</v>
      </c>
    </row>
    <row r="46" spans="1:12" ht="9" customHeight="1">
      <c r="A46" s="13" t="s">
        <v>17</v>
      </c>
      <c r="B46" s="14">
        <v>776</v>
      </c>
      <c r="C46" s="14">
        <v>602</v>
      </c>
      <c r="D46" s="14">
        <v>14</v>
      </c>
      <c r="E46" s="14">
        <v>8</v>
      </c>
      <c r="F46" s="14">
        <f t="shared" si="8"/>
        <v>1400</v>
      </c>
      <c r="G46" s="14"/>
      <c r="H46" s="14">
        <f t="shared" si="9"/>
        <v>26202</v>
      </c>
      <c r="I46" s="14">
        <f t="shared" si="10"/>
        <v>23059</v>
      </c>
      <c r="J46" s="14">
        <f t="shared" si="11"/>
        <v>653</v>
      </c>
      <c r="K46" s="14">
        <f t="shared" si="12"/>
        <v>347</v>
      </c>
      <c r="L46" s="14">
        <f t="shared" si="13"/>
        <v>50261</v>
      </c>
    </row>
    <row r="47" spans="1:12" ht="9" customHeight="1">
      <c r="A47" s="13" t="s">
        <v>18</v>
      </c>
      <c r="B47" s="14">
        <v>261</v>
      </c>
      <c r="C47" s="14">
        <v>284</v>
      </c>
      <c r="D47" s="14">
        <v>10</v>
      </c>
      <c r="E47" s="14">
        <v>17</v>
      </c>
      <c r="F47" s="14">
        <f t="shared" si="8"/>
        <v>572</v>
      </c>
      <c r="G47" s="14"/>
      <c r="H47" s="14">
        <f t="shared" si="9"/>
        <v>7500</v>
      </c>
      <c r="I47" s="14">
        <f t="shared" si="10"/>
        <v>5793</v>
      </c>
      <c r="J47" s="14">
        <f t="shared" si="11"/>
        <v>219</v>
      </c>
      <c r="K47" s="14">
        <f t="shared" si="12"/>
        <v>202</v>
      </c>
      <c r="L47" s="14">
        <f t="shared" si="13"/>
        <v>13714</v>
      </c>
    </row>
    <row r="48" spans="1:12" ht="9" customHeight="1">
      <c r="A48" s="13" t="s">
        <v>19</v>
      </c>
      <c r="B48" s="14">
        <v>327</v>
      </c>
      <c r="C48" s="14">
        <v>348</v>
      </c>
      <c r="D48" s="14">
        <v>18</v>
      </c>
      <c r="E48" s="14">
        <v>6</v>
      </c>
      <c r="F48" s="14">
        <f t="shared" si="8"/>
        <v>699</v>
      </c>
      <c r="G48" s="14"/>
      <c r="H48" s="14">
        <f t="shared" si="9"/>
        <v>8669</v>
      </c>
      <c r="I48" s="14">
        <f t="shared" si="10"/>
        <v>8386</v>
      </c>
      <c r="J48" s="14">
        <f t="shared" si="11"/>
        <v>371</v>
      </c>
      <c r="K48" s="14">
        <f t="shared" si="12"/>
        <v>107</v>
      </c>
      <c r="L48" s="14">
        <f t="shared" si="13"/>
        <v>17533</v>
      </c>
    </row>
    <row r="49" spans="1:12" ht="9" customHeight="1">
      <c r="A49" s="13" t="s">
        <v>20</v>
      </c>
      <c r="B49" s="14">
        <v>579</v>
      </c>
      <c r="C49" s="14">
        <v>422</v>
      </c>
      <c r="D49" s="14">
        <v>13</v>
      </c>
      <c r="E49" s="14">
        <v>7</v>
      </c>
      <c r="F49" s="14">
        <f t="shared" si="8"/>
        <v>1021</v>
      </c>
      <c r="G49" s="14"/>
      <c r="H49" s="14">
        <f t="shared" si="9"/>
        <v>29275</v>
      </c>
      <c r="I49" s="14">
        <f t="shared" si="10"/>
        <v>22551</v>
      </c>
      <c r="J49" s="14">
        <f t="shared" si="11"/>
        <v>628</v>
      </c>
      <c r="K49" s="14">
        <f t="shared" si="12"/>
        <v>200</v>
      </c>
      <c r="L49" s="14">
        <f t="shared" si="13"/>
        <v>52654</v>
      </c>
    </row>
    <row r="50" spans="1:12" ht="9" customHeight="1">
      <c r="A50" s="13" t="s">
        <v>21</v>
      </c>
      <c r="B50" s="14">
        <v>452</v>
      </c>
      <c r="C50" s="14">
        <v>375</v>
      </c>
      <c r="D50" s="14">
        <v>6</v>
      </c>
      <c r="E50" s="14">
        <v>3</v>
      </c>
      <c r="F50" s="14">
        <f t="shared" si="8"/>
        <v>836</v>
      </c>
      <c r="G50" s="14"/>
      <c r="H50" s="14">
        <f t="shared" si="9"/>
        <v>19657</v>
      </c>
      <c r="I50" s="14">
        <f t="shared" si="10"/>
        <v>17931</v>
      </c>
      <c r="J50" s="14">
        <f t="shared" si="11"/>
        <v>592</v>
      </c>
      <c r="K50" s="14">
        <f t="shared" si="12"/>
        <v>212</v>
      </c>
      <c r="L50" s="14">
        <f t="shared" si="13"/>
        <v>38392</v>
      </c>
    </row>
    <row r="51" spans="1:12" ht="9" customHeight="1">
      <c r="A51" s="13" t="s">
        <v>22</v>
      </c>
      <c r="B51" s="14">
        <v>88</v>
      </c>
      <c r="C51" s="14">
        <v>83</v>
      </c>
      <c r="D51" s="14">
        <v>3</v>
      </c>
      <c r="E51" s="14">
        <v>1</v>
      </c>
      <c r="F51" s="14">
        <f t="shared" si="8"/>
        <v>175</v>
      </c>
      <c r="G51" s="14"/>
      <c r="H51" s="14">
        <f t="shared" si="9"/>
        <v>3288</v>
      </c>
      <c r="I51" s="14">
        <f t="shared" si="10"/>
        <v>2891</v>
      </c>
      <c r="J51" s="14">
        <f t="shared" si="11"/>
        <v>110</v>
      </c>
      <c r="K51" s="14">
        <f t="shared" si="12"/>
        <v>12</v>
      </c>
      <c r="L51" s="14">
        <f t="shared" si="13"/>
        <v>6301</v>
      </c>
    </row>
    <row r="52" spans="1:12" ht="9" customHeight="1">
      <c r="A52" s="13" t="s">
        <v>23</v>
      </c>
      <c r="B52" s="14">
        <v>191</v>
      </c>
      <c r="C52" s="14">
        <v>207</v>
      </c>
      <c r="D52" s="14">
        <v>4</v>
      </c>
      <c r="E52" s="14">
        <v>2</v>
      </c>
      <c r="F52" s="14">
        <f t="shared" si="8"/>
        <v>404</v>
      </c>
      <c r="G52" s="14"/>
      <c r="H52" s="14">
        <f t="shared" si="9"/>
        <v>6700</v>
      </c>
      <c r="I52" s="14">
        <f t="shared" si="10"/>
        <v>6155</v>
      </c>
      <c r="J52" s="14">
        <f t="shared" si="11"/>
        <v>167</v>
      </c>
      <c r="K52" s="14">
        <f t="shared" si="12"/>
        <v>43</v>
      </c>
      <c r="L52" s="14">
        <f t="shared" si="13"/>
        <v>13065</v>
      </c>
    </row>
    <row r="53" spans="1:12" ht="9" customHeight="1">
      <c r="A53" s="13" t="s">
        <v>24</v>
      </c>
      <c r="B53" s="14">
        <v>774</v>
      </c>
      <c r="C53" s="14">
        <v>633</v>
      </c>
      <c r="D53" s="14">
        <v>9</v>
      </c>
      <c r="E53" s="14">
        <v>7</v>
      </c>
      <c r="F53" s="14">
        <f t="shared" si="8"/>
        <v>1423</v>
      </c>
      <c r="G53" s="14"/>
      <c r="H53" s="14">
        <f t="shared" si="9"/>
        <v>21409</v>
      </c>
      <c r="I53" s="14">
        <f t="shared" si="10"/>
        <v>19452</v>
      </c>
      <c r="J53" s="14">
        <f t="shared" si="11"/>
        <v>491</v>
      </c>
      <c r="K53" s="14">
        <f t="shared" si="12"/>
        <v>114</v>
      </c>
      <c r="L53" s="14">
        <f t="shared" si="13"/>
        <v>41466</v>
      </c>
    </row>
    <row r="54" spans="1:12" ht="9" customHeight="1">
      <c r="A54" s="13" t="s">
        <v>25</v>
      </c>
      <c r="B54" s="14">
        <v>187</v>
      </c>
      <c r="C54" s="14">
        <v>297</v>
      </c>
      <c r="D54" s="14">
        <v>7</v>
      </c>
      <c r="E54" s="14">
        <v>4</v>
      </c>
      <c r="F54" s="14">
        <f t="shared" si="8"/>
        <v>495</v>
      </c>
      <c r="G54" s="14"/>
      <c r="H54" s="14">
        <f t="shared" si="9"/>
        <v>5098</v>
      </c>
      <c r="I54" s="14">
        <f t="shared" si="10"/>
        <v>5478</v>
      </c>
      <c r="J54" s="14">
        <f t="shared" si="11"/>
        <v>160</v>
      </c>
      <c r="K54" s="14">
        <f t="shared" si="12"/>
        <v>21</v>
      </c>
      <c r="L54" s="14">
        <f t="shared" si="13"/>
        <v>10757</v>
      </c>
    </row>
    <row r="55" spans="1:12" ht="9" customHeight="1">
      <c r="A55" s="13" t="s">
        <v>26</v>
      </c>
      <c r="B55" s="14">
        <v>64</v>
      </c>
      <c r="C55" s="14">
        <v>96</v>
      </c>
      <c r="D55" s="14">
        <v>1</v>
      </c>
      <c r="E55" s="14" t="s">
        <v>43</v>
      </c>
      <c r="F55" s="14">
        <f t="shared" si="8"/>
        <v>161</v>
      </c>
      <c r="G55" s="14"/>
      <c r="H55" s="14">
        <f t="shared" si="9"/>
        <v>1228</v>
      </c>
      <c r="I55" s="14">
        <f t="shared" si="10"/>
        <v>1163</v>
      </c>
      <c r="J55" s="14">
        <f t="shared" si="11"/>
        <v>38</v>
      </c>
      <c r="K55" s="14">
        <f t="shared" si="12"/>
        <v>7</v>
      </c>
      <c r="L55" s="14">
        <f t="shared" si="13"/>
        <v>2436</v>
      </c>
    </row>
    <row r="56" spans="1:12" ht="9" customHeight="1">
      <c r="A56" s="13" t="s">
        <v>27</v>
      </c>
      <c r="B56" s="14">
        <v>614</v>
      </c>
      <c r="C56" s="14">
        <v>655</v>
      </c>
      <c r="D56" s="14">
        <v>21</v>
      </c>
      <c r="E56" s="14">
        <v>5</v>
      </c>
      <c r="F56" s="14">
        <f t="shared" si="8"/>
        <v>1295</v>
      </c>
      <c r="G56" s="14"/>
      <c r="H56" s="14">
        <f t="shared" si="9"/>
        <v>26645</v>
      </c>
      <c r="I56" s="14">
        <f t="shared" si="10"/>
        <v>28619</v>
      </c>
      <c r="J56" s="14">
        <f t="shared" si="11"/>
        <v>640</v>
      </c>
      <c r="K56" s="14">
        <f t="shared" si="12"/>
        <v>100</v>
      </c>
      <c r="L56" s="14">
        <f t="shared" si="13"/>
        <v>56004</v>
      </c>
    </row>
    <row r="57" spans="1:12" ht="9" customHeight="1">
      <c r="A57" s="13" t="s">
        <v>28</v>
      </c>
      <c r="B57" s="14">
        <v>743</v>
      </c>
      <c r="C57" s="14">
        <v>912</v>
      </c>
      <c r="D57" s="14">
        <v>12</v>
      </c>
      <c r="E57" s="14">
        <v>8</v>
      </c>
      <c r="F57" s="14">
        <f>SUM(B57:E57)</f>
        <v>1675</v>
      </c>
      <c r="G57" s="14"/>
      <c r="H57" s="14">
        <f t="shared" si="9"/>
        <v>12297</v>
      </c>
      <c r="I57" s="14">
        <f t="shared" si="10"/>
        <v>12315</v>
      </c>
      <c r="J57" s="14">
        <f t="shared" si="11"/>
        <v>284</v>
      </c>
      <c r="K57" s="14">
        <f t="shared" si="12"/>
        <v>63</v>
      </c>
      <c r="L57" s="14">
        <f>SUM(H57:K57)</f>
        <v>24959</v>
      </c>
    </row>
    <row r="58" spans="1:12" ht="9" customHeight="1">
      <c r="A58" s="13" t="s">
        <v>29</v>
      </c>
      <c r="B58" s="14">
        <v>94</v>
      </c>
      <c r="C58" s="14">
        <v>134</v>
      </c>
      <c r="D58" s="14" t="s">
        <v>43</v>
      </c>
      <c r="E58" s="14">
        <v>3</v>
      </c>
      <c r="F58" s="14">
        <f>SUM(B58:E58)</f>
        <v>231</v>
      </c>
      <c r="G58" s="14"/>
      <c r="H58" s="14">
        <f t="shared" si="9"/>
        <v>1888</v>
      </c>
      <c r="I58" s="14">
        <f t="shared" si="10"/>
        <v>1680</v>
      </c>
      <c r="J58" s="14">
        <f t="shared" si="11"/>
        <v>47</v>
      </c>
      <c r="K58" s="14">
        <f t="shared" si="12"/>
        <v>10</v>
      </c>
      <c r="L58" s="14">
        <f>SUM(H58:K58)</f>
        <v>3625</v>
      </c>
    </row>
    <row r="59" spans="1:12" ht="9" customHeight="1">
      <c r="A59" s="13" t="s">
        <v>30</v>
      </c>
      <c r="B59" s="14">
        <v>382</v>
      </c>
      <c r="C59" s="14">
        <v>492</v>
      </c>
      <c r="D59" s="14">
        <v>17</v>
      </c>
      <c r="E59" s="14">
        <v>8</v>
      </c>
      <c r="F59" s="14">
        <f>SUM(B59:E59)</f>
        <v>899</v>
      </c>
      <c r="G59" s="14"/>
      <c r="H59" s="14">
        <f t="shared" si="9"/>
        <v>7716</v>
      </c>
      <c r="I59" s="14">
        <f t="shared" si="10"/>
        <v>7088</v>
      </c>
      <c r="J59" s="14">
        <f t="shared" si="11"/>
        <v>194</v>
      </c>
      <c r="K59" s="14">
        <f t="shared" si="12"/>
        <v>31</v>
      </c>
      <c r="L59" s="14">
        <f>SUM(H59:K59)</f>
        <v>15029</v>
      </c>
    </row>
    <row r="60" spans="1:12" s="16" customFormat="1" ht="9" customHeight="1">
      <c r="A60" s="13" t="s">
        <v>31</v>
      </c>
      <c r="B60" s="14">
        <v>1027</v>
      </c>
      <c r="C60" s="14">
        <v>1159</v>
      </c>
      <c r="D60" s="14">
        <v>20</v>
      </c>
      <c r="E60" s="14">
        <v>13</v>
      </c>
      <c r="F60" s="14">
        <f>SUM(B60:E60)</f>
        <v>2219</v>
      </c>
      <c r="G60" s="14"/>
      <c r="H60" s="14">
        <f t="shared" si="9"/>
        <v>19899</v>
      </c>
      <c r="I60" s="14">
        <f t="shared" si="10"/>
        <v>18467</v>
      </c>
      <c r="J60" s="14">
        <f t="shared" si="11"/>
        <v>454</v>
      </c>
      <c r="K60" s="14">
        <f t="shared" si="12"/>
        <v>87</v>
      </c>
      <c r="L60" s="14">
        <f>SUM(H60:K60)</f>
        <v>38907</v>
      </c>
    </row>
    <row r="61" spans="1:12" ht="9" customHeight="1">
      <c r="A61" s="13" t="s">
        <v>32</v>
      </c>
      <c r="B61" s="14">
        <v>258</v>
      </c>
      <c r="C61" s="14">
        <v>219</v>
      </c>
      <c r="D61" s="14">
        <v>6</v>
      </c>
      <c r="E61" s="14">
        <v>5</v>
      </c>
      <c r="F61" s="14">
        <f>SUM(B61:E61)</f>
        <v>488</v>
      </c>
      <c r="G61" s="14"/>
      <c r="H61" s="14">
        <f t="shared" si="9"/>
        <v>7553</v>
      </c>
      <c r="I61" s="14">
        <f t="shared" si="10"/>
        <v>5970</v>
      </c>
      <c r="J61" s="14">
        <f t="shared" si="11"/>
        <v>127</v>
      </c>
      <c r="K61" s="14">
        <f t="shared" si="12"/>
        <v>35</v>
      </c>
      <c r="L61" s="14">
        <f>SUM(H61:K61)</f>
        <v>13685</v>
      </c>
    </row>
    <row r="62" spans="1:12" ht="9" customHeight="1">
      <c r="A62" s="16" t="s">
        <v>33</v>
      </c>
      <c r="B62" s="28">
        <f>SUM(B40:B43,B46:B61)</f>
        <v>9227</v>
      </c>
      <c r="C62" s="28">
        <f aca="true" t="shared" si="14" ref="C62:L62">SUM(C40:C43,C46:C61)</f>
        <v>8839</v>
      </c>
      <c r="D62" s="28">
        <f t="shared" si="14"/>
        <v>202</v>
      </c>
      <c r="E62" s="28">
        <f t="shared" si="14"/>
        <v>137</v>
      </c>
      <c r="F62" s="28">
        <f t="shared" si="14"/>
        <v>18405</v>
      </c>
      <c r="G62" s="28"/>
      <c r="H62" s="28">
        <f t="shared" si="14"/>
        <v>308699</v>
      </c>
      <c r="I62" s="28">
        <f t="shared" si="14"/>
        <v>275059</v>
      </c>
      <c r="J62" s="28">
        <f t="shared" si="14"/>
        <v>7707</v>
      </c>
      <c r="K62" s="28">
        <f t="shared" si="14"/>
        <v>2768</v>
      </c>
      <c r="L62" s="28">
        <f t="shared" si="14"/>
        <v>594233</v>
      </c>
    </row>
    <row r="63" spans="1:12" ht="9" customHeight="1">
      <c r="A63" s="27" t="s">
        <v>34</v>
      </c>
      <c r="B63" s="28">
        <f>SUM(B40:B42,B48)</f>
        <v>2478</v>
      </c>
      <c r="C63" s="28">
        <f aca="true" t="shared" si="15" ref="C63:L63">SUM(C40:C42,C48)</f>
        <v>2129</v>
      </c>
      <c r="D63" s="28">
        <f t="shared" si="15"/>
        <v>57</v>
      </c>
      <c r="E63" s="28">
        <f t="shared" si="15"/>
        <v>38</v>
      </c>
      <c r="F63" s="28">
        <f t="shared" si="15"/>
        <v>4702</v>
      </c>
      <c r="G63" s="28"/>
      <c r="H63" s="28">
        <f t="shared" si="15"/>
        <v>107056</v>
      </c>
      <c r="I63" s="28">
        <f t="shared" si="15"/>
        <v>92901</v>
      </c>
      <c r="J63" s="28">
        <f t="shared" si="15"/>
        <v>2825</v>
      </c>
      <c r="K63" s="28">
        <f t="shared" si="15"/>
        <v>1138</v>
      </c>
      <c r="L63" s="28">
        <f t="shared" si="15"/>
        <v>203920</v>
      </c>
    </row>
    <row r="64" spans="1:12" ht="9" customHeight="1">
      <c r="A64" s="27" t="s">
        <v>35</v>
      </c>
      <c r="B64" s="28">
        <f>SUM(B43,B46:B47,B49)</f>
        <v>1875</v>
      </c>
      <c r="C64" s="28">
        <f aca="true" t="shared" si="16" ref="C64:L64">SUM(C43,C46:C47,C49)</f>
        <v>1448</v>
      </c>
      <c r="D64" s="28">
        <f t="shared" si="16"/>
        <v>39</v>
      </c>
      <c r="E64" s="28">
        <f t="shared" si="16"/>
        <v>40</v>
      </c>
      <c r="F64" s="28">
        <f t="shared" si="16"/>
        <v>3402</v>
      </c>
      <c r="G64" s="28"/>
      <c r="H64" s="28">
        <f t="shared" si="16"/>
        <v>68265</v>
      </c>
      <c r="I64" s="28">
        <f t="shared" si="16"/>
        <v>54949</v>
      </c>
      <c r="J64" s="28">
        <f t="shared" si="16"/>
        <v>1578</v>
      </c>
      <c r="K64" s="28">
        <f t="shared" si="16"/>
        <v>895</v>
      </c>
      <c r="L64" s="28">
        <f t="shared" si="16"/>
        <v>125687</v>
      </c>
    </row>
    <row r="65" spans="1:12" ht="9" customHeight="1">
      <c r="A65" s="27" t="s">
        <v>36</v>
      </c>
      <c r="B65" s="28">
        <f>SUM(B50:B53)</f>
        <v>1505</v>
      </c>
      <c r="C65" s="28">
        <f aca="true" t="shared" si="17" ref="C65:L65">SUM(C50:C53)</f>
        <v>1298</v>
      </c>
      <c r="D65" s="28">
        <f t="shared" si="17"/>
        <v>22</v>
      </c>
      <c r="E65" s="28">
        <f t="shared" si="17"/>
        <v>13</v>
      </c>
      <c r="F65" s="28">
        <f t="shared" si="17"/>
        <v>2838</v>
      </c>
      <c r="G65" s="28"/>
      <c r="H65" s="28">
        <f t="shared" si="17"/>
        <v>51054</v>
      </c>
      <c r="I65" s="28">
        <f t="shared" si="17"/>
        <v>46429</v>
      </c>
      <c r="J65" s="28">
        <f t="shared" si="17"/>
        <v>1360</v>
      </c>
      <c r="K65" s="28">
        <f t="shared" si="17"/>
        <v>381</v>
      </c>
      <c r="L65" s="28">
        <f t="shared" si="17"/>
        <v>99224</v>
      </c>
    </row>
    <row r="66" spans="1:12" s="17" customFormat="1" ht="9" customHeight="1">
      <c r="A66" s="29" t="s">
        <v>37</v>
      </c>
      <c r="B66" s="28">
        <f>SUM(B54:B59)</f>
        <v>2084</v>
      </c>
      <c r="C66" s="28">
        <f aca="true" t="shared" si="18" ref="C66:L66">SUM(C54:C59)</f>
        <v>2586</v>
      </c>
      <c r="D66" s="28">
        <f t="shared" si="18"/>
        <v>58</v>
      </c>
      <c r="E66" s="28">
        <f t="shared" si="18"/>
        <v>28</v>
      </c>
      <c r="F66" s="28">
        <f t="shared" si="18"/>
        <v>4756</v>
      </c>
      <c r="G66" s="28"/>
      <c r="H66" s="28">
        <f t="shared" si="18"/>
        <v>54872</v>
      </c>
      <c r="I66" s="28">
        <f t="shared" si="18"/>
        <v>56343</v>
      </c>
      <c r="J66" s="28">
        <f t="shared" si="18"/>
        <v>1363</v>
      </c>
      <c r="K66" s="28">
        <f t="shared" si="18"/>
        <v>232</v>
      </c>
      <c r="L66" s="28">
        <f t="shared" si="18"/>
        <v>112810</v>
      </c>
    </row>
    <row r="67" spans="1:13" s="17" customFormat="1" ht="9" customHeight="1">
      <c r="A67" s="29" t="s">
        <v>38</v>
      </c>
      <c r="B67" s="28">
        <f>SUM(B60:B61)</f>
        <v>1285</v>
      </c>
      <c r="C67" s="28">
        <f aca="true" t="shared" si="19" ref="C67:L67">SUM(C60:C61)</f>
        <v>1378</v>
      </c>
      <c r="D67" s="28">
        <f t="shared" si="19"/>
        <v>26</v>
      </c>
      <c r="E67" s="28">
        <f t="shared" si="19"/>
        <v>18</v>
      </c>
      <c r="F67" s="28">
        <f t="shared" si="19"/>
        <v>2707</v>
      </c>
      <c r="G67" s="28"/>
      <c r="H67" s="28">
        <f t="shared" si="19"/>
        <v>27452</v>
      </c>
      <c r="I67" s="28">
        <f t="shared" si="19"/>
        <v>24437</v>
      </c>
      <c r="J67" s="28">
        <f t="shared" si="19"/>
        <v>581</v>
      </c>
      <c r="K67" s="28">
        <f t="shared" si="19"/>
        <v>122</v>
      </c>
      <c r="L67" s="28">
        <f t="shared" si="19"/>
        <v>52592</v>
      </c>
      <c r="M67" s="30"/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1">
      <selection activeCell="K58" sqref="K58"/>
    </sheetView>
  </sheetViews>
  <sheetFormatPr defaultColWidth="9.33203125" defaultRowHeight="11.25"/>
  <cols>
    <col min="1" max="1" width="20" style="10" customWidth="1"/>
    <col min="2" max="3" width="8.83203125" style="10" customWidth="1"/>
    <col min="4" max="4" width="8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8.16015625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13" t="s">
        <v>11</v>
      </c>
      <c r="B8" s="59">
        <v>1219</v>
      </c>
      <c r="C8" s="59">
        <v>1244</v>
      </c>
      <c r="D8" s="59">
        <v>8</v>
      </c>
      <c r="E8" s="59">
        <v>3</v>
      </c>
      <c r="F8" s="50">
        <f>SUM(B8:E8)</f>
        <v>2474</v>
      </c>
      <c r="G8" s="50"/>
      <c r="H8" s="59">
        <v>541</v>
      </c>
      <c r="I8" s="59">
        <v>443</v>
      </c>
      <c r="J8" s="59" t="s">
        <v>43</v>
      </c>
      <c r="K8" s="59">
        <v>1</v>
      </c>
      <c r="L8" s="50">
        <f>SUM(H8:K8)</f>
        <v>985</v>
      </c>
    </row>
    <row r="9" spans="1:12" ht="9" customHeight="1">
      <c r="A9" s="13" t="s">
        <v>12</v>
      </c>
      <c r="B9" s="59">
        <v>27</v>
      </c>
      <c r="C9" s="59">
        <v>44</v>
      </c>
      <c r="D9" s="59" t="s">
        <v>43</v>
      </c>
      <c r="E9" s="59" t="s">
        <v>43</v>
      </c>
      <c r="F9" s="50">
        <f aca="true" t="shared" si="0" ref="F9:F24">SUM(B9:E9)</f>
        <v>71</v>
      </c>
      <c r="G9" s="50"/>
      <c r="H9" s="59">
        <v>15</v>
      </c>
      <c r="I9" s="59">
        <v>16</v>
      </c>
      <c r="J9" s="59" t="s">
        <v>43</v>
      </c>
      <c r="K9" s="59" t="s">
        <v>43</v>
      </c>
      <c r="L9" s="50">
        <f aca="true" t="shared" si="1" ref="L9:L24">SUM(H9:K9)</f>
        <v>31</v>
      </c>
    </row>
    <row r="10" spans="1:12" ht="9" customHeight="1">
      <c r="A10" s="13" t="s">
        <v>13</v>
      </c>
      <c r="B10" s="59">
        <v>4437</v>
      </c>
      <c r="C10" s="59">
        <v>4774</v>
      </c>
      <c r="D10" s="59">
        <v>9</v>
      </c>
      <c r="E10" s="59">
        <v>11</v>
      </c>
      <c r="F10" s="50">
        <f t="shared" si="0"/>
        <v>9231</v>
      </c>
      <c r="G10" s="50"/>
      <c r="H10" s="59">
        <v>1858</v>
      </c>
      <c r="I10" s="59">
        <v>1420</v>
      </c>
      <c r="J10" s="59" t="s">
        <v>43</v>
      </c>
      <c r="K10" s="59">
        <v>6</v>
      </c>
      <c r="L10" s="50">
        <f t="shared" si="1"/>
        <v>3284</v>
      </c>
    </row>
    <row r="11" spans="1:12" ht="9" customHeight="1">
      <c r="A11" s="13" t="s">
        <v>14</v>
      </c>
      <c r="B11" s="50">
        <v>395</v>
      </c>
      <c r="C11" s="50">
        <v>463</v>
      </c>
      <c r="D11" s="50">
        <v>2</v>
      </c>
      <c r="E11" s="50">
        <v>7</v>
      </c>
      <c r="F11" s="50">
        <f>SUM(F12:F13)</f>
        <v>867</v>
      </c>
      <c r="G11" s="50"/>
      <c r="H11" s="50">
        <v>208</v>
      </c>
      <c r="I11" s="50">
        <v>176</v>
      </c>
      <c r="J11" s="50" t="s">
        <v>43</v>
      </c>
      <c r="K11" s="50">
        <v>2</v>
      </c>
      <c r="L11" s="50">
        <f>SUM(L12:L13)</f>
        <v>386</v>
      </c>
    </row>
    <row r="12" spans="1:12" s="15" customFormat="1" ht="9" customHeight="1">
      <c r="A12" s="21" t="s">
        <v>15</v>
      </c>
      <c r="B12" s="52">
        <v>151</v>
      </c>
      <c r="C12" s="52">
        <v>182</v>
      </c>
      <c r="D12" s="52" t="s">
        <v>43</v>
      </c>
      <c r="E12" s="52">
        <v>6</v>
      </c>
      <c r="F12" s="58">
        <f t="shared" si="0"/>
        <v>339</v>
      </c>
      <c r="G12" s="52"/>
      <c r="H12" s="52">
        <v>90</v>
      </c>
      <c r="I12" s="52">
        <v>58</v>
      </c>
      <c r="J12" s="52" t="s">
        <v>43</v>
      </c>
      <c r="K12" s="52" t="s">
        <v>43</v>
      </c>
      <c r="L12" s="58">
        <f t="shared" si="1"/>
        <v>148</v>
      </c>
    </row>
    <row r="13" spans="1:12" s="15" customFormat="1" ht="9" customHeight="1">
      <c r="A13" s="21" t="s">
        <v>16</v>
      </c>
      <c r="B13" s="52">
        <v>244</v>
      </c>
      <c r="C13" s="52">
        <v>281</v>
      </c>
      <c r="D13" s="52">
        <v>2</v>
      </c>
      <c r="E13" s="52">
        <v>1</v>
      </c>
      <c r="F13" s="58">
        <f t="shared" si="0"/>
        <v>528</v>
      </c>
      <c r="G13" s="52"/>
      <c r="H13" s="52">
        <v>118</v>
      </c>
      <c r="I13" s="52">
        <v>118</v>
      </c>
      <c r="J13" s="52" t="s">
        <v>43</v>
      </c>
      <c r="K13" s="52">
        <v>2</v>
      </c>
      <c r="L13" s="58">
        <f t="shared" si="1"/>
        <v>238</v>
      </c>
    </row>
    <row r="14" spans="1:12" s="15" customFormat="1" ht="9" customHeight="1">
      <c r="A14" s="13" t="s">
        <v>17</v>
      </c>
      <c r="B14" s="50">
        <v>2365</v>
      </c>
      <c r="C14" s="50">
        <v>2674</v>
      </c>
      <c r="D14" s="50">
        <v>9</v>
      </c>
      <c r="E14" s="50">
        <v>4</v>
      </c>
      <c r="F14" s="50">
        <f t="shared" si="0"/>
        <v>5052</v>
      </c>
      <c r="G14" s="50"/>
      <c r="H14" s="50">
        <v>1297</v>
      </c>
      <c r="I14" s="50">
        <v>1069</v>
      </c>
      <c r="J14" s="50">
        <v>5</v>
      </c>
      <c r="K14" s="50">
        <v>1</v>
      </c>
      <c r="L14" s="50">
        <f t="shared" si="1"/>
        <v>2372</v>
      </c>
    </row>
    <row r="15" spans="1:12" ht="9" customHeight="1">
      <c r="A15" s="13" t="s">
        <v>18</v>
      </c>
      <c r="B15" s="50">
        <v>282</v>
      </c>
      <c r="C15" s="50">
        <v>367</v>
      </c>
      <c r="D15" s="50">
        <v>2</v>
      </c>
      <c r="E15" s="50">
        <v>8</v>
      </c>
      <c r="F15" s="50">
        <f t="shared" si="0"/>
        <v>659</v>
      </c>
      <c r="G15" s="50"/>
      <c r="H15" s="50">
        <v>326</v>
      </c>
      <c r="I15" s="50">
        <v>344</v>
      </c>
      <c r="J15" s="50">
        <v>3</v>
      </c>
      <c r="K15" s="50">
        <v>1</v>
      </c>
      <c r="L15" s="50">
        <f t="shared" si="1"/>
        <v>674</v>
      </c>
    </row>
    <row r="16" spans="1:12" ht="9" customHeight="1">
      <c r="A16" s="13" t="s">
        <v>19</v>
      </c>
      <c r="B16" s="50">
        <v>222</v>
      </c>
      <c r="C16" s="50">
        <v>226</v>
      </c>
      <c r="D16" s="50">
        <v>4</v>
      </c>
      <c r="E16" s="50" t="s">
        <v>43</v>
      </c>
      <c r="F16" s="50">
        <f t="shared" si="0"/>
        <v>452</v>
      </c>
      <c r="G16" s="50"/>
      <c r="H16" s="50">
        <v>180</v>
      </c>
      <c r="I16" s="50">
        <v>177</v>
      </c>
      <c r="J16" s="50">
        <v>1</v>
      </c>
      <c r="K16" s="50" t="s">
        <v>43</v>
      </c>
      <c r="L16" s="50">
        <f t="shared" si="1"/>
        <v>358</v>
      </c>
    </row>
    <row r="17" spans="1:12" ht="9" customHeight="1">
      <c r="A17" s="13" t="s">
        <v>20</v>
      </c>
      <c r="B17" s="50">
        <v>1640</v>
      </c>
      <c r="C17" s="50">
        <v>1702</v>
      </c>
      <c r="D17" s="50">
        <v>1</v>
      </c>
      <c r="E17" s="50">
        <v>2</v>
      </c>
      <c r="F17" s="50">
        <f t="shared" si="0"/>
        <v>3345</v>
      </c>
      <c r="G17" s="50"/>
      <c r="H17" s="50">
        <v>1323</v>
      </c>
      <c r="I17" s="50">
        <v>1018</v>
      </c>
      <c r="J17" s="50">
        <v>2</v>
      </c>
      <c r="K17" s="50" t="s">
        <v>43</v>
      </c>
      <c r="L17" s="50">
        <f t="shared" si="1"/>
        <v>2343</v>
      </c>
    </row>
    <row r="18" spans="1:12" ht="9" customHeight="1">
      <c r="A18" s="13" t="s">
        <v>21</v>
      </c>
      <c r="B18" s="50">
        <v>1110</v>
      </c>
      <c r="C18" s="50">
        <v>1230</v>
      </c>
      <c r="D18" s="50">
        <v>7</v>
      </c>
      <c r="E18" s="50">
        <v>1</v>
      </c>
      <c r="F18" s="50">
        <f t="shared" si="0"/>
        <v>2348</v>
      </c>
      <c r="G18" s="50"/>
      <c r="H18" s="50">
        <v>526</v>
      </c>
      <c r="I18" s="50">
        <v>551</v>
      </c>
      <c r="J18" s="50">
        <v>3</v>
      </c>
      <c r="K18" s="50">
        <v>1</v>
      </c>
      <c r="L18" s="50">
        <f t="shared" si="1"/>
        <v>1081</v>
      </c>
    </row>
    <row r="19" spans="1:12" ht="9" customHeight="1">
      <c r="A19" s="13" t="s">
        <v>22</v>
      </c>
      <c r="B19" s="50">
        <v>180</v>
      </c>
      <c r="C19" s="50">
        <v>227</v>
      </c>
      <c r="D19" s="50">
        <v>1</v>
      </c>
      <c r="E19" s="50" t="s">
        <v>43</v>
      </c>
      <c r="F19" s="50">
        <f t="shared" si="0"/>
        <v>408</v>
      </c>
      <c r="G19" s="50"/>
      <c r="H19" s="50">
        <v>182</v>
      </c>
      <c r="I19" s="50">
        <v>174</v>
      </c>
      <c r="J19" s="50">
        <v>2</v>
      </c>
      <c r="K19" s="50" t="s">
        <v>43</v>
      </c>
      <c r="L19" s="50">
        <f t="shared" si="1"/>
        <v>358</v>
      </c>
    </row>
    <row r="20" spans="1:12" ht="9" customHeight="1">
      <c r="A20" s="13" t="s">
        <v>23</v>
      </c>
      <c r="B20" s="50">
        <v>478</v>
      </c>
      <c r="C20" s="50">
        <v>543</v>
      </c>
      <c r="D20" s="50">
        <v>2</v>
      </c>
      <c r="E20" s="50" t="s">
        <v>43</v>
      </c>
      <c r="F20" s="50">
        <f t="shared" si="0"/>
        <v>1023</v>
      </c>
      <c r="G20" s="50"/>
      <c r="H20" s="50">
        <v>434</v>
      </c>
      <c r="I20" s="50">
        <v>375</v>
      </c>
      <c r="J20" s="50" t="s">
        <v>43</v>
      </c>
      <c r="K20" s="50" t="s">
        <v>43</v>
      </c>
      <c r="L20" s="50">
        <f t="shared" si="1"/>
        <v>809</v>
      </c>
    </row>
    <row r="21" spans="1:12" ht="9" customHeight="1">
      <c r="A21" s="13" t="s">
        <v>24</v>
      </c>
      <c r="B21" s="50">
        <v>470</v>
      </c>
      <c r="C21" s="50">
        <v>577</v>
      </c>
      <c r="D21" s="50">
        <v>4</v>
      </c>
      <c r="E21" s="50">
        <v>1</v>
      </c>
      <c r="F21" s="50">
        <f t="shared" si="0"/>
        <v>1052</v>
      </c>
      <c r="G21" s="50"/>
      <c r="H21" s="50">
        <v>202</v>
      </c>
      <c r="I21" s="50">
        <v>181</v>
      </c>
      <c r="J21" s="50">
        <v>1</v>
      </c>
      <c r="K21" s="50" t="s">
        <v>43</v>
      </c>
      <c r="L21" s="50">
        <f t="shared" si="1"/>
        <v>384</v>
      </c>
    </row>
    <row r="22" spans="1:12" ht="9" customHeight="1">
      <c r="A22" s="13" t="s">
        <v>25</v>
      </c>
      <c r="B22" s="50">
        <v>181</v>
      </c>
      <c r="C22" s="50">
        <v>211</v>
      </c>
      <c r="D22" s="50">
        <v>1</v>
      </c>
      <c r="E22" s="50" t="s">
        <v>43</v>
      </c>
      <c r="F22" s="50">
        <f t="shared" si="0"/>
        <v>393</v>
      </c>
      <c r="G22" s="50"/>
      <c r="H22" s="50">
        <v>104</v>
      </c>
      <c r="I22" s="50">
        <v>107</v>
      </c>
      <c r="J22" s="50">
        <v>1</v>
      </c>
      <c r="K22" s="50">
        <v>1</v>
      </c>
      <c r="L22" s="50">
        <f t="shared" si="1"/>
        <v>213</v>
      </c>
    </row>
    <row r="23" spans="1:12" ht="9" customHeight="1">
      <c r="A23" s="13" t="s">
        <v>26</v>
      </c>
      <c r="B23" s="50">
        <v>17</v>
      </c>
      <c r="C23" s="50">
        <v>22</v>
      </c>
      <c r="D23" s="50" t="s">
        <v>43</v>
      </c>
      <c r="E23" s="50" t="s">
        <v>43</v>
      </c>
      <c r="F23" s="50">
        <f t="shared" si="0"/>
        <v>39</v>
      </c>
      <c r="G23" s="50"/>
      <c r="H23" s="50">
        <v>19</v>
      </c>
      <c r="I23" s="50">
        <v>18</v>
      </c>
      <c r="J23" s="50" t="s">
        <v>43</v>
      </c>
      <c r="K23" s="50" t="s">
        <v>43</v>
      </c>
      <c r="L23" s="50">
        <f t="shared" si="1"/>
        <v>37</v>
      </c>
    </row>
    <row r="24" spans="1:12" ht="9" customHeight="1">
      <c r="A24" s="13" t="s">
        <v>27</v>
      </c>
      <c r="B24" s="50">
        <v>359</v>
      </c>
      <c r="C24" s="50">
        <v>384</v>
      </c>
      <c r="D24" s="50">
        <v>2</v>
      </c>
      <c r="E24" s="50">
        <v>1</v>
      </c>
      <c r="F24" s="50">
        <f t="shared" si="0"/>
        <v>746</v>
      </c>
      <c r="G24" s="50"/>
      <c r="H24" s="50">
        <v>123</v>
      </c>
      <c r="I24" s="50">
        <v>88</v>
      </c>
      <c r="J24" s="50">
        <v>1</v>
      </c>
      <c r="K24" s="50" t="s">
        <v>43</v>
      </c>
      <c r="L24" s="50">
        <f t="shared" si="1"/>
        <v>212</v>
      </c>
    </row>
    <row r="25" spans="1:12" ht="9" customHeight="1">
      <c r="A25" s="13" t="s">
        <v>28</v>
      </c>
      <c r="B25" s="50">
        <v>140</v>
      </c>
      <c r="C25" s="50">
        <v>192</v>
      </c>
      <c r="D25" s="50">
        <v>3</v>
      </c>
      <c r="E25" s="50">
        <v>2</v>
      </c>
      <c r="F25" s="50">
        <f>SUM(B25:E25)</f>
        <v>337</v>
      </c>
      <c r="G25" s="50"/>
      <c r="H25" s="50">
        <v>95</v>
      </c>
      <c r="I25" s="50">
        <v>98</v>
      </c>
      <c r="J25" s="50" t="s">
        <v>43</v>
      </c>
      <c r="K25" s="50" t="s">
        <v>43</v>
      </c>
      <c r="L25" s="50">
        <f>SUM(H25:K25)</f>
        <v>193</v>
      </c>
    </row>
    <row r="26" spans="1:12" ht="9" customHeight="1">
      <c r="A26" s="13" t="s">
        <v>29</v>
      </c>
      <c r="B26" s="50">
        <v>27</v>
      </c>
      <c r="C26" s="50">
        <v>21</v>
      </c>
      <c r="D26" s="50" t="s">
        <v>43</v>
      </c>
      <c r="E26" s="50" t="s">
        <v>43</v>
      </c>
      <c r="F26" s="50">
        <f>SUM(B26:E26)</f>
        <v>48</v>
      </c>
      <c r="G26" s="50"/>
      <c r="H26" s="50">
        <v>20</v>
      </c>
      <c r="I26" s="50">
        <v>18</v>
      </c>
      <c r="J26" s="50">
        <v>1</v>
      </c>
      <c r="K26" s="50" t="s">
        <v>43</v>
      </c>
      <c r="L26" s="50">
        <f>SUM(H26:K26)</f>
        <v>39</v>
      </c>
    </row>
    <row r="27" spans="1:12" ht="9" customHeight="1">
      <c r="A27" s="13" t="s">
        <v>30</v>
      </c>
      <c r="B27" s="50">
        <v>122</v>
      </c>
      <c r="C27" s="50">
        <v>165</v>
      </c>
      <c r="D27" s="50" t="s">
        <v>43</v>
      </c>
      <c r="E27" s="50" t="s">
        <v>43</v>
      </c>
      <c r="F27" s="50">
        <f>SUM(B27:E27)</f>
        <v>287</v>
      </c>
      <c r="G27" s="50"/>
      <c r="H27" s="50">
        <v>49</v>
      </c>
      <c r="I27" s="50">
        <v>52</v>
      </c>
      <c r="J27" s="50" t="s">
        <v>43</v>
      </c>
      <c r="K27" s="50" t="s">
        <v>43</v>
      </c>
      <c r="L27" s="50">
        <f>SUM(H27:K27)</f>
        <v>101</v>
      </c>
    </row>
    <row r="28" spans="1:12" ht="9" customHeight="1">
      <c r="A28" s="13" t="s">
        <v>31</v>
      </c>
      <c r="B28" s="50">
        <v>282</v>
      </c>
      <c r="C28" s="50">
        <v>373</v>
      </c>
      <c r="D28" s="50">
        <v>1</v>
      </c>
      <c r="E28" s="50" t="s">
        <v>43</v>
      </c>
      <c r="F28" s="50">
        <f>SUM(B28:E28)</f>
        <v>656</v>
      </c>
      <c r="G28" s="50"/>
      <c r="H28" s="50">
        <v>97</v>
      </c>
      <c r="I28" s="50">
        <v>82</v>
      </c>
      <c r="J28" s="50" t="s">
        <v>43</v>
      </c>
      <c r="K28" s="50" t="s">
        <v>43</v>
      </c>
      <c r="L28" s="50">
        <f>SUM(H28:K28)</f>
        <v>179</v>
      </c>
    </row>
    <row r="29" spans="1:12" ht="9" customHeight="1">
      <c r="A29" s="13" t="s">
        <v>32</v>
      </c>
      <c r="B29" s="50">
        <v>115</v>
      </c>
      <c r="C29" s="50">
        <v>115</v>
      </c>
      <c r="D29" s="50" t="s">
        <v>43</v>
      </c>
      <c r="E29" s="50" t="s">
        <v>43</v>
      </c>
      <c r="F29" s="50">
        <f>SUM(B29:E29)</f>
        <v>230</v>
      </c>
      <c r="G29" s="50"/>
      <c r="H29" s="50">
        <v>34</v>
      </c>
      <c r="I29" s="50">
        <v>25</v>
      </c>
      <c r="J29" s="50" t="s">
        <v>43</v>
      </c>
      <c r="K29" s="50" t="s">
        <v>43</v>
      </c>
      <c r="L29" s="50">
        <f>SUM(H29:K29)</f>
        <v>59</v>
      </c>
    </row>
    <row r="30" spans="1:12" ht="9" customHeight="1">
      <c r="A30" s="16" t="s">
        <v>33</v>
      </c>
      <c r="B30" s="51">
        <f>SUM(B8:B11,B14:B29)</f>
        <v>14068</v>
      </c>
      <c r="C30" s="51">
        <f aca="true" t="shared" si="2" ref="C30:L30">SUM(C8:C11,C14:C29)</f>
        <v>15554</v>
      </c>
      <c r="D30" s="51">
        <f t="shared" si="2"/>
        <v>56</v>
      </c>
      <c r="E30" s="51">
        <f t="shared" si="2"/>
        <v>40</v>
      </c>
      <c r="F30" s="51">
        <f t="shared" si="2"/>
        <v>29718</v>
      </c>
      <c r="G30" s="51">
        <f t="shared" si="2"/>
        <v>0</v>
      </c>
      <c r="H30" s="51">
        <f t="shared" si="2"/>
        <v>7633</v>
      </c>
      <c r="I30" s="51">
        <f t="shared" si="2"/>
        <v>6432</v>
      </c>
      <c r="J30" s="51">
        <f t="shared" si="2"/>
        <v>20</v>
      </c>
      <c r="K30" s="51">
        <f t="shared" si="2"/>
        <v>13</v>
      </c>
      <c r="L30" s="51">
        <f t="shared" si="2"/>
        <v>14098</v>
      </c>
    </row>
    <row r="31" spans="1:12" s="16" customFormat="1" ht="9" customHeight="1">
      <c r="A31" s="27" t="s">
        <v>34</v>
      </c>
      <c r="B31" s="51">
        <f>SUM(B8:B10,B16)</f>
        <v>5905</v>
      </c>
      <c r="C31" s="51">
        <f aca="true" t="shared" si="3" ref="C31:L31">SUM(C8:C10,C16)</f>
        <v>6288</v>
      </c>
      <c r="D31" s="51">
        <f t="shared" si="3"/>
        <v>21</v>
      </c>
      <c r="E31" s="51">
        <f t="shared" si="3"/>
        <v>14</v>
      </c>
      <c r="F31" s="51">
        <f t="shared" si="3"/>
        <v>12228</v>
      </c>
      <c r="G31" s="51">
        <f t="shared" si="3"/>
        <v>0</v>
      </c>
      <c r="H31" s="51">
        <f t="shared" si="3"/>
        <v>2594</v>
      </c>
      <c r="I31" s="51">
        <f t="shared" si="3"/>
        <v>2056</v>
      </c>
      <c r="J31" s="51">
        <f t="shared" si="3"/>
        <v>1</v>
      </c>
      <c r="K31" s="51">
        <f t="shared" si="3"/>
        <v>7</v>
      </c>
      <c r="L31" s="51">
        <f t="shared" si="3"/>
        <v>4658</v>
      </c>
    </row>
    <row r="32" spans="1:12" ht="9" customHeight="1">
      <c r="A32" s="27" t="s">
        <v>35</v>
      </c>
      <c r="B32" s="51">
        <f>SUM(B11,B14:B15,B17)</f>
        <v>4682</v>
      </c>
      <c r="C32" s="51">
        <f aca="true" t="shared" si="4" ref="C32:L32">SUM(C11,C14:C15,C17)</f>
        <v>5206</v>
      </c>
      <c r="D32" s="51">
        <f t="shared" si="4"/>
        <v>14</v>
      </c>
      <c r="E32" s="51">
        <f t="shared" si="4"/>
        <v>21</v>
      </c>
      <c r="F32" s="51">
        <f t="shared" si="4"/>
        <v>9923</v>
      </c>
      <c r="G32" s="51">
        <f t="shared" si="4"/>
        <v>0</v>
      </c>
      <c r="H32" s="51">
        <f t="shared" si="4"/>
        <v>3154</v>
      </c>
      <c r="I32" s="51">
        <f t="shared" si="4"/>
        <v>2607</v>
      </c>
      <c r="J32" s="51">
        <f t="shared" si="4"/>
        <v>10</v>
      </c>
      <c r="K32" s="51">
        <f t="shared" si="4"/>
        <v>4</v>
      </c>
      <c r="L32" s="51">
        <f t="shared" si="4"/>
        <v>5775</v>
      </c>
    </row>
    <row r="33" spans="1:12" ht="9" customHeight="1">
      <c r="A33" s="27" t="s">
        <v>36</v>
      </c>
      <c r="B33" s="51">
        <f>SUM(B18:B21)</f>
        <v>2238</v>
      </c>
      <c r="C33" s="51">
        <f aca="true" t="shared" si="5" ref="C33:L33">SUM(C18:C21)</f>
        <v>2577</v>
      </c>
      <c r="D33" s="51">
        <f t="shared" si="5"/>
        <v>14</v>
      </c>
      <c r="E33" s="51">
        <f t="shared" si="5"/>
        <v>2</v>
      </c>
      <c r="F33" s="51">
        <f t="shared" si="5"/>
        <v>4831</v>
      </c>
      <c r="G33" s="51">
        <f t="shared" si="5"/>
        <v>0</v>
      </c>
      <c r="H33" s="51">
        <f t="shared" si="5"/>
        <v>1344</v>
      </c>
      <c r="I33" s="51">
        <f t="shared" si="5"/>
        <v>1281</v>
      </c>
      <c r="J33" s="51">
        <f t="shared" si="5"/>
        <v>6</v>
      </c>
      <c r="K33" s="51">
        <f t="shared" si="5"/>
        <v>1</v>
      </c>
      <c r="L33" s="51">
        <f t="shared" si="5"/>
        <v>2632</v>
      </c>
    </row>
    <row r="34" spans="1:12" ht="9" customHeight="1">
      <c r="A34" s="27" t="s">
        <v>37</v>
      </c>
      <c r="B34" s="51">
        <f>SUM(B22:B27)</f>
        <v>846</v>
      </c>
      <c r="C34" s="51">
        <f aca="true" t="shared" si="6" ref="C34:L34">SUM(C22:C27)</f>
        <v>995</v>
      </c>
      <c r="D34" s="51">
        <f t="shared" si="6"/>
        <v>6</v>
      </c>
      <c r="E34" s="51">
        <f t="shared" si="6"/>
        <v>3</v>
      </c>
      <c r="F34" s="51">
        <f t="shared" si="6"/>
        <v>1850</v>
      </c>
      <c r="G34" s="51">
        <f t="shared" si="6"/>
        <v>0</v>
      </c>
      <c r="H34" s="51">
        <f t="shared" si="6"/>
        <v>410</v>
      </c>
      <c r="I34" s="51">
        <f t="shared" si="6"/>
        <v>381</v>
      </c>
      <c r="J34" s="51">
        <f t="shared" si="6"/>
        <v>3</v>
      </c>
      <c r="K34" s="51">
        <f t="shared" si="6"/>
        <v>1</v>
      </c>
      <c r="L34" s="51">
        <f t="shared" si="6"/>
        <v>795</v>
      </c>
    </row>
    <row r="35" spans="1:12" ht="9" customHeight="1">
      <c r="A35" s="27" t="s">
        <v>38</v>
      </c>
      <c r="B35" s="51">
        <f>SUM(B28:B29)</f>
        <v>397</v>
      </c>
      <c r="C35" s="51">
        <f aca="true" t="shared" si="7" ref="C35:L35">SUM(C28:C29)</f>
        <v>488</v>
      </c>
      <c r="D35" s="51">
        <f t="shared" si="7"/>
        <v>1</v>
      </c>
      <c r="E35" s="51" t="s">
        <v>43</v>
      </c>
      <c r="F35" s="51">
        <f t="shared" si="7"/>
        <v>886</v>
      </c>
      <c r="G35" s="51">
        <f t="shared" si="7"/>
        <v>0</v>
      </c>
      <c r="H35" s="51">
        <f t="shared" si="7"/>
        <v>131</v>
      </c>
      <c r="I35" s="51">
        <f t="shared" si="7"/>
        <v>107</v>
      </c>
      <c r="J35" s="51" t="s">
        <v>43</v>
      </c>
      <c r="K35" s="51" t="s">
        <v>43</v>
      </c>
      <c r="L35" s="51">
        <f t="shared" si="7"/>
        <v>238</v>
      </c>
    </row>
    <row r="36" spans="1:12" s="17" customFormat="1" ht="9" customHeight="1">
      <c r="A36" s="2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2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9" customHeight="1">
      <c r="A40" s="13" t="s">
        <v>11</v>
      </c>
      <c r="B40" s="59">
        <v>4357</v>
      </c>
      <c r="C40" s="59">
        <v>2220</v>
      </c>
      <c r="D40" s="59">
        <v>15</v>
      </c>
      <c r="E40" s="59">
        <v>4</v>
      </c>
      <c r="F40" s="50">
        <f>SUM(B40:E40)</f>
        <v>6596</v>
      </c>
      <c r="G40" s="50"/>
      <c r="H40" s="50">
        <f>SUM(B8,H8,B40)</f>
        <v>6117</v>
      </c>
      <c r="I40" s="50">
        <f>SUM(C8,I8,C40)</f>
        <v>3907</v>
      </c>
      <c r="J40" s="50">
        <f>SUM(D8,J8,D40)</f>
        <v>23</v>
      </c>
      <c r="K40" s="50">
        <f>SUM(E8,K8,E40)</f>
        <v>8</v>
      </c>
      <c r="L40" s="50">
        <f>SUM(H40:K40)</f>
        <v>10055</v>
      </c>
    </row>
    <row r="41" spans="1:12" s="15" customFormat="1" ht="9" customHeight="1">
      <c r="A41" s="13" t="s">
        <v>12</v>
      </c>
      <c r="B41" s="59">
        <v>76</v>
      </c>
      <c r="C41" s="59">
        <v>30</v>
      </c>
      <c r="D41" s="59">
        <v>1</v>
      </c>
      <c r="E41" s="59" t="s">
        <v>43</v>
      </c>
      <c r="F41" s="50">
        <f aca="true" t="shared" si="8" ref="F41:F56">SUM(B41:E41)</f>
        <v>107</v>
      </c>
      <c r="G41" s="50"/>
      <c r="H41" s="50">
        <f aca="true" t="shared" si="9" ref="H41:H61">SUM(B9,H9,B41)</f>
        <v>118</v>
      </c>
      <c r="I41" s="50">
        <f aca="true" t="shared" si="10" ref="I41:I61">SUM(C9,I9,C41)</f>
        <v>90</v>
      </c>
      <c r="J41" s="50">
        <f aca="true" t="shared" si="11" ref="J41:J61">SUM(D9,J9,D41)</f>
        <v>1</v>
      </c>
      <c r="K41" s="50" t="s">
        <v>43</v>
      </c>
      <c r="L41" s="50">
        <f aca="true" t="shared" si="12" ref="L41:L56">SUM(H41:K41)</f>
        <v>209</v>
      </c>
    </row>
    <row r="42" spans="1:12" s="15" customFormat="1" ht="9" customHeight="1">
      <c r="A42" s="13" t="s">
        <v>13</v>
      </c>
      <c r="B42" s="59">
        <v>12728</v>
      </c>
      <c r="C42" s="59">
        <v>4307</v>
      </c>
      <c r="D42" s="59">
        <v>19</v>
      </c>
      <c r="E42" s="59">
        <v>8</v>
      </c>
      <c r="F42" s="50">
        <f t="shared" si="8"/>
        <v>17062</v>
      </c>
      <c r="G42" s="50"/>
      <c r="H42" s="50">
        <f t="shared" si="9"/>
        <v>19023</v>
      </c>
      <c r="I42" s="50">
        <f t="shared" si="10"/>
        <v>10501</v>
      </c>
      <c r="J42" s="50">
        <f t="shared" si="11"/>
        <v>28</v>
      </c>
      <c r="K42" s="50">
        <f aca="true" t="shared" si="13" ref="K42:K61">SUM(E10,K10,E42)</f>
        <v>25</v>
      </c>
      <c r="L42" s="50">
        <f t="shared" si="12"/>
        <v>29577</v>
      </c>
    </row>
    <row r="43" spans="1:12" ht="9" customHeight="1">
      <c r="A43" s="13" t="s">
        <v>14</v>
      </c>
      <c r="B43" s="50">
        <v>1166</v>
      </c>
      <c r="C43" s="50">
        <v>441</v>
      </c>
      <c r="D43" s="50">
        <v>4</v>
      </c>
      <c r="E43" s="50">
        <v>11</v>
      </c>
      <c r="F43" s="50">
        <f>SUM(F44:F45)</f>
        <v>1622</v>
      </c>
      <c r="G43" s="50"/>
      <c r="H43" s="50">
        <f t="shared" si="9"/>
        <v>1769</v>
      </c>
      <c r="I43" s="50">
        <f t="shared" si="10"/>
        <v>1080</v>
      </c>
      <c r="J43" s="50">
        <f t="shared" si="11"/>
        <v>6</v>
      </c>
      <c r="K43" s="50">
        <f t="shared" si="13"/>
        <v>20</v>
      </c>
      <c r="L43" s="50">
        <f>SUM(L44:L45)</f>
        <v>2875</v>
      </c>
    </row>
    <row r="44" spans="1:12" ht="9" customHeight="1">
      <c r="A44" s="21" t="s">
        <v>15</v>
      </c>
      <c r="B44" s="52">
        <v>559</v>
      </c>
      <c r="C44" s="52">
        <v>234</v>
      </c>
      <c r="D44" s="52">
        <v>1</v>
      </c>
      <c r="E44" s="52">
        <v>6</v>
      </c>
      <c r="F44" s="58">
        <f t="shared" si="8"/>
        <v>800</v>
      </c>
      <c r="G44" s="52"/>
      <c r="H44" s="58">
        <f t="shared" si="9"/>
        <v>800</v>
      </c>
      <c r="I44" s="58">
        <f t="shared" si="10"/>
        <v>474</v>
      </c>
      <c r="J44" s="58">
        <f t="shared" si="11"/>
        <v>1</v>
      </c>
      <c r="K44" s="58">
        <f t="shared" si="13"/>
        <v>12</v>
      </c>
      <c r="L44" s="58">
        <f t="shared" si="12"/>
        <v>1287</v>
      </c>
    </row>
    <row r="45" spans="1:12" ht="9" customHeight="1">
      <c r="A45" s="21" t="s">
        <v>16</v>
      </c>
      <c r="B45" s="52">
        <v>607</v>
      </c>
      <c r="C45" s="52">
        <v>207</v>
      </c>
      <c r="D45" s="52">
        <v>3</v>
      </c>
      <c r="E45" s="52">
        <v>5</v>
      </c>
      <c r="F45" s="58">
        <f t="shared" si="8"/>
        <v>822</v>
      </c>
      <c r="G45" s="52"/>
      <c r="H45" s="58">
        <f t="shared" si="9"/>
        <v>969</v>
      </c>
      <c r="I45" s="58">
        <f t="shared" si="10"/>
        <v>606</v>
      </c>
      <c r="J45" s="58">
        <f t="shared" si="11"/>
        <v>5</v>
      </c>
      <c r="K45" s="58">
        <f t="shared" si="13"/>
        <v>8</v>
      </c>
      <c r="L45" s="58">
        <f t="shared" si="12"/>
        <v>1588</v>
      </c>
    </row>
    <row r="46" spans="1:12" ht="9" customHeight="1">
      <c r="A46" s="13" t="s">
        <v>17</v>
      </c>
      <c r="B46" s="50">
        <v>6148</v>
      </c>
      <c r="C46" s="50">
        <v>2594</v>
      </c>
      <c r="D46" s="50">
        <v>9</v>
      </c>
      <c r="E46" s="50">
        <v>3</v>
      </c>
      <c r="F46" s="50">
        <f t="shared" si="8"/>
        <v>8754</v>
      </c>
      <c r="G46" s="50"/>
      <c r="H46" s="61">
        <f t="shared" si="9"/>
        <v>9810</v>
      </c>
      <c r="I46" s="61">
        <f t="shared" si="10"/>
        <v>6337</v>
      </c>
      <c r="J46" s="61">
        <f t="shared" si="11"/>
        <v>23</v>
      </c>
      <c r="K46" s="61">
        <f t="shared" si="13"/>
        <v>8</v>
      </c>
      <c r="L46" s="50">
        <f t="shared" si="12"/>
        <v>16178</v>
      </c>
    </row>
    <row r="47" spans="1:12" ht="9" customHeight="1">
      <c r="A47" s="13" t="s">
        <v>18</v>
      </c>
      <c r="B47" s="50">
        <v>1130</v>
      </c>
      <c r="C47" s="50">
        <v>651</v>
      </c>
      <c r="D47" s="50">
        <v>8</v>
      </c>
      <c r="E47" s="50">
        <v>6</v>
      </c>
      <c r="F47" s="50">
        <f t="shared" si="8"/>
        <v>1795</v>
      </c>
      <c r="G47" s="50"/>
      <c r="H47" s="61">
        <f t="shared" si="9"/>
        <v>1738</v>
      </c>
      <c r="I47" s="61">
        <f t="shared" si="10"/>
        <v>1362</v>
      </c>
      <c r="J47" s="61">
        <f t="shared" si="11"/>
        <v>13</v>
      </c>
      <c r="K47" s="61">
        <f t="shared" si="13"/>
        <v>15</v>
      </c>
      <c r="L47" s="50">
        <f t="shared" si="12"/>
        <v>3128</v>
      </c>
    </row>
    <row r="48" spans="1:12" ht="9" customHeight="1">
      <c r="A48" s="13" t="s">
        <v>19</v>
      </c>
      <c r="B48" s="50">
        <v>1657</v>
      </c>
      <c r="C48" s="50">
        <v>885</v>
      </c>
      <c r="D48" s="50">
        <v>7</v>
      </c>
      <c r="E48" s="50">
        <v>1</v>
      </c>
      <c r="F48" s="50">
        <f t="shared" si="8"/>
        <v>2550</v>
      </c>
      <c r="G48" s="50"/>
      <c r="H48" s="61">
        <f t="shared" si="9"/>
        <v>2059</v>
      </c>
      <c r="I48" s="61">
        <f t="shared" si="10"/>
        <v>1288</v>
      </c>
      <c r="J48" s="61">
        <f t="shared" si="11"/>
        <v>12</v>
      </c>
      <c r="K48" s="61">
        <f t="shared" si="13"/>
        <v>1</v>
      </c>
      <c r="L48" s="50">
        <f t="shared" si="12"/>
        <v>3360</v>
      </c>
    </row>
    <row r="49" spans="1:12" ht="9" customHeight="1">
      <c r="A49" s="13" t="s">
        <v>20</v>
      </c>
      <c r="B49" s="50">
        <v>6039</v>
      </c>
      <c r="C49" s="50">
        <v>1350</v>
      </c>
      <c r="D49" s="50">
        <v>13</v>
      </c>
      <c r="E49" s="50">
        <v>2</v>
      </c>
      <c r="F49" s="50">
        <f t="shared" si="8"/>
        <v>7404</v>
      </c>
      <c r="G49" s="50"/>
      <c r="H49" s="61">
        <f t="shared" si="9"/>
        <v>9002</v>
      </c>
      <c r="I49" s="61">
        <f t="shared" si="10"/>
        <v>4070</v>
      </c>
      <c r="J49" s="61">
        <f t="shared" si="11"/>
        <v>16</v>
      </c>
      <c r="K49" s="61">
        <f t="shared" si="13"/>
        <v>4</v>
      </c>
      <c r="L49" s="50">
        <f t="shared" si="12"/>
        <v>13092</v>
      </c>
    </row>
    <row r="50" spans="1:12" ht="9" customHeight="1">
      <c r="A50" s="13" t="s">
        <v>21</v>
      </c>
      <c r="B50" s="50">
        <v>5097</v>
      </c>
      <c r="C50" s="50">
        <v>2421</v>
      </c>
      <c r="D50" s="50">
        <v>24</v>
      </c>
      <c r="E50" s="50">
        <v>4</v>
      </c>
      <c r="F50" s="50">
        <f t="shared" si="8"/>
        <v>7546</v>
      </c>
      <c r="G50" s="50"/>
      <c r="H50" s="61">
        <f t="shared" si="9"/>
        <v>6733</v>
      </c>
      <c r="I50" s="61">
        <f t="shared" si="10"/>
        <v>4202</v>
      </c>
      <c r="J50" s="61">
        <f t="shared" si="11"/>
        <v>34</v>
      </c>
      <c r="K50" s="61">
        <f t="shared" si="13"/>
        <v>6</v>
      </c>
      <c r="L50" s="50">
        <f t="shared" si="12"/>
        <v>10975</v>
      </c>
    </row>
    <row r="51" spans="1:12" ht="9" customHeight="1">
      <c r="A51" s="13" t="s">
        <v>22</v>
      </c>
      <c r="B51" s="50">
        <v>1035</v>
      </c>
      <c r="C51" s="50">
        <v>537</v>
      </c>
      <c r="D51" s="50">
        <v>4</v>
      </c>
      <c r="E51" s="50" t="s">
        <v>43</v>
      </c>
      <c r="F51" s="50">
        <f t="shared" si="8"/>
        <v>1576</v>
      </c>
      <c r="G51" s="50"/>
      <c r="H51" s="61">
        <f t="shared" si="9"/>
        <v>1397</v>
      </c>
      <c r="I51" s="61">
        <f t="shared" si="10"/>
        <v>938</v>
      </c>
      <c r="J51" s="61">
        <f t="shared" si="11"/>
        <v>7</v>
      </c>
      <c r="K51" s="61" t="s">
        <v>43</v>
      </c>
      <c r="L51" s="50">
        <f t="shared" si="12"/>
        <v>2342</v>
      </c>
    </row>
    <row r="52" spans="1:12" ht="9" customHeight="1">
      <c r="A52" s="13" t="s">
        <v>23</v>
      </c>
      <c r="B52" s="50">
        <v>1572</v>
      </c>
      <c r="C52" s="50">
        <v>612</v>
      </c>
      <c r="D52" s="50">
        <v>7</v>
      </c>
      <c r="E52" s="50">
        <v>2</v>
      </c>
      <c r="F52" s="50">
        <f t="shared" si="8"/>
        <v>2193</v>
      </c>
      <c r="G52" s="50"/>
      <c r="H52" s="61">
        <f t="shared" si="9"/>
        <v>2484</v>
      </c>
      <c r="I52" s="61">
        <f t="shared" si="10"/>
        <v>1530</v>
      </c>
      <c r="J52" s="61">
        <f t="shared" si="11"/>
        <v>9</v>
      </c>
      <c r="K52" s="61">
        <f t="shared" si="13"/>
        <v>2</v>
      </c>
      <c r="L52" s="50">
        <f t="shared" si="12"/>
        <v>4025</v>
      </c>
    </row>
    <row r="53" spans="1:12" ht="9" customHeight="1">
      <c r="A53" s="13" t="s">
        <v>24</v>
      </c>
      <c r="B53" s="50">
        <v>3973</v>
      </c>
      <c r="C53" s="50">
        <v>2260</v>
      </c>
      <c r="D53" s="50">
        <v>10</v>
      </c>
      <c r="E53" s="50">
        <v>3</v>
      </c>
      <c r="F53" s="50">
        <f t="shared" si="8"/>
        <v>6246</v>
      </c>
      <c r="G53" s="50"/>
      <c r="H53" s="61">
        <f t="shared" si="9"/>
        <v>4645</v>
      </c>
      <c r="I53" s="61">
        <f t="shared" si="10"/>
        <v>3018</v>
      </c>
      <c r="J53" s="61">
        <f t="shared" si="11"/>
        <v>15</v>
      </c>
      <c r="K53" s="61">
        <f t="shared" si="13"/>
        <v>4</v>
      </c>
      <c r="L53" s="50">
        <f t="shared" si="12"/>
        <v>7682</v>
      </c>
    </row>
    <row r="54" spans="1:12" ht="9" customHeight="1">
      <c r="A54" s="13" t="s">
        <v>25</v>
      </c>
      <c r="B54" s="50">
        <v>1019</v>
      </c>
      <c r="C54" s="50">
        <v>522</v>
      </c>
      <c r="D54" s="50">
        <v>5</v>
      </c>
      <c r="E54" s="50">
        <v>2</v>
      </c>
      <c r="F54" s="50">
        <f t="shared" si="8"/>
        <v>1548</v>
      </c>
      <c r="G54" s="50"/>
      <c r="H54" s="61">
        <f t="shared" si="9"/>
        <v>1304</v>
      </c>
      <c r="I54" s="61">
        <f t="shared" si="10"/>
        <v>840</v>
      </c>
      <c r="J54" s="61">
        <f t="shared" si="11"/>
        <v>7</v>
      </c>
      <c r="K54" s="61">
        <f t="shared" si="13"/>
        <v>3</v>
      </c>
      <c r="L54" s="50">
        <f t="shared" si="12"/>
        <v>2154</v>
      </c>
    </row>
    <row r="55" spans="1:12" ht="9" customHeight="1">
      <c r="A55" s="13" t="s">
        <v>26</v>
      </c>
      <c r="B55" s="50">
        <v>97</v>
      </c>
      <c r="C55" s="50">
        <v>55</v>
      </c>
      <c r="D55" s="50" t="s">
        <v>43</v>
      </c>
      <c r="E55" s="50" t="s">
        <v>43</v>
      </c>
      <c r="F55" s="50">
        <f t="shared" si="8"/>
        <v>152</v>
      </c>
      <c r="G55" s="50"/>
      <c r="H55" s="61">
        <f t="shared" si="9"/>
        <v>133</v>
      </c>
      <c r="I55" s="61">
        <f t="shared" si="10"/>
        <v>95</v>
      </c>
      <c r="J55" s="61" t="s">
        <v>43</v>
      </c>
      <c r="K55" s="61" t="s">
        <v>43</v>
      </c>
      <c r="L55" s="50">
        <f t="shared" si="12"/>
        <v>228</v>
      </c>
    </row>
    <row r="56" spans="1:12" ht="9" customHeight="1">
      <c r="A56" s="13" t="s">
        <v>27</v>
      </c>
      <c r="B56" s="50">
        <v>2695</v>
      </c>
      <c r="C56" s="50">
        <v>1017</v>
      </c>
      <c r="D56" s="50">
        <v>5</v>
      </c>
      <c r="E56" s="50">
        <v>2</v>
      </c>
      <c r="F56" s="50">
        <f t="shared" si="8"/>
        <v>3719</v>
      </c>
      <c r="G56" s="50"/>
      <c r="H56" s="61">
        <f t="shared" si="9"/>
        <v>3177</v>
      </c>
      <c r="I56" s="61">
        <f t="shared" si="10"/>
        <v>1489</v>
      </c>
      <c r="J56" s="61">
        <f t="shared" si="11"/>
        <v>8</v>
      </c>
      <c r="K56" s="61">
        <f t="shared" si="13"/>
        <v>3</v>
      </c>
      <c r="L56" s="50">
        <f t="shared" si="12"/>
        <v>4677</v>
      </c>
    </row>
    <row r="57" spans="1:12" ht="9" customHeight="1">
      <c r="A57" s="13" t="s">
        <v>28</v>
      </c>
      <c r="B57" s="50">
        <v>1939</v>
      </c>
      <c r="C57" s="50">
        <v>1113</v>
      </c>
      <c r="D57" s="50">
        <v>3</v>
      </c>
      <c r="E57" s="50">
        <v>2</v>
      </c>
      <c r="F57" s="50">
        <f>SUM(B57:E57)</f>
        <v>3057</v>
      </c>
      <c r="G57" s="50"/>
      <c r="H57" s="61">
        <f t="shared" si="9"/>
        <v>2174</v>
      </c>
      <c r="I57" s="61">
        <f t="shared" si="10"/>
        <v>1403</v>
      </c>
      <c r="J57" s="61">
        <f t="shared" si="11"/>
        <v>6</v>
      </c>
      <c r="K57" s="61">
        <f t="shared" si="13"/>
        <v>4</v>
      </c>
      <c r="L57" s="50">
        <f>SUM(H57:K57)</f>
        <v>3587</v>
      </c>
    </row>
    <row r="58" spans="1:12" ht="9" customHeight="1">
      <c r="A58" s="13" t="s">
        <v>29</v>
      </c>
      <c r="B58" s="50">
        <v>356</v>
      </c>
      <c r="C58" s="50">
        <v>181</v>
      </c>
      <c r="D58" s="50">
        <v>2</v>
      </c>
      <c r="E58" s="50" t="s">
        <v>43</v>
      </c>
      <c r="F58" s="50">
        <f>SUM(B58:E58)</f>
        <v>539</v>
      </c>
      <c r="G58" s="50"/>
      <c r="H58" s="61">
        <f t="shared" si="9"/>
        <v>403</v>
      </c>
      <c r="I58" s="61">
        <f t="shared" si="10"/>
        <v>220</v>
      </c>
      <c r="J58" s="61">
        <f t="shared" si="11"/>
        <v>3</v>
      </c>
      <c r="K58" s="61" t="s">
        <v>43</v>
      </c>
      <c r="L58" s="50">
        <f>SUM(H58:K58)</f>
        <v>626</v>
      </c>
    </row>
    <row r="59" spans="1:12" ht="9" customHeight="1">
      <c r="A59" s="13" t="s">
        <v>30</v>
      </c>
      <c r="B59" s="50">
        <v>1100</v>
      </c>
      <c r="C59" s="50">
        <v>438</v>
      </c>
      <c r="D59" s="50">
        <v>1</v>
      </c>
      <c r="E59" s="50">
        <v>2</v>
      </c>
      <c r="F59" s="50">
        <f>SUM(B59:E59)</f>
        <v>1541</v>
      </c>
      <c r="G59" s="50"/>
      <c r="H59" s="61">
        <f t="shared" si="9"/>
        <v>1271</v>
      </c>
      <c r="I59" s="61">
        <f t="shared" si="10"/>
        <v>655</v>
      </c>
      <c r="J59" s="61">
        <f t="shared" si="11"/>
        <v>1</v>
      </c>
      <c r="K59" s="61">
        <f t="shared" si="13"/>
        <v>2</v>
      </c>
      <c r="L59" s="50">
        <f>SUM(H59:K59)</f>
        <v>1929</v>
      </c>
    </row>
    <row r="60" spans="1:12" s="16" customFormat="1" ht="9" customHeight="1">
      <c r="A60" s="13" t="s">
        <v>31</v>
      </c>
      <c r="B60" s="50">
        <v>2766</v>
      </c>
      <c r="C60" s="50">
        <v>762</v>
      </c>
      <c r="D60" s="50">
        <v>9</v>
      </c>
      <c r="E60" s="50">
        <v>3</v>
      </c>
      <c r="F60" s="50">
        <f>SUM(B60:E60)</f>
        <v>3540</v>
      </c>
      <c r="G60" s="50"/>
      <c r="H60" s="61">
        <f t="shared" si="9"/>
        <v>3145</v>
      </c>
      <c r="I60" s="61">
        <f t="shared" si="10"/>
        <v>1217</v>
      </c>
      <c r="J60" s="61">
        <f t="shared" si="11"/>
        <v>10</v>
      </c>
      <c r="K60" s="61">
        <f t="shared" si="13"/>
        <v>3</v>
      </c>
      <c r="L60" s="50">
        <f>SUM(H60:K60)</f>
        <v>4375</v>
      </c>
    </row>
    <row r="61" spans="1:12" ht="9" customHeight="1">
      <c r="A61" s="13" t="s">
        <v>32</v>
      </c>
      <c r="B61" s="50">
        <v>486</v>
      </c>
      <c r="C61" s="50">
        <v>185</v>
      </c>
      <c r="D61" s="50">
        <v>2</v>
      </c>
      <c r="E61" s="50">
        <v>3</v>
      </c>
      <c r="F61" s="50">
        <f>SUM(B61:E61)</f>
        <v>676</v>
      </c>
      <c r="G61" s="50"/>
      <c r="H61" s="61">
        <f t="shared" si="9"/>
        <v>635</v>
      </c>
      <c r="I61" s="61">
        <f t="shared" si="10"/>
        <v>325</v>
      </c>
      <c r="J61" s="61">
        <f t="shared" si="11"/>
        <v>2</v>
      </c>
      <c r="K61" s="61">
        <f t="shared" si="13"/>
        <v>3</v>
      </c>
      <c r="L61" s="50">
        <f>SUM(H61:K61)</f>
        <v>965</v>
      </c>
    </row>
    <row r="62" spans="1:12" ht="9" customHeight="1">
      <c r="A62" s="16" t="s">
        <v>33</v>
      </c>
      <c r="B62" s="51">
        <f>SUM(B40:B43,B46:B61)</f>
        <v>55436</v>
      </c>
      <c r="C62" s="51">
        <f aca="true" t="shared" si="14" ref="C62:L62">SUM(C40:C43,C46:C61)</f>
        <v>22581</v>
      </c>
      <c r="D62" s="51">
        <f t="shared" si="14"/>
        <v>148</v>
      </c>
      <c r="E62" s="51">
        <f t="shared" si="14"/>
        <v>58</v>
      </c>
      <c r="F62" s="51">
        <f t="shared" si="14"/>
        <v>78223</v>
      </c>
      <c r="G62" s="51"/>
      <c r="H62" s="51">
        <f t="shared" si="14"/>
        <v>77137</v>
      </c>
      <c r="I62" s="51">
        <f t="shared" si="14"/>
        <v>44567</v>
      </c>
      <c r="J62" s="51">
        <f t="shared" si="14"/>
        <v>224</v>
      </c>
      <c r="K62" s="51">
        <f t="shared" si="14"/>
        <v>111</v>
      </c>
      <c r="L62" s="51">
        <f t="shared" si="14"/>
        <v>122039</v>
      </c>
    </row>
    <row r="63" spans="1:12" ht="9" customHeight="1">
      <c r="A63" s="27" t="s">
        <v>34</v>
      </c>
      <c r="B63" s="51">
        <f>SUM(B40:B42,B48)</f>
        <v>18818</v>
      </c>
      <c r="C63" s="51">
        <f aca="true" t="shared" si="15" ref="C63:L63">SUM(C40:C42,C48)</f>
        <v>7442</v>
      </c>
      <c r="D63" s="51">
        <f t="shared" si="15"/>
        <v>42</v>
      </c>
      <c r="E63" s="51">
        <f t="shared" si="15"/>
        <v>13</v>
      </c>
      <c r="F63" s="51">
        <f t="shared" si="15"/>
        <v>26315</v>
      </c>
      <c r="G63" s="51"/>
      <c r="H63" s="51">
        <f t="shared" si="15"/>
        <v>27317</v>
      </c>
      <c r="I63" s="51">
        <f t="shared" si="15"/>
        <v>15786</v>
      </c>
      <c r="J63" s="51">
        <f t="shared" si="15"/>
        <v>64</v>
      </c>
      <c r="K63" s="51">
        <f t="shared" si="15"/>
        <v>34</v>
      </c>
      <c r="L63" s="51">
        <f t="shared" si="15"/>
        <v>43201</v>
      </c>
    </row>
    <row r="64" spans="1:12" ht="9" customHeight="1">
      <c r="A64" s="27" t="s">
        <v>35</v>
      </c>
      <c r="B64" s="51">
        <f>SUM(B43,B46:B47,B49)</f>
        <v>14483</v>
      </c>
      <c r="C64" s="51">
        <f aca="true" t="shared" si="16" ref="C64:L64">SUM(C43,C46:C47,C49)</f>
        <v>5036</v>
      </c>
      <c r="D64" s="51">
        <f t="shared" si="16"/>
        <v>34</v>
      </c>
      <c r="E64" s="51">
        <f t="shared" si="16"/>
        <v>22</v>
      </c>
      <c r="F64" s="51">
        <f t="shared" si="16"/>
        <v>19575</v>
      </c>
      <c r="G64" s="51"/>
      <c r="H64" s="51">
        <f t="shared" si="16"/>
        <v>22319</v>
      </c>
      <c r="I64" s="51">
        <f t="shared" si="16"/>
        <v>12849</v>
      </c>
      <c r="J64" s="51">
        <f t="shared" si="16"/>
        <v>58</v>
      </c>
      <c r="K64" s="51">
        <f t="shared" si="16"/>
        <v>47</v>
      </c>
      <c r="L64" s="51">
        <f t="shared" si="16"/>
        <v>35273</v>
      </c>
    </row>
    <row r="65" spans="1:12" ht="9" customHeight="1">
      <c r="A65" s="27" t="s">
        <v>36</v>
      </c>
      <c r="B65" s="51">
        <f>SUM(B50:B53)</f>
        <v>11677</v>
      </c>
      <c r="C65" s="51">
        <f aca="true" t="shared" si="17" ref="C65:L65">SUM(C50:C53)</f>
        <v>5830</v>
      </c>
      <c r="D65" s="51">
        <f t="shared" si="17"/>
        <v>45</v>
      </c>
      <c r="E65" s="51">
        <f t="shared" si="17"/>
        <v>9</v>
      </c>
      <c r="F65" s="51">
        <f t="shared" si="17"/>
        <v>17561</v>
      </c>
      <c r="G65" s="51"/>
      <c r="H65" s="51">
        <f t="shared" si="17"/>
        <v>15259</v>
      </c>
      <c r="I65" s="51">
        <f t="shared" si="17"/>
        <v>9688</v>
      </c>
      <c r="J65" s="51">
        <f t="shared" si="17"/>
        <v>65</v>
      </c>
      <c r="K65" s="51">
        <f t="shared" si="17"/>
        <v>12</v>
      </c>
      <c r="L65" s="51">
        <f t="shared" si="17"/>
        <v>25024</v>
      </c>
    </row>
    <row r="66" spans="1:12" s="17" customFormat="1" ht="9" customHeight="1">
      <c r="A66" s="29" t="s">
        <v>37</v>
      </c>
      <c r="B66" s="51">
        <f>SUM(B54:B59)</f>
        <v>7206</v>
      </c>
      <c r="C66" s="51">
        <f aca="true" t="shared" si="18" ref="C66:L66">SUM(C54:C59)</f>
        <v>3326</v>
      </c>
      <c r="D66" s="51">
        <f t="shared" si="18"/>
        <v>16</v>
      </c>
      <c r="E66" s="51">
        <f t="shared" si="18"/>
        <v>8</v>
      </c>
      <c r="F66" s="51">
        <f t="shared" si="18"/>
        <v>10556</v>
      </c>
      <c r="G66" s="51"/>
      <c r="H66" s="51">
        <f t="shared" si="18"/>
        <v>8462</v>
      </c>
      <c r="I66" s="51">
        <f t="shared" si="18"/>
        <v>4702</v>
      </c>
      <c r="J66" s="51">
        <f t="shared" si="18"/>
        <v>25</v>
      </c>
      <c r="K66" s="51">
        <f t="shared" si="18"/>
        <v>12</v>
      </c>
      <c r="L66" s="51">
        <f t="shared" si="18"/>
        <v>13201</v>
      </c>
    </row>
    <row r="67" spans="1:12" s="17" customFormat="1" ht="9" customHeight="1">
      <c r="A67" s="29" t="s">
        <v>38</v>
      </c>
      <c r="B67" s="51">
        <f>SUM(B60:B61)</f>
        <v>3252</v>
      </c>
      <c r="C67" s="51">
        <f aca="true" t="shared" si="19" ref="C67:L67">SUM(C60:C61)</f>
        <v>947</v>
      </c>
      <c r="D67" s="51">
        <f t="shared" si="19"/>
        <v>11</v>
      </c>
      <c r="E67" s="51">
        <f t="shared" si="19"/>
        <v>6</v>
      </c>
      <c r="F67" s="51">
        <f t="shared" si="19"/>
        <v>4216</v>
      </c>
      <c r="G67" s="51"/>
      <c r="H67" s="51">
        <f t="shared" si="19"/>
        <v>3780</v>
      </c>
      <c r="I67" s="51">
        <f t="shared" si="19"/>
        <v>1542</v>
      </c>
      <c r="J67" s="51">
        <f t="shared" si="19"/>
        <v>12</v>
      </c>
      <c r="K67" s="51">
        <f t="shared" si="19"/>
        <v>6</v>
      </c>
      <c r="L67" s="51">
        <f t="shared" si="19"/>
        <v>5340</v>
      </c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ht="9" customHeight="1"/>
    <row r="70" spans="1:12" s="19" customFormat="1" ht="0" customHeight="1" hidden="1">
      <c r="A70" s="18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8.25" customHeight="1">
      <c r="A71" s="1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8.25" customHeight="1">
      <c r="A72" s="20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8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workbookViewId="0" topLeftCell="A39">
      <selection activeCell="E55" sqref="E55"/>
    </sheetView>
  </sheetViews>
  <sheetFormatPr defaultColWidth="9.33203125" defaultRowHeight="11.25"/>
  <cols>
    <col min="1" max="1" width="19.83203125" style="10" customWidth="1"/>
    <col min="2" max="3" width="8.83203125" style="10" customWidth="1"/>
    <col min="4" max="4" width="8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8.33203125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44</v>
      </c>
      <c r="B1" s="4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13" t="s">
        <v>11</v>
      </c>
      <c r="B8" s="50">
        <f>SUM(tav3_10!B8,'tav3_10 (2)'!B8)</f>
        <v>23519</v>
      </c>
      <c r="C8" s="50">
        <f>SUM(tav3_10!C8,'tav3_10 (2)'!C8)</f>
        <v>23908</v>
      </c>
      <c r="D8" s="50">
        <f>SUM(tav3_10!D8,'tav3_10 (2)'!D8)</f>
        <v>733</v>
      </c>
      <c r="E8" s="50">
        <f>SUM(tav3_10!E8,'tav3_10 (2)'!E8)</f>
        <v>414</v>
      </c>
      <c r="F8" s="50">
        <f>SUM(B8:E8)</f>
        <v>48574</v>
      </c>
      <c r="G8" s="50"/>
      <c r="H8" s="50">
        <f>SUM(tav3_10!H8,'tav3_10 (2)'!H8)</f>
        <v>8997</v>
      </c>
      <c r="I8" s="50">
        <f>SUM(tav3_10!I8,'tav3_10 (2)'!I8)</f>
        <v>5612</v>
      </c>
      <c r="J8" s="50">
        <f>SUM(tav3_10!J8,'tav3_10 (2)'!J8)</f>
        <v>239</v>
      </c>
      <c r="K8" s="50">
        <f>SUM(tav3_10!K8,'tav3_10 (2)'!K8)</f>
        <v>66</v>
      </c>
      <c r="L8" s="50">
        <f>SUM(H8:K8)</f>
        <v>14914</v>
      </c>
    </row>
    <row r="9" spans="1:12" ht="9" customHeight="1">
      <c r="A9" s="13" t="s">
        <v>12</v>
      </c>
      <c r="B9" s="50">
        <f>SUM(tav3_10!B9,'tav3_10 (2)'!B9)</f>
        <v>796</v>
      </c>
      <c r="C9" s="50">
        <f>SUM(tav3_10!C9,'tav3_10 (2)'!C9)</f>
        <v>686</v>
      </c>
      <c r="D9" s="50">
        <f>SUM(tav3_10!D9,'tav3_10 (2)'!D9)</f>
        <v>7</v>
      </c>
      <c r="E9" s="50">
        <f>SUM(tav3_10!E9,'tav3_10 (2)'!E9)</f>
        <v>3</v>
      </c>
      <c r="F9" s="50">
        <f aca="true" t="shared" si="0" ref="F9:F24">SUM(B9:E9)</f>
        <v>1492</v>
      </c>
      <c r="G9" s="50"/>
      <c r="H9" s="50">
        <f>SUM(tav3_10!H9,'tav3_10 (2)'!H9)</f>
        <v>499</v>
      </c>
      <c r="I9" s="50">
        <f>SUM(tav3_10!I9,'tav3_10 (2)'!I9)</f>
        <v>273</v>
      </c>
      <c r="J9" s="50">
        <f>SUM(tav3_10!J9,'tav3_10 (2)'!J9)</f>
        <v>10</v>
      </c>
      <c r="K9" s="50">
        <f>SUM(tav3_10!K9,'tav3_10 (2)'!K9)</f>
        <v>3</v>
      </c>
      <c r="L9" s="50">
        <f aca="true" t="shared" si="1" ref="L9:L24">SUM(H9:K9)</f>
        <v>785</v>
      </c>
    </row>
    <row r="10" spans="1:12" ht="9" customHeight="1">
      <c r="A10" s="13" t="s">
        <v>13</v>
      </c>
      <c r="B10" s="50">
        <f>SUM(tav3_10!B10,'tav3_10 (2)'!B10)</f>
        <v>51727</v>
      </c>
      <c r="C10" s="50">
        <f>SUM(tav3_10!C10,'tav3_10 (2)'!C10)</f>
        <v>49133</v>
      </c>
      <c r="D10" s="50">
        <f>SUM(tav3_10!D10,'tav3_10 (2)'!D10)</f>
        <v>1088</v>
      </c>
      <c r="E10" s="50">
        <f>SUM(tav3_10!E10,'tav3_10 (2)'!E10)</f>
        <v>451</v>
      </c>
      <c r="F10" s="50">
        <f t="shared" si="0"/>
        <v>102399</v>
      </c>
      <c r="G10" s="50"/>
      <c r="H10" s="50">
        <f>SUM(tav3_10!H10,'tav3_10 (2)'!H10)</f>
        <v>18795</v>
      </c>
      <c r="I10" s="50">
        <f>SUM(tav3_10!I10,'tav3_10 (2)'!I10)</f>
        <v>11063</v>
      </c>
      <c r="J10" s="50">
        <f>SUM(tav3_10!J10,'tav3_10 (2)'!J10)</f>
        <v>355</v>
      </c>
      <c r="K10" s="50">
        <f>SUM(tav3_10!K10,'tav3_10 (2)'!K10)</f>
        <v>83</v>
      </c>
      <c r="L10" s="50">
        <f t="shared" si="1"/>
        <v>30296</v>
      </c>
    </row>
    <row r="11" spans="1:12" ht="9" customHeight="1">
      <c r="A11" s="13" t="s">
        <v>14</v>
      </c>
      <c r="B11" s="50">
        <f>SUM(B12:B13)</f>
        <v>3912</v>
      </c>
      <c r="C11" s="50">
        <f aca="true" t="shared" si="2" ref="C11:L11">SUM(C12:C13)</f>
        <v>3011</v>
      </c>
      <c r="D11" s="50">
        <f t="shared" si="2"/>
        <v>55</v>
      </c>
      <c r="E11" s="50">
        <f t="shared" si="2"/>
        <v>118</v>
      </c>
      <c r="F11" s="50">
        <f t="shared" si="2"/>
        <v>7096</v>
      </c>
      <c r="G11" s="50"/>
      <c r="H11" s="50">
        <f t="shared" si="2"/>
        <v>1720</v>
      </c>
      <c r="I11" s="50">
        <f t="shared" si="2"/>
        <v>1034</v>
      </c>
      <c r="J11" s="50">
        <f t="shared" si="2"/>
        <v>23</v>
      </c>
      <c r="K11" s="50">
        <f t="shared" si="2"/>
        <v>29</v>
      </c>
      <c r="L11" s="50">
        <f t="shared" si="2"/>
        <v>2806</v>
      </c>
    </row>
    <row r="12" spans="1:12" s="15" customFormat="1" ht="9" customHeight="1">
      <c r="A12" s="21" t="s">
        <v>15</v>
      </c>
      <c r="B12" s="58">
        <f>SUM(tav3_10!B12,'tav3_10 (2)'!B12)</f>
        <v>1929</v>
      </c>
      <c r="C12" s="58">
        <f>SUM(tav3_10!C12,'tav3_10 (2)'!C12)</f>
        <v>1184</v>
      </c>
      <c r="D12" s="58">
        <f>SUM(tav3_10!D12,'tav3_10 (2)'!D12)</f>
        <v>23</v>
      </c>
      <c r="E12" s="58">
        <f>SUM(tav3_10!E12,'tav3_10 (2)'!E12)</f>
        <v>49</v>
      </c>
      <c r="F12" s="58">
        <f t="shared" si="0"/>
        <v>3185</v>
      </c>
      <c r="G12" s="50"/>
      <c r="H12" s="58">
        <f>SUM(tav3_10!H12,'tav3_10 (2)'!H12)</f>
        <v>644</v>
      </c>
      <c r="I12" s="58">
        <f>SUM(tav3_10!I12,'tav3_10 (2)'!I12)</f>
        <v>328</v>
      </c>
      <c r="J12" s="58">
        <f>SUM(tav3_10!J12,'tav3_10 (2)'!J12)</f>
        <v>3</v>
      </c>
      <c r="K12" s="58">
        <f>SUM(tav3_10!K12,'tav3_10 (2)'!K12)</f>
        <v>3</v>
      </c>
      <c r="L12" s="58">
        <f t="shared" si="1"/>
        <v>978</v>
      </c>
    </row>
    <row r="13" spans="1:12" s="15" customFormat="1" ht="9" customHeight="1">
      <c r="A13" s="21" t="s">
        <v>16</v>
      </c>
      <c r="B13" s="58">
        <f>SUM(tav3_10!B13,'tav3_10 (2)'!B13)</f>
        <v>1983</v>
      </c>
      <c r="C13" s="58">
        <f>SUM(tav3_10!C13,'tav3_10 (2)'!C13)</f>
        <v>1827</v>
      </c>
      <c r="D13" s="58">
        <f>SUM(tav3_10!D13,'tav3_10 (2)'!D13)</f>
        <v>32</v>
      </c>
      <c r="E13" s="58">
        <f>SUM(tav3_10!E13,'tav3_10 (2)'!E13)</f>
        <v>69</v>
      </c>
      <c r="F13" s="58">
        <f t="shared" si="0"/>
        <v>3911</v>
      </c>
      <c r="G13" s="50"/>
      <c r="H13" s="58">
        <f>SUM(tav3_10!H13,'tav3_10 (2)'!H13)</f>
        <v>1076</v>
      </c>
      <c r="I13" s="58">
        <f>SUM(tav3_10!I13,'tav3_10 (2)'!I13)</f>
        <v>706</v>
      </c>
      <c r="J13" s="58">
        <f>SUM(tav3_10!J13,'tav3_10 (2)'!J13)</f>
        <v>20</v>
      </c>
      <c r="K13" s="58">
        <f>SUM(tav3_10!K13,'tav3_10 (2)'!K13)</f>
        <v>26</v>
      </c>
      <c r="L13" s="58">
        <f t="shared" si="1"/>
        <v>1828</v>
      </c>
    </row>
    <row r="14" spans="1:12" s="15" customFormat="1" ht="9" customHeight="1">
      <c r="A14" s="13" t="s">
        <v>17</v>
      </c>
      <c r="B14" s="61">
        <f>SUM(tav3_10!B14,'tav3_10 (2)'!B14)</f>
        <v>21077</v>
      </c>
      <c r="C14" s="61">
        <f>SUM(tav3_10!C14,'tav3_10 (2)'!C14)</f>
        <v>20882</v>
      </c>
      <c r="D14" s="61">
        <f>SUM(tav3_10!D14,'tav3_10 (2)'!D14)</f>
        <v>530</v>
      </c>
      <c r="E14" s="61">
        <f>SUM(tav3_10!E14,'tav3_10 (2)'!E14)</f>
        <v>304</v>
      </c>
      <c r="F14" s="50">
        <f t="shared" si="0"/>
        <v>42793</v>
      </c>
      <c r="G14" s="50"/>
      <c r="H14" s="61">
        <f>SUM(tav3_10!H14,'tav3_10 (2)'!H14)</f>
        <v>8011</v>
      </c>
      <c r="I14" s="61">
        <f>SUM(tav3_10!I14,'tav3_10 (2)'!I14)</f>
        <v>5318</v>
      </c>
      <c r="J14" s="61">
        <f>SUM(tav3_10!J14,'tav3_10 (2)'!J14)</f>
        <v>123</v>
      </c>
      <c r="K14" s="61">
        <f>SUM(tav3_10!K14,'tav3_10 (2)'!K14)</f>
        <v>40</v>
      </c>
      <c r="L14" s="50">
        <f t="shared" si="1"/>
        <v>13492</v>
      </c>
    </row>
    <row r="15" spans="1:12" ht="9" customHeight="1">
      <c r="A15" s="13" t="s">
        <v>18</v>
      </c>
      <c r="B15" s="61">
        <f>SUM(tav3_10!B15,'tav3_10 (2)'!B15)</f>
        <v>4646</v>
      </c>
      <c r="C15" s="61">
        <f>SUM(tav3_10!C15,'tav3_10 (2)'!C15)</f>
        <v>4294</v>
      </c>
      <c r="D15" s="61">
        <f>SUM(tav3_10!D15,'tav3_10 (2)'!D15)</f>
        <v>148</v>
      </c>
      <c r="E15" s="61">
        <f>SUM(tav3_10!E15,'tav3_10 (2)'!E15)</f>
        <v>167</v>
      </c>
      <c r="F15" s="50">
        <f t="shared" si="0"/>
        <v>9255</v>
      </c>
      <c r="G15" s="50"/>
      <c r="H15" s="61">
        <f>SUM(tav3_10!H15,'tav3_10 (2)'!H15)</f>
        <v>3201</v>
      </c>
      <c r="I15" s="61">
        <f>SUM(tav3_10!I15,'tav3_10 (2)'!I15)</f>
        <v>1926</v>
      </c>
      <c r="J15" s="61">
        <f>SUM(tav3_10!J15,'tav3_10 (2)'!J15)</f>
        <v>66</v>
      </c>
      <c r="K15" s="61">
        <f>SUM(tav3_10!K15,'tav3_10 (2)'!K15)</f>
        <v>27</v>
      </c>
      <c r="L15" s="50">
        <f t="shared" si="1"/>
        <v>5220</v>
      </c>
    </row>
    <row r="16" spans="1:12" ht="9" customHeight="1">
      <c r="A16" s="13" t="s">
        <v>19</v>
      </c>
      <c r="B16" s="61">
        <f>SUM(tav3_10!B16,'tav3_10 (2)'!B16)</f>
        <v>5424</v>
      </c>
      <c r="C16" s="61">
        <f>SUM(tav3_10!C16,'tav3_10 (2)'!C16)</f>
        <v>5486</v>
      </c>
      <c r="D16" s="61">
        <f>SUM(tav3_10!D16,'tav3_10 (2)'!D16)</f>
        <v>216</v>
      </c>
      <c r="E16" s="61">
        <f>SUM(tav3_10!E16,'tav3_10 (2)'!E16)</f>
        <v>80</v>
      </c>
      <c r="F16" s="50">
        <f t="shared" si="0"/>
        <v>11206</v>
      </c>
      <c r="G16" s="50"/>
      <c r="H16" s="61">
        <f>SUM(tav3_10!H16,'tav3_10 (2)'!H16)</f>
        <v>3320</v>
      </c>
      <c r="I16" s="61">
        <f>SUM(tav3_10!I16,'tav3_10 (2)'!I16)</f>
        <v>2955</v>
      </c>
      <c r="J16" s="61">
        <f>SUM(tav3_10!J16,'tav3_10 (2)'!J16)</f>
        <v>142</v>
      </c>
      <c r="K16" s="61">
        <f>SUM(tav3_10!K16,'tav3_10 (2)'!K16)</f>
        <v>21</v>
      </c>
      <c r="L16" s="50">
        <f t="shared" si="1"/>
        <v>6438</v>
      </c>
    </row>
    <row r="17" spans="1:12" ht="9" customHeight="1">
      <c r="A17" s="13" t="s">
        <v>20</v>
      </c>
      <c r="B17" s="61">
        <f>SUM(tav3_10!B17,'tav3_10 (2)'!B17)</f>
        <v>17554</v>
      </c>
      <c r="C17" s="61">
        <f>SUM(tav3_10!C17,'tav3_10 (2)'!C17)</f>
        <v>16122</v>
      </c>
      <c r="D17" s="61">
        <f>SUM(tav3_10!D17,'tav3_10 (2)'!D17)</f>
        <v>444</v>
      </c>
      <c r="E17" s="61">
        <f>SUM(tav3_10!E17,'tav3_10 (2)'!E17)</f>
        <v>144</v>
      </c>
      <c r="F17" s="50">
        <f t="shared" si="0"/>
        <v>34264</v>
      </c>
      <c r="G17" s="50"/>
      <c r="H17" s="61">
        <f>SUM(tav3_10!H17,'tav3_10 (2)'!H17)</f>
        <v>14105</v>
      </c>
      <c r="I17" s="61">
        <f>SUM(tav3_10!I17,'tav3_10 (2)'!I17)</f>
        <v>8727</v>
      </c>
      <c r="J17" s="61">
        <f>SUM(tav3_10!J17,'tav3_10 (2)'!J17)</f>
        <v>174</v>
      </c>
      <c r="K17" s="61">
        <f>SUM(tav3_10!K17,'tav3_10 (2)'!K17)</f>
        <v>51</v>
      </c>
      <c r="L17" s="50">
        <f t="shared" si="1"/>
        <v>23057</v>
      </c>
    </row>
    <row r="18" spans="1:12" ht="9" customHeight="1">
      <c r="A18" s="13" t="s">
        <v>21</v>
      </c>
      <c r="B18" s="61">
        <f>SUM(tav3_10!B18,'tav3_10 (2)'!B18)</f>
        <v>13569</v>
      </c>
      <c r="C18" s="61">
        <f>SUM(tav3_10!C18,'tav3_10 (2)'!C18)</f>
        <v>13980</v>
      </c>
      <c r="D18" s="61">
        <f>SUM(tav3_10!D18,'tav3_10 (2)'!D18)</f>
        <v>463</v>
      </c>
      <c r="E18" s="61">
        <f>SUM(tav3_10!E18,'tav3_10 (2)'!E18)</f>
        <v>180</v>
      </c>
      <c r="F18" s="50">
        <f t="shared" si="0"/>
        <v>28192</v>
      </c>
      <c r="G18" s="50"/>
      <c r="H18" s="61">
        <f>SUM(tav3_10!H18,'tav3_10 (2)'!H18)</f>
        <v>7272</v>
      </c>
      <c r="I18" s="61">
        <f>SUM(tav3_10!I18,'tav3_10 (2)'!I18)</f>
        <v>5357</v>
      </c>
      <c r="J18" s="61">
        <f>SUM(tav3_10!J18,'tav3_10 (2)'!J18)</f>
        <v>133</v>
      </c>
      <c r="K18" s="61">
        <f>SUM(tav3_10!K18,'tav3_10 (2)'!K18)</f>
        <v>31</v>
      </c>
      <c r="L18" s="50">
        <f t="shared" si="1"/>
        <v>12793</v>
      </c>
    </row>
    <row r="19" spans="1:12" ht="9" customHeight="1">
      <c r="A19" s="13" t="s">
        <v>22</v>
      </c>
      <c r="B19" s="61">
        <f>SUM(tav3_10!B19,'tav3_10 (2)'!B19)</f>
        <v>1664</v>
      </c>
      <c r="C19" s="61">
        <f>SUM(tav3_10!C19,'tav3_10 (2)'!C19)</f>
        <v>1748</v>
      </c>
      <c r="D19" s="61">
        <f>SUM(tav3_10!D19,'tav3_10 (2)'!D19)</f>
        <v>56</v>
      </c>
      <c r="E19" s="61">
        <f>SUM(tav3_10!E19,'tav3_10 (2)'!E19)</f>
        <v>2</v>
      </c>
      <c r="F19" s="50">
        <f t="shared" si="0"/>
        <v>3470</v>
      </c>
      <c r="G19" s="50"/>
      <c r="H19" s="61">
        <f>SUM(tav3_10!H19,'tav3_10 (2)'!H19)</f>
        <v>1898</v>
      </c>
      <c r="I19" s="61">
        <f>SUM(tav3_10!I19,'tav3_10 (2)'!I19)</f>
        <v>1461</v>
      </c>
      <c r="J19" s="61">
        <f>SUM(tav3_10!J19,'tav3_10 (2)'!J19)</f>
        <v>54</v>
      </c>
      <c r="K19" s="61">
        <f>SUM(tav3_10!K19,'tav3_10 (2)'!K19)</f>
        <v>9</v>
      </c>
      <c r="L19" s="50">
        <f t="shared" si="1"/>
        <v>3422</v>
      </c>
    </row>
    <row r="20" spans="1:12" ht="9" customHeight="1">
      <c r="A20" s="13" t="s">
        <v>23</v>
      </c>
      <c r="B20" s="61">
        <f>SUM(tav3_10!B20,'tav3_10 (2)'!B20)</f>
        <v>4062</v>
      </c>
      <c r="C20" s="61">
        <f>SUM(tav3_10!C20,'tav3_10 (2)'!C20)</f>
        <v>4343</v>
      </c>
      <c r="D20" s="61">
        <f>SUM(tav3_10!D20,'tav3_10 (2)'!D20)</f>
        <v>111</v>
      </c>
      <c r="E20" s="61">
        <f>SUM(tav3_10!E20,'tav3_10 (2)'!E20)</f>
        <v>26</v>
      </c>
      <c r="F20" s="50">
        <f t="shared" si="0"/>
        <v>8542</v>
      </c>
      <c r="G20" s="50"/>
      <c r="H20" s="61">
        <f>SUM(tav3_10!H20,'tav3_10 (2)'!H20)</f>
        <v>3359</v>
      </c>
      <c r="I20" s="61">
        <f>SUM(tav3_10!I20,'tav3_10 (2)'!I20)</f>
        <v>2523</v>
      </c>
      <c r="J20" s="61">
        <f>SUM(tav3_10!J20,'tav3_10 (2)'!J20)</f>
        <v>54</v>
      </c>
      <c r="K20" s="61">
        <f>SUM(tav3_10!K20,'tav3_10 (2)'!K20)</f>
        <v>15</v>
      </c>
      <c r="L20" s="50">
        <f t="shared" si="1"/>
        <v>5951</v>
      </c>
    </row>
    <row r="21" spans="1:12" ht="9" customHeight="1">
      <c r="A21" s="13" t="s">
        <v>24</v>
      </c>
      <c r="B21" s="61">
        <f>SUM(tav3_10!B21,'tav3_10 (2)'!B21)</f>
        <v>13095</v>
      </c>
      <c r="C21" s="61">
        <f>SUM(tav3_10!C21,'tav3_10 (2)'!C21)</f>
        <v>13950</v>
      </c>
      <c r="D21" s="61">
        <f>SUM(tav3_10!D21,'tav3_10 (2)'!D21)</f>
        <v>366</v>
      </c>
      <c r="E21" s="61">
        <f>SUM(tav3_10!E21,'tav3_10 (2)'!E21)</f>
        <v>84</v>
      </c>
      <c r="F21" s="50">
        <f t="shared" si="0"/>
        <v>27495</v>
      </c>
      <c r="G21" s="50"/>
      <c r="H21" s="61">
        <f>SUM(tav3_10!H21,'tav3_10 (2)'!H21)</f>
        <v>8212</v>
      </c>
      <c r="I21" s="61">
        <f>SUM(tav3_10!I21,'tav3_10 (2)'!I21)</f>
        <v>5627</v>
      </c>
      <c r="J21" s="61">
        <f>SUM(tav3_10!J21,'tav3_10 (2)'!J21)</f>
        <v>121</v>
      </c>
      <c r="K21" s="61">
        <f>SUM(tav3_10!K21,'tav3_10 (2)'!K21)</f>
        <v>24</v>
      </c>
      <c r="L21" s="50">
        <f t="shared" si="1"/>
        <v>13984</v>
      </c>
    </row>
    <row r="22" spans="1:12" ht="9" customHeight="1">
      <c r="A22" s="13" t="s">
        <v>25</v>
      </c>
      <c r="B22" s="61">
        <f>SUM(tav3_10!B22,'tav3_10 (2)'!B22)</f>
        <v>3198</v>
      </c>
      <c r="C22" s="61">
        <f>SUM(tav3_10!C22,'tav3_10 (2)'!C22)</f>
        <v>3686</v>
      </c>
      <c r="D22" s="61">
        <f>SUM(tav3_10!D22,'tav3_10 (2)'!D22)</f>
        <v>88</v>
      </c>
      <c r="E22" s="61">
        <f>SUM(tav3_10!E22,'tav3_10 (2)'!E22)</f>
        <v>8</v>
      </c>
      <c r="F22" s="50">
        <f t="shared" si="0"/>
        <v>6980</v>
      </c>
      <c r="G22" s="50"/>
      <c r="H22" s="61">
        <f>SUM(tav3_10!H22,'tav3_10 (2)'!H22)</f>
        <v>1998</v>
      </c>
      <c r="I22" s="61">
        <f>SUM(tav3_10!I22,'tav3_10 (2)'!I22)</f>
        <v>1813</v>
      </c>
      <c r="J22" s="61">
        <f>SUM(tav3_10!J22,'tav3_10 (2)'!J22)</f>
        <v>67</v>
      </c>
      <c r="K22" s="61">
        <f>SUM(tav3_10!K22,'tav3_10 (2)'!K22)</f>
        <v>10</v>
      </c>
      <c r="L22" s="50">
        <f t="shared" si="1"/>
        <v>3888</v>
      </c>
    </row>
    <row r="23" spans="1:12" ht="9" customHeight="1">
      <c r="A23" s="13" t="s">
        <v>26</v>
      </c>
      <c r="B23" s="61">
        <f>SUM(tav3_10!B23,'tav3_10 (2)'!B23)</f>
        <v>518</v>
      </c>
      <c r="C23" s="61">
        <f>SUM(tav3_10!C23,'tav3_10 (2)'!C23)</f>
        <v>593</v>
      </c>
      <c r="D23" s="61">
        <f>SUM(tav3_10!D23,'tav3_10 (2)'!D23)</f>
        <v>18</v>
      </c>
      <c r="E23" s="61">
        <f>SUM(tav3_10!E23,'tav3_10 (2)'!E23)</f>
        <v>3</v>
      </c>
      <c r="F23" s="50">
        <f t="shared" si="0"/>
        <v>1132</v>
      </c>
      <c r="G23" s="50"/>
      <c r="H23" s="61">
        <f>SUM(tav3_10!H23,'tav3_10 (2)'!H23)</f>
        <v>682</v>
      </c>
      <c r="I23" s="61">
        <f>SUM(tav3_10!I23,'tav3_10 (2)'!I23)</f>
        <v>514</v>
      </c>
      <c r="J23" s="61">
        <f>SUM(tav3_10!J23,'tav3_10 (2)'!J23)</f>
        <v>19</v>
      </c>
      <c r="K23" s="61">
        <f>SUM(tav3_10!K23,'tav3_10 (2)'!K23)</f>
        <v>4</v>
      </c>
      <c r="L23" s="50">
        <f t="shared" si="1"/>
        <v>1219</v>
      </c>
    </row>
    <row r="24" spans="1:12" ht="9" customHeight="1">
      <c r="A24" s="13" t="s">
        <v>27</v>
      </c>
      <c r="B24" s="61">
        <f>SUM(tav3_10!B24,'tav3_10 (2)'!B24)</f>
        <v>20841</v>
      </c>
      <c r="C24" s="61">
        <f>SUM(tav3_10!C24,'tav3_10 (2)'!C24)</f>
        <v>24025</v>
      </c>
      <c r="D24" s="61">
        <f>SUM(tav3_10!D24,'tav3_10 (2)'!D24)</f>
        <v>531</v>
      </c>
      <c r="E24" s="61">
        <f>SUM(tav3_10!E24,'tav3_10 (2)'!E24)</f>
        <v>75</v>
      </c>
      <c r="F24" s="50">
        <f t="shared" si="0"/>
        <v>45472</v>
      </c>
      <c r="G24" s="50"/>
      <c r="H24" s="61">
        <f>SUM(tav3_10!H24,'tav3_10 (2)'!H24)</f>
        <v>5672</v>
      </c>
      <c r="I24" s="61">
        <f>SUM(tav3_10!I24,'tav3_10 (2)'!I24)</f>
        <v>4411</v>
      </c>
      <c r="J24" s="61">
        <f>SUM(tav3_10!J24,'tav3_10 (2)'!J24)</f>
        <v>91</v>
      </c>
      <c r="K24" s="61">
        <f>SUM(tav3_10!K24,'tav3_10 (2)'!K24)</f>
        <v>21</v>
      </c>
      <c r="L24" s="50">
        <f t="shared" si="1"/>
        <v>10195</v>
      </c>
    </row>
    <row r="25" spans="1:12" ht="9" customHeight="1">
      <c r="A25" s="13" t="s">
        <v>28</v>
      </c>
      <c r="B25" s="61">
        <f>SUM(tav3_10!B25,'tav3_10 (2)'!B25)</f>
        <v>6873</v>
      </c>
      <c r="C25" s="61">
        <f>SUM(tav3_10!C25,'tav3_10 (2)'!C25)</f>
        <v>7693</v>
      </c>
      <c r="D25" s="61">
        <f>SUM(tav3_10!D25,'tav3_10 (2)'!D25)</f>
        <v>192</v>
      </c>
      <c r="E25" s="61">
        <f>SUM(tav3_10!E25,'tav3_10 (2)'!E25)</f>
        <v>39</v>
      </c>
      <c r="F25" s="50">
        <f>SUM(B25:E25)</f>
        <v>14797</v>
      </c>
      <c r="G25" s="50"/>
      <c r="H25" s="61">
        <f>SUM(tav3_10!H25,'tav3_10 (2)'!H25)</f>
        <v>4916</v>
      </c>
      <c r="I25" s="61">
        <f>SUM(tav3_10!I25,'tav3_10 (2)'!I25)</f>
        <v>4000</v>
      </c>
      <c r="J25" s="61">
        <f>SUM(tav3_10!J25,'tav3_10 (2)'!J25)</f>
        <v>83</v>
      </c>
      <c r="K25" s="61">
        <f>SUM(tav3_10!K25,'tav3_10 (2)'!K25)</f>
        <v>18</v>
      </c>
      <c r="L25" s="50">
        <f>SUM(H25:K25)</f>
        <v>9017</v>
      </c>
    </row>
    <row r="26" spans="1:12" ht="9" customHeight="1">
      <c r="A26" s="13" t="s">
        <v>29</v>
      </c>
      <c r="B26" s="61">
        <f>SUM(tav3_10!B26,'tav3_10 (2)'!B26)</f>
        <v>733</v>
      </c>
      <c r="C26" s="61">
        <f>SUM(tav3_10!C26,'tav3_10 (2)'!C26)</f>
        <v>872</v>
      </c>
      <c r="D26" s="61">
        <f>SUM(tav3_10!D26,'tav3_10 (2)'!D26)</f>
        <v>26</v>
      </c>
      <c r="E26" s="61">
        <f>SUM(tav3_10!E26,'tav3_10 (2)'!E26)</f>
        <v>4</v>
      </c>
      <c r="F26" s="50">
        <f>SUM(B26:E26)</f>
        <v>1635</v>
      </c>
      <c r="G26" s="50"/>
      <c r="H26" s="61">
        <f>SUM(tav3_10!H26,'tav3_10 (2)'!H26)</f>
        <v>1108</v>
      </c>
      <c r="I26" s="61">
        <f>SUM(tav3_10!I26,'tav3_10 (2)'!I26)</f>
        <v>713</v>
      </c>
      <c r="J26" s="61">
        <f>SUM(tav3_10!J26,'tav3_10 (2)'!J26)</f>
        <v>22</v>
      </c>
      <c r="K26" s="61">
        <f>SUM(tav3_10!K26,'tav3_10 (2)'!K26)</f>
        <v>3</v>
      </c>
      <c r="L26" s="50">
        <f>SUM(H26:K26)</f>
        <v>1846</v>
      </c>
    </row>
    <row r="27" spans="1:12" ht="9" customHeight="1">
      <c r="A27" s="13" t="s">
        <v>30</v>
      </c>
      <c r="B27" s="61">
        <f>SUM(tav3_10!B27,'tav3_10 (2)'!B27)</f>
        <v>3997</v>
      </c>
      <c r="C27" s="61">
        <f>SUM(tav3_10!C27,'tav3_10 (2)'!C27)</f>
        <v>4344</v>
      </c>
      <c r="D27" s="61">
        <f>SUM(tav3_10!D27,'tav3_10 (2)'!D27)</f>
        <v>108</v>
      </c>
      <c r="E27" s="61">
        <f>SUM(tav3_10!E27,'tav3_10 (2)'!E27)</f>
        <v>11</v>
      </c>
      <c r="F27" s="50">
        <f>SUM(B27:E27)</f>
        <v>8460</v>
      </c>
      <c r="G27" s="50"/>
      <c r="H27" s="61">
        <f>SUM(tav3_10!H27,'tav3_10 (2)'!H27)</f>
        <v>3508</v>
      </c>
      <c r="I27" s="61">
        <f>SUM(tav3_10!I27,'tav3_10 (2)'!I27)</f>
        <v>2469</v>
      </c>
      <c r="J27" s="61">
        <f>SUM(tav3_10!J27,'tav3_10 (2)'!J27)</f>
        <v>69</v>
      </c>
      <c r="K27" s="61">
        <f>SUM(tav3_10!K27,'tav3_10 (2)'!K27)</f>
        <v>12</v>
      </c>
      <c r="L27" s="50">
        <f>SUM(H27:K27)</f>
        <v>6058</v>
      </c>
    </row>
    <row r="28" spans="1:12" ht="9" customHeight="1">
      <c r="A28" s="13" t="s">
        <v>31</v>
      </c>
      <c r="B28" s="61">
        <f>SUM(tav3_10!B28,'tav3_10 (2)'!B28)</f>
        <v>14235</v>
      </c>
      <c r="C28" s="61">
        <f>SUM(tav3_10!C28,'tav3_10 (2)'!C28)</f>
        <v>13944</v>
      </c>
      <c r="D28" s="61">
        <f>SUM(tav3_10!D28,'tav3_10 (2)'!D28)</f>
        <v>350</v>
      </c>
      <c r="E28" s="61">
        <f>SUM(tav3_10!E28,'tav3_10 (2)'!E28)</f>
        <v>49</v>
      </c>
      <c r="F28" s="50">
        <f>SUM(B28:E28)</f>
        <v>28578</v>
      </c>
      <c r="G28" s="50"/>
      <c r="H28" s="61">
        <f>SUM(tav3_10!H28,'tav3_10 (2)'!H28)</f>
        <v>5016</v>
      </c>
      <c r="I28" s="61">
        <f>SUM(tav3_10!I28,'tav3_10 (2)'!I28)</f>
        <v>3819</v>
      </c>
      <c r="J28" s="61">
        <f>SUM(tav3_10!J28,'tav3_10 (2)'!J28)</f>
        <v>85</v>
      </c>
      <c r="K28" s="61">
        <f>SUM(tav3_10!K28,'tav3_10 (2)'!K28)</f>
        <v>25</v>
      </c>
      <c r="L28" s="50">
        <f>SUM(H28:K28)</f>
        <v>8945</v>
      </c>
    </row>
    <row r="29" spans="1:12" ht="9" customHeight="1">
      <c r="A29" s="13" t="s">
        <v>32</v>
      </c>
      <c r="B29" s="61">
        <f>SUM(tav3_10!B29,'tav3_10 (2)'!B29)</f>
        <v>5268</v>
      </c>
      <c r="C29" s="61">
        <f>SUM(tav3_10!C29,'tav3_10 (2)'!C29)</f>
        <v>4375</v>
      </c>
      <c r="D29" s="61">
        <f>SUM(tav3_10!D29,'tav3_10 (2)'!D29)</f>
        <v>79</v>
      </c>
      <c r="E29" s="61">
        <f>SUM(tav3_10!E29,'tav3_10 (2)'!E29)</f>
        <v>13</v>
      </c>
      <c r="F29" s="50">
        <f>SUM(B29:E29)</f>
        <v>9735</v>
      </c>
      <c r="G29" s="50"/>
      <c r="H29" s="61">
        <f>SUM(tav3_10!H29,'tav3_10 (2)'!H29)</f>
        <v>2176</v>
      </c>
      <c r="I29" s="61">
        <f>SUM(tav3_10!I29,'tav3_10 (2)'!I29)</f>
        <v>1516</v>
      </c>
      <c r="J29" s="61">
        <f>SUM(tav3_10!J29,'tav3_10 (2)'!J29)</f>
        <v>42</v>
      </c>
      <c r="K29" s="61">
        <f>SUM(tav3_10!K29,'tav3_10 (2)'!K29)</f>
        <v>17</v>
      </c>
      <c r="L29" s="50">
        <f>SUM(H29:K29)</f>
        <v>3751</v>
      </c>
    </row>
    <row r="30" spans="1:13" ht="9" customHeight="1">
      <c r="A30" s="16" t="s">
        <v>33</v>
      </c>
      <c r="B30" s="51">
        <f>SUM(B8:B11,B14:B29)</f>
        <v>216708</v>
      </c>
      <c r="C30" s="51">
        <f>SUM(C8:C11,C14:C29)</f>
        <v>217075</v>
      </c>
      <c r="D30" s="51">
        <f>SUM(D8:D11,D14:D29)</f>
        <v>5609</v>
      </c>
      <c r="E30" s="51">
        <f>SUM(E8:E11,E14:E29)</f>
        <v>2175</v>
      </c>
      <c r="F30" s="51">
        <f>SUM(F8:F11,F14:F29)</f>
        <v>441567</v>
      </c>
      <c r="G30" s="51"/>
      <c r="H30" s="51">
        <f>SUM(H8:H11,H14:H29)</f>
        <v>104465</v>
      </c>
      <c r="I30" s="51">
        <f>SUM(I8:I11,I14:I29)</f>
        <v>71131</v>
      </c>
      <c r="J30" s="51">
        <f>SUM(J8:J11,J14:J29)</f>
        <v>1972</v>
      </c>
      <c r="K30" s="51">
        <f>SUM(K8:K11,K14:K29)</f>
        <v>509</v>
      </c>
      <c r="L30" s="51">
        <f>SUM(L8:L11,L14:L29)</f>
        <v>178077</v>
      </c>
      <c r="M30" s="62"/>
    </row>
    <row r="31" spans="1:13" s="16" customFormat="1" ht="9" customHeight="1">
      <c r="A31" s="27" t="s">
        <v>34</v>
      </c>
      <c r="B31" s="51">
        <f>SUM(B8:B10,B16)</f>
        <v>81466</v>
      </c>
      <c r="C31" s="51">
        <f>SUM(C8:C10,C16)</f>
        <v>79213</v>
      </c>
      <c r="D31" s="51">
        <f>SUM(D8:D10,D16)</f>
        <v>2044</v>
      </c>
      <c r="E31" s="51">
        <f>SUM(E8:E10,E16)</f>
        <v>948</v>
      </c>
      <c r="F31" s="51">
        <f>SUM(F8:F10,F16)</f>
        <v>163671</v>
      </c>
      <c r="G31" s="51"/>
      <c r="H31" s="51">
        <f>SUM(H8:H10,H16)</f>
        <v>31611</v>
      </c>
      <c r="I31" s="51">
        <f>SUM(I8:I10,I16)</f>
        <v>19903</v>
      </c>
      <c r="J31" s="51">
        <f>SUM(J8:J10,J16)</f>
        <v>746</v>
      </c>
      <c r="K31" s="51">
        <f>SUM(K8:K10,K16)</f>
        <v>173</v>
      </c>
      <c r="L31" s="51">
        <f>SUM(L8:L10,L16)</f>
        <v>52433</v>
      </c>
      <c r="M31" s="62"/>
    </row>
    <row r="32" spans="1:13" ht="9" customHeight="1">
      <c r="A32" s="27" t="s">
        <v>35</v>
      </c>
      <c r="B32" s="51">
        <f>SUM(B11,B14:B15,B17)</f>
        <v>47189</v>
      </c>
      <c r="C32" s="51">
        <f>SUM(C11,C14:C15,C17)</f>
        <v>44309</v>
      </c>
      <c r="D32" s="51">
        <f>SUM(D11,D14:D15,D17)</f>
        <v>1177</v>
      </c>
      <c r="E32" s="51">
        <f>SUM(E11,E14:E15,E17)</f>
        <v>733</v>
      </c>
      <c r="F32" s="51">
        <f>SUM(F11,F14:F15,F17)</f>
        <v>93408</v>
      </c>
      <c r="G32" s="51"/>
      <c r="H32" s="51">
        <f>SUM(H11,H14:H15,H17)</f>
        <v>27037</v>
      </c>
      <c r="I32" s="51">
        <f>SUM(I11,I14:I15,I17)</f>
        <v>17005</v>
      </c>
      <c r="J32" s="51">
        <f>SUM(J11,J14:J15,J17)</f>
        <v>386</v>
      </c>
      <c r="K32" s="51">
        <f>SUM(K11,K14:K15,K17)</f>
        <v>147</v>
      </c>
      <c r="L32" s="51">
        <f>SUM(L11,L14:L15,L17)</f>
        <v>44575</v>
      </c>
      <c r="M32" s="62"/>
    </row>
    <row r="33" spans="1:13" ht="9" customHeight="1">
      <c r="A33" s="27" t="s">
        <v>36</v>
      </c>
      <c r="B33" s="51">
        <f>SUM(B18:B21)</f>
        <v>32390</v>
      </c>
      <c r="C33" s="51">
        <f>SUM(C18:C21)</f>
        <v>34021</v>
      </c>
      <c r="D33" s="51">
        <f>SUM(D18:D21)</f>
        <v>996</v>
      </c>
      <c r="E33" s="51">
        <f>SUM(E18:E21)</f>
        <v>292</v>
      </c>
      <c r="F33" s="51">
        <f>SUM(F18:F21)</f>
        <v>67699</v>
      </c>
      <c r="G33" s="51"/>
      <c r="H33" s="51">
        <f>SUM(H18:H21)</f>
        <v>20741</v>
      </c>
      <c r="I33" s="51">
        <f>SUM(I18:I21)</f>
        <v>14968</v>
      </c>
      <c r="J33" s="51">
        <f>SUM(J18:J21)</f>
        <v>362</v>
      </c>
      <c r="K33" s="51">
        <f>SUM(K18:K21)</f>
        <v>79</v>
      </c>
      <c r="L33" s="51">
        <f>SUM(L18:L21)</f>
        <v>36150</v>
      </c>
      <c r="M33" s="62"/>
    </row>
    <row r="34" spans="1:13" ht="9" customHeight="1">
      <c r="A34" s="27" t="s">
        <v>37</v>
      </c>
      <c r="B34" s="51">
        <f>SUM(B22:B27)</f>
        <v>36160</v>
      </c>
      <c r="C34" s="51">
        <f>SUM(C22:C27)</f>
        <v>41213</v>
      </c>
      <c r="D34" s="51">
        <f>SUM(D22:D27)</f>
        <v>963</v>
      </c>
      <c r="E34" s="51">
        <f>SUM(E22:E27)</f>
        <v>140</v>
      </c>
      <c r="F34" s="51">
        <f>SUM(F22:F27)</f>
        <v>78476</v>
      </c>
      <c r="G34" s="51"/>
      <c r="H34" s="51">
        <f>SUM(H22:H27)</f>
        <v>17884</v>
      </c>
      <c r="I34" s="51">
        <f>SUM(I22:I27)</f>
        <v>13920</v>
      </c>
      <c r="J34" s="51">
        <f>SUM(J22:J27)</f>
        <v>351</v>
      </c>
      <c r="K34" s="51">
        <f>SUM(K22:K27)</f>
        <v>68</v>
      </c>
      <c r="L34" s="51">
        <f>SUM(L22:L27)</f>
        <v>32223</v>
      </c>
      <c r="M34" s="62"/>
    </row>
    <row r="35" spans="1:13" ht="9" customHeight="1">
      <c r="A35" s="27" t="s">
        <v>38</v>
      </c>
      <c r="B35" s="51">
        <f>SUM(B28:B29)</f>
        <v>19503</v>
      </c>
      <c r="C35" s="51">
        <f>SUM(C28:C29)</f>
        <v>18319</v>
      </c>
      <c r="D35" s="51">
        <f>SUM(D28:D29)</f>
        <v>429</v>
      </c>
      <c r="E35" s="51">
        <f>SUM(E28:E29)</f>
        <v>62</v>
      </c>
      <c r="F35" s="51">
        <f>SUM(F28:F29)</f>
        <v>38313</v>
      </c>
      <c r="G35" s="51"/>
      <c r="H35" s="51">
        <f>SUM(H28:H29)</f>
        <v>7192</v>
      </c>
      <c r="I35" s="51">
        <f>SUM(I28:I29)</f>
        <v>5335</v>
      </c>
      <c r="J35" s="51">
        <f>SUM(J28:J29)</f>
        <v>127</v>
      </c>
      <c r="K35" s="51">
        <f>SUM(K28:K29)</f>
        <v>42</v>
      </c>
      <c r="L35" s="51">
        <f>SUM(L28:L29)</f>
        <v>12696</v>
      </c>
      <c r="M35" s="62"/>
    </row>
    <row r="36" spans="1:13" s="17" customFormat="1" ht="9" customHeight="1">
      <c r="A36" s="2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62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/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</row>
    <row r="39" spans="1:12" ht="19.5" customHeight="1">
      <c r="A39" s="43" t="s">
        <v>40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9" customHeight="1">
      <c r="A40" s="13" t="s">
        <v>11</v>
      </c>
      <c r="B40" s="50">
        <f>SUM(tav3_10!B40,'tav3_10 (2)'!B40)</f>
        <v>5020</v>
      </c>
      <c r="C40" s="50">
        <f>SUM(tav3_10!C40,'tav3_10 (2)'!C40)</f>
        <v>2846</v>
      </c>
      <c r="D40" s="50">
        <f>SUM(tav3_10!D40,'tav3_10 (2)'!D40)</f>
        <v>30</v>
      </c>
      <c r="E40" s="50">
        <f>SUM(tav3_10!E40,'tav3_10 (2)'!E40)</f>
        <v>17</v>
      </c>
      <c r="F40" s="50">
        <f>SUM(B40:E40)</f>
        <v>7913</v>
      </c>
      <c r="G40" s="50"/>
      <c r="H40" s="50">
        <f>SUM(B8,H8,B40)</f>
        <v>37536</v>
      </c>
      <c r="I40" s="50">
        <f>SUM(C8,I8,C40)</f>
        <v>32366</v>
      </c>
      <c r="J40" s="50">
        <f>SUM(D8,J8,D40)</f>
        <v>1002</v>
      </c>
      <c r="K40" s="50">
        <f>SUM(E8,K8,E40)</f>
        <v>497</v>
      </c>
      <c r="L40" s="50">
        <f>SUM(H40:K40)</f>
        <v>71401</v>
      </c>
    </row>
    <row r="41" spans="1:12" s="15" customFormat="1" ht="9" customHeight="1">
      <c r="A41" s="13" t="s">
        <v>12</v>
      </c>
      <c r="B41" s="50">
        <f>SUM(tav3_10!B41,'tav3_10 (2)'!B41)</f>
        <v>88</v>
      </c>
      <c r="C41" s="50">
        <f>SUM(tav3_10!C41,'tav3_10 (2)'!C41)</f>
        <v>47</v>
      </c>
      <c r="D41" s="50">
        <f>SUM(tav3_10!D41,'tav3_10 (2)'!D41)</f>
        <v>1</v>
      </c>
      <c r="E41" s="50">
        <f>SUM(tav3_10!E41,'tav3_10 (2)'!E41)</f>
        <v>1</v>
      </c>
      <c r="F41" s="50">
        <f aca="true" t="shared" si="3" ref="F41:F56">SUM(B41:E41)</f>
        <v>137</v>
      </c>
      <c r="G41" s="50"/>
      <c r="H41" s="50">
        <f aca="true" t="shared" si="4" ref="H41:K56">SUM(B9,H9,B41)</f>
        <v>1383</v>
      </c>
      <c r="I41" s="50">
        <f t="shared" si="4"/>
        <v>1006</v>
      </c>
      <c r="J41" s="50">
        <f t="shared" si="4"/>
        <v>18</v>
      </c>
      <c r="K41" s="50">
        <f t="shared" si="4"/>
        <v>7</v>
      </c>
      <c r="L41" s="50">
        <f aca="true" t="shared" si="5" ref="L41:L56">SUM(H41:K41)</f>
        <v>2414</v>
      </c>
    </row>
    <row r="42" spans="1:12" s="15" customFormat="1" ht="9" customHeight="1">
      <c r="A42" s="13" t="s">
        <v>13</v>
      </c>
      <c r="B42" s="50">
        <f>SUM(tav3_10!B42,'tav3_10 (2)'!B42)</f>
        <v>14204</v>
      </c>
      <c r="C42" s="50">
        <f>SUM(tav3_10!C42,'tav3_10 (2)'!C42)</f>
        <v>5445</v>
      </c>
      <c r="D42" s="50">
        <f>SUM(tav3_10!D42,'tav3_10 (2)'!D42)</f>
        <v>43</v>
      </c>
      <c r="E42" s="50">
        <f>SUM(tav3_10!E42,'tav3_10 (2)'!E42)</f>
        <v>26</v>
      </c>
      <c r="F42" s="50">
        <f t="shared" si="3"/>
        <v>19718</v>
      </c>
      <c r="G42" s="50"/>
      <c r="H42" s="50">
        <f t="shared" si="4"/>
        <v>84726</v>
      </c>
      <c r="I42" s="50">
        <f t="shared" si="4"/>
        <v>65641</v>
      </c>
      <c r="J42" s="50">
        <f t="shared" si="4"/>
        <v>1486</v>
      </c>
      <c r="K42" s="50">
        <f t="shared" si="4"/>
        <v>560</v>
      </c>
      <c r="L42" s="50">
        <f t="shared" si="5"/>
        <v>152413</v>
      </c>
    </row>
    <row r="43" spans="1:12" ht="9" customHeight="1">
      <c r="A43" s="13" t="s">
        <v>14</v>
      </c>
      <c r="B43" s="50">
        <f>SUM(B44:B45)</f>
        <v>1425</v>
      </c>
      <c r="C43" s="50">
        <f aca="true" t="shared" si="6" ref="C43:K43">SUM(C44:C45)</f>
        <v>581</v>
      </c>
      <c r="D43" s="50">
        <f t="shared" si="6"/>
        <v>6</v>
      </c>
      <c r="E43" s="50">
        <f t="shared" si="6"/>
        <v>19</v>
      </c>
      <c r="F43" s="50">
        <f t="shared" si="6"/>
        <v>2031</v>
      </c>
      <c r="G43" s="50"/>
      <c r="H43" s="50">
        <f t="shared" si="6"/>
        <v>7057</v>
      </c>
      <c r="I43" s="50">
        <f t="shared" si="6"/>
        <v>4626</v>
      </c>
      <c r="J43" s="50">
        <f t="shared" si="6"/>
        <v>84</v>
      </c>
      <c r="K43" s="50">
        <f t="shared" si="6"/>
        <v>166</v>
      </c>
      <c r="L43" s="50">
        <f>SUM(L44:L45)</f>
        <v>11933</v>
      </c>
    </row>
    <row r="44" spans="1:12" ht="9" customHeight="1">
      <c r="A44" s="21" t="s">
        <v>15</v>
      </c>
      <c r="B44" s="58">
        <f>SUM(tav3_10!B44,'tav3_10 (2)'!B44)</f>
        <v>710</v>
      </c>
      <c r="C44" s="58">
        <f>SUM(tav3_10!C44,'tav3_10 (2)'!C44)</f>
        <v>290</v>
      </c>
      <c r="D44" s="58">
        <f>SUM(tav3_10!D44,'tav3_10 (2)'!D44)</f>
        <v>1</v>
      </c>
      <c r="E44" s="58">
        <f>SUM(tav3_10!E44,'tav3_10 (2)'!E44)</f>
        <v>10</v>
      </c>
      <c r="F44" s="58">
        <f t="shared" si="3"/>
        <v>1011</v>
      </c>
      <c r="G44" s="58"/>
      <c r="H44" s="58">
        <f t="shared" si="4"/>
        <v>3283</v>
      </c>
      <c r="I44" s="58">
        <f t="shared" si="4"/>
        <v>1802</v>
      </c>
      <c r="J44" s="58">
        <f t="shared" si="4"/>
        <v>27</v>
      </c>
      <c r="K44" s="58">
        <f t="shared" si="4"/>
        <v>62</v>
      </c>
      <c r="L44" s="58">
        <f t="shared" si="5"/>
        <v>5174</v>
      </c>
    </row>
    <row r="45" spans="1:12" ht="9" customHeight="1">
      <c r="A45" s="21" t="s">
        <v>16</v>
      </c>
      <c r="B45" s="58">
        <f>SUM(tav3_10!B45,'tav3_10 (2)'!B45)</f>
        <v>715</v>
      </c>
      <c r="C45" s="58">
        <f>SUM(tav3_10!C45,'tav3_10 (2)'!C45)</f>
        <v>291</v>
      </c>
      <c r="D45" s="58">
        <f>SUM(tav3_10!D45,'tav3_10 (2)'!D45)</f>
        <v>5</v>
      </c>
      <c r="E45" s="58">
        <f>SUM(tav3_10!E45,'tav3_10 (2)'!E45)</f>
        <v>9</v>
      </c>
      <c r="F45" s="58">
        <f t="shared" si="3"/>
        <v>1020</v>
      </c>
      <c r="G45" s="58"/>
      <c r="H45" s="58">
        <f t="shared" si="4"/>
        <v>3774</v>
      </c>
      <c r="I45" s="58">
        <f t="shared" si="4"/>
        <v>2824</v>
      </c>
      <c r="J45" s="58">
        <f t="shared" si="4"/>
        <v>57</v>
      </c>
      <c r="K45" s="58">
        <f t="shared" si="4"/>
        <v>104</v>
      </c>
      <c r="L45" s="58">
        <f t="shared" si="5"/>
        <v>6759</v>
      </c>
    </row>
    <row r="46" spans="1:12" ht="9" customHeight="1">
      <c r="A46" s="13" t="s">
        <v>17</v>
      </c>
      <c r="B46" s="50">
        <f>SUM(tav3_10!B46,'tav3_10 (2)'!B46)</f>
        <v>6924</v>
      </c>
      <c r="C46" s="50">
        <f>SUM(tav3_10!C46,'tav3_10 (2)'!C46)</f>
        <v>3196</v>
      </c>
      <c r="D46" s="50">
        <f>SUM(tav3_10!D46,'tav3_10 (2)'!D46)</f>
        <v>23</v>
      </c>
      <c r="E46" s="50">
        <f>SUM(tav3_10!E46,'tav3_10 (2)'!E46)</f>
        <v>11</v>
      </c>
      <c r="F46" s="50">
        <f t="shared" si="3"/>
        <v>10154</v>
      </c>
      <c r="G46" s="50"/>
      <c r="H46" s="61">
        <f t="shared" si="4"/>
        <v>36012</v>
      </c>
      <c r="I46" s="61">
        <f t="shared" si="4"/>
        <v>29396</v>
      </c>
      <c r="J46" s="61">
        <f t="shared" si="4"/>
        <v>676</v>
      </c>
      <c r="K46" s="61">
        <f t="shared" si="4"/>
        <v>355</v>
      </c>
      <c r="L46" s="50">
        <f t="shared" si="5"/>
        <v>66439</v>
      </c>
    </row>
    <row r="47" spans="1:12" ht="9" customHeight="1">
      <c r="A47" s="13" t="s">
        <v>18</v>
      </c>
      <c r="B47" s="50">
        <f>SUM(tav3_10!B47,'tav3_10 (2)'!B47)</f>
        <v>1391</v>
      </c>
      <c r="C47" s="50">
        <f>SUM(tav3_10!C47,'tav3_10 (2)'!C47)</f>
        <v>935</v>
      </c>
      <c r="D47" s="50">
        <f>SUM(tav3_10!D47,'tav3_10 (2)'!D47)</f>
        <v>18</v>
      </c>
      <c r="E47" s="50">
        <f>SUM(tav3_10!E47,'tav3_10 (2)'!E47)</f>
        <v>23</v>
      </c>
      <c r="F47" s="50">
        <f t="shared" si="3"/>
        <v>2367</v>
      </c>
      <c r="G47" s="50"/>
      <c r="H47" s="61">
        <f t="shared" si="4"/>
        <v>9238</v>
      </c>
      <c r="I47" s="61">
        <f t="shared" si="4"/>
        <v>7155</v>
      </c>
      <c r="J47" s="61">
        <f t="shared" si="4"/>
        <v>232</v>
      </c>
      <c r="K47" s="61">
        <f t="shared" si="4"/>
        <v>217</v>
      </c>
      <c r="L47" s="50">
        <f t="shared" si="5"/>
        <v>16842</v>
      </c>
    </row>
    <row r="48" spans="1:12" ht="9" customHeight="1">
      <c r="A48" s="13" t="s">
        <v>19</v>
      </c>
      <c r="B48" s="50">
        <f>SUM(tav3_10!B48,'tav3_10 (2)'!B48)</f>
        <v>1984</v>
      </c>
      <c r="C48" s="50">
        <f>SUM(tav3_10!C48,'tav3_10 (2)'!C48)</f>
        <v>1233</v>
      </c>
      <c r="D48" s="50">
        <f>SUM(tav3_10!D48,'tav3_10 (2)'!D48)</f>
        <v>25</v>
      </c>
      <c r="E48" s="50">
        <f>SUM(tav3_10!E48,'tav3_10 (2)'!E48)</f>
        <v>7</v>
      </c>
      <c r="F48" s="50">
        <f t="shared" si="3"/>
        <v>3249</v>
      </c>
      <c r="G48" s="50"/>
      <c r="H48" s="61">
        <f t="shared" si="4"/>
        <v>10728</v>
      </c>
      <c r="I48" s="61">
        <f t="shared" si="4"/>
        <v>9674</v>
      </c>
      <c r="J48" s="61">
        <f t="shared" si="4"/>
        <v>383</v>
      </c>
      <c r="K48" s="61">
        <f t="shared" si="4"/>
        <v>108</v>
      </c>
      <c r="L48" s="50">
        <f t="shared" si="5"/>
        <v>20893</v>
      </c>
    </row>
    <row r="49" spans="1:12" ht="9" customHeight="1">
      <c r="A49" s="13" t="s">
        <v>20</v>
      </c>
      <c r="B49" s="50">
        <f>SUM(tav3_10!B49,'tav3_10 (2)'!B49)</f>
        <v>6618</v>
      </c>
      <c r="C49" s="50">
        <f>SUM(tav3_10!C49,'tav3_10 (2)'!C49)</f>
        <v>1772</v>
      </c>
      <c r="D49" s="50">
        <f>SUM(tav3_10!D49,'tav3_10 (2)'!D49)</f>
        <v>26</v>
      </c>
      <c r="E49" s="50">
        <f>SUM(tav3_10!E49,'tav3_10 (2)'!E49)</f>
        <v>9</v>
      </c>
      <c r="F49" s="50">
        <f t="shared" si="3"/>
        <v>8425</v>
      </c>
      <c r="G49" s="50"/>
      <c r="H49" s="61">
        <f t="shared" si="4"/>
        <v>38277</v>
      </c>
      <c r="I49" s="61">
        <f t="shared" si="4"/>
        <v>26621</v>
      </c>
      <c r="J49" s="61">
        <f t="shared" si="4"/>
        <v>644</v>
      </c>
      <c r="K49" s="61">
        <f t="shared" si="4"/>
        <v>204</v>
      </c>
      <c r="L49" s="50">
        <f t="shared" si="5"/>
        <v>65746</v>
      </c>
    </row>
    <row r="50" spans="1:12" ht="9" customHeight="1">
      <c r="A50" s="13" t="s">
        <v>21</v>
      </c>
      <c r="B50" s="50">
        <f>SUM(tav3_10!B50,'tav3_10 (2)'!B50)</f>
        <v>5549</v>
      </c>
      <c r="C50" s="50">
        <f>SUM(tav3_10!C50,'tav3_10 (2)'!C50)</f>
        <v>2796</v>
      </c>
      <c r="D50" s="50">
        <f>SUM(tav3_10!D50,'tav3_10 (2)'!D50)</f>
        <v>30</v>
      </c>
      <c r="E50" s="50">
        <f>SUM(tav3_10!E50,'tav3_10 (2)'!E50)</f>
        <v>7</v>
      </c>
      <c r="F50" s="50">
        <f t="shared" si="3"/>
        <v>8382</v>
      </c>
      <c r="G50" s="50"/>
      <c r="H50" s="61">
        <f t="shared" si="4"/>
        <v>26390</v>
      </c>
      <c r="I50" s="61">
        <f t="shared" si="4"/>
        <v>22133</v>
      </c>
      <c r="J50" s="61">
        <f t="shared" si="4"/>
        <v>626</v>
      </c>
      <c r="K50" s="61">
        <f t="shared" si="4"/>
        <v>218</v>
      </c>
      <c r="L50" s="50">
        <f t="shared" si="5"/>
        <v>49367</v>
      </c>
    </row>
    <row r="51" spans="1:12" ht="9" customHeight="1">
      <c r="A51" s="13" t="s">
        <v>22</v>
      </c>
      <c r="B51" s="50">
        <f>SUM(tav3_10!B51,'tav3_10 (2)'!B51)</f>
        <v>1123</v>
      </c>
      <c r="C51" s="50">
        <f>SUM(tav3_10!C51,'tav3_10 (2)'!C51)</f>
        <v>620</v>
      </c>
      <c r="D51" s="50">
        <f>SUM(tav3_10!D51,'tav3_10 (2)'!D51)</f>
        <v>7</v>
      </c>
      <c r="E51" s="50">
        <f>SUM(tav3_10!E51,'tav3_10 (2)'!E51)</f>
        <v>1</v>
      </c>
      <c r="F51" s="50">
        <f t="shared" si="3"/>
        <v>1751</v>
      </c>
      <c r="G51" s="50"/>
      <c r="H51" s="61">
        <f t="shared" si="4"/>
        <v>4685</v>
      </c>
      <c r="I51" s="61">
        <f t="shared" si="4"/>
        <v>3829</v>
      </c>
      <c r="J51" s="61">
        <f t="shared" si="4"/>
        <v>117</v>
      </c>
      <c r="K51" s="61">
        <f t="shared" si="4"/>
        <v>12</v>
      </c>
      <c r="L51" s="50">
        <f t="shared" si="5"/>
        <v>8643</v>
      </c>
    </row>
    <row r="52" spans="1:12" ht="9" customHeight="1">
      <c r="A52" s="13" t="s">
        <v>23</v>
      </c>
      <c r="B52" s="50">
        <f>SUM(tav3_10!B52,'tav3_10 (2)'!B52)</f>
        <v>1763</v>
      </c>
      <c r="C52" s="50">
        <f>SUM(tav3_10!C52,'tav3_10 (2)'!C52)</f>
        <v>819</v>
      </c>
      <c r="D52" s="50">
        <f>SUM(tav3_10!D52,'tav3_10 (2)'!D52)</f>
        <v>11</v>
      </c>
      <c r="E52" s="50">
        <f>SUM(tav3_10!E52,'tav3_10 (2)'!E52)</f>
        <v>4</v>
      </c>
      <c r="F52" s="50">
        <f t="shared" si="3"/>
        <v>2597</v>
      </c>
      <c r="G52" s="50"/>
      <c r="H52" s="61">
        <f t="shared" si="4"/>
        <v>9184</v>
      </c>
      <c r="I52" s="61">
        <f t="shared" si="4"/>
        <v>7685</v>
      </c>
      <c r="J52" s="61">
        <f t="shared" si="4"/>
        <v>176</v>
      </c>
      <c r="K52" s="61">
        <f t="shared" si="4"/>
        <v>45</v>
      </c>
      <c r="L52" s="50">
        <f t="shared" si="5"/>
        <v>17090</v>
      </c>
    </row>
    <row r="53" spans="1:12" ht="9" customHeight="1">
      <c r="A53" s="13" t="s">
        <v>24</v>
      </c>
      <c r="B53" s="50">
        <f>SUM(tav3_10!B53,'tav3_10 (2)'!B53)</f>
        <v>4747</v>
      </c>
      <c r="C53" s="50">
        <f>SUM(tav3_10!C53,'tav3_10 (2)'!C53)</f>
        <v>2893</v>
      </c>
      <c r="D53" s="50">
        <f>SUM(tav3_10!D53,'tav3_10 (2)'!D53)</f>
        <v>19</v>
      </c>
      <c r="E53" s="50">
        <f>SUM(tav3_10!E53,'tav3_10 (2)'!E53)</f>
        <v>10</v>
      </c>
      <c r="F53" s="50">
        <f t="shared" si="3"/>
        <v>7669</v>
      </c>
      <c r="G53" s="50"/>
      <c r="H53" s="61">
        <f t="shared" si="4"/>
        <v>26054</v>
      </c>
      <c r="I53" s="61">
        <f t="shared" si="4"/>
        <v>22470</v>
      </c>
      <c r="J53" s="61">
        <f t="shared" si="4"/>
        <v>506</v>
      </c>
      <c r="K53" s="61">
        <f t="shared" si="4"/>
        <v>118</v>
      </c>
      <c r="L53" s="50">
        <f t="shared" si="5"/>
        <v>49148</v>
      </c>
    </row>
    <row r="54" spans="1:12" ht="9" customHeight="1">
      <c r="A54" s="13" t="s">
        <v>25</v>
      </c>
      <c r="B54" s="50">
        <f>SUM(tav3_10!B54,'tav3_10 (2)'!B54)</f>
        <v>1206</v>
      </c>
      <c r="C54" s="50">
        <f>SUM(tav3_10!C54,'tav3_10 (2)'!C54)</f>
        <v>819</v>
      </c>
      <c r="D54" s="50">
        <f>SUM(tav3_10!D54,'tav3_10 (2)'!D54)</f>
        <v>12</v>
      </c>
      <c r="E54" s="50">
        <f>SUM(tav3_10!E54,'tav3_10 (2)'!E54)</f>
        <v>6</v>
      </c>
      <c r="F54" s="50">
        <f t="shared" si="3"/>
        <v>2043</v>
      </c>
      <c r="G54" s="50"/>
      <c r="H54" s="61">
        <f t="shared" si="4"/>
        <v>6402</v>
      </c>
      <c r="I54" s="61">
        <f t="shared" si="4"/>
        <v>6318</v>
      </c>
      <c r="J54" s="61">
        <f t="shared" si="4"/>
        <v>167</v>
      </c>
      <c r="K54" s="61">
        <f t="shared" si="4"/>
        <v>24</v>
      </c>
      <c r="L54" s="50">
        <f t="shared" si="5"/>
        <v>12911</v>
      </c>
    </row>
    <row r="55" spans="1:12" ht="9" customHeight="1">
      <c r="A55" s="13" t="s">
        <v>26</v>
      </c>
      <c r="B55" s="50">
        <f>SUM(tav3_10!B55,'tav3_10 (2)'!B55)</f>
        <v>161</v>
      </c>
      <c r="C55" s="50">
        <f>SUM(tav3_10!C55,'tav3_10 (2)'!C55)</f>
        <v>151</v>
      </c>
      <c r="D55" s="50">
        <f>SUM(tav3_10!D55,'tav3_10 (2)'!D55)</f>
        <v>1</v>
      </c>
      <c r="E55" s="50" t="s">
        <v>43</v>
      </c>
      <c r="F55" s="50">
        <f t="shared" si="3"/>
        <v>313</v>
      </c>
      <c r="G55" s="50"/>
      <c r="H55" s="61">
        <f t="shared" si="4"/>
        <v>1361</v>
      </c>
      <c r="I55" s="61">
        <f t="shared" si="4"/>
        <v>1258</v>
      </c>
      <c r="J55" s="61">
        <f t="shared" si="4"/>
        <v>38</v>
      </c>
      <c r="K55" s="61">
        <f t="shared" si="4"/>
        <v>7</v>
      </c>
      <c r="L55" s="50">
        <f t="shared" si="5"/>
        <v>2664</v>
      </c>
    </row>
    <row r="56" spans="1:12" ht="9" customHeight="1">
      <c r="A56" s="13" t="s">
        <v>27</v>
      </c>
      <c r="B56" s="50">
        <f>SUM(tav3_10!B56,'tav3_10 (2)'!B56)</f>
        <v>3309</v>
      </c>
      <c r="C56" s="50">
        <f>SUM(tav3_10!C56,'tav3_10 (2)'!C56)</f>
        <v>1672</v>
      </c>
      <c r="D56" s="50">
        <f>SUM(tav3_10!D56,'tav3_10 (2)'!D56)</f>
        <v>26</v>
      </c>
      <c r="E56" s="50">
        <f>SUM(tav3_10!E56,'tav3_10 (2)'!E56)</f>
        <v>7</v>
      </c>
      <c r="F56" s="50">
        <f t="shared" si="3"/>
        <v>5014</v>
      </c>
      <c r="G56" s="50"/>
      <c r="H56" s="61">
        <f t="shared" si="4"/>
        <v>29822</v>
      </c>
      <c r="I56" s="61">
        <f t="shared" si="4"/>
        <v>30108</v>
      </c>
      <c r="J56" s="61">
        <f t="shared" si="4"/>
        <v>648</v>
      </c>
      <c r="K56" s="61">
        <f t="shared" si="4"/>
        <v>103</v>
      </c>
      <c r="L56" s="50">
        <f t="shared" si="5"/>
        <v>60681</v>
      </c>
    </row>
    <row r="57" spans="1:12" ht="9" customHeight="1">
      <c r="A57" s="13" t="s">
        <v>28</v>
      </c>
      <c r="B57" s="50">
        <f>SUM(tav3_10!B57,'tav3_10 (2)'!B57)</f>
        <v>2682</v>
      </c>
      <c r="C57" s="50">
        <f>SUM(tav3_10!C57,'tav3_10 (2)'!C57)</f>
        <v>2025</v>
      </c>
      <c r="D57" s="50">
        <f>SUM(tav3_10!D57,'tav3_10 (2)'!D57)</f>
        <v>15</v>
      </c>
      <c r="E57" s="50">
        <f>SUM(tav3_10!E57,'tav3_10 (2)'!E57)</f>
        <v>10</v>
      </c>
      <c r="F57" s="50">
        <f>SUM(B57:E57)</f>
        <v>4732</v>
      </c>
      <c r="G57" s="50"/>
      <c r="H57" s="61">
        <f aca="true" t="shared" si="7" ref="H57:K61">SUM(B25,H25,B57)</f>
        <v>14471</v>
      </c>
      <c r="I57" s="61">
        <f t="shared" si="7"/>
        <v>13718</v>
      </c>
      <c r="J57" s="61">
        <f t="shared" si="7"/>
        <v>290</v>
      </c>
      <c r="K57" s="61">
        <f t="shared" si="7"/>
        <v>67</v>
      </c>
      <c r="L57" s="50">
        <f>SUM(H57:K57)</f>
        <v>28546</v>
      </c>
    </row>
    <row r="58" spans="1:12" ht="9" customHeight="1">
      <c r="A58" s="13" t="s">
        <v>29</v>
      </c>
      <c r="B58" s="50">
        <f>SUM(tav3_10!B58,'tav3_10 (2)'!B58)</f>
        <v>450</v>
      </c>
      <c r="C58" s="50">
        <f>SUM(tav3_10!C58,'tav3_10 (2)'!C58)</f>
        <v>315</v>
      </c>
      <c r="D58" s="50">
        <f>SUM(tav3_10!D58,'tav3_10 (2)'!D58)</f>
        <v>2</v>
      </c>
      <c r="E58" s="50">
        <f>SUM(tav3_10!E58,'tav3_10 (2)'!E58)</f>
        <v>3</v>
      </c>
      <c r="F58" s="50">
        <f>SUM(B58:E58)</f>
        <v>770</v>
      </c>
      <c r="G58" s="50"/>
      <c r="H58" s="61">
        <f t="shared" si="7"/>
        <v>2291</v>
      </c>
      <c r="I58" s="61">
        <f t="shared" si="7"/>
        <v>1900</v>
      </c>
      <c r="J58" s="61">
        <f t="shared" si="7"/>
        <v>50</v>
      </c>
      <c r="K58" s="61">
        <f t="shared" si="7"/>
        <v>10</v>
      </c>
      <c r="L58" s="50">
        <f>SUM(H58:K58)</f>
        <v>4251</v>
      </c>
    </row>
    <row r="59" spans="1:12" ht="9" customHeight="1">
      <c r="A59" s="13" t="s">
        <v>30</v>
      </c>
      <c r="B59" s="50">
        <f>SUM(tav3_10!B59,'tav3_10 (2)'!B59)</f>
        <v>1482</v>
      </c>
      <c r="C59" s="50">
        <f>SUM(tav3_10!C59,'tav3_10 (2)'!C59)</f>
        <v>930</v>
      </c>
      <c r="D59" s="50">
        <f>SUM(tav3_10!D59,'tav3_10 (2)'!D59)</f>
        <v>18</v>
      </c>
      <c r="E59" s="50">
        <f>SUM(tav3_10!E59,'tav3_10 (2)'!E59)</f>
        <v>10</v>
      </c>
      <c r="F59" s="50">
        <f>SUM(B59:E59)</f>
        <v>2440</v>
      </c>
      <c r="G59" s="50"/>
      <c r="H59" s="61">
        <f t="shared" si="7"/>
        <v>8987</v>
      </c>
      <c r="I59" s="61">
        <f t="shared" si="7"/>
        <v>7743</v>
      </c>
      <c r="J59" s="61">
        <f t="shared" si="7"/>
        <v>195</v>
      </c>
      <c r="K59" s="61">
        <f t="shared" si="7"/>
        <v>33</v>
      </c>
      <c r="L59" s="50">
        <f>SUM(H59:K59)</f>
        <v>16958</v>
      </c>
    </row>
    <row r="60" spans="1:12" s="16" customFormat="1" ht="9" customHeight="1">
      <c r="A60" s="13" t="s">
        <v>31</v>
      </c>
      <c r="B60" s="50">
        <f>SUM(tav3_10!B60,'tav3_10 (2)'!B60)</f>
        <v>3793</v>
      </c>
      <c r="C60" s="50">
        <f>SUM(tav3_10!C60,'tav3_10 (2)'!C60)</f>
        <v>1921</v>
      </c>
      <c r="D60" s="50">
        <f>SUM(tav3_10!D60,'tav3_10 (2)'!D60)</f>
        <v>29</v>
      </c>
      <c r="E60" s="50">
        <f>SUM(tav3_10!E60,'tav3_10 (2)'!E60)</f>
        <v>16</v>
      </c>
      <c r="F60" s="50">
        <f>SUM(B60:E60)</f>
        <v>5759</v>
      </c>
      <c r="G60" s="50"/>
      <c r="H60" s="61">
        <f t="shared" si="7"/>
        <v>23044</v>
      </c>
      <c r="I60" s="61">
        <f t="shared" si="7"/>
        <v>19684</v>
      </c>
      <c r="J60" s="61">
        <f t="shared" si="7"/>
        <v>464</v>
      </c>
      <c r="K60" s="61">
        <f t="shared" si="7"/>
        <v>90</v>
      </c>
      <c r="L60" s="50">
        <f>SUM(H60:K60)</f>
        <v>43282</v>
      </c>
    </row>
    <row r="61" spans="1:12" ht="9" customHeight="1">
      <c r="A61" s="13" t="s">
        <v>32</v>
      </c>
      <c r="B61" s="50">
        <f>SUM(tav3_10!B61,'tav3_10 (2)'!B61)</f>
        <v>744</v>
      </c>
      <c r="C61" s="50">
        <f>SUM(tav3_10!C61,'tav3_10 (2)'!C61)</f>
        <v>404</v>
      </c>
      <c r="D61" s="50">
        <f>SUM(tav3_10!D61,'tav3_10 (2)'!D61)</f>
        <v>8</v>
      </c>
      <c r="E61" s="50">
        <f>SUM(tav3_10!E61,'tav3_10 (2)'!E61)</f>
        <v>8</v>
      </c>
      <c r="F61" s="50">
        <f>SUM(B61:E61)</f>
        <v>1164</v>
      </c>
      <c r="G61" s="50"/>
      <c r="H61" s="61">
        <f t="shared" si="7"/>
        <v>8188</v>
      </c>
      <c r="I61" s="61">
        <f t="shared" si="7"/>
        <v>6295</v>
      </c>
      <c r="J61" s="61">
        <f t="shared" si="7"/>
        <v>129</v>
      </c>
      <c r="K61" s="61">
        <f t="shared" si="7"/>
        <v>38</v>
      </c>
      <c r="L61" s="50">
        <f>SUM(H61:K61)</f>
        <v>14650</v>
      </c>
    </row>
    <row r="62" spans="1:12" ht="9" customHeight="1">
      <c r="A62" s="16" t="s">
        <v>33</v>
      </c>
      <c r="B62" s="51">
        <f aca="true" t="shared" si="8" ref="B62:L62">SUM(B40:B43,B46:B61)</f>
        <v>64663</v>
      </c>
      <c r="C62" s="51">
        <f t="shared" si="8"/>
        <v>31420</v>
      </c>
      <c r="D62" s="51">
        <f t="shared" si="8"/>
        <v>350</v>
      </c>
      <c r="E62" s="51">
        <f t="shared" si="8"/>
        <v>195</v>
      </c>
      <c r="F62" s="51">
        <f t="shared" si="8"/>
        <v>96628</v>
      </c>
      <c r="G62" s="51"/>
      <c r="H62" s="51">
        <f t="shared" si="8"/>
        <v>385836</v>
      </c>
      <c r="I62" s="51">
        <f t="shared" si="8"/>
        <v>319626</v>
      </c>
      <c r="J62" s="51">
        <f t="shared" si="8"/>
        <v>7931</v>
      </c>
      <c r="K62" s="51">
        <f t="shared" si="8"/>
        <v>2879</v>
      </c>
      <c r="L62" s="51">
        <f t="shared" si="8"/>
        <v>716272</v>
      </c>
    </row>
    <row r="63" spans="1:12" ht="9" customHeight="1">
      <c r="A63" s="27" t="s">
        <v>34</v>
      </c>
      <c r="B63" s="51">
        <f aca="true" t="shared" si="9" ref="B63:L63">SUM(B40:B42,B48)</f>
        <v>21296</v>
      </c>
      <c r="C63" s="51">
        <f t="shared" si="9"/>
        <v>9571</v>
      </c>
      <c r="D63" s="51">
        <f t="shared" si="9"/>
        <v>99</v>
      </c>
      <c r="E63" s="51">
        <f t="shared" si="9"/>
        <v>51</v>
      </c>
      <c r="F63" s="51">
        <f t="shared" si="9"/>
        <v>31017</v>
      </c>
      <c r="G63" s="51"/>
      <c r="H63" s="51">
        <f t="shared" si="9"/>
        <v>134373</v>
      </c>
      <c r="I63" s="51">
        <f t="shared" si="9"/>
        <v>108687</v>
      </c>
      <c r="J63" s="51">
        <f t="shared" si="9"/>
        <v>2889</v>
      </c>
      <c r="K63" s="51">
        <f t="shared" si="9"/>
        <v>1172</v>
      </c>
      <c r="L63" s="51">
        <f t="shared" si="9"/>
        <v>247121</v>
      </c>
    </row>
    <row r="64" spans="1:12" ht="9" customHeight="1">
      <c r="A64" s="27" t="s">
        <v>35</v>
      </c>
      <c r="B64" s="51">
        <f aca="true" t="shared" si="10" ref="B64:L64">SUM(B43,B46:B47,B49)</f>
        <v>16358</v>
      </c>
      <c r="C64" s="51">
        <f t="shared" si="10"/>
        <v>6484</v>
      </c>
      <c r="D64" s="51">
        <f t="shared" si="10"/>
        <v>73</v>
      </c>
      <c r="E64" s="51">
        <f t="shared" si="10"/>
        <v>62</v>
      </c>
      <c r="F64" s="51">
        <f t="shared" si="10"/>
        <v>22977</v>
      </c>
      <c r="G64" s="51"/>
      <c r="H64" s="51">
        <f t="shared" si="10"/>
        <v>90584</v>
      </c>
      <c r="I64" s="51">
        <f t="shared" si="10"/>
        <v>67798</v>
      </c>
      <c r="J64" s="51">
        <f t="shared" si="10"/>
        <v>1636</v>
      </c>
      <c r="K64" s="51">
        <f t="shared" si="10"/>
        <v>942</v>
      </c>
      <c r="L64" s="51">
        <f t="shared" si="10"/>
        <v>160960</v>
      </c>
    </row>
    <row r="65" spans="1:12" ht="9" customHeight="1">
      <c r="A65" s="27" t="s">
        <v>36</v>
      </c>
      <c r="B65" s="51">
        <f aca="true" t="shared" si="11" ref="B65:L65">SUM(B50:B53)</f>
        <v>13182</v>
      </c>
      <c r="C65" s="51">
        <f t="shared" si="11"/>
        <v>7128</v>
      </c>
      <c r="D65" s="51">
        <f t="shared" si="11"/>
        <v>67</v>
      </c>
      <c r="E65" s="51">
        <f t="shared" si="11"/>
        <v>22</v>
      </c>
      <c r="F65" s="51">
        <f t="shared" si="11"/>
        <v>20399</v>
      </c>
      <c r="G65" s="51"/>
      <c r="H65" s="51">
        <f t="shared" si="11"/>
        <v>66313</v>
      </c>
      <c r="I65" s="51">
        <f t="shared" si="11"/>
        <v>56117</v>
      </c>
      <c r="J65" s="51">
        <f t="shared" si="11"/>
        <v>1425</v>
      </c>
      <c r="K65" s="51">
        <f t="shared" si="11"/>
        <v>393</v>
      </c>
      <c r="L65" s="51">
        <f t="shared" si="11"/>
        <v>124248</v>
      </c>
    </row>
    <row r="66" spans="1:12" s="17" customFormat="1" ht="9" customHeight="1">
      <c r="A66" s="29" t="s">
        <v>37</v>
      </c>
      <c r="B66" s="51">
        <f aca="true" t="shared" si="12" ref="B66:L66">SUM(B54:B59)</f>
        <v>9290</v>
      </c>
      <c r="C66" s="51">
        <f t="shared" si="12"/>
        <v>5912</v>
      </c>
      <c r="D66" s="51">
        <f t="shared" si="12"/>
        <v>74</v>
      </c>
      <c r="E66" s="51">
        <f t="shared" si="12"/>
        <v>36</v>
      </c>
      <c r="F66" s="51">
        <f t="shared" si="12"/>
        <v>15312</v>
      </c>
      <c r="G66" s="51"/>
      <c r="H66" s="51">
        <f t="shared" si="12"/>
        <v>63334</v>
      </c>
      <c r="I66" s="51">
        <f t="shared" si="12"/>
        <v>61045</v>
      </c>
      <c r="J66" s="51">
        <f t="shared" si="12"/>
        <v>1388</v>
      </c>
      <c r="K66" s="51">
        <f t="shared" si="12"/>
        <v>244</v>
      </c>
      <c r="L66" s="51">
        <f t="shared" si="12"/>
        <v>126011</v>
      </c>
    </row>
    <row r="67" spans="1:12" s="17" customFormat="1" ht="9" customHeight="1">
      <c r="A67" s="29" t="s">
        <v>38</v>
      </c>
      <c r="B67" s="51">
        <f aca="true" t="shared" si="13" ref="B67:L67">SUM(B60:B61)</f>
        <v>4537</v>
      </c>
      <c r="C67" s="51">
        <f t="shared" si="13"/>
        <v>2325</v>
      </c>
      <c r="D67" s="51">
        <f t="shared" si="13"/>
        <v>37</v>
      </c>
      <c r="E67" s="51">
        <f t="shared" si="13"/>
        <v>24</v>
      </c>
      <c r="F67" s="51">
        <f t="shared" si="13"/>
        <v>6923</v>
      </c>
      <c r="G67" s="51"/>
      <c r="H67" s="51">
        <f t="shared" si="13"/>
        <v>31232</v>
      </c>
      <c r="I67" s="51">
        <f t="shared" si="13"/>
        <v>25979</v>
      </c>
      <c r="J67" s="51">
        <f t="shared" si="13"/>
        <v>593</v>
      </c>
      <c r="K67" s="51">
        <f t="shared" si="13"/>
        <v>128</v>
      </c>
      <c r="L67" s="51">
        <f t="shared" si="13"/>
        <v>57932</v>
      </c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22">
      <selection activeCell="O57" sqref="O57"/>
    </sheetView>
  </sheetViews>
  <sheetFormatPr defaultColWidth="9.33203125" defaultRowHeight="11.25"/>
  <cols>
    <col min="1" max="1" width="20" style="10" customWidth="1"/>
    <col min="2" max="3" width="8.83203125" style="10" customWidth="1"/>
    <col min="4" max="4" width="8.33203125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7.83203125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2" ht="13.5" customHeight="1">
      <c r="A4" s="7"/>
      <c r="B4" s="8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9</v>
      </c>
      <c r="G6" s="12"/>
      <c r="H6" s="12" t="s">
        <v>46</v>
      </c>
      <c r="I6" s="12" t="s">
        <v>47</v>
      </c>
      <c r="J6" s="12" t="s">
        <v>48</v>
      </c>
      <c r="K6" s="12" t="s">
        <v>49</v>
      </c>
      <c r="L6" s="12" t="s">
        <v>9</v>
      </c>
    </row>
    <row r="7" spans="1:12" ht="19.5" customHeight="1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13" t="s">
        <v>11</v>
      </c>
      <c r="B8" s="59">
        <v>19457</v>
      </c>
      <c r="C8" s="59">
        <v>23056</v>
      </c>
      <c r="D8" s="59">
        <v>3151</v>
      </c>
      <c r="E8" s="59">
        <v>465</v>
      </c>
      <c r="F8" s="50">
        <f>SUM(B8:E8)</f>
        <v>46129</v>
      </c>
      <c r="G8" s="50"/>
      <c r="H8" s="59">
        <v>5870</v>
      </c>
      <c r="I8" s="59">
        <v>5848</v>
      </c>
      <c r="J8" s="59">
        <v>1015</v>
      </c>
      <c r="K8" s="59">
        <v>70</v>
      </c>
      <c r="L8" s="50">
        <f>SUM(H8:K8)</f>
        <v>12803</v>
      </c>
    </row>
    <row r="9" spans="1:12" ht="9" customHeight="1">
      <c r="A9" s="13" t="s">
        <v>12</v>
      </c>
      <c r="B9" s="59">
        <v>677</v>
      </c>
      <c r="C9" s="59">
        <v>638</v>
      </c>
      <c r="D9" s="59">
        <v>45</v>
      </c>
      <c r="E9" s="59">
        <v>10</v>
      </c>
      <c r="F9" s="50">
        <f aca="true" t="shared" si="0" ref="F9:F24">SUM(B9:E9)</f>
        <v>1370</v>
      </c>
      <c r="G9" s="50"/>
      <c r="H9" s="59">
        <v>322</v>
      </c>
      <c r="I9" s="59">
        <v>269</v>
      </c>
      <c r="J9" s="59">
        <v>40</v>
      </c>
      <c r="K9" s="59">
        <v>8</v>
      </c>
      <c r="L9" s="50">
        <f aca="true" t="shared" si="1" ref="L9:L24">SUM(H9:K9)</f>
        <v>639</v>
      </c>
    </row>
    <row r="10" spans="1:12" ht="9" customHeight="1">
      <c r="A10" s="13" t="s">
        <v>13</v>
      </c>
      <c r="B10" s="59">
        <v>42035</v>
      </c>
      <c r="C10" s="59">
        <v>44803</v>
      </c>
      <c r="D10" s="59">
        <v>4850</v>
      </c>
      <c r="E10" s="59">
        <v>562</v>
      </c>
      <c r="F10" s="50">
        <f t="shared" si="0"/>
        <v>92250</v>
      </c>
      <c r="G10" s="50"/>
      <c r="H10" s="59">
        <v>12168</v>
      </c>
      <c r="I10" s="59">
        <v>10897</v>
      </c>
      <c r="J10" s="59">
        <v>1481</v>
      </c>
      <c r="K10" s="59">
        <v>93</v>
      </c>
      <c r="L10" s="50">
        <f t="shared" si="1"/>
        <v>24639</v>
      </c>
    </row>
    <row r="11" spans="1:12" ht="9" customHeight="1">
      <c r="A11" s="13" t="s">
        <v>14</v>
      </c>
      <c r="B11" s="50">
        <v>3367</v>
      </c>
      <c r="C11" s="50">
        <v>3124</v>
      </c>
      <c r="D11" s="50">
        <v>294</v>
      </c>
      <c r="E11" s="50">
        <v>131</v>
      </c>
      <c r="F11" s="50">
        <f>SUM(F12:F13)</f>
        <v>6916</v>
      </c>
      <c r="G11" s="50"/>
      <c r="H11" s="50">
        <v>1053</v>
      </c>
      <c r="I11" s="50">
        <v>918</v>
      </c>
      <c r="J11" s="50">
        <v>120</v>
      </c>
      <c r="K11" s="50">
        <v>25</v>
      </c>
      <c r="L11" s="50">
        <f t="shared" si="1"/>
        <v>2116</v>
      </c>
    </row>
    <row r="12" spans="1:12" s="15" customFormat="1" ht="9" customHeight="1">
      <c r="A12" s="21" t="s">
        <v>15</v>
      </c>
      <c r="B12" s="52">
        <v>1890</v>
      </c>
      <c r="C12" s="52">
        <v>1226</v>
      </c>
      <c r="D12" s="52">
        <v>119</v>
      </c>
      <c r="E12" s="52">
        <v>44</v>
      </c>
      <c r="F12" s="58">
        <f t="shared" si="0"/>
        <v>3279</v>
      </c>
      <c r="G12" s="52"/>
      <c r="H12" s="52">
        <v>313</v>
      </c>
      <c r="I12" s="52">
        <v>304</v>
      </c>
      <c r="J12" s="52">
        <v>30</v>
      </c>
      <c r="K12" s="52">
        <v>4</v>
      </c>
      <c r="L12" s="50">
        <f t="shared" si="1"/>
        <v>651</v>
      </c>
    </row>
    <row r="13" spans="1:12" s="15" customFormat="1" ht="9" customHeight="1">
      <c r="A13" s="21" t="s">
        <v>16</v>
      </c>
      <c r="B13" s="52">
        <v>1477</v>
      </c>
      <c r="C13" s="52">
        <v>1898</v>
      </c>
      <c r="D13" s="52">
        <v>175</v>
      </c>
      <c r="E13" s="52">
        <v>87</v>
      </c>
      <c r="F13" s="58">
        <f t="shared" si="0"/>
        <v>3637</v>
      </c>
      <c r="G13" s="52"/>
      <c r="H13" s="52">
        <v>740</v>
      </c>
      <c r="I13" s="52">
        <v>614</v>
      </c>
      <c r="J13" s="52">
        <v>90</v>
      </c>
      <c r="K13" s="52">
        <v>21</v>
      </c>
      <c r="L13" s="50">
        <f t="shared" si="1"/>
        <v>1465</v>
      </c>
    </row>
    <row r="14" spans="1:12" s="15" customFormat="1" ht="9" customHeight="1">
      <c r="A14" s="13" t="s">
        <v>17</v>
      </c>
      <c r="B14" s="50">
        <v>17445</v>
      </c>
      <c r="C14" s="50">
        <v>20750</v>
      </c>
      <c r="D14" s="50">
        <v>2332</v>
      </c>
      <c r="E14" s="50">
        <v>323</v>
      </c>
      <c r="F14" s="50">
        <f t="shared" si="0"/>
        <v>40850</v>
      </c>
      <c r="G14" s="50"/>
      <c r="H14" s="50">
        <v>5026</v>
      </c>
      <c r="I14" s="50">
        <v>4463</v>
      </c>
      <c r="J14" s="50">
        <v>515</v>
      </c>
      <c r="K14" s="50">
        <v>54</v>
      </c>
      <c r="L14" s="50">
        <f t="shared" si="1"/>
        <v>10058</v>
      </c>
    </row>
    <row r="15" spans="1:12" ht="9" customHeight="1">
      <c r="A15" s="13" t="s">
        <v>18</v>
      </c>
      <c r="B15" s="50">
        <v>3961</v>
      </c>
      <c r="C15" s="50">
        <v>4234</v>
      </c>
      <c r="D15" s="50">
        <v>623</v>
      </c>
      <c r="E15" s="50">
        <v>174</v>
      </c>
      <c r="F15" s="50">
        <f t="shared" si="0"/>
        <v>8992</v>
      </c>
      <c r="G15" s="50"/>
      <c r="H15" s="50">
        <v>1665</v>
      </c>
      <c r="I15" s="50">
        <v>1734</v>
      </c>
      <c r="J15" s="50">
        <v>222</v>
      </c>
      <c r="K15" s="50">
        <v>25</v>
      </c>
      <c r="L15" s="50">
        <f t="shared" si="1"/>
        <v>3646</v>
      </c>
    </row>
    <row r="16" spans="1:12" ht="9" customHeight="1">
      <c r="A16" s="13" t="s">
        <v>19</v>
      </c>
      <c r="B16" s="50">
        <v>4571</v>
      </c>
      <c r="C16" s="50">
        <v>5194</v>
      </c>
      <c r="D16" s="50">
        <v>828</v>
      </c>
      <c r="E16" s="50">
        <v>93</v>
      </c>
      <c r="F16" s="50">
        <f t="shared" si="0"/>
        <v>10686</v>
      </c>
      <c r="G16" s="50"/>
      <c r="H16" s="50">
        <v>2774</v>
      </c>
      <c r="I16" s="50">
        <v>3091</v>
      </c>
      <c r="J16" s="50">
        <v>552</v>
      </c>
      <c r="K16" s="50">
        <v>25</v>
      </c>
      <c r="L16" s="50">
        <f t="shared" si="1"/>
        <v>6442</v>
      </c>
    </row>
    <row r="17" spans="1:12" ht="9" customHeight="1">
      <c r="A17" s="13" t="s">
        <v>20</v>
      </c>
      <c r="B17" s="50">
        <v>14926</v>
      </c>
      <c r="C17" s="50">
        <v>14302</v>
      </c>
      <c r="D17" s="50">
        <v>1685</v>
      </c>
      <c r="E17" s="50">
        <v>169</v>
      </c>
      <c r="F17" s="50">
        <f t="shared" si="0"/>
        <v>31082</v>
      </c>
      <c r="G17" s="50"/>
      <c r="H17" s="50">
        <v>9415</v>
      </c>
      <c r="I17" s="50">
        <v>8464</v>
      </c>
      <c r="J17" s="50">
        <v>670</v>
      </c>
      <c r="K17" s="50">
        <v>59</v>
      </c>
      <c r="L17" s="50">
        <f t="shared" si="1"/>
        <v>18608</v>
      </c>
    </row>
    <row r="18" spans="1:12" ht="9" customHeight="1">
      <c r="A18" s="13" t="s">
        <v>21</v>
      </c>
      <c r="B18" s="50">
        <v>11631</v>
      </c>
      <c r="C18" s="50">
        <v>12784</v>
      </c>
      <c r="D18" s="50">
        <v>1594</v>
      </c>
      <c r="E18" s="50">
        <v>218</v>
      </c>
      <c r="F18" s="50">
        <f t="shared" si="0"/>
        <v>26227</v>
      </c>
      <c r="G18" s="50"/>
      <c r="H18" s="50">
        <v>5439</v>
      </c>
      <c r="I18" s="50">
        <v>5114</v>
      </c>
      <c r="J18" s="50">
        <v>550</v>
      </c>
      <c r="K18" s="50">
        <v>34</v>
      </c>
      <c r="L18" s="50">
        <f t="shared" si="1"/>
        <v>11137</v>
      </c>
    </row>
    <row r="19" spans="1:12" ht="9" customHeight="1">
      <c r="A19" s="13" t="s">
        <v>22</v>
      </c>
      <c r="B19" s="50">
        <v>1244</v>
      </c>
      <c r="C19" s="50">
        <v>1740</v>
      </c>
      <c r="D19" s="50">
        <v>205</v>
      </c>
      <c r="E19" s="50">
        <v>12</v>
      </c>
      <c r="F19" s="50">
        <f t="shared" si="0"/>
        <v>3201</v>
      </c>
      <c r="G19" s="50"/>
      <c r="H19" s="50">
        <v>1399</v>
      </c>
      <c r="I19" s="50">
        <v>1346</v>
      </c>
      <c r="J19" s="50">
        <v>163</v>
      </c>
      <c r="K19" s="50">
        <v>8</v>
      </c>
      <c r="L19" s="50">
        <f t="shared" si="1"/>
        <v>2916</v>
      </c>
    </row>
    <row r="20" spans="1:12" ht="9" customHeight="1">
      <c r="A20" s="13" t="s">
        <v>23</v>
      </c>
      <c r="B20" s="50">
        <v>3023</v>
      </c>
      <c r="C20" s="50">
        <v>4063</v>
      </c>
      <c r="D20" s="50">
        <v>415</v>
      </c>
      <c r="E20" s="50">
        <v>32</v>
      </c>
      <c r="F20" s="50">
        <f t="shared" si="0"/>
        <v>7533</v>
      </c>
      <c r="G20" s="50"/>
      <c r="H20" s="50">
        <v>2212</v>
      </c>
      <c r="I20" s="50">
        <v>2261</v>
      </c>
      <c r="J20" s="50">
        <v>225</v>
      </c>
      <c r="K20" s="50">
        <v>18</v>
      </c>
      <c r="L20" s="50">
        <f t="shared" si="1"/>
        <v>4716</v>
      </c>
    </row>
    <row r="21" spans="1:12" ht="9" customHeight="1">
      <c r="A21" s="13" t="s">
        <v>24</v>
      </c>
      <c r="B21" s="50">
        <v>11582</v>
      </c>
      <c r="C21" s="50">
        <v>13623</v>
      </c>
      <c r="D21" s="50">
        <v>1264</v>
      </c>
      <c r="E21" s="50">
        <v>94</v>
      </c>
      <c r="F21" s="50">
        <f t="shared" si="0"/>
        <v>26563</v>
      </c>
      <c r="G21" s="50"/>
      <c r="H21" s="50">
        <v>6748</v>
      </c>
      <c r="I21" s="50">
        <v>6076</v>
      </c>
      <c r="J21" s="50">
        <v>569</v>
      </c>
      <c r="K21" s="50">
        <v>27</v>
      </c>
      <c r="L21" s="50">
        <f t="shared" si="1"/>
        <v>13420</v>
      </c>
    </row>
    <row r="22" spans="1:12" ht="9" customHeight="1">
      <c r="A22" s="13" t="s">
        <v>25</v>
      </c>
      <c r="B22" s="50">
        <v>2770</v>
      </c>
      <c r="C22" s="50">
        <v>4112</v>
      </c>
      <c r="D22" s="50">
        <v>404</v>
      </c>
      <c r="E22" s="50">
        <v>30</v>
      </c>
      <c r="F22" s="50">
        <f t="shared" si="0"/>
        <v>7316</v>
      </c>
      <c r="G22" s="50"/>
      <c r="H22" s="50">
        <v>1446</v>
      </c>
      <c r="I22" s="50">
        <v>1790</v>
      </c>
      <c r="J22" s="50">
        <v>223</v>
      </c>
      <c r="K22" s="50">
        <v>12</v>
      </c>
      <c r="L22" s="50">
        <f t="shared" si="1"/>
        <v>3471</v>
      </c>
    </row>
    <row r="23" spans="1:12" ht="9" customHeight="1">
      <c r="A23" s="13" t="s">
        <v>26</v>
      </c>
      <c r="B23" s="50">
        <v>436</v>
      </c>
      <c r="C23" s="50">
        <v>707</v>
      </c>
      <c r="D23" s="50">
        <v>54</v>
      </c>
      <c r="E23" s="50">
        <v>3</v>
      </c>
      <c r="F23" s="50">
        <f t="shared" si="0"/>
        <v>1200</v>
      </c>
      <c r="G23" s="50"/>
      <c r="H23" s="50">
        <v>453</v>
      </c>
      <c r="I23" s="50">
        <v>548</v>
      </c>
      <c r="J23" s="50">
        <v>60</v>
      </c>
      <c r="K23" s="50">
        <v>2</v>
      </c>
      <c r="L23" s="50">
        <f t="shared" si="1"/>
        <v>1063</v>
      </c>
    </row>
    <row r="24" spans="1:12" ht="9" customHeight="1">
      <c r="A24" s="13" t="s">
        <v>27</v>
      </c>
      <c r="B24" s="50">
        <v>19046</v>
      </c>
      <c r="C24" s="50">
        <v>25129</v>
      </c>
      <c r="D24" s="50">
        <v>1972</v>
      </c>
      <c r="E24" s="50">
        <v>154</v>
      </c>
      <c r="F24" s="50">
        <f t="shared" si="0"/>
        <v>46301</v>
      </c>
      <c r="G24" s="50"/>
      <c r="H24" s="50">
        <v>3798</v>
      </c>
      <c r="I24" s="50">
        <v>4171</v>
      </c>
      <c r="J24" s="50">
        <v>360</v>
      </c>
      <c r="K24" s="50">
        <v>17</v>
      </c>
      <c r="L24" s="50">
        <f t="shared" si="1"/>
        <v>8346</v>
      </c>
    </row>
    <row r="25" spans="1:12" ht="9" customHeight="1">
      <c r="A25" s="13" t="s">
        <v>28</v>
      </c>
      <c r="B25" s="50">
        <v>6615</v>
      </c>
      <c r="C25" s="50">
        <v>7974</v>
      </c>
      <c r="D25" s="50">
        <v>677</v>
      </c>
      <c r="E25" s="50">
        <v>54</v>
      </c>
      <c r="F25" s="50">
        <f>SUM(B25:E25)</f>
        <v>15320</v>
      </c>
      <c r="G25" s="50"/>
      <c r="H25" s="50">
        <v>3551</v>
      </c>
      <c r="I25" s="50">
        <v>3740</v>
      </c>
      <c r="J25" s="50">
        <v>298</v>
      </c>
      <c r="K25" s="50">
        <v>11</v>
      </c>
      <c r="L25" s="50">
        <f>SUM(H25:K25)</f>
        <v>7600</v>
      </c>
    </row>
    <row r="26" spans="1:12" ht="9" customHeight="1">
      <c r="A26" s="13" t="s">
        <v>29</v>
      </c>
      <c r="B26" s="50">
        <v>620</v>
      </c>
      <c r="C26" s="50">
        <v>1043</v>
      </c>
      <c r="D26" s="50">
        <v>80</v>
      </c>
      <c r="E26" s="50">
        <v>3</v>
      </c>
      <c r="F26" s="50">
        <f>SUM(B26:E26)</f>
        <v>1746</v>
      </c>
      <c r="G26" s="50"/>
      <c r="H26" s="50">
        <v>714</v>
      </c>
      <c r="I26" s="50">
        <v>737</v>
      </c>
      <c r="J26" s="50">
        <v>78</v>
      </c>
      <c r="K26" s="50">
        <v>3</v>
      </c>
      <c r="L26" s="50">
        <f>SUM(H26:K26)</f>
        <v>1532</v>
      </c>
    </row>
    <row r="27" spans="1:12" ht="9" customHeight="1">
      <c r="A27" s="13" t="s">
        <v>30</v>
      </c>
      <c r="B27" s="50">
        <v>3546</v>
      </c>
      <c r="C27" s="50">
        <v>4650</v>
      </c>
      <c r="D27" s="50">
        <v>337</v>
      </c>
      <c r="E27" s="50">
        <v>17</v>
      </c>
      <c r="F27" s="50">
        <f>SUM(B27:E27)</f>
        <v>8550</v>
      </c>
      <c r="G27" s="50"/>
      <c r="H27" s="50">
        <v>2448</v>
      </c>
      <c r="I27" s="50">
        <v>2399</v>
      </c>
      <c r="J27" s="50">
        <v>239</v>
      </c>
      <c r="K27" s="50">
        <v>16</v>
      </c>
      <c r="L27" s="50">
        <f>SUM(H27:K27)</f>
        <v>5102</v>
      </c>
    </row>
    <row r="28" spans="1:12" ht="9" customHeight="1">
      <c r="A28" s="13" t="s">
        <v>31</v>
      </c>
      <c r="B28" s="50">
        <v>12621</v>
      </c>
      <c r="C28" s="50">
        <v>13899</v>
      </c>
      <c r="D28" s="50">
        <v>1150</v>
      </c>
      <c r="E28" s="50">
        <v>53</v>
      </c>
      <c r="F28" s="50">
        <f>SUM(B28:E28)</f>
        <v>27723</v>
      </c>
      <c r="G28" s="50"/>
      <c r="H28" s="50">
        <v>3665</v>
      </c>
      <c r="I28" s="50">
        <v>3709</v>
      </c>
      <c r="J28" s="50">
        <v>322</v>
      </c>
      <c r="K28" s="50">
        <v>33</v>
      </c>
      <c r="L28" s="50">
        <f>SUM(H28:K28)</f>
        <v>7729</v>
      </c>
    </row>
    <row r="29" spans="1:12" ht="9" customHeight="1">
      <c r="A29" s="13" t="s">
        <v>32</v>
      </c>
      <c r="B29" s="50">
        <v>4924</v>
      </c>
      <c r="C29" s="50">
        <v>4823</v>
      </c>
      <c r="D29" s="50">
        <v>379</v>
      </c>
      <c r="E29" s="50">
        <v>21</v>
      </c>
      <c r="F29" s="50">
        <f>SUM(B29:E29)</f>
        <v>10147</v>
      </c>
      <c r="G29" s="50"/>
      <c r="H29" s="50">
        <v>1305</v>
      </c>
      <c r="I29" s="50">
        <v>1417</v>
      </c>
      <c r="J29" s="50">
        <v>130</v>
      </c>
      <c r="K29" s="50">
        <v>5</v>
      </c>
      <c r="L29" s="50">
        <f>SUM(H29:K29)</f>
        <v>2857</v>
      </c>
    </row>
    <row r="30" spans="1:12" ht="9" customHeight="1">
      <c r="A30" s="16" t="s">
        <v>33</v>
      </c>
      <c r="B30" s="51">
        <f aca="true" t="shared" si="2" ref="B30:L30">SUM(B8:B11,B14:B29)</f>
        <v>184497</v>
      </c>
      <c r="C30" s="51">
        <f t="shared" si="2"/>
        <v>210648</v>
      </c>
      <c r="D30" s="51">
        <f t="shared" si="2"/>
        <v>22339</v>
      </c>
      <c r="E30" s="51">
        <f t="shared" si="2"/>
        <v>2618</v>
      </c>
      <c r="F30" s="51">
        <f t="shared" si="2"/>
        <v>420102</v>
      </c>
      <c r="G30" s="51"/>
      <c r="H30" s="51">
        <f t="shared" si="2"/>
        <v>71471</v>
      </c>
      <c r="I30" s="51">
        <f t="shared" si="2"/>
        <v>68992</v>
      </c>
      <c r="J30" s="51">
        <f t="shared" si="2"/>
        <v>7832</v>
      </c>
      <c r="K30" s="51">
        <f t="shared" si="2"/>
        <v>545</v>
      </c>
      <c r="L30" s="51">
        <f t="shared" si="2"/>
        <v>148840</v>
      </c>
    </row>
    <row r="31" spans="1:12" s="16" customFormat="1" ht="9" customHeight="1">
      <c r="A31" s="27" t="s">
        <v>34</v>
      </c>
      <c r="B31" s="51">
        <f aca="true" t="shared" si="3" ref="B31:L31">SUM(B8:B10,B16)</f>
        <v>66740</v>
      </c>
      <c r="C31" s="51">
        <f t="shared" si="3"/>
        <v>73691</v>
      </c>
      <c r="D31" s="51">
        <f t="shared" si="3"/>
        <v>8874</v>
      </c>
      <c r="E31" s="51">
        <f t="shared" si="3"/>
        <v>1130</v>
      </c>
      <c r="F31" s="51">
        <f t="shared" si="3"/>
        <v>150435</v>
      </c>
      <c r="G31" s="51"/>
      <c r="H31" s="51">
        <f t="shared" si="3"/>
        <v>21134</v>
      </c>
      <c r="I31" s="51">
        <f t="shared" si="3"/>
        <v>20105</v>
      </c>
      <c r="J31" s="51">
        <f t="shared" si="3"/>
        <v>3088</v>
      </c>
      <c r="K31" s="51">
        <f t="shared" si="3"/>
        <v>196</v>
      </c>
      <c r="L31" s="51">
        <f t="shared" si="3"/>
        <v>44523</v>
      </c>
    </row>
    <row r="32" spans="1:12" ht="9" customHeight="1">
      <c r="A32" s="27" t="s">
        <v>35</v>
      </c>
      <c r="B32" s="51">
        <f aca="true" t="shared" si="4" ref="B32:L32">SUM(B11,B14:B15,B17)</f>
        <v>39699</v>
      </c>
      <c r="C32" s="51">
        <f t="shared" si="4"/>
        <v>42410</v>
      </c>
      <c r="D32" s="51">
        <f t="shared" si="4"/>
        <v>4934</v>
      </c>
      <c r="E32" s="51">
        <f t="shared" si="4"/>
        <v>797</v>
      </c>
      <c r="F32" s="51">
        <f t="shared" si="4"/>
        <v>87840</v>
      </c>
      <c r="G32" s="51"/>
      <c r="H32" s="51">
        <f t="shared" si="4"/>
        <v>17159</v>
      </c>
      <c r="I32" s="51">
        <f t="shared" si="4"/>
        <v>15579</v>
      </c>
      <c r="J32" s="51">
        <f t="shared" si="4"/>
        <v>1527</v>
      </c>
      <c r="K32" s="51">
        <f t="shared" si="4"/>
        <v>163</v>
      </c>
      <c r="L32" s="51">
        <f t="shared" si="4"/>
        <v>34428</v>
      </c>
    </row>
    <row r="33" spans="1:12" ht="9" customHeight="1">
      <c r="A33" s="27" t="s">
        <v>36</v>
      </c>
      <c r="B33" s="51">
        <f aca="true" t="shared" si="5" ref="B33:L33">SUM(B18:B21)</f>
        <v>27480</v>
      </c>
      <c r="C33" s="51">
        <f t="shared" si="5"/>
        <v>32210</v>
      </c>
      <c r="D33" s="51">
        <f t="shared" si="5"/>
        <v>3478</v>
      </c>
      <c r="E33" s="51">
        <f t="shared" si="5"/>
        <v>356</v>
      </c>
      <c r="F33" s="51">
        <f t="shared" si="5"/>
        <v>63524</v>
      </c>
      <c r="G33" s="51"/>
      <c r="H33" s="51">
        <f t="shared" si="5"/>
        <v>15798</v>
      </c>
      <c r="I33" s="51">
        <f t="shared" si="5"/>
        <v>14797</v>
      </c>
      <c r="J33" s="51">
        <f t="shared" si="5"/>
        <v>1507</v>
      </c>
      <c r="K33" s="51">
        <f t="shared" si="5"/>
        <v>87</v>
      </c>
      <c r="L33" s="51">
        <f t="shared" si="5"/>
        <v>32189</v>
      </c>
    </row>
    <row r="34" spans="1:12" ht="9" customHeight="1">
      <c r="A34" s="27" t="s">
        <v>37</v>
      </c>
      <c r="B34" s="51">
        <f aca="true" t="shared" si="6" ref="B34:L34">SUM(B22:B27)</f>
        <v>33033</v>
      </c>
      <c r="C34" s="51">
        <f t="shared" si="6"/>
        <v>43615</v>
      </c>
      <c r="D34" s="51">
        <f t="shared" si="6"/>
        <v>3524</v>
      </c>
      <c r="E34" s="51">
        <f t="shared" si="6"/>
        <v>261</v>
      </c>
      <c r="F34" s="51">
        <f t="shared" si="6"/>
        <v>80433</v>
      </c>
      <c r="G34" s="51"/>
      <c r="H34" s="51">
        <f t="shared" si="6"/>
        <v>12410</v>
      </c>
      <c r="I34" s="51">
        <f t="shared" si="6"/>
        <v>13385</v>
      </c>
      <c r="J34" s="51">
        <f t="shared" si="6"/>
        <v>1258</v>
      </c>
      <c r="K34" s="51">
        <f t="shared" si="6"/>
        <v>61</v>
      </c>
      <c r="L34" s="51">
        <f t="shared" si="6"/>
        <v>27114</v>
      </c>
    </row>
    <row r="35" spans="1:12" ht="9" customHeight="1">
      <c r="A35" s="27" t="s">
        <v>38</v>
      </c>
      <c r="B35" s="51">
        <f aca="true" t="shared" si="7" ref="B35:L35">SUM(B28:B29)</f>
        <v>17545</v>
      </c>
      <c r="C35" s="51">
        <f t="shared" si="7"/>
        <v>18722</v>
      </c>
      <c r="D35" s="51">
        <f t="shared" si="7"/>
        <v>1529</v>
      </c>
      <c r="E35" s="51">
        <f t="shared" si="7"/>
        <v>74</v>
      </c>
      <c r="F35" s="51">
        <f t="shared" si="7"/>
        <v>37870</v>
      </c>
      <c r="G35" s="51"/>
      <c r="H35" s="51">
        <f t="shared" si="7"/>
        <v>4970</v>
      </c>
      <c r="I35" s="51">
        <f t="shared" si="7"/>
        <v>5126</v>
      </c>
      <c r="J35" s="51">
        <f t="shared" si="7"/>
        <v>452</v>
      </c>
      <c r="K35" s="51">
        <f t="shared" si="7"/>
        <v>38</v>
      </c>
      <c r="L35" s="51">
        <f t="shared" si="7"/>
        <v>10586</v>
      </c>
    </row>
    <row r="36" spans="1:12" s="17" customFormat="1" ht="9" customHeight="1">
      <c r="A36" s="2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12" t="s">
        <v>46</v>
      </c>
      <c r="C38" s="12" t="s">
        <v>47</v>
      </c>
      <c r="D38" s="12" t="s">
        <v>48</v>
      </c>
      <c r="E38" s="12" t="s">
        <v>49</v>
      </c>
      <c r="F38" s="12" t="s">
        <v>9</v>
      </c>
      <c r="G38" s="12"/>
      <c r="H38" s="12" t="s">
        <v>46</v>
      </c>
      <c r="I38" s="12" t="s">
        <v>47</v>
      </c>
      <c r="J38" s="12" t="s">
        <v>48</v>
      </c>
      <c r="K38" s="12" t="s">
        <v>49</v>
      </c>
      <c r="L38" s="12" t="s">
        <v>9</v>
      </c>
    </row>
    <row r="39" spans="1:12" ht="19.5" customHeight="1">
      <c r="A39" s="43" t="s">
        <v>10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9" customHeight="1">
      <c r="A40" s="13" t="s">
        <v>11</v>
      </c>
      <c r="B40" s="59">
        <v>481</v>
      </c>
      <c r="C40" s="59">
        <v>439</v>
      </c>
      <c r="D40" s="59">
        <v>43</v>
      </c>
      <c r="E40" s="59">
        <v>5</v>
      </c>
      <c r="F40" s="50">
        <f>SUM(B40:E40)</f>
        <v>968</v>
      </c>
      <c r="G40" s="50"/>
      <c r="H40" s="50">
        <f>SUM(B8,H8,B40)</f>
        <v>25808</v>
      </c>
      <c r="I40" s="50">
        <f>SUM(C8,I8,C40)</f>
        <v>29343</v>
      </c>
      <c r="J40" s="50">
        <f>SUM(D8,J8,D40)</f>
        <v>4209</v>
      </c>
      <c r="K40" s="50">
        <f>SUM(E8,K8,E40)</f>
        <v>540</v>
      </c>
      <c r="L40" s="50">
        <f>SUM(H40:K40)</f>
        <v>59900</v>
      </c>
    </row>
    <row r="41" spans="1:12" s="15" customFormat="1" ht="9" customHeight="1">
      <c r="A41" s="13" t="s">
        <v>12</v>
      </c>
      <c r="B41" s="59">
        <v>14</v>
      </c>
      <c r="C41" s="59">
        <v>8</v>
      </c>
      <c r="D41" s="59">
        <v>3</v>
      </c>
      <c r="E41" s="59" t="s">
        <v>43</v>
      </c>
      <c r="F41" s="50">
        <f aca="true" t="shared" si="8" ref="F41:F56">SUM(B41:E41)</f>
        <v>25</v>
      </c>
      <c r="G41" s="50"/>
      <c r="H41" s="50">
        <f aca="true" t="shared" si="9" ref="H41:H61">SUM(B9,H9,B41)</f>
        <v>1013</v>
      </c>
      <c r="I41" s="50">
        <f aca="true" t="shared" si="10" ref="I41:I61">SUM(C9,I9,C41)</f>
        <v>915</v>
      </c>
      <c r="J41" s="50">
        <f aca="true" t="shared" si="11" ref="J41:J61">SUM(D9,J9,D41)</f>
        <v>88</v>
      </c>
      <c r="K41" s="50">
        <f aca="true" t="shared" si="12" ref="K41:K61">SUM(E9,K9,E41)</f>
        <v>18</v>
      </c>
      <c r="L41" s="50">
        <f aca="true" t="shared" si="13" ref="L41:L56">SUM(H41:K41)</f>
        <v>2034</v>
      </c>
    </row>
    <row r="42" spans="1:12" s="15" customFormat="1" ht="9" customHeight="1">
      <c r="A42" s="13" t="s">
        <v>13</v>
      </c>
      <c r="B42" s="59">
        <v>1038</v>
      </c>
      <c r="C42" s="59">
        <v>752</v>
      </c>
      <c r="D42" s="59">
        <v>57</v>
      </c>
      <c r="E42" s="59">
        <v>9</v>
      </c>
      <c r="F42" s="50">
        <f t="shared" si="8"/>
        <v>1856</v>
      </c>
      <c r="G42" s="50"/>
      <c r="H42" s="50">
        <f t="shared" si="9"/>
        <v>55241</v>
      </c>
      <c r="I42" s="50">
        <f t="shared" si="10"/>
        <v>56452</v>
      </c>
      <c r="J42" s="50">
        <f t="shared" si="11"/>
        <v>6388</v>
      </c>
      <c r="K42" s="50">
        <f t="shared" si="12"/>
        <v>664</v>
      </c>
      <c r="L42" s="50">
        <f t="shared" si="13"/>
        <v>118745</v>
      </c>
    </row>
    <row r="43" spans="1:12" ht="9" customHeight="1">
      <c r="A43" s="13" t="s">
        <v>14</v>
      </c>
      <c r="B43" s="50">
        <v>132</v>
      </c>
      <c r="C43" s="50">
        <v>106</v>
      </c>
      <c r="D43" s="50">
        <v>17</v>
      </c>
      <c r="E43" s="50">
        <v>1</v>
      </c>
      <c r="F43" s="50">
        <f>SUM(F44:F45)</f>
        <v>256</v>
      </c>
      <c r="G43" s="50"/>
      <c r="H43" s="50">
        <f t="shared" si="9"/>
        <v>4552</v>
      </c>
      <c r="I43" s="50">
        <f t="shared" si="10"/>
        <v>4148</v>
      </c>
      <c r="J43" s="50">
        <f t="shared" si="11"/>
        <v>431</v>
      </c>
      <c r="K43" s="50">
        <f t="shared" si="12"/>
        <v>157</v>
      </c>
      <c r="L43" s="50">
        <f>SUM(L44:L45)</f>
        <v>9288</v>
      </c>
    </row>
    <row r="44" spans="1:12" ht="9" customHeight="1">
      <c r="A44" s="21" t="s">
        <v>15</v>
      </c>
      <c r="B44" s="52">
        <v>67</v>
      </c>
      <c r="C44" s="52">
        <v>38</v>
      </c>
      <c r="D44" s="52">
        <v>2</v>
      </c>
      <c r="E44" s="52">
        <v>1</v>
      </c>
      <c r="F44" s="58">
        <f t="shared" si="8"/>
        <v>108</v>
      </c>
      <c r="G44" s="52"/>
      <c r="H44" s="50">
        <f t="shared" si="9"/>
        <v>2270</v>
      </c>
      <c r="I44" s="50">
        <f t="shared" si="10"/>
        <v>1568</v>
      </c>
      <c r="J44" s="50">
        <f t="shared" si="11"/>
        <v>151</v>
      </c>
      <c r="K44" s="50">
        <f t="shared" si="12"/>
        <v>49</v>
      </c>
      <c r="L44" s="58">
        <f t="shared" si="13"/>
        <v>4038</v>
      </c>
    </row>
    <row r="45" spans="1:12" ht="9" customHeight="1">
      <c r="A45" s="21" t="s">
        <v>16</v>
      </c>
      <c r="B45" s="52">
        <v>65</v>
      </c>
      <c r="C45" s="52">
        <v>68</v>
      </c>
      <c r="D45" s="52">
        <v>15</v>
      </c>
      <c r="E45" s="52" t="s">
        <v>43</v>
      </c>
      <c r="F45" s="58">
        <f t="shared" si="8"/>
        <v>148</v>
      </c>
      <c r="G45" s="52"/>
      <c r="H45" s="50">
        <f t="shared" si="9"/>
        <v>2282</v>
      </c>
      <c r="I45" s="50">
        <f t="shared" si="10"/>
        <v>2580</v>
      </c>
      <c r="J45" s="50">
        <f t="shared" si="11"/>
        <v>280</v>
      </c>
      <c r="K45" s="50">
        <f t="shared" si="12"/>
        <v>108</v>
      </c>
      <c r="L45" s="58">
        <f t="shared" si="13"/>
        <v>5250</v>
      </c>
    </row>
    <row r="46" spans="1:12" ht="9" customHeight="1">
      <c r="A46" s="13" t="s">
        <v>17</v>
      </c>
      <c r="B46" s="50">
        <v>545</v>
      </c>
      <c r="C46" s="50">
        <v>432</v>
      </c>
      <c r="D46" s="50">
        <v>35</v>
      </c>
      <c r="E46" s="50">
        <v>7</v>
      </c>
      <c r="F46" s="50">
        <f t="shared" si="8"/>
        <v>1019</v>
      </c>
      <c r="G46" s="50"/>
      <c r="H46" s="50">
        <f t="shared" si="9"/>
        <v>23016</v>
      </c>
      <c r="I46" s="50">
        <f t="shared" si="10"/>
        <v>25645</v>
      </c>
      <c r="J46" s="50">
        <f t="shared" si="11"/>
        <v>2882</v>
      </c>
      <c r="K46" s="50">
        <f t="shared" si="12"/>
        <v>384</v>
      </c>
      <c r="L46" s="50">
        <f t="shared" si="13"/>
        <v>51927</v>
      </c>
    </row>
    <row r="47" spans="1:12" ht="9" customHeight="1">
      <c r="A47" s="13" t="s">
        <v>18</v>
      </c>
      <c r="B47" s="50">
        <v>220</v>
      </c>
      <c r="C47" s="50">
        <v>220</v>
      </c>
      <c r="D47" s="50">
        <v>39</v>
      </c>
      <c r="E47" s="50">
        <v>9</v>
      </c>
      <c r="F47" s="50">
        <f t="shared" si="8"/>
        <v>488</v>
      </c>
      <c r="G47" s="50"/>
      <c r="H47" s="50">
        <f t="shared" si="9"/>
        <v>5846</v>
      </c>
      <c r="I47" s="50">
        <f t="shared" si="10"/>
        <v>6188</v>
      </c>
      <c r="J47" s="50">
        <f t="shared" si="11"/>
        <v>884</v>
      </c>
      <c r="K47" s="50">
        <f t="shared" si="12"/>
        <v>208</v>
      </c>
      <c r="L47" s="50">
        <f t="shared" si="13"/>
        <v>13126</v>
      </c>
    </row>
    <row r="48" spans="1:12" ht="9" customHeight="1">
      <c r="A48" s="13" t="s">
        <v>19</v>
      </c>
      <c r="B48" s="50">
        <v>240</v>
      </c>
      <c r="C48" s="50">
        <v>221</v>
      </c>
      <c r="D48" s="50">
        <v>27</v>
      </c>
      <c r="E48" s="50">
        <v>2</v>
      </c>
      <c r="F48" s="50">
        <f t="shared" si="8"/>
        <v>490</v>
      </c>
      <c r="G48" s="50"/>
      <c r="H48" s="50">
        <f t="shared" si="9"/>
        <v>7585</v>
      </c>
      <c r="I48" s="50">
        <f t="shared" si="10"/>
        <v>8506</v>
      </c>
      <c r="J48" s="50">
        <f t="shared" si="11"/>
        <v>1407</v>
      </c>
      <c r="K48" s="50">
        <f t="shared" si="12"/>
        <v>120</v>
      </c>
      <c r="L48" s="50">
        <f t="shared" si="13"/>
        <v>17618</v>
      </c>
    </row>
    <row r="49" spans="1:12" ht="9" customHeight="1">
      <c r="A49" s="13" t="s">
        <v>20</v>
      </c>
      <c r="B49" s="50">
        <v>408</v>
      </c>
      <c r="C49" s="50">
        <v>304</v>
      </c>
      <c r="D49" s="50">
        <v>30</v>
      </c>
      <c r="E49" s="50">
        <v>3</v>
      </c>
      <c r="F49" s="50">
        <f t="shared" si="8"/>
        <v>745</v>
      </c>
      <c r="G49" s="50"/>
      <c r="H49" s="50">
        <f t="shared" si="9"/>
        <v>24749</v>
      </c>
      <c r="I49" s="50">
        <f t="shared" si="10"/>
        <v>23070</v>
      </c>
      <c r="J49" s="50">
        <f t="shared" si="11"/>
        <v>2385</v>
      </c>
      <c r="K49" s="50">
        <f t="shared" si="12"/>
        <v>231</v>
      </c>
      <c r="L49" s="50">
        <f t="shared" si="13"/>
        <v>50435</v>
      </c>
    </row>
    <row r="50" spans="1:12" ht="9" customHeight="1">
      <c r="A50" s="13" t="s">
        <v>21</v>
      </c>
      <c r="B50" s="50">
        <v>302</v>
      </c>
      <c r="C50" s="50">
        <v>240</v>
      </c>
      <c r="D50" s="50">
        <v>23</v>
      </c>
      <c r="E50" s="50">
        <v>3</v>
      </c>
      <c r="F50" s="50">
        <f t="shared" si="8"/>
        <v>568</v>
      </c>
      <c r="G50" s="50"/>
      <c r="H50" s="50">
        <f t="shared" si="9"/>
        <v>17372</v>
      </c>
      <c r="I50" s="50">
        <f t="shared" si="10"/>
        <v>18138</v>
      </c>
      <c r="J50" s="50">
        <f t="shared" si="11"/>
        <v>2167</v>
      </c>
      <c r="K50" s="50">
        <f t="shared" si="12"/>
        <v>255</v>
      </c>
      <c r="L50" s="50">
        <f t="shared" si="13"/>
        <v>37932</v>
      </c>
    </row>
    <row r="51" spans="1:12" ht="9" customHeight="1">
      <c r="A51" s="13" t="s">
        <v>22</v>
      </c>
      <c r="B51" s="50">
        <v>72</v>
      </c>
      <c r="C51" s="50">
        <v>54</v>
      </c>
      <c r="D51" s="50">
        <v>4</v>
      </c>
      <c r="E51" s="50">
        <v>2</v>
      </c>
      <c r="F51" s="50">
        <f t="shared" si="8"/>
        <v>132</v>
      </c>
      <c r="G51" s="50"/>
      <c r="H51" s="50">
        <f t="shared" si="9"/>
        <v>2715</v>
      </c>
      <c r="I51" s="50">
        <f t="shared" si="10"/>
        <v>3140</v>
      </c>
      <c r="J51" s="50">
        <f t="shared" si="11"/>
        <v>372</v>
      </c>
      <c r="K51" s="50">
        <f t="shared" si="12"/>
        <v>22</v>
      </c>
      <c r="L51" s="50">
        <f t="shared" si="13"/>
        <v>6249</v>
      </c>
    </row>
    <row r="52" spans="1:12" ht="9" customHeight="1">
      <c r="A52" s="13" t="s">
        <v>23</v>
      </c>
      <c r="B52" s="50">
        <v>144</v>
      </c>
      <c r="C52" s="50">
        <v>134</v>
      </c>
      <c r="D52" s="50">
        <v>19</v>
      </c>
      <c r="E52" s="50">
        <v>2</v>
      </c>
      <c r="F52" s="50">
        <f t="shared" si="8"/>
        <v>299</v>
      </c>
      <c r="G52" s="50"/>
      <c r="H52" s="50">
        <f t="shared" si="9"/>
        <v>5379</v>
      </c>
      <c r="I52" s="50">
        <f t="shared" si="10"/>
        <v>6458</v>
      </c>
      <c r="J52" s="50">
        <f t="shared" si="11"/>
        <v>659</v>
      </c>
      <c r="K52" s="50">
        <f t="shared" si="12"/>
        <v>52</v>
      </c>
      <c r="L52" s="50">
        <f t="shared" si="13"/>
        <v>12548</v>
      </c>
    </row>
    <row r="53" spans="1:12" ht="9" customHeight="1">
      <c r="A53" s="13" t="s">
        <v>24</v>
      </c>
      <c r="B53" s="50">
        <v>659</v>
      </c>
      <c r="C53" s="50">
        <v>433</v>
      </c>
      <c r="D53" s="50">
        <v>23</v>
      </c>
      <c r="E53" s="50">
        <v>2</v>
      </c>
      <c r="F53" s="50">
        <f t="shared" si="8"/>
        <v>1117</v>
      </c>
      <c r="G53" s="50"/>
      <c r="H53" s="50">
        <f t="shared" si="9"/>
        <v>18989</v>
      </c>
      <c r="I53" s="50">
        <f t="shared" si="10"/>
        <v>20132</v>
      </c>
      <c r="J53" s="50">
        <f t="shared" si="11"/>
        <v>1856</v>
      </c>
      <c r="K53" s="50">
        <f t="shared" si="12"/>
        <v>123</v>
      </c>
      <c r="L53" s="50">
        <f t="shared" si="13"/>
        <v>41100</v>
      </c>
    </row>
    <row r="54" spans="1:12" ht="9" customHeight="1">
      <c r="A54" s="13" t="s">
        <v>25</v>
      </c>
      <c r="B54" s="50">
        <v>144</v>
      </c>
      <c r="C54" s="50">
        <v>209</v>
      </c>
      <c r="D54" s="50">
        <v>20</v>
      </c>
      <c r="E54" s="50">
        <v>1</v>
      </c>
      <c r="F54" s="50">
        <f t="shared" si="8"/>
        <v>374</v>
      </c>
      <c r="G54" s="50"/>
      <c r="H54" s="50">
        <f t="shared" si="9"/>
        <v>4360</v>
      </c>
      <c r="I54" s="50">
        <f t="shared" si="10"/>
        <v>6111</v>
      </c>
      <c r="J54" s="50">
        <f t="shared" si="11"/>
        <v>647</v>
      </c>
      <c r="K54" s="50">
        <f t="shared" si="12"/>
        <v>43</v>
      </c>
      <c r="L54" s="50">
        <f t="shared" si="13"/>
        <v>11161</v>
      </c>
    </row>
    <row r="55" spans="1:12" ht="9" customHeight="1">
      <c r="A55" s="13" t="s">
        <v>26</v>
      </c>
      <c r="B55" s="50">
        <v>46</v>
      </c>
      <c r="C55" s="50">
        <v>76</v>
      </c>
      <c r="D55" s="50">
        <v>7</v>
      </c>
      <c r="E55" s="50" t="s">
        <v>43</v>
      </c>
      <c r="F55" s="50">
        <f t="shared" si="8"/>
        <v>129</v>
      </c>
      <c r="G55" s="50"/>
      <c r="H55" s="50">
        <f t="shared" si="9"/>
        <v>935</v>
      </c>
      <c r="I55" s="50">
        <f t="shared" si="10"/>
        <v>1331</v>
      </c>
      <c r="J55" s="50">
        <f t="shared" si="11"/>
        <v>121</v>
      </c>
      <c r="K55" s="50">
        <f t="shared" si="12"/>
        <v>5</v>
      </c>
      <c r="L55" s="50">
        <f t="shared" si="13"/>
        <v>2392</v>
      </c>
    </row>
    <row r="56" spans="1:12" ht="9" customHeight="1">
      <c r="A56" s="13" t="s">
        <v>27</v>
      </c>
      <c r="B56" s="50">
        <v>404</v>
      </c>
      <c r="C56" s="50">
        <v>491</v>
      </c>
      <c r="D56" s="50">
        <v>42</v>
      </c>
      <c r="E56" s="50">
        <v>6</v>
      </c>
      <c r="F56" s="50">
        <f t="shared" si="8"/>
        <v>943</v>
      </c>
      <c r="G56" s="50"/>
      <c r="H56" s="50">
        <f t="shared" si="9"/>
        <v>23248</v>
      </c>
      <c r="I56" s="50">
        <f t="shared" si="10"/>
        <v>29791</v>
      </c>
      <c r="J56" s="50">
        <f t="shared" si="11"/>
        <v>2374</v>
      </c>
      <c r="K56" s="50">
        <f t="shared" si="12"/>
        <v>177</v>
      </c>
      <c r="L56" s="50">
        <f t="shared" si="13"/>
        <v>55590</v>
      </c>
    </row>
    <row r="57" spans="1:12" ht="9" customHeight="1">
      <c r="A57" s="13" t="s">
        <v>28</v>
      </c>
      <c r="B57" s="50">
        <v>512</v>
      </c>
      <c r="C57" s="50">
        <v>680</v>
      </c>
      <c r="D57" s="50">
        <v>34</v>
      </c>
      <c r="E57" s="50">
        <v>4</v>
      </c>
      <c r="F57" s="50">
        <f>SUM(B57:E57)</f>
        <v>1230</v>
      </c>
      <c r="G57" s="50"/>
      <c r="H57" s="50">
        <f t="shared" si="9"/>
        <v>10678</v>
      </c>
      <c r="I57" s="50">
        <f t="shared" si="10"/>
        <v>12394</v>
      </c>
      <c r="J57" s="50">
        <f t="shared" si="11"/>
        <v>1009</v>
      </c>
      <c r="K57" s="50">
        <f t="shared" si="12"/>
        <v>69</v>
      </c>
      <c r="L57" s="50">
        <f>SUM(H57:K57)</f>
        <v>24150</v>
      </c>
    </row>
    <row r="58" spans="1:12" ht="9" customHeight="1">
      <c r="A58" s="13" t="s">
        <v>29</v>
      </c>
      <c r="B58" s="50">
        <v>81</v>
      </c>
      <c r="C58" s="50">
        <v>100</v>
      </c>
      <c r="D58" s="50">
        <v>12</v>
      </c>
      <c r="E58" s="50" t="s">
        <v>43</v>
      </c>
      <c r="F58" s="50">
        <f>SUM(B58:E58)</f>
        <v>193</v>
      </c>
      <c r="G58" s="50"/>
      <c r="H58" s="50">
        <f t="shared" si="9"/>
        <v>1415</v>
      </c>
      <c r="I58" s="50">
        <f t="shared" si="10"/>
        <v>1880</v>
      </c>
      <c r="J58" s="50">
        <f t="shared" si="11"/>
        <v>170</v>
      </c>
      <c r="K58" s="50">
        <f t="shared" si="12"/>
        <v>6</v>
      </c>
      <c r="L58" s="50">
        <f>SUM(H58:K58)</f>
        <v>3471</v>
      </c>
    </row>
    <row r="59" spans="1:12" ht="9" customHeight="1">
      <c r="A59" s="13" t="s">
        <v>30</v>
      </c>
      <c r="B59" s="50">
        <v>304</v>
      </c>
      <c r="C59" s="50">
        <v>399</v>
      </c>
      <c r="D59" s="50">
        <v>22</v>
      </c>
      <c r="E59" s="50">
        <v>3</v>
      </c>
      <c r="F59" s="50">
        <f>SUM(B59:E59)</f>
        <v>728</v>
      </c>
      <c r="G59" s="50"/>
      <c r="H59" s="50">
        <f t="shared" si="9"/>
        <v>6298</v>
      </c>
      <c r="I59" s="50">
        <f t="shared" si="10"/>
        <v>7448</v>
      </c>
      <c r="J59" s="50">
        <f t="shared" si="11"/>
        <v>598</v>
      </c>
      <c r="K59" s="50">
        <f t="shared" si="12"/>
        <v>36</v>
      </c>
      <c r="L59" s="50">
        <f>SUM(H59:K59)</f>
        <v>14380</v>
      </c>
    </row>
    <row r="60" spans="1:12" s="16" customFormat="1" ht="9" customHeight="1">
      <c r="A60" s="13" t="s">
        <v>31</v>
      </c>
      <c r="B60" s="50">
        <v>810</v>
      </c>
      <c r="C60" s="50">
        <v>975</v>
      </c>
      <c r="D60" s="50">
        <v>69</v>
      </c>
      <c r="E60" s="50">
        <v>6</v>
      </c>
      <c r="F60" s="50">
        <f>SUM(B60:E60)</f>
        <v>1860</v>
      </c>
      <c r="G60" s="50"/>
      <c r="H60" s="50">
        <f t="shared" si="9"/>
        <v>17096</v>
      </c>
      <c r="I60" s="50">
        <f t="shared" si="10"/>
        <v>18583</v>
      </c>
      <c r="J60" s="50">
        <f t="shared" si="11"/>
        <v>1541</v>
      </c>
      <c r="K60" s="50">
        <f t="shared" si="12"/>
        <v>92</v>
      </c>
      <c r="L60" s="50">
        <f>SUM(H60:K60)</f>
        <v>37312</v>
      </c>
    </row>
    <row r="61" spans="1:12" ht="9" customHeight="1">
      <c r="A61" s="13" t="s">
        <v>32</v>
      </c>
      <c r="B61" s="50">
        <v>152</v>
      </c>
      <c r="C61" s="50">
        <v>164</v>
      </c>
      <c r="D61" s="50">
        <v>9</v>
      </c>
      <c r="E61" s="50">
        <v>2</v>
      </c>
      <c r="F61" s="50">
        <f>SUM(B61:E61)</f>
        <v>327</v>
      </c>
      <c r="G61" s="50"/>
      <c r="H61" s="50">
        <f t="shared" si="9"/>
        <v>6381</v>
      </c>
      <c r="I61" s="50">
        <f t="shared" si="10"/>
        <v>6404</v>
      </c>
      <c r="J61" s="50">
        <f t="shared" si="11"/>
        <v>518</v>
      </c>
      <c r="K61" s="50">
        <f t="shared" si="12"/>
        <v>28</v>
      </c>
      <c r="L61" s="50">
        <f>SUM(H61:K61)</f>
        <v>13331</v>
      </c>
    </row>
    <row r="62" spans="1:12" ht="9" customHeight="1">
      <c r="A62" s="16" t="s">
        <v>33</v>
      </c>
      <c r="B62" s="51">
        <f aca="true" t="shared" si="14" ref="B62:L62">SUM(B40:B43,B46:B61)</f>
        <v>6708</v>
      </c>
      <c r="C62" s="51">
        <f t="shared" si="14"/>
        <v>6437</v>
      </c>
      <c r="D62" s="51">
        <f t="shared" si="14"/>
        <v>535</v>
      </c>
      <c r="E62" s="51">
        <f t="shared" si="14"/>
        <v>67</v>
      </c>
      <c r="F62" s="51">
        <f t="shared" si="14"/>
        <v>13747</v>
      </c>
      <c r="G62" s="51"/>
      <c r="H62" s="51">
        <f t="shared" si="14"/>
        <v>262676</v>
      </c>
      <c r="I62" s="51">
        <f t="shared" si="14"/>
        <v>286077</v>
      </c>
      <c r="J62" s="51">
        <f t="shared" si="14"/>
        <v>30706</v>
      </c>
      <c r="K62" s="51">
        <f t="shared" si="14"/>
        <v>3230</v>
      </c>
      <c r="L62" s="51">
        <f t="shared" si="14"/>
        <v>582689</v>
      </c>
    </row>
    <row r="63" spans="1:12" ht="9" customHeight="1">
      <c r="A63" s="27" t="s">
        <v>34</v>
      </c>
      <c r="B63" s="51">
        <f aca="true" t="shared" si="15" ref="B63:L63">SUM(B40:B42,B48)</f>
        <v>1773</v>
      </c>
      <c r="C63" s="51">
        <f t="shared" si="15"/>
        <v>1420</v>
      </c>
      <c r="D63" s="51">
        <f t="shared" si="15"/>
        <v>130</v>
      </c>
      <c r="E63" s="51">
        <f t="shared" si="15"/>
        <v>16</v>
      </c>
      <c r="F63" s="51">
        <f t="shared" si="15"/>
        <v>3339</v>
      </c>
      <c r="G63" s="51"/>
      <c r="H63" s="51">
        <f t="shared" si="15"/>
        <v>89647</v>
      </c>
      <c r="I63" s="51">
        <f t="shared" si="15"/>
        <v>95216</v>
      </c>
      <c r="J63" s="51">
        <f t="shared" si="15"/>
        <v>12092</v>
      </c>
      <c r="K63" s="51">
        <f t="shared" si="15"/>
        <v>1342</v>
      </c>
      <c r="L63" s="51">
        <f t="shared" si="15"/>
        <v>198297</v>
      </c>
    </row>
    <row r="64" spans="1:12" ht="9" customHeight="1">
      <c r="A64" s="27" t="s">
        <v>35</v>
      </c>
      <c r="B64" s="51">
        <f aca="true" t="shared" si="16" ref="B64:L64">SUM(B43,B46:B47,B49)</f>
        <v>1305</v>
      </c>
      <c r="C64" s="51">
        <f t="shared" si="16"/>
        <v>1062</v>
      </c>
      <c r="D64" s="51">
        <f t="shared" si="16"/>
        <v>121</v>
      </c>
      <c r="E64" s="51">
        <f t="shared" si="16"/>
        <v>20</v>
      </c>
      <c r="F64" s="51">
        <f t="shared" si="16"/>
        <v>2508</v>
      </c>
      <c r="G64" s="51"/>
      <c r="H64" s="51">
        <f t="shared" si="16"/>
        <v>58163</v>
      </c>
      <c r="I64" s="51">
        <f t="shared" si="16"/>
        <v>59051</v>
      </c>
      <c r="J64" s="51">
        <f t="shared" si="16"/>
        <v>6582</v>
      </c>
      <c r="K64" s="51">
        <f t="shared" si="16"/>
        <v>980</v>
      </c>
      <c r="L64" s="51">
        <f t="shared" si="16"/>
        <v>124776</v>
      </c>
    </row>
    <row r="65" spans="1:12" ht="9" customHeight="1">
      <c r="A65" s="27" t="s">
        <v>36</v>
      </c>
      <c r="B65" s="51">
        <f aca="true" t="shared" si="17" ref="B65:L65">SUM(B50:B53)</f>
        <v>1177</v>
      </c>
      <c r="C65" s="51">
        <f t="shared" si="17"/>
        <v>861</v>
      </c>
      <c r="D65" s="51">
        <f t="shared" si="17"/>
        <v>69</v>
      </c>
      <c r="E65" s="51">
        <f t="shared" si="17"/>
        <v>9</v>
      </c>
      <c r="F65" s="51">
        <f t="shared" si="17"/>
        <v>2116</v>
      </c>
      <c r="G65" s="51"/>
      <c r="H65" s="51">
        <f t="shared" si="17"/>
        <v>44455</v>
      </c>
      <c r="I65" s="51">
        <f t="shared" si="17"/>
        <v>47868</v>
      </c>
      <c r="J65" s="51">
        <f t="shared" si="17"/>
        <v>5054</v>
      </c>
      <c r="K65" s="51">
        <f t="shared" si="17"/>
        <v>452</v>
      </c>
      <c r="L65" s="51">
        <f t="shared" si="17"/>
        <v>97829</v>
      </c>
    </row>
    <row r="66" spans="1:12" s="17" customFormat="1" ht="9" customHeight="1">
      <c r="A66" s="29" t="s">
        <v>37</v>
      </c>
      <c r="B66" s="51">
        <f aca="true" t="shared" si="18" ref="B66:L66">SUM(B54:B59)</f>
        <v>1491</v>
      </c>
      <c r="C66" s="51">
        <f t="shared" si="18"/>
        <v>1955</v>
      </c>
      <c r="D66" s="51">
        <f t="shared" si="18"/>
        <v>137</v>
      </c>
      <c r="E66" s="51">
        <f t="shared" si="18"/>
        <v>14</v>
      </c>
      <c r="F66" s="51">
        <f t="shared" si="18"/>
        <v>3597</v>
      </c>
      <c r="G66" s="51"/>
      <c r="H66" s="51">
        <f t="shared" si="18"/>
        <v>46934</v>
      </c>
      <c r="I66" s="51">
        <f t="shared" si="18"/>
        <v>58955</v>
      </c>
      <c r="J66" s="51">
        <f t="shared" si="18"/>
        <v>4919</v>
      </c>
      <c r="K66" s="51">
        <f t="shared" si="18"/>
        <v>336</v>
      </c>
      <c r="L66" s="51">
        <f t="shared" si="18"/>
        <v>111144</v>
      </c>
    </row>
    <row r="67" spans="1:12" s="17" customFormat="1" ht="9" customHeight="1">
      <c r="A67" s="29" t="s">
        <v>38</v>
      </c>
      <c r="B67" s="51">
        <f aca="true" t="shared" si="19" ref="B67:L67">SUM(B60:B61)</f>
        <v>962</v>
      </c>
      <c r="C67" s="51">
        <f t="shared" si="19"/>
        <v>1139</v>
      </c>
      <c r="D67" s="51">
        <f t="shared" si="19"/>
        <v>78</v>
      </c>
      <c r="E67" s="51">
        <f t="shared" si="19"/>
        <v>8</v>
      </c>
      <c r="F67" s="51">
        <f t="shared" si="19"/>
        <v>2187</v>
      </c>
      <c r="G67" s="51"/>
      <c r="H67" s="51">
        <f t="shared" si="19"/>
        <v>23477</v>
      </c>
      <c r="I67" s="51">
        <f t="shared" si="19"/>
        <v>24987</v>
      </c>
      <c r="J67" s="51">
        <f t="shared" si="19"/>
        <v>2059</v>
      </c>
      <c r="K67" s="51">
        <f t="shared" si="19"/>
        <v>120</v>
      </c>
      <c r="L67" s="51">
        <f t="shared" si="19"/>
        <v>50643</v>
      </c>
    </row>
    <row r="68" spans="1:12" s="17" customFormat="1" ht="9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&amp;C&amp;10 117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39">
      <selection activeCell="K55" sqref="K55"/>
    </sheetView>
  </sheetViews>
  <sheetFormatPr defaultColWidth="9.33203125" defaultRowHeight="11.25"/>
  <cols>
    <col min="1" max="1" width="20.16015625" style="10" customWidth="1"/>
    <col min="2" max="3" width="8.83203125" style="10" customWidth="1"/>
    <col min="4" max="4" width="8.16015625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8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9</v>
      </c>
      <c r="G6" s="12"/>
      <c r="H6" s="12" t="s">
        <v>46</v>
      </c>
      <c r="I6" s="12" t="s">
        <v>47</v>
      </c>
      <c r="J6" s="12" t="s">
        <v>48</v>
      </c>
      <c r="K6" s="12" t="s">
        <v>49</v>
      </c>
      <c r="L6" s="12" t="s">
        <v>9</v>
      </c>
    </row>
    <row r="7" spans="1:12" ht="19.5" customHeight="1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37" t="s">
        <v>11</v>
      </c>
      <c r="B8" s="59">
        <v>942</v>
      </c>
      <c r="C8" s="59">
        <v>1036</v>
      </c>
      <c r="D8" s="59">
        <v>20</v>
      </c>
      <c r="E8" s="59">
        <v>9</v>
      </c>
      <c r="F8" s="50">
        <f>SUM(B8:E8)</f>
        <v>2007</v>
      </c>
      <c r="G8" s="50"/>
      <c r="H8" s="59">
        <v>342</v>
      </c>
      <c r="I8" s="59">
        <v>327</v>
      </c>
      <c r="J8" s="59">
        <v>11</v>
      </c>
      <c r="K8" s="59">
        <v>4</v>
      </c>
      <c r="L8" s="50">
        <f>SUM(H8:K8)</f>
        <v>684</v>
      </c>
    </row>
    <row r="9" spans="1:12" ht="9" customHeight="1">
      <c r="A9" s="37" t="s">
        <v>12</v>
      </c>
      <c r="B9" s="59">
        <v>38</v>
      </c>
      <c r="C9" s="59">
        <v>43</v>
      </c>
      <c r="D9" s="59" t="s">
        <v>43</v>
      </c>
      <c r="E9" s="59">
        <v>1</v>
      </c>
      <c r="F9" s="50">
        <f aca="true" t="shared" si="0" ref="F9:F24">SUM(B9:E9)</f>
        <v>82</v>
      </c>
      <c r="G9" s="50"/>
      <c r="H9" s="59">
        <v>8</v>
      </c>
      <c r="I9" s="59">
        <v>20</v>
      </c>
      <c r="J9" s="59">
        <v>2</v>
      </c>
      <c r="K9" s="59" t="s">
        <v>43</v>
      </c>
      <c r="L9" s="50">
        <f aca="true" t="shared" si="1" ref="L9:L24">SUM(H9:K9)</f>
        <v>30</v>
      </c>
    </row>
    <row r="10" spans="1:12" ht="9" customHeight="1">
      <c r="A10" s="37" t="s">
        <v>13</v>
      </c>
      <c r="B10" s="59">
        <v>3008</v>
      </c>
      <c r="C10" s="59">
        <v>3256</v>
      </c>
      <c r="D10" s="59">
        <v>68</v>
      </c>
      <c r="E10" s="59">
        <v>27</v>
      </c>
      <c r="F10" s="50">
        <f t="shared" si="0"/>
        <v>6359</v>
      </c>
      <c r="G10" s="50"/>
      <c r="H10" s="59">
        <v>1063</v>
      </c>
      <c r="I10" s="59">
        <v>946</v>
      </c>
      <c r="J10" s="59">
        <v>22</v>
      </c>
      <c r="K10" s="59">
        <v>6</v>
      </c>
      <c r="L10" s="50">
        <f t="shared" si="1"/>
        <v>2037</v>
      </c>
    </row>
    <row r="11" spans="1:12" ht="9" customHeight="1">
      <c r="A11" s="37" t="s">
        <v>14</v>
      </c>
      <c r="B11" s="50">
        <v>251</v>
      </c>
      <c r="C11" s="50">
        <v>295</v>
      </c>
      <c r="D11" s="50">
        <v>9</v>
      </c>
      <c r="E11" s="50">
        <v>14</v>
      </c>
      <c r="F11" s="50">
        <f>SUM(F12:F13)</f>
        <v>569</v>
      </c>
      <c r="G11" s="50"/>
      <c r="H11" s="50">
        <v>77</v>
      </c>
      <c r="I11" s="50">
        <v>77</v>
      </c>
      <c r="J11" s="50">
        <v>1</v>
      </c>
      <c r="K11" s="50">
        <v>2</v>
      </c>
      <c r="L11" s="50">
        <f>SUM(L12:L13)</f>
        <v>157</v>
      </c>
    </row>
    <row r="12" spans="1:12" s="15" customFormat="1" ht="9" customHeight="1">
      <c r="A12" s="38" t="s">
        <v>15</v>
      </c>
      <c r="B12" s="52">
        <v>102</v>
      </c>
      <c r="C12" s="52">
        <v>115</v>
      </c>
      <c r="D12" s="52">
        <v>4</v>
      </c>
      <c r="E12" s="52">
        <v>8</v>
      </c>
      <c r="F12" s="58">
        <f t="shared" si="0"/>
        <v>229</v>
      </c>
      <c r="G12" s="52"/>
      <c r="H12" s="52">
        <v>30</v>
      </c>
      <c r="I12" s="52">
        <v>22</v>
      </c>
      <c r="J12" s="52" t="s">
        <v>43</v>
      </c>
      <c r="K12" s="52">
        <v>1</v>
      </c>
      <c r="L12" s="58">
        <f t="shared" si="1"/>
        <v>53</v>
      </c>
    </row>
    <row r="13" spans="1:12" s="15" customFormat="1" ht="9" customHeight="1">
      <c r="A13" s="38" t="s">
        <v>16</v>
      </c>
      <c r="B13" s="52">
        <v>149</v>
      </c>
      <c r="C13" s="52">
        <v>180</v>
      </c>
      <c r="D13" s="52">
        <v>5</v>
      </c>
      <c r="E13" s="52">
        <v>6</v>
      </c>
      <c r="F13" s="58">
        <f t="shared" si="0"/>
        <v>340</v>
      </c>
      <c r="G13" s="52"/>
      <c r="H13" s="52">
        <v>47</v>
      </c>
      <c r="I13" s="52">
        <v>55</v>
      </c>
      <c r="J13" s="52">
        <v>1</v>
      </c>
      <c r="K13" s="52">
        <v>1</v>
      </c>
      <c r="L13" s="58">
        <f t="shared" si="1"/>
        <v>104</v>
      </c>
    </row>
    <row r="14" spans="1:12" s="15" customFormat="1" ht="9" customHeight="1">
      <c r="A14" s="37" t="s">
        <v>17</v>
      </c>
      <c r="B14" s="50">
        <v>1345</v>
      </c>
      <c r="C14" s="50">
        <v>1582</v>
      </c>
      <c r="D14" s="50">
        <v>18</v>
      </c>
      <c r="E14" s="50">
        <v>8</v>
      </c>
      <c r="F14" s="50">
        <f t="shared" si="0"/>
        <v>2953</v>
      </c>
      <c r="G14" s="50"/>
      <c r="H14" s="50">
        <v>549</v>
      </c>
      <c r="I14" s="50">
        <v>592</v>
      </c>
      <c r="J14" s="50">
        <v>7</v>
      </c>
      <c r="K14" s="50">
        <v>2</v>
      </c>
      <c r="L14" s="50">
        <f t="shared" si="1"/>
        <v>1150</v>
      </c>
    </row>
    <row r="15" spans="1:12" ht="9" customHeight="1">
      <c r="A15" s="37" t="s">
        <v>18</v>
      </c>
      <c r="B15" s="50">
        <v>212</v>
      </c>
      <c r="C15" s="50">
        <v>268</v>
      </c>
      <c r="D15" s="50">
        <v>12</v>
      </c>
      <c r="E15" s="50">
        <v>11</v>
      </c>
      <c r="F15" s="50">
        <f t="shared" si="0"/>
        <v>503</v>
      </c>
      <c r="G15" s="50"/>
      <c r="H15" s="50">
        <v>145</v>
      </c>
      <c r="I15" s="50">
        <v>184</v>
      </c>
      <c r="J15" s="50">
        <v>7</v>
      </c>
      <c r="K15" s="50">
        <v>1</v>
      </c>
      <c r="L15" s="50">
        <f t="shared" si="1"/>
        <v>337</v>
      </c>
    </row>
    <row r="16" spans="1:12" ht="9" customHeight="1">
      <c r="A16" s="37" t="s">
        <v>19</v>
      </c>
      <c r="B16" s="50">
        <v>247</v>
      </c>
      <c r="C16" s="50">
        <v>251</v>
      </c>
      <c r="D16" s="50">
        <v>9</v>
      </c>
      <c r="E16" s="50" t="s">
        <v>43</v>
      </c>
      <c r="F16" s="50">
        <f t="shared" si="0"/>
        <v>507</v>
      </c>
      <c r="G16" s="50"/>
      <c r="H16" s="50">
        <v>166</v>
      </c>
      <c r="I16" s="50">
        <v>155</v>
      </c>
      <c r="J16" s="50">
        <v>4</v>
      </c>
      <c r="K16" s="50" t="s">
        <v>43</v>
      </c>
      <c r="L16" s="50">
        <f t="shared" si="1"/>
        <v>325</v>
      </c>
    </row>
    <row r="17" spans="1:12" ht="9" customHeight="1">
      <c r="A17" s="37" t="s">
        <v>20</v>
      </c>
      <c r="B17" s="50">
        <v>1173</v>
      </c>
      <c r="C17" s="50">
        <v>1131</v>
      </c>
      <c r="D17" s="50">
        <v>24</v>
      </c>
      <c r="E17" s="50">
        <v>3</v>
      </c>
      <c r="F17" s="50">
        <f t="shared" si="0"/>
        <v>2331</v>
      </c>
      <c r="G17" s="50"/>
      <c r="H17" s="50">
        <v>740</v>
      </c>
      <c r="I17" s="50">
        <v>700</v>
      </c>
      <c r="J17" s="50">
        <v>16</v>
      </c>
      <c r="K17" s="50">
        <v>1</v>
      </c>
      <c r="L17" s="50">
        <f t="shared" si="1"/>
        <v>1457</v>
      </c>
    </row>
    <row r="18" spans="1:12" ht="9" customHeight="1">
      <c r="A18" s="37" t="s">
        <v>21</v>
      </c>
      <c r="B18" s="50">
        <v>988</v>
      </c>
      <c r="C18" s="50">
        <v>936</v>
      </c>
      <c r="D18" s="50">
        <v>29</v>
      </c>
      <c r="E18" s="50">
        <v>9</v>
      </c>
      <c r="F18" s="50">
        <f t="shared" si="0"/>
        <v>1962</v>
      </c>
      <c r="G18" s="50"/>
      <c r="H18" s="50">
        <v>384</v>
      </c>
      <c r="I18" s="50">
        <v>340</v>
      </c>
      <c r="J18" s="50">
        <v>12</v>
      </c>
      <c r="K18" s="50">
        <v>2</v>
      </c>
      <c r="L18" s="50">
        <f t="shared" si="1"/>
        <v>738</v>
      </c>
    </row>
    <row r="19" spans="1:12" ht="9" customHeight="1">
      <c r="A19" s="37" t="s">
        <v>22</v>
      </c>
      <c r="B19" s="50">
        <v>166</v>
      </c>
      <c r="C19" s="50">
        <v>148</v>
      </c>
      <c r="D19" s="50">
        <v>2</v>
      </c>
      <c r="E19" s="50">
        <v>1</v>
      </c>
      <c r="F19" s="50">
        <f t="shared" si="0"/>
        <v>317</v>
      </c>
      <c r="G19" s="50"/>
      <c r="H19" s="50">
        <v>127</v>
      </c>
      <c r="I19" s="50">
        <v>96</v>
      </c>
      <c r="J19" s="50" t="s">
        <v>43</v>
      </c>
      <c r="K19" s="50">
        <v>2</v>
      </c>
      <c r="L19" s="50">
        <f t="shared" si="1"/>
        <v>225</v>
      </c>
    </row>
    <row r="20" spans="1:12" ht="9" customHeight="1">
      <c r="A20" s="37" t="s">
        <v>23</v>
      </c>
      <c r="B20" s="50">
        <v>368</v>
      </c>
      <c r="C20" s="50">
        <v>375</v>
      </c>
      <c r="D20" s="50">
        <v>12</v>
      </c>
      <c r="E20" s="50">
        <v>2</v>
      </c>
      <c r="F20" s="50">
        <f t="shared" si="0"/>
        <v>757</v>
      </c>
      <c r="G20" s="50"/>
      <c r="H20" s="50">
        <v>220</v>
      </c>
      <c r="I20" s="50">
        <v>217</v>
      </c>
      <c r="J20" s="50">
        <v>5</v>
      </c>
      <c r="K20" s="50">
        <v>1</v>
      </c>
      <c r="L20" s="50">
        <f t="shared" si="1"/>
        <v>443</v>
      </c>
    </row>
    <row r="21" spans="1:12" ht="9" customHeight="1">
      <c r="A21" s="37" t="s">
        <v>24</v>
      </c>
      <c r="B21" s="50">
        <v>590</v>
      </c>
      <c r="C21" s="50">
        <v>535</v>
      </c>
      <c r="D21" s="50">
        <v>7</v>
      </c>
      <c r="E21" s="50">
        <v>1</v>
      </c>
      <c r="F21" s="50">
        <f t="shared" si="0"/>
        <v>1133</v>
      </c>
      <c r="G21" s="50"/>
      <c r="H21" s="50">
        <v>226</v>
      </c>
      <c r="I21" s="50">
        <v>169</v>
      </c>
      <c r="J21" s="50">
        <v>8</v>
      </c>
      <c r="K21" s="50">
        <v>1</v>
      </c>
      <c r="L21" s="50">
        <f t="shared" si="1"/>
        <v>404</v>
      </c>
    </row>
    <row r="22" spans="1:12" ht="9" customHeight="1">
      <c r="A22" s="37" t="s">
        <v>25</v>
      </c>
      <c r="B22" s="50">
        <v>137</v>
      </c>
      <c r="C22" s="50">
        <v>141</v>
      </c>
      <c r="D22" s="50">
        <v>6</v>
      </c>
      <c r="E22" s="50" t="s">
        <v>43</v>
      </c>
      <c r="F22" s="50">
        <f t="shared" si="0"/>
        <v>284</v>
      </c>
      <c r="G22" s="50"/>
      <c r="H22" s="50">
        <v>89</v>
      </c>
      <c r="I22" s="50">
        <v>86</v>
      </c>
      <c r="J22" s="50">
        <v>2</v>
      </c>
      <c r="K22" s="50">
        <v>4</v>
      </c>
      <c r="L22" s="50">
        <f t="shared" si="1"/>
        <v>181</v>
      </c>
    </row>
    <row r="23" spans="1:12" ht="9" customHeight="1">
      <c r="A23" s="37" t="s">
        <v>26</v>
      </c>
      <c r="B23" s="50">
        <v>8</v>
      </c>
      <c r="C23" s="50">
        <v>19</v>
      </c>
      <c r="D23" s="50" t="s">
        <v>43</v>
      </c>
      <c r="E23" s="50" t="s">
        <v>43</v>
      </c>
      <c r="F23" s="50">
        <f t="shared" si="0"/>
        <v>27</v>
      </c>
      <c r="G23" s="50"/>
      <c r="H23" s="50">
        <v>17</v>
      </c>
      <c r="I23" s="50">
        <v>7</v>
      </c>
      <c r="J23" s="50" t="s">
        <v>43</v>
      </c>
      <c r="K23" s="50" t="s">
        <v>43</v>
      </c>
      <c r="L23" s="50">
        <f t="shared" si="1"/>
        <v>24</v>
      </c>
    </row>
    <row r="24" spans="1:12" ht="9" customHeight="1">
      <c r="A24" s="37" t="s">
        <v>27</v>
      </c>
      <c r="B24" s="50">
        <v>238</v>
      </c>
      <c r="C24" s="50">
        <v>231</v>
      </c>
      <c r="D24" s="50">
        <v>8</v>
      </c>
      <c r="E24" s="50" t="s">
        <v>43</v>
      </c>
      <c r="F24" s="50">
        <f t="shared" si="0"/>
        <v>477</v>
      </c>
      <c r="G24" s="50"/>
      <c r="H24" s="50">
        <v>77</v>
      </c>
      <c r="I24" s="50">
        <v>60</v>
      </c>
      <c r="J24" s="50">
        <v>1</v>
      </c>
      <c r="K24" s="50" t="s">
        <v>43</v>
      </c>
      <c r="L24" s="50">
        <f t="shared" si="1"/>
        <v>138</v>
      </c>
    </row>
    <row r="25" spans="1:12" ht="9" customHeight="1">
      <c r="A25" s="37" t="s">
        <v>28</v>
      </c>
      <c r="B25" s="50">
        <v>106</v>
      </c>
      <c r="C25" s="50">
        <v>98</v>
      </c>
      <c r="D25" s="50">
        <v>5</v>
      </c>
      <c r="E25" s="50">
        <v>1</v>
      </c>
      <c r="F25" s="50">
        <f>SUM(B25:E25)</f>
        <v>210</v>
      </c>
      <c r="G25" s="50"/>
      <c r="H25" s="50">
        <v>94</v>
      </c>
      <c r="I25" s="50">
        <v>65</v>
      </c>
      <c r="J25" s="50" t="s">
        <v>43</v>
      </c>
      <c r="K25" s="50" t="s">
        <v>43</v>
      </c>
      <c r="L25" s="50">
        <f>SUM(H25:K25)</f>
        <v>159</v>
      </c>
    </row>
    <row r="26" spans="1:12" ht="9" customHeight="1">
      <c r="A26" s="37" t="s">
        <v>29</v>
      </c>
      <c r="B26" s="50">
        <v>10</v>
      </c>
      <c r="C26" s="50">
        <v>14</v>
      </c>
      <c r="D26" s="50" t="s">
        <v>43</v>
      </c>
      <c r="E26" s="50" t="s">
        <v>43</v>
      </c>
      <c r="F26" s="50">
        <f>SUM(B26:E26)</f>
        <v>24</v>
      </c>
      <c r="G26" s="50"/>
      <c r="H26" s="50">
        <v>3</v>
      </c>
      <c r="I26" s="50">
        <v>7</v>
      </c>
      <c r="J26" s="50">
        <v>1</v>
      </c>
      <c r="K26" s="50" t="s">
        <v>43</v>
      </c>
      <c r="L26" s="50">
        <f>SUM(H26:K26)</f>
        <v>11</v>
      </c>
    </row>
    <row r="27" spans="1:12" ht="9" customHeight="1">
      <c r="A27" s="37" t="s">
        <v>30</v>
      </c>
      <c r="B27" s="50">
        <v>105</v>
      </c>
      <c r="C27" s="50">
        <v>71</v>
      </c>
      <c r="D27" s="50" t="s">
        <v>43</v>
      </c>
      <c r="E27" s="50">
        <v>2</v>
      </c>
      <c r="F27" s="50">
        <f>SUM(B27:E27)</f>
        <v>178</v>
      </c>
      <c r="G27" s="50"/>
      <c r="H27" s="50">
        <v>53</v>
      </c>
      <c r="I27" s="50">
        <v>41</v>
      </c>
      <c r="J27" s="50" t="s">
        <v>43</v>
      </c>
      <c r="K27" s="50" t="s">
        <v>43</v>
      </c>
      <c r="L27" s="50">
        <f>SUM(H27:K27)</f>
        <v>94</v>
      </c>
    </row>
    <row r="28" spans="1:12" ht="9" customHeight="1">
      <c r="A28" s="37" t="s">
        <v>31</v>
      </c>
      <c r="B28" s="50">
        <v>221</v>
      </c>
      <c r="C28" s="50">
        <v>244</v>
      </c>
      <c r="D28" s="50">
        <v>4</v>
      </c>
      <c r="E28" s="50">
        <v>1</v>
      </c>
      <c r="F28" s="50">
        <f>SUM(B28:E28)</f>
        <v>470</v>
      </c>
      <c r="G28" s="50"/>
      <c r="H28" s="50">
        <v>94</v>
      </c>
      <c r="I28" s="50">
        <v>77</v>
      </c>
      <c r="J28" s="50">
        <v>2</v>
      </c>
      <c r="K28" s="50">
        <v>3</v>
      </c>
      <c r="L28" s="50">
        <f>SUM(H28:K28)</f>
        <v>176</v>
      </c>
    </row>
    <row r="29" spans="1:12" ht="9" customHeight="1">
      <c r="A29" s="37" t="s">
        <v>32</v>
      </c>
      <c r="B29" s="50">
        <v>88</v>
      </c>
      <c r="C29" s="50">
        <v>62</v>
      </c>
      <c r="D29" s="50">
        <v>2</v>
      </c>
      <c r="E29" s="50" t="s">
        <v>43</v>
      </c>
      <c r="F29" s="50">
        <f>SUM(B29:E29)</f>
        <v>152</v>
      </c>
      <c r="G29" s="50"/>
      <c r="H29" s="50">
        <v>31</v>
      </c>
      <c r="I29" s="50">
        <v>40</v>
      </c>
      <c r="J29" s="50">
        <v>1</v>
      </c>
      <c r="K29" s="50">
        <v>1</v>
      </c>
      <c r="L29" s="50">
        <f>SUM(H29:K29)</f>
        <v>73</v>
      </c>
    </row>
    <row r="30" spans="1:12" ht="9" customHeight="1">
      <c r="A30" s="39" t="s">
        <v>33</v>
      </c>
      <c r="B30" s="51">
        <f aca="true" t="shared" si="2" ref="B30:L30">SUM(B8:B11,B14:B29)</f>
        <v>10241</v>
      </c>
      <c r="C30" s="51">
        <f t="shared" si="2"/>
        <v>10736</v>
      </c>
      <c r="D30" s="51">
        <f t="shared" si="2"/>
        <v>235</v>
      </c>
      <c r="E30" s="51">
        <f t="shared" si="2"/>
        <v>90</v>
      </c>
      <c r="F30" s="51">
        <f t="shared" si="2"/>
        <v>21302</v>
      </c>
      <c r="G30" s="51"/>
      <c r="H30" s="51">
        <f t="shared" si="2"/>
        <v>4505</v>
      </c>
      <c r="I30" s="51">
        <f t="shared" si="2"/>
        <v>4206</v>
      </c>
      <c r="J30" s="51">
        <f t="shared" si="2"/>
        <v>102</v>
      </c>
      <c r="K30" s="51">
        <f t="shared" si="2"/>
        <v>30</v>
      </c>
      <c r="L30" s="51">
        <f t="shared" si="2"/>
        <v>8843</v>
      </c>
    </row>
    <row r="31" spans="1:12" s="16" customFormat="1" ht="9" customHeight="1">
      <c r="A31" s="39" t="s">
        <v>34</v>
      </c>
      <c r="B31" s="51">
        <f aca="true" t="shared" si="3" ref="B31:L31">SUM(B8:B10,B16)</f>
        <v>4235</v>
      </c>
      <c r="C31" s="51">
        <f t="shared" si="3"/>
        <v>4586</v>
      </c>
      <c r="D31" s="51">
        <f t="shared" si="3"/>
        <v>97</v>
      </c>
      <c r="E31" s="51">
        <f t="shared" si="3"/>
        <v>37</v>
      </c>
      <c r="F31" s="51">
        <f t="shared" si="3"/>
        <v>8955</v>
      </c>
      <c r="G31" s="51"/>
      <c r="H31" s="51">
        <f t="shared" si="3"/>
        <v>1579</v>
      </c>
      <c r="I31" s="51">
        <f t="shared" si="3"/>
        <v>1448</v>
      </c>
      <c r="J31" s="51">
        <f t="shared" si="3"/>
        <v>39</v>
      </c>
      <c r="K31" s="51">
        <f t="shared" si="3"/>
        <v>10</v>
      </c>
      <c r="L31" s="51">
        <f t="shared" si="3"/>
        <v>3076</v>
      </c>
    </row>
    <row r="32" spans="1:12" ht="9" customHeight="1">
      <c r="A32" s="39" t="s">
        <v>35</v>
      </c>
      <c r="B32" s="51">
        <f aca="true" t="shared" si="4" ref="B32:L32">SUM(B11,B14:B15,B17)</f>
        <v>2981</v>
      </c>
      <c r="C32" s="51">
        <f t="shared" si="4"/>
        <v>3276</v>
      </c>
      <c r="D32" s="51">
        <f t="shared" si="4"/>
        <v>63</v>
      </c>
      <c r="E32" s="51">
        <f t="shared" si="4"/>
        <v>36</v>
      </c>
      <c r="F32" s="51">
        <f t="shared" si="4"/>
        <v>6356</v>
      </c>
      <c r="G32" s="51"/>
      <c r="H32" s="51">
        <f t="shared" si="4"/>
        <v>1511</v>
      </c>
      <c r="I32" s="51">
        <f t="shared" si="4"/>
        <v>1553</v>
      </c>
      <c r="J32" s="51">
        <f t="shared" si="4"/>
        <v>31</v>
      </c>
      <c r="K32" s="51">
        <f t="shared" si="4"/>
        <v>6</v>
      </c>
      <c r="L32" s="51">
        <f t="shared" si="4"/>
        <v>3101</v>
      </c>
    </row>
    <row r="33" spans="1:12" ht="9" customHeight="1">
      <c r="A33" s="39" t="s">
        <v>36</v>
      </c>
      <c r="B33" s="51">
        <f aca="true" t="shared" si="5" ref="B33:L33">SUM(B18:B21)</f>
        <v>2112</v>
      </c>
      <c r="C33" s="51">
        <f t="shared" si="5"/>
        <v>1994</v>
      </c>
      <c r="D33" s="51">
        <f t="shared" si="5"/>
        <v>50</v>
      </c>
      <c r="E33" s="51">
        <f t="shared" si="5"/>
        <v>13</v>
      </c>
      <c r="F33" s="51">
        <f t="shared" si="5"/>
        <v>4169</v>
      </c>
      <c r="G33" s="51"/>
      <c r="H33" s="51">
        <f t="shared" si="5"/>
        <v>957</v>
      </c>
      <c r="I33" s="51">
        <f t="shared" si="5"/>
        <v>822</v>
      </c>
      <c r="J33" s="51">
        <f t="shared" si="5"/>
        <v>25</v>
      </c>
      <c r="K33" s="51">
        <f t="shared" si="5"/>
        <v>6</v>
      </c>
      <c r="L33" s="51">
        <f t="shared" si="5"/>
        <v>1810</v>
      </c>
    </row>
    <row r="34" spans="1:12" ht="9" customHeight="1">
      <c r="A34" s="39" t="s">
        <v>37</v>
      </c>
      <c r="B34" s="51">
        <f aca="true" t="shared" si="6" ref="B34:L34">SUM(B22:B27)</f>
        <v>604</v>
      </c>
      <c r="C34" s="51">
        <f t="shared" si="6"/>
        <v>574</v>
      </c>
      <c r="D34" s="51">
        <f t="shared" si="6"/>
        <v>19</v>
      </c>
      <c r="E34" s="51">
        <f t="shared" si="6"/>
        <v>3</v>
      </c>
      <c r="F34" s="51">
        <f t="shared" si="6"/>
        <v>1200</v>
      </c>
      <c r="G34" s="51"/>
      <c r="H34" s="51">
        <f t="shared" si="6"/>
        <v>333</v>
      </c>
      <c r="I34" s="51">
        <f t="shared" si="6"/>
        <v>266</v>
      </c>
      <c r="J34" s="51">
        <f t="shared" si="6"/>
        <v>4</v>
      </c>
      <c r="K34" s="51">
        <f t="shared" si="6"/>
        <v>4</v>
      </c>
      <c r="L34" s="51">
        <f t="shared" si="6"/>
        <v>607</v>
      </c>
    </row>
    <row r="35" spans="1:12" ht="9" customHeight="1">
      <c r="A35" s="39" t="s">
        <v>38</v>
      </c>
      <c r="B35" s="51">
        <f aca="true" t="shared" si="7" ref="B35:L35">SUM(B28:B29)</f>
        <v>309</v>
      </c>
      <c r="C35" s="51">
        <f t="shared" si="7"/>
        <v>306</v>
      </c>
      <c r="D35" s="51">
        <f t="shared" si="7"/>
        <v>6</v>
      </c>
      <c r="E35" s="51">
        <f t="shared" si="7"/>
        <v>1</v>
      </c>
      <c r="F35" s="51">
        <f t="shared" si="7"/>
        <v>622</v>
      </c>
      <c r="G35" s="51"/>
      <c r="H35" s="51">
        <f t="shared" si="7"/>
        <v>125</v>
      </c>
      <c r="I35" s="51">
        <f t="shared" si="7"/>
        <v>117</v>
      </c>
      <c r="J35" s="51">
        <f t="shared" si="7"/>
        <v>3</v>
      </c>
      <c r="K35" s="51">
        <f t="shared" si="7"/>
        <v>4</v>
      </c>
      <c r="L35" s="51">
        <f t="shared" si="7"/>
        <v>249</v>
      </c>
    </row>
    <row r="36" spans="1:12" s="17" customFormat="1" ht="9" customHeight="1">
      <c r="A36" s="3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57" t="s">
        <v>46</v>
      </c>
      <c r="C38" s="57" t="s">
        <v>47</v>
      </c>
      <c r="D38" s="57" t="s">
        <v>48</v>
      </c>
      <c r="E38" s="57" t="s">
        <v>49</v>
      </c>
      <c r="F38" s="57" t="s">
        <v>9</v>
      </c>
      <c r="G38" s="57"/>
      <c r="H38" s="57" t="s">
        <v>46</v>
      </c>
      <c r="I38" s="57" t="s">
        <v>47</v>
      </c>
      <c r="J38" s="57" t="s">
        <v>48</v>
      </c>
      <c r="K38" s="57" t="s">
        <v>49</v>
      </c>
      <c r="L38" s="57" t="s">
        <v>9</v>
      </c>
    </row>
    <row r="39" spans="1:12" ht="19.5" customHeight="1">
      <c r="A39" s="45" t="s">
        <v>42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9" customHeight="1">
      <c r="A40" s="37" t="s">
        <v>11</v>
      </c>
      <c r="B40" s="59">
        <v>3229</v>
      </c>
      <c r="C40" s="59">
        <v>3523</v>
      </c>
      <c r="D40" s="59">
        <v>87</v>
      </c>
      <c r="E40" s="59">
        <v>15</v>
      </c>
      <c r="F40" s="50">
        <f>SUM(B40:E40)</f>
        <v>6854</v>
      </c>
      <c r="G40" s="50"/>
      <c r="H40" s="50">
        <f>SUM(B8,H8,B40)</f>
        <v>4513</v>
      </c>
      <c r="I40" s="50">
        <f>SUM(C8,I8,C40)</f>
        <v>4886</v>
      </c>
      <c r="J40" s="50">
        <f>SUM(D8,J8,D40)</f>
        <v>118</v>
      </c>
      <c r="K40" s="50">
        <f>SUM(E8,K8,E40)</f>
        <v>28</v>
      </c>
      <c r="L40" s="50">
        <f>SUM(H40:K40)</f>
        <v>9545</v>
      </c>
    </row>
    <row r="41" spans="1:12" s="15" customFormat="1" ht="9" customHeight="1">
      <c r="A41" s="37" t="s">
        <v>12</v>
      </c>
      <c r="B41" s="59">
        <v>74</v>
      </c>
      <c r="C41" s="59">
        <v>92</v>
      </c>
      <c r="D41" s="59" t="s">
        <v>43</v>
      </c>
      <c r="E41" s="59" t="s">
        <v>43</v>
      </c>
      <c r="F41" s="50">
        <f aca="true" t="shared" si="8" ref="F41:F56">SUM(B41:E41)</f>
        <v>166</v>
      </c>
      <c r="G41" s="50"/>
      <c r="H41" s="50">
        <f aca="true" t="shared" si="9" ref="H41:K56">SUM(B9,H9,B41)</f>
        <v>120</v>
      </c>
      <c r="I41" s="50">
        <f t="shared" si="9"/>
        <v>155</v>
      </c>
      <c r="J41" s="50">
        <f t="shared" si="9"/>
        <v>2</v>
      </c>
      <c r="K41" s="50">
        <f t="shared" si="9"/>
        <v>1</v>
      </c>
      <c r="L41" s="50">
        <f aca="true" t="shared" si="10" ref="L41:L56">SUM(H41:K41)</f>
        <v>278</v>
      </c>
    </row>
    <row r="42" spans="1:12" s="15" customFormat="1" ht="9" customHeight="1">
      <c r="A42" s="37" t="s">
        <v>13</v>
      </c>
      <c r="B42" s="59">
        <v>8666</v>
      </c>
      <c r="C42" s="59">
        <v>7332</v>
      </c>
      <c r="D42" s="59">
        <v>173</v>
      </c>
      <c r="E42" s="59">
        <v>31</v>
      </c>
      <c r="F42" s="50">
        <f t="shared" si="8"/>
        <v>16202</v>
      </c>
      <c r="G42" s="50"/>
      <c r="H42" s="50">
        <f t="shared" si="9"/>
        <v>12737</v>
      </c>
      <c r="I42" s="50">
        <f t="shared" si="9"/>
        <v>11534</v>
      </c>
      <c r="J42" s="50">
        <f t="shared" si="9"/>
        <v>263</v>
      </c>
      <c r="K42" s="50">
        <f t="shared" si="9"/>
        <v>64</v>
      </c>
      <c r="L42" s="50">
        <f t="shared" si="10"/>
        <v>24598</v>
      </c>
    </row>
    <row r="43" spans="1:12" ht="9" customHeight="1">
      <c r="A43" s="37" t="s">
        <v>14</v>
      </c>
      <c r="B43" s="50">
        <v>892</v>
      </c>
      <c r="C43" s="50">
        <v>879</v>
      </c>
      <c r="D43" s="50">
        <v>37</v>
      </c>
      <c r="E43" s="50">
        <v>16</v>
      </c>
      <c r="F43" s="50">
        <f aca="true" t="shared" si="11" ref="F43:L43">SUM(F44:F45)</f>
        <v>1824</v>
      </c>
      <c r="G43" s="50"/>
      <c r="H43" s="50">
        <f t="shared" si="11"/>
        <v>1220</v>
      </c>
      <c r="I43" s="50">
        <f t="shared" si="11"/>
        <v>1251</v>
      </c>
      <c r="J43" s="50">
        <f t="shared" si="11"/>
        <v>47</v>
      </c>
      <c r="K43" s="50">
        <f t="shared" si="11"/>
        <v>32</v>
      </c>
      <c r="L43" s="50">
        <f t="shared" si="11"/>
        <v>2550</v>
      </c>
    </row>
    <row r="44" spans="1:12" ht="9" customHeight="1">
      <c r="A44" s="38" t="s">
        <v>15</v>
      </c>
      <c r="B44" s="52">
        <v>364</v>
      </c>
      <c r="C44" s="52">
        <v>362</v>
      </c>
      <c r="D44" s="52">
        <v>18</v>
      </c>
      <c r="E44" s="52">
        <v>6</v>
      </c>
      <c r="F44" s="58">
        <f t="shared" si="8"/>
        <v>750</v>
      </c>
      <c r="G44" s="52"/>
      <c r="H44" s="58">
        <f t="shared" si="9"/>
        <v>496</v>
      </c>
      <c r="I44" s="58">
        <f t="shared" si="9"/>
        <v>499</v>
      </c>
      <c r="J44" s="58">
        <f t="shared" si="9"/>
        <v>22</v>
      </c>
      <c r="K44" s="58">
        <f t="shared" si="9"/>
        <v>15</v>
      </c>
      <c r="L44" s="58">
        <f t="shared" si="10"/>
        <v>1032</v>
      </c>
    </row>
    <row r="45" spans="1:12" ht="9" customHeight="1">
      <c r="A45" s="38" t="s">
        <v>16</v>
      </c>
      <c r="B45" s="52">
        <v>528</v>
      </c>
      <c r="C45" s="52">
        <v>517</v>
      </c>
      <c r="D45" s="52">
        <v>19</v>
      </c>
      <c r="E45" s="52">
        <v>10</v>
      </c>
      <c r="F45" s="58">
        <f t="shared" si="8"/>
        <v>1074</v>
      </c>
      <c r="G45" s="52"/>
      <c r="H45" s="58">
        <f t="shared" si="9"/>
        <v>724</v>
      </c>
      <c r="I45" s="58">
        <f t="shared" si="9"/>
        <v>752</v>
      </c>
      <c r="J45" s="58">
        <f t="shared" si="9"/>
        <v>25</v>
      </c>
      <c r="K45" s="58">
        <f t="shared" si="9"/>
        <v>17</v>
      </c>
      <c r="L45" s="58">
        <f t="shared" si="10"/>
        <v>1518</v>
      </c>
    </row>
    <row r="46" spans="1:12" ht="9" customHeight="1">
      <c r="A46" s="37" t="s">
        <v>17</v>
      </c>
      <c r="B46" s="50">
        <v>4094</v>
      </c>
      <c r="C46" s="50">
        <v>4323</v>
      </c>
      <c r="D46" s="50">
        <v>94</v>
      </c>
      <c r="E46" s="50">
        <v>15</v>
      </c>
      <c r="F46" s="50">
        <f t="shared" si="8"/>
        <v>8526</v>
      </c>
      <c r="G46" s="50"/>
      <c r="H46" s="61">
        <f t="shared" si="9"/>
        <v>5988</v>
      </c>
      <c r="I46" s="61">
        <f t="shared" si="9"/>
        <v>6497</v>
      </c>
      <c r="J46" s="61">
        <f t="shared" si="9"/>
        <v>119</v>
      </c>
      <c r="K46" s="61">
        <f t="shared" si="9"/>
        <v>25</v>
      </c>
      <c r="L46" s="50">
        <f t="shared" si="10"/>
        <v>12629</v>
      </c>
    </row>
    <row r="47" spans="1:12" ht="9" customHeight="1">
      <c r="A47" s="37" t="s">
        <v>18</v>
      </c>
      <c r="B47" s="50">
        <v>812</v>
      </c>
      <c r="C47" s="50">
        <v>1057</v>
      </c>
      <c r="D47" s="50">
        <v>69</v>
      </c>
      <c r="E47" s="50">
        <v>18</v>
      </c>
      <c r="F47" s="50">
        <f t="shared" si="8"/>
        <v>1956</v>
      </c>
      <c r="G47" s="50"/>
      <c r="H47" s="61">
        <f t="shared" si="9"/>
        <v>1169</v>
      </c>
      <c r="I47" s="61">
        <f t="shared" si="9"/>
        <v>1509</v>
      </c>
      <c r="J47" s="61">
        <f t="shared" si="9"/>
        <v>88</v>
      </c>
      <c r="K47" s="61">
        <f t="shared" si="9"/>
        <v>30</v>
      </c>
      <c r="L47" s="50">
        <f t="shared" si="10"/>
        <v>2796</v>
      </c>
    </row>
    <row r="48" spans="1:12" ht="9" customHeight="1">
      <c r="A48" s="37" t="s">
        <v>19</v>
      </c>
      <c r="B48" s="50">
        <v>1609</v>
      </c>
      <c r="C48" s="50">
        <v>1067</v>
      </c>
      <c r="D48" s="50">
        <v>57</v>
      </c>
      <c r="E48" s="50">
        <v>4</v>
      </c>
      <c r="F48" s="50">
        <f t="shared" si="8"/>
        <v>2737</v>
      </c>
      <c r="G48" s="50"/>
      <c r="H48" s="61">
        <f t="shared" si="9"/>
        <v>2022</v>
      </c>
      <c r="I48" s="61">
        <f t="shared" si="9"/>
        <v>1473</v>
      </c>
      <c r="J48" s="61">
        <f t="shared" si="9"/>
        <v>70</v>
      </c>
      <c r="K48" s="61">
        <f t="shared" si="9"/>
        <v>4</v>
      </c>
      <c r="L48" s="50">
        <f t="shared" si="10"/>
        <v>3569</v>
      </c>
    </row>
    <row r="49" spans="1:12" ht="9" customHeight="1">
      <c r="A49" s="37" t="s">
        <v>20</v>
      </c>
      <c r="B49" s="50">
        <v>4493</v>
      </c>
      <c r="C49" s="50">
        <v>3361</v>
      </c>
      <c r="D49" s="50">
        <v>86</v>
      </c>
      <c r="E49" s="50">
        <v>7</v>
      </c>
      <c r="F49" s="50">
        <f t="shared" si="8"/>
        <v>7947</v>
      </c>
      <c r="G49" s="50"/>
      <c r="H49" s="61">
        <f t="shared" si="9"/>
        <v>6406</v>
      </c>
      <c r="I49" s="61">
        <f t="shared" si="9"/>
        <v>5192</v>
      </c>
      <c r="J49" s="61">
        <f t="shared" si="9"/>
        <v>126</v>
      </c>
      <c r="K49" s="61">
        <f t="shared" si="9"/>
        <v>11</v>
      </c>
      <c r="L49" s="50">
        <f t="shared" si="10"/>
        <v>11735</v>
      </c>
    </row>
    <row r="50" spans="1:12" ht="9" customHeight="1">
      <c r="A50" s="37" t="s">
        <v>21</v>
      </c>
      <c r="B50" s="50">
        <v>3701</v>
      </c>
      <c r="C50" s="50">
        <v>3097</v>
      </c>
      <c r="D50" s="50">
        <v>106</v>
      </c>
      <c r="E50" s="50">
        <v>16</v>
      </c>
      <c r="F50" s="50">
        <f t="shared" si="8"/>
        <v>6920</v>
      </c>
      <c r="G50" s="50"/>
      <c r="H50" s="61">
        <f t="shared" si="9"/>
        <v>5073</v>
      </c>
      <c r="I50" s="61">
        <f t="shared" si="9"/>
        <v>4373</v>
      </c>
      <c r="J50" s="61">
        <f t="shared" si="9"/>
        <v>147</v>
      </c>
      <c r="K50" s="61">
        <f t="shared" si="9"/>
        <v>27</v>
      </c>
      <c r="L50" s="50">
        <f t="shared" si="10"/>
        <v>9620</v>
      </c>
    </row>
    <row r="51" spans="1:12" ht="9" customHeight="1">
      <c r="A51" s="37" t="s">
        <v>22</v>
      </c>
      <c r="B51" s="50">
        <v>894</v>
      </c>
      <c r="C51" s="50">
        <v>867</v>
      </c>
      <c r="D51" s="50">
        <v>47</v>
      </c>
      <c r="E51" s="50">
        <v>3</v>
      </c>
      <c r="F51" s="50">
        <f t="shared" si="8"/>
        <v>1811</v>
      </c>
      <c r="G51" s="50"/>
      <c r="H51" s="61">
        <f t="shared" si="9"/>
        <v>1187</v>
      </c>
      <c r="I51" s="61">
        <f t="shared" si="9"/>
        <v>1111</v>
      </c>
      <c r="J51" s="61">
        <f t="shared" si="9"/>
        <v>49</v>
      </c>
      <c r="K51" s="61">
        <f t="shared" si="9"/>
        <v>6</v>
      </c>
      <c r="L51" s="50">
        <f t="shared" si="10"/>
        <v>2353</v>
      </c>
    </row>
    <row r="52" spans="1:12" ht="9" customHeight="1">
      <c r="A52" s="37" t="s">
        <v>23</v>
      </c>
      <c r="B52" s="50">
        <v>1250</v>
      </c>
      <c r="C52" s="50">
        <v>1266</v>
      </c>
      <c r="D52" s="50">
        <v>33</v>
      </c>
      <c r="E52" s="50">
        <v>10</v>
      </c>
      <c r="F52" s="50">
        <f t="shared" si="8"/>
        <v>2559</v>
      </c>
      <c r="G52" s="50"/>
      <c r="H52" s="61">
        <f t="shared" si="9"/>
        <v>1838</v>
      </c>
      <c r="I52" s="61">
        <f t="shared" si="9"/>
        <v>1858</v>
      </c>
      <c r="J52" s="61">
        <f t="shared" si="9"/>
        <v>50</v>
      </c>
      <c r="K52" s="61">
        <f t="shared" si="9"/>
        <v>13</v>
      </c>
      <c r="L52" s="50">
        <f t="shared" si="10"/>
        <v>3759</v>
      </c>
    </row>
    <row r="53" spans="1:12" ht="9" customHeight="1">
      <c r="A53" s="37" t="s">
        <v>24</v>
      </c>
      <c r="B53" s="50">
        <v>3734</v>
      </c>
      <c r="C53" s="50">
        <v>2874</v>
      </c>
      <c r="D53" s="50">
        <v>66</v>
      </c>
      <c r="E53" s="50">
        <v>7</v>
      </c>
      <c r="F53" s="50">
        <f t="shared" si="8"/>
        <v>6681</v>
      </c>
      <c r="G53" s="50"/>
      <c r="H53" s="61">
        <f t="shared" si="9"/>
        <v>4550</v>
      </c>
      <c r="I53" s="61">
        <f t="shared" si="9"/>
        <v>3578</v>
      </c>
      <c r="J53" s="61">
        <f t="shared" si="9"/>
        <v>81</v>
      </c>
      <c r="K53" s="61">
        <f t="shared" si="9"/>
        <v>9</v>
      </c>
      <c r="L53" s="50">
        <f t="shared" si="10"/>
        <v>8218</v>
      </c>
    </row>
    <row r="54" spans="1:12" ht="9" customHeight="1">
      <c r="A54" s="37" t="s">
        <v>25</v>
      </c>
      <c r="B54" s="50">
        <v>801</v>
      </c>
      <c r="C54" s="50">
        <v>732</v>
      </c>
      <c r="D54" s="50">
        <v>39</v>
      </c>
      <c r="E54" s="50">
        <v>4</v>
      </c>
      <c r="F54" s="50">
        <f t="shared" si="8"/>
        <v>1576</v>
      </c>
      <c r="G54" s="50"/>
      <c r="H54" s="61">
        <f t="shared" si="9"/>
        <v>1027</v>
      </c>
      <c r="I54" s="61">
        <f t="shared" si="9"/>
        <v>959</v>
      </c>
      <c r="J54" s="61">
        <f t="shared" si="9"/>
        <v>47</v>
      </c>
      <c r="K54" s="61">
        <f t="shared" si="9"/>
        <v>8</v>
      </c>
      <c r="L54" s="50">
        <f t="shared" si="10"/>
        <v>2041</v>
      </c>
    </row>
    <row r="55" spans="1:12" ht="9" customHeight="1">
      <c r="A55" s="37" t="s">
        <v>26</v>
      </c>
      <c r="B55" s="50">
        <v>82</v>
      </c>
      <c r="C55" s="50">
        <v>84</v>
      </c>
      <c r="D55" s="50">
        <v>3</v>
      </c>
      <c r="E55" s="50" t="s">
        <v>43</v>
      </c>
      <c r="F55" s="50">
        <f t="shared" si="8"/>
        <v>169</v>
      </c>
      <c r="G55" s="50"/>
      <c r="H55" s="61">
        <f t="shared" si="9"/>
        <v>107</v>
      </c>
      <c r="I55" s="61">
        <f t="shared" si="9"/>
        <v>110</v>
      </c>
      <c r="J55" s="61">
        <f t="shared" si="9"/>
        <v>3</v>
      </c>
      <c r="K55" s="61" t="s">
        <v>43</v>
      </c>
      <c r="L55" s="50">
        <f t="shared" si="10"/>
        <v>220</v>
      </c>
    </row>
    <row r="56" spans="1:12" ht="9" customHeight="1">
      <c r="A56" s="37" t="s">
        <v>27</v>
      </c>
      <c r="B56" s="50">
        <v>1112</v>
      </c>
      <c r="C56" s="50">
        <v>979</v>
      </c>
      <c r="D56" s="50">
        <v>28</v>
      </c>
      <c r="E56" s="50">
        <v>4</v>
      </c>
      <c r="F56" s="50">
        <f t="shared" si="8"/>
        <v>2123</v>
      </c>
      <c r="G56" s="50"/>
      <c r="H56" s="61">
        <f t="shared" si="9"/>
        <v>1427</v>
      </c>
      <c r="I56" s="61">
        <f t="shared" si="9"/>
        <v>1270</v>
      </c>
      <c r="J56" s="61">
        <f t="shared" si="9"/>
        <v>37</v>
      </c>
      <c r="K56" s="61">
        <f t="shared" si="9"/>
        <v>4</v>
      </c>
      <c r="L56" s="50">
        <f t="shared" si="10"/>
        <v>2738</v>
      </c>
    </row>
    <row r="57" spans="1:12" ht="9" customHeight="1">
      <c r="A57" s="37" t="s">
        <v>28</v>
      </c>
      <c r="B57" s="50">
        <v>1004</v>
      </c>
      <c r="C57" s="50">
        <v>1099</v>
      </c>
      <c r="D57" s="50">
        <v>39</v>
      </c>
      <c r="E57" s="50">
        <v>3</v>
      </c>
      <c r="F57" s="50">
        <f>SUM(B57:E57)</f>
        <v>2145</v>
      </c>
      <c r="G57" s="50"/>
      <c r="H57" s="61">
        <f aca="true" t="shared" si="12" ref="H57:K61">SUM(B25,H25,B57)</f>
        <v>1204</v>
      </c>
      <c r="I57" s="61">
        <f t="shared" si="12"/>
        <v>1262</v>
      </c>
      <c r="J57" s="61">
        <f t="shared" si="12"/>
        <v>44</v>
      </c>
      <c r="K57" s="61">
        <f t="shared" si="12"/>
        <v>4</v>
      </c>
      <c r="L57" s="50">
        <f>SUM(H57:K57)</f>
        <v>2514</v>
      </c>
    </row>
    <row r="58" spans="1:12" ht="9" customHeight="1">
      <c r="A58" s="37" t="s">
        <v>29</v>
      </c>
      <c r="B58" s="50">
        <v>94</v>
      </c>
      <c r="C58" s="50">
        <v>127</v>
      </c>
      <c r="D58" s="50">
        <v>5</v>
      </c>
      <c r="E58" s="50" t="s">
        <v>43</v>
      </c>
      <c r="F58" s="50">
        <f>SUM(B58:E58)</f>
        <v>226</v>
      </c>
      <c r="G58" s="50"/>
      <c r="H58" s="61">
        <f t="shared" si="12"/>
        <v>107</v>
      </c>
      <c r="I58" s="61">
        <f t="shared" si="12"/>
        <v>148</v>
      </c>
      <c r="J58" s="61">
        <f t="shared" si="12"/>
        <v>6</v>
      </c>
      <c r="K58" s="61" t="s">
        <v>43</v>
      </c>
      <c r="L58" s="50">
        <f>SUM(H58:K58)</f>
        <v>261</v>
      </c>
    </row>
    <row r="59" spans="1:12" ht="9" customHeight="1">
      <c r="A59" s="37" t="s">
        <v>30</v>
      </c>
      <c r="B59" s="50">
        <v>598</v>
      </c>
      <c r="C59" s="50">
        <v>519</v>
      </c>
      <c r="D59" s="50">
        <v>10</v>
      </c>
      <c r="E59" s="50">
        <v>8</v>
      </c>
      <c r="F59" s="50">
        <f>SUM(B59:E59)</f>
        <v>1135</v>
      </c>
      <c r="G59" s="50"/>
      <c r="H59" s="61">
        <f t="shared" si="12"/>
        <v>756</v>
      </c>
      <c r="I59" s="61">
        <f t="shared" si="12"/>
        <v>631</v>
      </c>
      <c r="J59" s="61">
        <f t="shared" si="12"/>
        <v>10</v>
      </c>
      <c r="K59" s="61">
        <f t="shared" si="12"/>
        <v>10</v>
      </c>
      <c r="L59" s="50">
        <f>SUM(H59:K59)</f>
        <v>1407</v>
      </c>
    </row>
    <row r="60" spans="1:12" s="16" customFormat="1" ht="9" customHeight="1">
      <c r="A60" s="37" t="s">
        <v>31</v>
      </c>
      <c r="B60" s="50">
        <v>1364</v>
      </c>
      <c r="C60" s="50">
        <v>1221</v>
      </c>
      <c r="D60" s="50">
        <v>21</v>
      </c>
      <c r="E60" s="50">
        <v>14</v>
      </c>
      <c r="F60" s="50">
        <f>SUM(B60:E60)</f>
        <v>2620</v>
      </c>
      <c r="G60" s="50"/>
      <c r="H60" s="61">
        <f t="shared" si="12"/>
        <v>1679</v>
      </c>
      <c r="I60" s="61">
        <f t="shared" si="12"/>
        <v>1542</v>
      </c>
      <c r="J60" s="61">
        <f t="shared" si="12"/>
        <v>27</v>
      </c>
      <c r="K60" s="61">
        <f t="shared" si="12"/>
        <v>18</v>
      </c>
      <c r="L60" s="50">
        <f>SUM(H60:K60)</f>
        <v>3266</v>
      </c>
    </row>
    <row r="61" spans="1:12" ht="9" customHeight="1">
      <c r="A61" s="37" t="s">
        <v>32</v>
      </c>
      <c r="B61" s="50">
        <v>274</v>
      </c>
      <c r="C61" s="50">
        <v>219</v>
      </c>
      <c r="D61" s="50">
        <v>6</v>
      </c>
      <c r="E61" s="50">
        <v>1</v>
      </c>
      <c r="F61" s="50">
        <f>SUM(B61:E61)</f>
        <v>500</v>
      </c>
      <c r="G61" s="50"/>
      <c r="H61" s="61">
        <f t="shared" si="12"/>
        <v>393</v>
      </c>
      <c r="I61" s="61">
        <f t="shared" si="12"/>
        <v>321</v>
      </c>
      <c r="J61" s="61">
        <f t="shared" si="12"/>
        <v>9</v>
      </c>
      <c r="K61" s="61">
        <f t="shared" si="12"/>
        <v>2</v>
      </c>
      <c r="L61" s="50">
        <f>SUM(H61:K61)</f>
        <v>725</v>
      </c>
    </row>
    <row r="62" spans="1:12" ht="9" customHeight="1">
      <c r="A62" s="39" t="s">
        <v>33</v>
      </c>
      <c r="B62" s="51">
        <f aca="true" t="shared" si="13" ref="B62:L62">SUM(B40:B43,B46:B61)</f>
        <v>38777</v>
      </c>
      <c r="C62" s="51">
        <f t="shared" si="13"/>
        <v>34718</v>
      </c>
      <c r="D62" s="51">
        <f t="shared" si="13"/>
        <v>1006</v>
      </c>
      <c r="E62" s="51">
        <f t="shared" si="13"/>
        <v>176</v>
      </c>
      <c r="F62" s="51">
        <f t="shared" si="13"/>
        <v>74677</v>
      </c>
      <c r="G62" s="51"/>
      <c r="H62" s="51">
        <f t="shared" si="13"/>
        <v>53523</v>
      </c>
      <c r="I62" s="51">
        <f t="shared" si="13"/>
        <v>49660</v>
      </c>
      <c r="J62" s="51">
        <f t="shared" si="13"/>
        <v>1343</v>
      </c>
      <c r="K62" s="51">
        <f t="shared" si="13"/>
        <v>296</v>
      </c>
      <c r="L62" s="51">
        <f t="shared" si="13"/>
        <v>104822</v>
      </c>
    </row>
    <row r="63" spans="1:12" ht="9" customHeight="1">
      <c r="A63" s="39" t="s">
        <v>34</v>
      </c>
      <c r="B63" s="51">
        <f aca="true" t="shared" si="14" ref="B63:L63">SUM(B40:B42,B48)</f>
        <v>13578</v>
      </c>
      <c r="C63" s="51">
        <f t="shared" si="14"/>
        <v>12014</v>
      </c>
      <c r="D63" s="51">
        <f t="shared" si="14"/>
        <v>317</v>
      </c>
      <c r="E63" s="51">
        <f t="shared" si="14"/>
        <v>50</v>
      </c>
      <c r="F63" s="51">
        <f t="shared" si="14"/>
        <v>25959</v>
      </c>
      <c r="G63" s="51"/>
      <c r="H63" s="51">
        <f t="shared" si="14"/>
        <v>19392</v>
      </c>
      <c r="I63" s="51">
        <f t="shared" si="14"/>
        <v>18048</v>
      </c>
      <c r="J63" s="51">
        <f t="shared" si="14"/>
        <v>453</v>
      </c>
      <c r="K63" s="51">
        <f t="shared" si="14"/>
        <v>97</v>
      </c>
      <c r="L63" s="51">
        <f t="shared" si="14"/>
        <v>37990</v>
      </c>
    </row>
    <row r="64" spans="1:12" ht="9" customHeight="1">
      <c r="A64" s="39" t="s">
        <v>35</v>
      </c>
      <c r="B64" s="51">
        <f aca="true" t="shared" si="15" ref="B64:L64">SUM(B43,B46:B47,B49)</f>
        <v>10291</v>
      </c>
      <c r="C64" s="51">
        <f t="shared" si="15"/>
        <v>9620</v>
      </c>
      <c r="D64" s="51">
        <f t="shared" si="15"/>
        <v>286</v>
      </c>
      <c r="E64" s="51">
        <f t="shared" si="15"/>
        <v>56</v>
      </c>
      <c r="F64" s="51">
        <f t="shared" si="15"/>
        <v>20253</v>
      </c>
      <c r="G64" s="51"/>
      <c r="H64" s="51">
        <f t="shared" si="15"/>
        <v>14783</v>
      </c>
      <c r="I64" s="51">
        <f t="shared" si="15"/>
        <v>14449</v>
      </c>
      <c r="J64" s="51">
        <f t="shared" si="15"/>
        <v>380</v>
      </c>
      <c r="K64" s="51">
        <f t="shared" si="15"/>
        <v>98</v>
      </c>
      <c r="L64" s="51">
        <f t="shared" si="15"/>
        <v>29710</v>
      </c>
    </row>
    <row r="65" spans="1:12" ht="9" customHeight="1">
      <c r="A65" s="39" t="s">
        <v>36</v>
      </c>
      <c r="B65" s="51">
        <f aca="true" t="shared" si="16" ref="B65:L65">SUM(B50:B53)</f>
        <v>9579</v>
      </c>
      <c r="C65" s="51">
        <f t="shared" si="16"/>
        <v>8104</v>
      </c>
      <c r="D65" s="51">
        <f t="shared" si="16"/>
        <v>252</v>
      </c>
      <c r="E65" s="51">
        <f t="shared" si="16"/>
        <v>36</v>
      </c>
      <c r="F65" s="51">
        <f t="shared" si="16"/>
        <v>17971</v>
      </c>
      <c r="G65" s="51"/>
      <c r="H65" s="51">
        <f t="shared" si="16"/>
        <v>12648</v>
      </c>
      <c r="I65" s="51">
        <f t="shared" si="16"/>
        <v>10920</v>
      </c>
      <c r="J65" s="51">
        <f t="shared" si="16"/>
        <v>327</v>
      </c>
      <c r="K65" s="51">
        <f t="shared" si="16"/>
        <v>55</v>
      </c>
      <c r="L65" s="51">
        <f t="shared" si="16"/>
        <v>23950</v>
      </c>
    </row>
    <row r="66" spans="1:12" s="17" customFormat="1" ht="9" customHeight="1">
      <c r="A66" s="40" t="s">
        <v>37</v>
      </c>
      <c r="B66" s="51">
        <f aca="true" t="shared" si="17" ref="B66:L66">SUM(B54:B59)</f>
        <v>3691</v>
      </c>
      <c r="C66" s="51">
        <f t="shared" si="17"/>
        <v>3540</v>
      </c>
      <c r="D66" s="51">
        <f t="shared" si="17"/>
        <v>124</v>
      </c>
      <c r="E66" s="51">
        <f t="shared" si="17"/>
        <v>19</v>
      </c>
      <c r="F66" s="51">
        <f t="shared" si="17"/>
        <v>7374</v>
      </c>
      <c r="G66" s="51"/>
      <c r="H66" s="51">
        <f t="shared" si="17"/>
        <v>4628</v>
      </c>
      <c r="I66" s="51">
        <f t="shared" si="17"/>
        <v>4380</v>
      </c>
      <c r="J66" s="51">
        <f t="shared" si="17"/>
        <v>147</v>
      </c>
      <c r="K66" s="51">
        <f t="shared" si="17"/>
        <v>26</v>
      </c>
      <c r="L66" s="51">
        <f t="shared" si="17"/>
        <v>9181</v>
      </c>
    </row>
    <row r="67" spans="1:12" s="17" customFormat="1" ht="9" customHeight="1">
      <c r="A67" s="40" t="s">
        <v>38</v>
      </c>
      <c r="B67" s="51">
        <f aca="true" t="shared" si="18" ref="B67:L67">SUM(B60:B61)</f>
        <v>1638</v>
      </c>
      <c r="C67" s="51">
        <f t="shared" si="18"/>
        <v>1440</v>
      </c>
      <c r="D67" s="51">
        <f t="shared" si="18"/>
        <v>27</v>
      </c>
      <c r="E67" s="51">
        <f t="shared" si="18"/>
        <v>15</v>
      </c>
      <c r="F67" s="51">
        <f t="shared" si="18"/>
        <v>3120</v>
      </c>
      <c r="G67" s="51"/>
      <c r="H67" s="51">
        <f t="shared" si="18"/>
        <v>2072</v>
      </c>
      <c r="I67" s="51">
        <f t="shared" si="18"/>
        <v>1863</v>
      </c>
      <c r="J67" s="51">
        <f t="shared" si="18"/>
        <v>36</v>
      </c>
      <c r="K67" s="51">
        <f t="shared" si="18"/>
        <v>20</v>
      </c>
      <c r="L67" s="51">
        <f t="shared" si="18"/>
        <v>3991</v>
      </c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&amp;C&amp;10 118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34">
      <selection activeCell="E55" sqref="E55"/>
    </sheetView>
  </sheetViews>
  <sheetFormatPr defaultColWidth="9.33203125" defaultRowHeight="11.25"/>
  <cols>
    <col min="1" max="1" width="19.83203125" style="10" customWidth="1"/>
    <col min="2" max="3" width="8.83203125" style="10" customWidth="1"/>
    <col min="4" max="4" width="8.16015625" style="10" customWidth="1"/>
    <col min="5" max="6" width="8.83203125" style="10" customWidth="1"/>
    <col min="7" max="7" width="1.0078125" style="10" customWidth="1"/>
    <col min="8" max="9" width="8.83203125" style="10" customWidth="1"/>
    <col min="10" max="10" width="8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="6" customFormat="1" ht="13.5" customHeight="1"/>
    <row r="3" s="6" customFormat="1" ht="9" customHeight="1"/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9</v>
      </c>
      <c r="G6" s="12"/>
      <c r="H6" s="12" t="s">
        <v>46</v>
      </c>
      <c r="I6" s="12" t="s">
        <v>47</v>
      </c>
      <c r="J6" s="12" t="s">
        <v>48</v>
      </c>
      <c r="K6" s="12" t="s">
        <v>49</v>
      </c>
      <c r="L6" s="12" t="s">
        <v>9</v>
      </c>
    </row>
    <row r="7" spans="1:12" ht="19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37" t="s">
        <v>11</v>
      </c>
      <c r="B8" s="50">
        <f>SUM('tav3_10 (4)'!B8,'tav3_10 (6)'!B8)</f>
        <v>20399</v>
      </c>
      <c r="C8" s="50">
        <f>SUM('tav3_10 (4)'!C8,'tav3_10 (6)'!C8)</f>
        <v>24092</v>
      </c>
      <c r="D8" s="50">
        <f>SUM('tav3_10 (4)'!D8,'tav3_10 (6)'!D8)</f>
        <v>3171</v>
      </c>
      <c r="E8" s="50">
        <f>SUM('tav3_10 (4)'!E8,'tav3_10 (6)'!E8)</f>
        <v>474</v>
      </c>
      <c r="F8" s="50">
        <f>SUM(B8:E8)</f>
        <v>48136</v>
      </c>
      <c r="G8" s="50"/>
      <c r="H8" s="50">
        <f>SUM('tav3_10 (4)'!H8,'tav3_10 (6)'!H8)</f>
        <v>6212</v>
      </c>
      <c r="I8" s="50">
        <f>SUM('tav3_10 (4)'!I8,'tav3_10 (6)'!I8)</f>
        <v>6175</v>
      </c>
      <c r="J8" s="50">
        <f>SUM('tav3_10 (4)'!J8,'tav3_10 (6)'!J8)</f>
        <v>1026</v>
      </c>
      <c r="K8" s="50">
        <f>SUM('tav3_10 (4)'!K8,'tav3_10 (6)'!K8)</f>
        <v>74</v>
      </c>
      <c r="L8" s="50">
        <f>SUM(H8:K8)</f>
        <v>13487</v>
      </c>
    </row>
    <row r="9" spans="1:12" ht="9" customHeight="1">
      <c r="A9" s="37" t="s">
        <v>12</v>
      </c>
      <c r="B9" s="50">
        <f>SUM('tav3_10 (4)'!B9,'tav3_10 (6)'!B9)</f>
        <v>715</v>
      </c>
      <c r="C9" s="50">
        <f>SUM('tav3_10 (4)'!C9,'tav3_10 (6)'!C9)</f>
        <v>681</v>
      </c>
      <c r="D9" s="50">
        <f>SUM('tav3_10 (4)'!D9,'tav3_10 (6)'!D9)</f>
        <v>45</v>
      </c>
      <c r="E9" s="50">
        <f>SUM('tav3_10 (4)'!E9,'tav3_10 (6)'!E9)</f>
        <v>11</v>
      </c>
      <c r="F9" s="50">
        <f aca="true" t="shared" si="0" ref="F9:F24">SUM(B9:E9)</f>
        <v>1452</v>
      </c>
      <c r="G9" s="50"/>
      <c r="H9" s="50">
        <f>SUM('tav3_10 (4)'!H9,'tav3_10 (6)'!H9)</f>
        <v>330</v>
      </c>
      <c r="I9" s="50">
        <f>SUM('tav3_10 (4)'!I9,'tav3_10 (6)'!I9)</f>
        <v>289</v>
      </c>
      <c r="J9" s="50">
        <f>SUM('tav3_10 (4)'!J9,'tav3_10 (6)'!J9)</f>
        <v>42</v>
      </c>
      <c r="K9" s="50">
        <f>SUM('tav3_10 (4)'!K9,'tav3_10 (6)'!K9)</f>
        <v>8</v>
      </c>
      <c r="L9" s="50">
        <f aca="true" t="shared" si="1" ref="L9:L24">SUM(H9:K9)</f>
        <v>669</v>
      </c>
    </row>
    <row r="10" spans="1:12" ht="9" customHeight="1">
      <c r="A10" s="37" t="s">
        <v>13</v>
      </c>
      <c r="B10" s="50">
        <f>SUM('tav3_10 (4)'!B10,'tav3_10 (6)'!B10)</f>
        <v>45043</v>
      </c>
      <c r="C10" s="50">
        <f>SUM('tav3_10 (4)'!C10,'tav3_10 (6)'!C10)</f>
        <v>48059</v>
      </c>
      <c r="D10" s="50">
        <f>SUM('tav3_10 (4)'!D10,'tav3_10 (6)'!D10)</f>
        <v>4918</v>
      </c>
      <c r="E10" s="50">
        <f>SUM('tav3_10 (4)'!E10,'tav3_10 (6)'!E10)</f>
        <v>589</v>
      </c>
      <c r="F10" s="50">
        <f t="shared" si="0"/>
        <v>98609</v>
      </c>
      <c r="G10" s="50"/>
      <c r="H10" s="50">
        <f>SUM('tav3_10 (4)'!H10,'tav3_10 (6)'!H10)</f>
        <v>13231</v>
      </c>
      <c r="I10" s="50">
        <f>SUM('tav3_10 (4)'!I10,'tav3_10 (6)'!I10)</f>
        <v>11843</v>
      </c>
      <c r="J10" s="50">
        <f>SUM('tav3_10 (4)'!J10,'tav3_10 (6)'!J10)</f>
        <v>1503</v>
      </c>
      <c r="K10" s="50">
        <f>SUM('tav3_10 (4)'!K10,'tav3_10 (6)'!K10)</f>
        <v>99</v>
      </c>
      <c r="L10" s="50">
        <f t="shared" si="1"/>
        <v>26676</v>
      </c>
    </row>
    <row r="11" spans="1:12" ht="9" customHeight="1">
      <c r="A11" s="37" t="s">
        <v>14</v>
      </c>
      <c r="B11" s="50">
        <f>SUM(B12:B13)</f>
        <v>3618</v>
      </c>
      <c r="C11" s="50">
        <f aca="true" t="shared" si="2" ref="C11:L11">SUM(C12:C13)</f>
        <v>3419</v>
      </c>
      <c r="D11" s="50">
        <f t="shared" si="2"/>
        <v>303</v>
      </c>
      <c r="E11" s="50">
        <f t="shared" si="2"/>
        <v>145</v>
      </c>
      <c r="F11" s="50">
        <f t="shared" si="2"/>
        <v>7485</v>
      </c>
      <c r="G11" s="50"/>
      <c r="H11" s="50">
        <f t="shared" si="2"/>
        <v>1130</v>
      </c>
      <c r="I11" s="50">
        <f t="shared" si="2"/>
        <v>995</v>
      </c>
      <c r="J11" s="50">
        <f t="shared" si="2"/>
        <v>121</v>
      </c>
      <c r="K11" s="50">
        <f t="shared" si="2"/>
        <v>27</v>
      </c>
      <c r="L11" s="50">
        <f t="shared" si="2"/>
        <v>2273</v>
      </c>
    </row>
    <row r="12" spans="1:12" s="15" customFormat="1" ht="9" customHeight="1">
      <c r="A12" s="38" t="s">
        <v>15</v>
      </c>
      <c r="B12" s="58">
        <f>SUM('tav3_10 (4)'!B12,'tav3_10 (6)'!B12)</f>
        <v>1992</v>
      </c>
      <c r="C12" s="58">
        <f>SUM('tav3_10 (4)'!C12,'tav3_10 (6)'!C12)</f>
        <v>1341</v>
      </c>
      <c r="D12" s="58">
        <f>SUM('tav3_10 (4)'!D12,'tav3_10 (6)'!D12)</f>
        <v>123</v>
      </c>
      <c r="E12" s="58">
        <f>SUM('tav3_10 (4)'!E12,'tav3_10 (6)'!E12)</f>
        <v>52</v>
      </c>
      <c r="F12" s="58">
        <f t="shared" si="0"/>
        <v>3508</v>
      </c>
      <c r="G12" s="58"/>
      <c r="H12" s="58">
        <f>SUM('tav3_10 (4)'!H12,'tav3_10 (6)'!H12)</f>
        <v>343</v>
      </c>
      <c r="I12" s="58">
        <f>SUM('tav3_10 (4)'!I12,'tav3_10 (6)'!I12)</f>
        <v>326</v>
      </c>
      <c r="J12" s="58">
        <f>SUM('tav3_10 (4)'!J12,'tav3_10 (6)'!J12)</f>
        <v>30</v>
      </c>
      <c r="K12" s="58">
        <f>SUM('tav3_10 (4)'!K12,'tav3_10 (6)'!K12)</f>
        <v>5</v>
      </c>
      <c r="L12" s="58">
        <f t="shared" si="1"/>
        <v>704</v>
      </c>
    </row>
    <row r="13" spans="1:12" s="15" customFormat="1" ht="9" customHeight="1">
      <c r="A13" s="38" t="s">
        <v>16</v>
      </c>
      <c r="B13" s="58">
        <f>SUM('tav3_10 (4)'!B13,'tav3_10 (6)'!B13)</f>
        <v>1626</v>
      </c>
      <c r="C13" s="58">
        <f>SUM('tav3_10 (4)'!C13,'tav3_10 (6)'!C13)</f>
        <v>2078</v>
      </c>
      <c r="D13" s="58">
        <f>SUM('tav3_10 (4)'!D13,'tav3_10 (6)'!D13)</f>
        <v>180</v>
      </c>
      <c r="E13" s="58">
        <f>SUM('tav3_10 (4)'!E13,'tav3_10 (6)'!E13)</f>
        <v>93</v>
      </c>
      <c r="F13" s="58">
        <f t="shared" si="0"/>
        <v>3977</v>
      </c>
      <c r="G13" s="58"/>
      <c r="H13" s="58">
        <f>SUM('tav3_10 (4)'!H13,'tav3_10 (6)'!H13)</f>
        <v>787</v>
      </c>
      <c r="I13" s="58">
        <f>SUM('tav3_10 (4)'!I13,'tav3_10 (6)'!I13)</f>
        <v>669</v>
      </c>
      <c r="J13" s="58">
        <f>SUM('tav3_10 (4)'!J13,'tav3_10 (6)'!J13)</f>
        <v>91</v>
      </c>
      <c r="K13" s="58">
        <f>SUM('tav3_10 (4)'!K13,'tav3_10 (6)'!K13)</f>
        <v>22</v>
      </c>
      <c r="L13" s="58">
        <f t="shared" si="1"/>
        <v>1569</v>
      </c>
    </row>
    <row r="14" spans="1:12" s="15" customFormat="1" ht="9" customHeight="1">
      <c r="A14" s="37" t="s">
        <v>17</v>
      </c>
      <c r="B14" s="50">
        <f>SUM('tav3_10 (4)'!B14,'tav3_10 (6)'!B14)</f>
        <v>18790</v>
      </c>
      <c r="C14" s="50">
        <f>SUM('tav3_10 (4)'!C14,'tav3_10 (6)'!C14)</f>
        <v>22332</v>
      </c>
      <c r="D14" s="50">
        <f>SUM('tav3_10 (4)'!D14,'tav3_10 (6)'!D14)</f>
        <v>2350</v>
      </c>
      <c r="E14" s="50">
        <f>SUM('tav3_10 (4)'!E14,'tav3_10 (6)'!E14)</f>
        <v>331</v>
      </c>
      <c r="F14" s="50">
        <f t="shared" si="0"/>
        <v>43803</v>
      </c>
      <c r="G14" s="50"/>
      <c r="H14" s="50">
        <f>SUM('tav3_10 (4)'!H14,'tav3_10 (6)'!H14)</f>
        <v>5575</v>
      </c>
      <c r="I14" s="50">
        <f>SUM('tav3_10 (4)'!I14,'tav3_10 (6)'!I14)</f>
        <v>5055</v>
      </c>
      <c r="J14" s="50">
        <f>SUM('tav3_10 (4)'!J14,'tav3_10 (6)'!J14)</f>
        <v>522</v>
      </c>
      <c r="K14" s="50">
        <f>SUM('tav3_10 (4)'!K14,'tav3_10 (6)'!K14)</f>
        <v>56</v>
      </c>
      <c r="L14" s="50">
        <f t="shared" si="1"/>
        <v>11208</v>
      </c>
    </row>
    <row r="15" spans="1:12" ht="9" customHeight="1">
      <c r="A15" s="37" t="s">
        <v>18</v>
      </c>
      <c r="B15" s="50">
        <f>SUM('tav3_10 (4)'!B15,'tav3_10 (6)'!B15)</f>
        <v>4173</v>
      </c>
      <c r="C15" s="50">
        <f>SUM('tav3_10 (4)'!C15,'tav3_10 (6)'!C15)</f>
        <v>4502</v>
      </c>
      <c r="D15" s="50">
        <f>SUM('tav3_10 (4)'!D15,'tav3_10 (6)'!D15)</f>
        <v>635</v>
      </c>
      <c r="E15" s="50">
        <f>SUM('tav3_10 (4)'!E15,'tav3_10 (6)'!E15)</f>
        <v>185</v>
      </c>
      <c r="F15" s="50">
        <f t="shared" si="0"/>
        <v>9495</v>
      </c>
      <c r="G15" s="50"/>
      <c r="H15" s="50">
        <f>SUM('tav3_10 (4)'!H15,'tav3_10 (6)'!H15)</f>
        <v>1810</v>
      </c>
      <c r="I15" s="50">
        <f>SUM('tav3_10 (4)'!I15,'tav3_10 (6)'!I15)</f>
        <v>1918</v>
      </c>
      <c r="J15" s="50">
        <f>SUM('tav3_10 (4)'!J15,'tav3_10 (6)'!J15)</f>
        <v>229</v>
      </c>
      <c r="K15" s="50">
        <f>SUM('tav3_10 (4)'!K15,'tav3_10 (6)'!K15)</f>
        <v>26</v>
      </c>
      <c r="L15" s="50">
        <f t="shared" si="1"/>
        <v>3983</v>
      </c>
    </row>
    <row r="16" spans="1:12" ht="9" customHeight="1">
      <c r="A16" s="37" t="s">
        <v>19</v>
      </c>
      <c r="B16" s="50">
        <f>SUM('tav3_10 (4)'!B16,'tav3_10 (6)'!B16)</f>
        <v>4818</v>
      </c>
      <c r="C16" s="50">
        <f>SUM('tav3_10 (4)'!C16,'tav3_10 (6)'!C16)</f>
        <v>5445</v>
      </c>
      <c r="D16" s="50">
        <f>SUM('tav3_10 (4)'!D16,'tav3_10 (6)'!D16)</f>
        <v>837</v>
      </c>
      <c r="E16" s="50">
        <f>SUM('tav3_10 (4)'!E16,'tav3_10 (6)'!E16)</f>
        <v>93</v>
      </c>
      <c r="F16" s="50">
        <f t="shared" si="0"/>
        <v>11193</v>
      </c>
      <c r="G16" s="50"/>
      <c r="H16" s="50">
        <f>SUM('tav3_10 (4)'!H16,'tav3_10 (6)'!H16)</f>
        <v>2940</v>
      </c>
      <c r="I16" s="50">
        <f>SUM('tav3_10 (4)'!I16,'tav3_10 (6)'!I16)</f>
        <v>3246</v>
      </c>
      <c r="J16" s="50">
        <f>SUM('tav3_10 (4)'!J16,'tav3_10 (6)'!J16)</f>
        <v>556</v>
      </c>
      <c r="K16" s="50">
        <f>SUM('tav3_10 (4)'!K16,'tav3_10 (6)'!K16)</f>
        <v>25</v>
      </c>
      <c r="L16" s="50">
        <f t="shared" si="1"/>
        <v>6767</v>
      </c>
    </row>
    <row r="17" spans="1:12" ht="9" customHeight="1">
      <c r="A17" s="37" t="s">
        <v>20</v>
      </c>
      <c r="B17" s="50">
        <f>SUM('tav3_10 (4)'!B17,'tav3_10 (6)'!B17)</f>
        <v>16099</v>
      </c>
      <c r="C17" s="50">
        <f>SUM('tav3_10 (4)'!C17,'tav3_10 (6)'!C17)</f>
        <v>15433</v>
      </c>
      <c r="D17" s="50">
        <f>SUM('tav3_10 (4)'!D17,'tav3_10 (6)'!D17)</f>
        <v>1709</v>
      </c>
      <c r="E17" s="50">
        <f>SUM('tav3_10 (4)'!E17,'tav3_10 (6)'!E17)</f>
        <v>172</v>
      </c>
      <c r="F17" s="50">
        <f t="shared" si="0"/>
        <v>33413</v>
      </c>
      <c r="G17" s="50"/>
      <c r="H17" s="50">
        <f>SUM('tav3_10 (4)'!H17,'tav3_10 (6)'!H17)</f>
        <v>10155</v>
      </c>
      <c r="I17" s="50">
        <f>SUM('tav3_10 (4)'!I17,'tav3_10 (6)'!I17)</f>
        <v>9164</v>
      </c>
      <c r="J17" s="50">
        <f>SUM('tav3_10 (4)'!J17,'tav3_10 (6)'!J17)</f>
        <v>686</v>
      </c>
      <c r="K17" s="50">
        <f>SUM('tav3_10 (4)'!K17,'tav3_10 (6)'!K17)</f>
        <v>60</v>
      </c>
      <c r="L17" s="50">
        <f t="shared" si="1"/>
        <v>20065</v>
      </c>
    </row>
    <row r="18" spans="1:12" ht="9" customHeight="1">
      <c r="A18" s="37" t="s">
        <v>21</v>
      </c>
      <c r="B18" s="50">
        <f>SUM('tav3_10 (4)'!B18,'tav3_10 (6)'!B18)</f>
        <v>12619</v>
      </c>
      <c r="C18" s="50">
        <f>SUM('tav3_10 (4)'!C18,'tav3_10 (6)'!C18)</f>
        <v>13720</v>
      </c>
      <c r="D18" s="50">
        <f>SUM('tav3_10 (4)'!D18,'tav3_10 (6)'!D18)</f>
        <v>1623</v>
      </c>
      <c r="E18" s="50">
        <f>SUM('tav3_10 (4)'!E18,'tav3_10 (6)'!E18)</f>
        <v>227</v>
      </c>
      <c r="F18" s="50">
        <f t="shared" si="0"/>
        <v>28189</v>
      </c>
      <c r="G18" s="50"/>
      <c r="H18" s="50">
        <f>SUM('tav3_10 (4)'!H18,'tav3_10 (6)'!H18)</f>
        <v>5823</v>
      </c>
      <c r="I18" s="50">
        <f>SUM('tav3_10 (4)'!I18,'tav3_10 (6)'!I18)</f>
        <v>5454</v>
      </c>
      <c r="J18" s="50">
        <f>SUM('tav3_10 (4)'!J18,'tav3_10 (6)'!J18)</f>
        <v>562</v>
      </c>
      <c r="K18" s="50">
        <f>SUM('tav3_10 (4)'!K18,'tav3_10 (6)'!K18)</f>
        <v>36</v>
      </c>
      <c r="L18" s="50">
        <f t="shared" si="1"/>
        <v>11875</v>
      </c>
    </row>
    <row r="19" spans="1:12" ht="9" customHeight="1">
      <c r="A19" s="37" t="s">
        <v>22</v>
      </c>
      <c r="B19" s="50">
        <f>SUM('tav3_10 (4)'!B19,'tav3_10 (6)'!B19)</f>
        <v>1410</v>
      </c>
      <c r="C19" s="50">
        <f>SUM('tav3_10 (4)'!C19,'tav3_10 (6)'!C19)</f>
        <v>1888</v>
      </c>
      <c r="D19" s="50">
        <f>SUM('tav3_10 (4)'!D19,'tav3_10 (6)'!D19)</f>
        <v>207</v>
      </c>
      <c r="E19" s="50">
        <f>SUM('tav3_10 (4)'!E19,'tav3_10 (6)'!E19)</f>
        <v>13</v>
      </c>
      <c r="F19" s="50">
        <f t="shared" si="0"/>
        <v>3518</v>
      </c>
      <c r="G19" s="50"/>
      <c r="H19" s="50">
        <f>SUM('tav3_10 (4)'!H19,'tav3_10 (6)'!H19)</f>
        <v>1526</v>
      </c>
      <c r="I19" s="50">
        <f>SUM('tav3_10 (4)'!I19,'tav3_10 (6)'!I19)</f>
        <v>1442</v>
      </c>
      <c r="J19" s="50">
        <f>SUM('tav3_10 (4)'!J19,'tav3_10 (6)'!J19)</f>
        <v>163</v>
      </c>
      <c r="K19" s="50">
        <f>SUM('tav3_10 (4)'!K19,'tav3_10 (6)'!K19)</f>
        <v>10</v>
      </c>
      <c r="L19" s="50">
        <f t="shared" si="1"/>
        <v>3141</v>
      </c>
    </row>
    <row r="20" spans="1:12" ht="9" customHeight="1">
      <c r="A20" s="37" t="s">
        <v>23</v>
      </c>
      <c r="B20" s="50">
        <f>SUM('tav3_10 (4)'!B20,'tav3_10 (6)'!B20)</f>
        <v>3391</v>
      </c>
      <c r="C20" s="50">
        <f>SUM('tav3_10 (4)'!C20,'tav3_10 (6)'!C20)</f>
        <v>4438</v>
      </c>
      <c r="D20" s="50">
        <f>SUM('tav3_10 (4)'!D20,'tav3_10 (6)'!D20)</f>
        <v>427</v>
      </c>
      <c r="E20" s="50">
        <f>SUM('tav3_10 (4)'!E20,'tav3_10 (6)'!E20)</f>
        <v>34</v>
      </c>
      <c r="F20" s="50">
        <f t="shared" si="0"/>
        <v>8290</v>
      </c>
      <c r="G20" s="50"/>
      <c r="H20" s="50">
        <f>SUM('tav3_10 (4)'!H20,'tav3_10 (6)'!H20)</f>
        <v>2432</v>
      </c>
      <c r="I20" s="50">
        <f>SUM('tav3_10 (4)'!I20,'tav3_10 (6)'!I20)</f>
        <v>2478</v>
      </c>
      <c r="J20" s="50">
        <f>SUM('tav3_10 (4)'!J20,'tav3_10 (6)'!J20)</f>
        <v>230</v>
      </c>
      <c r="K20" s="50">
        <f>SUM('tav3_10 (4)'!K20,'tav3_10 (6)'!K20)</f>
        <v>19</v>
      </c>
      <c r="L20" s="50">
        <f t="shared" si="1"/>
        <v>5159</v>
      </c>
    </row>
    <row r="21" spans="1:12" ht="9" customHeight="1">
      <c r="A21" s="37" t="s">
        <v>24</v>
      </c>
      <c r="B21" s="50">
        <f>SUM('tav3_10 (4)'!B21,'tav3_10 (6)'!B21)</f>
        <v>12172</v>
      </c>
      <c r="C21" s="50">
        <f>SUM('tav3_10 (4)'!C21,'tav3_10 (6)'!C21)</f>
        <v>14158</v>
      </c>
      <c r="D21" s="50">
        <f>SUM('tav3_10 (4)'!D21,'tav3_10 (6)'!D21)</f>
        <v>1271</v>
      </c>
      <c r="E21" s="50">
        <f>SUM('tav3_10 (4)'!E21,'tav3_10 (6)'!E21)</f>
        <v>95</v>
      </c>
      <c r="F21" s="50">
        <f t="shared" si="0"/>
        <v>27696</v>
      </c>
      <c r="G21" s="50"/>
      <c r="H21" s="50">
        <f>SUM('tav3_10 (4)'!H21,'tav3_10 (6)'!H21)</f>
        <v>6974</v>
      </c>
      <c r="I21" s="50">
        <f>SUM('tav3_10 (4)'!I21,'tav3_10 (6)'!I21)</f>
        <v>6245</v>
      </c>
      <c r="J21" s="50">
        <f>SUM('tav3_10 (4)'!J21,'tav3_10 (6)'!J21)</f>
        <v>577</v>
      </c>
      <c r="K21" s="50">
        <f>SUM('tav3_10 (4)'!K21,'tav3_10 (6)'!K21)</f>
        <v>28</v>
      </c>
      <c r="L21" s="50">
        <f t="shared" si="1"/>
        <v>13824</v>
      </c>
    </row>
    <row r="22" spans="1:12" ht="9" customHeight="1">
      <c r="A22" s="37" t="s">
        <v>25</v>
      </c>
      <c r="B22" s="50">
        <f>SUM('tav3_10 (4)'!B22,'tav3_10 (6)'!B22)</f>
        <v>2907</v>
      </c>
      <c r="C22" s="50">
        <f>SUM('tav3_10 (4)'!C22,'tav3_10 (6)'!C22)</f>
        <v>4253</v>
      </c>
      <c r="D22" s="50">
        <f>SUM('tav3_10 (4)'!D22,'tav3_10 (6)'!D22)</f>
        <v>410</v>
      </c>
      <c r="E22" s="50">
        <f>SUM('tav3_10 (4)'!E22,'tav3_10 (6)'!E22)</f>
        <v>30</v>
      </c>
      <c r="F22" s="50">
        <f t="shared" si="0"/>
        <v>7600</v>
      </c>
      <c r="G22" s="50"/>
      <c r="H22" s="50">
        <f>SUM('tav3_10 (4)'!H22,'tav3_10 (6)'!H22)</f>
        <v>1535</v>
      </c>
      <c r="I22" s="50">
        <f>SUM('tav3_10 (4)'!I22,'tav3_10 (6)'!I22)</f>
        <v>1876</v>
      </c>
      <c r="J22" s="50">
        <f>SUM('tav3_10 (4)'!J22,'tav3_10 (6)'!J22)</f>
        <v>225</v>
      </c>
      <c r="K22" s="50">
        <f>SUM('tav3_10 (4)'!K22,'tav3_10 (6)'!K22)</f>
        <v>16</v>
      </c>
      <c r="L22" s="50">
        <f t="shared" si="1"/>
        <v>3652</v>
      </c>
    </row>
    <row r="23" spans="1:12" ht="9" customHeight="1">
      <c r="A23" s="37" t="s">
        <v>26</v>
      </c>
      <c r="B23" s="50">
        <f>SUM('tav3_10 (4)'!B23,'tav3_10 (6)'!B23)</f>
        <v>444</v>
      </c>
      <c r="C23" s="50">
        <f>SUM('tav3_10 (4)'!C23,'tav3_10 (6)'!C23)</f>
        <v>726</v>
      </c>
      <c r="D23" s="50">
        <f>SUM('tav3_10 (4)'!D23,'tav3_10 (6)'!D23)</f>
        <v>54</v>
      </c>
      <c r="E23" s="50">
        <f>SUM('tav3_10 (4)'!E23,'tav3_10 (6)'!E23)</f>
        <v>3</v>
      </c>
      <c r="F23" s="50">
        <f t="shared" si="0"/>
        <v>1227</v>
      </c>
      <c r="G23" s="50"/>
      <c r="H23" s="50">
        <f>SUM('tav3_10 (4)'!H23,'tav3_10 (6)'!H23)</f>
        <v>470</v>
      </c>
      <c r="I23" s="50">
        <f>SUM('tav3_10 (4)'!I23,'tav3_10 (6)'!I23)</f>
        <v>555</v>
      </c>
      <c r="J23" s="50">
        <f>SUM('tav3_10 (4)'!J23,'tav3_10 (6)'!J23)</f>
        <v>60</v>
      </c>
      <c r="K23" s="50">
        <f>SUM('tav3_10 (4)'!K23,'tav3_10 (6)'!K23)</f>
        <v>2</v>
      </c>
      <c r="L23" s="50">
        <f t="shared" si="1"/>
        <v>1087</v>
      </c>
    </row>
    <row r="24" spans="1:12" ht="9" customHeight="1">
      <c r="A24" s="37" t="s">
        <v>27</v>
      </c>
      <c r="B24" s="50">
        <f>SUM('tav3_10 (4)'!B24,'tav3_10 (6)'!B24)</f>
        <v>19284</v>
      </c>
      <c r="C24" s="50">
        <f>SUM('tav3_10 (4)'!C24,'tav3_10 (6)'!C24)</f>
        <v>25360</v>
      </c>
      <c r="D24" s="50">
        <f>SUM('tav3_10 (4)'!D24,'tav3_10 (6)'!D24)</f>
        <v>1980</v>
      </c>
      <c r="E24" s="50">
        <f>SUM('tav3_10 (4)'!E24,'tav3_10 (6)'!E24)</f>
        <v>154</v>
      </c>
      <c r="F24" s="50">
        <f t="shared" si="0"/>
        <v>46778</v>
      </c>
      <c r="G24" s="50"/>
      <c r="H24" s="50">
        <f>SUM('tav3_10 (4)'!H24,'tav3_10 (6)'!H24)</f>
        <v>3875</v>
      </c>
      <c r="I24" s="50">
        <f>SUM('tav3_10 (4)'!I24,'tav3_10 (6)'!I24)</f>
        <v>4231</v>
      </c>
      <c r="J24" s="50">
        <f>SUM('tav3_10 (4)'!J24,'tav3_10 (6)'!J24)</f>
        <v>361</v>
      </c>
      <c r="K24" s="50">
        <f>SUM('tav3_10 (4)'!K24,'tav3_10 (6)'!K24)</f>
        <v>17</v>
      </c>
      <c r="L24" s="50">
        <f t="shared" si="1"/>
        <v>8484</v>
      </c>
    </row>
    <row r="25" spans="1:12" ht="9" customHeight="1">
      <c r="A25" s="37" t="s">
        <v>28</v>
      </c>
      <c r="B25" s="50">
        <f>SUM('tav3_10 (4)'!B25,'tav3_10 (6)'!B25)</f>
        <v>6721</v>
      </c>
      <c r="C25" s="50">
        <f>SUM('tav3_10 (4)'!C25,'tav3_10 (6)'!C25)</f>
        <v>8072</v>
      </c>
      <c r="D25" s="50">
        <f>SUM('tav3_10 (4)'!D25,'tav3_10 (6)'!D25)</f>
        <v>682</v>
      </c>
      <c r="E25" s="50">
        <f>SUM('tav3_10 (4)'!E25,'tav3_10 (6)'!E25)</f>
        <v>55</v>
      </c>
      <c r="F25" s="50">
        <f>SUM(B25:E25)</f>
        <v>15530</v>
      </c>
      <c r="G25" s="50"/>
      <c r="H25" s="50">
        <f>SUM('tav3_10 (4)'!H25,'tav3_10 (6)'!H25)</f>
        <v>3645</v>
      </c>
      <c r="I25" s="50">
        <f>SUM('tav3_10 (4)'!I25,'tav3_10 (6)'!I25)</f>
        <v>3805</v>
      </c>
      <c r="J25" s="50">
        <f>SUM('tav3_10 (4)'!J25,'tav3_10 (6)'!J25)</f>
        <v>298</v>
      </c>
      <c r="K25" s="50">
        <f>SUM('tav3_10 (4)'!K25,'tav3_10 (6)'!K25)</f>
        <v>11</v>
      </c>
      <c r="L25" s="50">
        <f>SUM(H25:K25)</f>
        <v>7759</v>
      </c>
    </row>
    <row r="26" spans="1:12" ht="9" customHeight="1">
      <c r="A26" s="37" t="s">
        <v>29</v>
      </c>
      <c r="B26" s="50">
        <f>SUM('tav3_10 (4)'!B26,'tav3_10 (6)'!B26)</f>
        <v>630</v>
      </c>
      <c r="C26" s="50">
        <f>SUM('tav3_10 (4)'!C26,'tav3_10 (6)'!C26)</f>
        <v>1057</v>
      </c>
      <c r="D26" s="50">
        <f>SUM('tav3_10 (4)'!D26,'tav3_10 (6)'!D26)</f>
        <v>80</v>
      </c>
      <c r="E26" s="50">
        <f>SUM('tav3_10 (4)'!E26,'tav3_10 (6)'!E26)</f>
        <v>3</v>
      </c>
      <c r="F26" s="50">
        <f>SUM(B26:E26)</f>
        <v>1770</v>
      </c>
      <c r="G26" s="50"/>
      <c r="H26" s="50">
        <f>SUM('tav3_10 (4)'!H26,'tav3_10 (6)'!H26)</f>
        <v>717</v>
      </c>
      <c r="I26" s="50">
        <f>SUM('tav3_10 (4)'!I26,'tav3_10 (6)'!I26)</f>
        <v>744</v>
      </c>
      <c r="J26" s="50">
        <f>SUM('tav3_10 (4)'!J26,'tav3_10 (6)'!J26)</f>
        <v>79</v>
      </c>
      <c r="K26" s="50">
        <f>SUM('tav3_10 (4)'!K26,'tav3_10 (6)'!K26)</f>
        <v>3</v>
      </c>
      <c r="L26" s="50">
        <f>SUM(H26:K26)</f>
        <v>1543</v>
      </c>
    </row>
    <row r="27" spans="1:12" ht="9" customHeight="1">
      <c r="A27" s="37" t="s">
        <v>30</v>
      </c>
      <c r="B27" s="50">
        <f>SUM('tav3_10 (4)'!B27,'tav3_10 (6)'!B27)</f>
        <v>3651</v>
      </c>
      <c r="C27" s="50">
        <f>SUM('tav3_10 (4)'!C27,'tav3_10 (6)'!C27)</f>
        <v>4721</v>
      </c>
      <c r="D27" s="50">
        <f>SUM('tav3_10 (4)'!D27,'tav3_10 (6)'!D27)</f>
        <v>337</v>
      </c>
      <c r="E27" s="50">
        <f>SUM('tav3_10 (4)'!E27,'tav3_10 (6)'!E27)</f>
        <v>19</v>
      </c>
      <c r="F27" s="50">
        <f>SUM(B27:E27)</f>
        <v>8728</v>
      </c>
      <c r="G27" s="50"/>
      <c r="H27" s="50">
        <f>SUM('tav3_10 (4)'!H27,'tav3_10 (6)'!H27)</f>
        <v>2501</v>
      </c>
      <c r="I27" s="50">
        <f>SUM('tav3_10 (4)'!I27,'tav3_10 (6)'!I27)</f>
        <v>2440</v>
      </c>
      <c r="J27" s="50">
        <f>SUM('tav3_10 (4)'!J27,'tav3_10 (6)'!J27)</f>
        <v>239</v>
      </c>
      <c r="K27" s="50">
        <f>SUM('tav3_10 (4)'!K27,'tav3_10 (6)'!K27)</f>
        <v>16</v>
      </c>
      <c r="L27" s="50">
        <f>SUM(H27:K27)</f>
        <v>5196</v>
      </c>
    </row>
    <row r="28" spans="1:12" ht="9" customHeight="1">
      <c r="A28" s="37" t="s">
        <v>31</v>
      </c>
      <c r="B28" s="50">
        <f>SUM('tav3_10 (4)'!B28,'tav3_10 (6)'!B28)</f>
        <v>12842</v>
      </c>
      <c r="C28" s="50">
        <f>SUM('tav3_10 (4)'!C28,'tav3_10 (6)'!C28)</f>
        <v>14143</v>
      </c>
      <c r="D28" s="50">
        <f>SUM('tav3_10 (4)'!D28,'tav3_10 (6)'!D28)</f>
        <v>1154</v>
      </c>
      <c r="E28" s="50">
        <f>SUM('tav3_10 (4)'!E28,'tav3_10 (6)'!E28)</f>
        <v>54</v>
      </c>
      <c r="F28" s="50">
        <f>SUM(B28:E28)</f>
        <v>28193</v>
      </c>
      <c r="G28" s="50"/>
      <c r="H28" s="50">
        <f>SUM('tav3_10 (4)'!H28,'tav3_10 (6)'!H28)</f>
        <v>3759</v>
      </c>
      <c r="I28" s="50">
        <f>SUM('tav3_10 (4)'!I28,'tav3_10 (6)'!I28)</f>
        <v>3786</v>
      </c>
      <c r="J28" s="50">
        <f>SUM('tav3_10 (4)'!J28,'tav3_10 (6)'!J28)</f>
        <v>324</v>
      </c>
      <c r="K28" s="50">
        <f>SUM('tav3_10 (4)'!K28,'tav3_10 (6)'!K28)</f>
        <v>36</v>
      </c>
      <c r="L28" s="50">
        <f>SUM(H28:K28)</f>
        <v>7905</v>
      </c>
    </row>
    <row r="29" spans="1:12" ht="9" customHeight="1">
      <c r="A29" s="37" t="s">
        <v>32</v>
      </c>
      <c r="B29" s="50">
        <f>SUM('tav3_10 (4)'!B29,'tav3_10 (6)'!B29)</f>
        <v>5012</v>
      </c>
      <c r="C29" s="50">
        <f>SUM('tav3_10 (4)'!C29,'tav3_10 (6)'!C29)</f>
        <v>4885</v>
      </c>
      <c r="D29" s="50">
        <f>SUM('tav3_10 (4)'!D29,'tav3_10 (6)'!D29)</f>
        <v>381</v>
      </c>
      <c r="E29" s="50">
        <f>SUM('tav3_10 (4)'!E29,'tav3_10 (6)'!E29)</f>
        <v>21</v>
      </c>
      <c r="F29" s="50">
        <f>SUM(B29:E29)</f>
        <v>10299</v>
      </c>
      <c r="G29" s="50"/>
      <c r="H29" s="50">
        <f>SUM('tav3_10 (4)'!H29,'tav3_10 (6)'!H29)</f>
        <v>1336</v>
      </c>
      <c r="I29" s="50">
        <f>SUM('tav3_10 (4)'!I29,'tav3_10 (6)'!I29)</f>
        <v>1457</v>
      </c>
      <c r="J29" s="50">
        <f>SUM('tav3_10 (4)'!J29,'tav3_10 (6)'!J29)</f>
        <v>131</v>
      </c>
      <c r="K29" s="50">
        <f>SUM('tav3_10 (4)'!K29,'tav3_10 (6)'!K29)</f>
        <v>6</v>
      </c>
      <c r="L29" s="50">
        <f>SUM(H29:K29)</f>
        <v>2930</v>
      </c>
    </row>
    <row r="30" spans="1:12" ht="9" customHeight="1">
      <c r="A30" s="39" t="s">
        <v>33</v>
      </c>
      <c r="B30" s="51">
        <f aca="true" t="shared" si="3" ref="B30:L30">SUM(B8:B11,B14:B29)</f>
        <v>194738</v>
      </c>
      <c r="C30" s="51">
        <f t="shared" si="3"/>
        <v>221384</v>
      </c>
      <c r="D30" s="51">
        <f t="shared" si="3"/>
        <v>22574</v>
      </c>
      <c r="E30" s="51">
        <f t="shared" si="3"/>
        <v>2708</v>
      </c>
      <c r="F30" s="51">
        <f t="shared" si="3"/>
        <v>441404</v>
      </c>
      <c r="G30" s="51"/>
      <c r="H30" s="51">
        <f t="shared" si="3"/>
        <v>75976</v>
      </c>
      <c r="I30" s="51">
        <f t="shared" si="3"/>
        <v>73198</v>
      </c>
      <c r="J30" s="51">
        <f t="shared" si="3"/>
        <v>7934</v>
      </c>
      <c r="K30" s="51">
        <f t="shared" si="3"/>
        <v>575</v>
      </c>
      <c r="L30" s="51">
        <f t="shared" si="3"/>
        <v>157683</v>
      </c>
    </row>
    <row r="31" spans="1:12" s="16" customFormat="1" ht="9" customHeight="1">
      <c r="A31" s="39" t="s">
        <v>34</v>
      </c>
      <c r="B31" s="51">
        <f aca="true" t="shared" si="4" ref="B31:L31">SUM(B8:B10,B16)</f>
        <v>70975</v>
      </c>
      <c r="C31" s="51">
        <f t="shared" si="4"/>
        <v>78277</v>
      </c>
      <c r="D31" s="51">
        <f t="shared" si="4"/>
        <v>8971</v>
      </c>
      <c r="E31" s="51">
        <f t="shared" si="4"/>
        <v>1167</v>
      </c>
      <c r="F31" s="51">
        <f t="shared" si="4"/>
        <v>159390</v>
      </c>
      <c r="G31" s="51"/>
      <c r="H31" s="51">
        <f t="shared" si="4"/>
        <v>22713</v>
      </c>
      <c r="I31" s="51">
        <f t="shared" si="4"/>
        <v>21553</v>
      </c>
      <c r="J31" s="51">
        <f t="shared" si="4"/>
        <v>3127</v>
      </c>
      <c r="K31" s="51">
        <f t="shared" si="4"/>
        <v>206</v>
      </c>
      <c r="L31" s="51">
        <f t="shared" si="4"/>
        <v>47599</v>
      </c>
    </row>
    <row r="32" spans="1:12" ht="9" customHeight="1">
      <c r="A32" s="39" t="s">
        <v>35</v>
      </c>
      <c r="B32" s="51">
        <f aca="true" t="shared" si="5" ref="B32:L32">SUM(B11,B14:B15,B17)</f>
        <v>42680</v>
      </c>
      <c r="C32" s="51">
        <f t="shared" si="5"/>
        <v>45686</v>
      </c>
      <c r="D32" s="51">
        <f t="shared" si="5"/>
        <v>4997</v>
      </c>
      <c r="E32" s="51">
        <f t="shared" si="5"/>
        <v>833</v>
      </c>
      <c r="F32" s="51">
        <f t="shared" si="5"/>
        <v>94196</v>
      </c>
      <c r="G32" s="51"/>
      <c r="H32" s="51">
        <f t="shared" si="5"/>
        <v>18670</v>
      </c>
      <c r="I32" s="51">
        <f t="shared" si="5"/>
        <v>17132</v>
      </c>
      <c r="J32" s="51">
        <f t="shared" si="5"/>
        <v>1558</v>
      </c>
      <c r="K32" s="51">
        <f t="shared" si="5"/>
        <v>169</v>
      </c>
      <c r="L32" s="51">
        <f t="shared" si="5"/>
        <v>37529</v>
      </c>
    </row>
    <row r="33" spans="1:12" ht="9" customHeight="1">
      <c r="A33" s="39" t="s">
        <v>36</v>
      </c>
      <c r="B33" s="51">
        <f aca="true" t="shared" si="6" ref="B33:L33">SUM(B18:B21)</f>
        <v>29592</v>
      </c>
      <c r="C33" s="51">
        <f t="shared" si="6"/>
        <v>34204</v>
      </c>
      <c r="D33" s="51">
        <f t="shared" si="6"/>
        <v>3528</v>
      </c>
      <c r="E33" s="51">
        <f t="shared" si="6"/>
        <v>369</v>
      </c>
      <c r="F33" s="51">
        <f t="shared" si="6"/>
        <v>67693</v>
      </c>
      <c r="G33" s="51"/>
      <c r="H33" s="51">
        <f t="shared" si="6"/>
        <v>16755</v>
      </c>
      <c r="I33" s="51">
        <f t="shared" si="6"/>
        <v>15619</v>
      </c>
      <c r="J33" s="51">
        <f t="shared" si="6"/>
        <v>1532</v>
      </c>
      <c r="K33" s="51">
        <f t="shared" si="6"/>
        <v>93</v>
      </c>
      <c r="L33" s="51">
        <f t="shared" si="6"/>
        <v>33999</v>
      </c>
    </row>
    <row r="34" spans="1:12" ht="9" customHeight="1">
      <c r="A34" s="39" t="s">
        <v>37</v>
      </c>
      <c r="B34" s="51">
        <f aca="true" t="shared" si="7" ref="B34:L34">SUM(B22:B27)</f>
        <v>33637</v>
      </c>
      <c r="C34" s="51">
        <f t="shared" si="7"/>
        <v>44189</v>
      </c>
      <c r="D34" s="51">
        <f t="shared" si="7"/>
        <v>3543</v>
      </c>
      <c r="E34" s="51">
        <f t="shared" si="7"/>
        <v>264</v>
      </c>
      <c r="F34" s="51">
        <f t="shared" si="7"/>
        <v>81633</v>
      </c>
      <c r="G34" s="51"/>
      <c r="H34" s="51">
        <f t="shared" si="7"/>
        <v>12743</v>
      </c>
      <c r="I34" s="51">
        <f t="shared" si="7"/>
        <v>13651</v>
      </c>
      <c r="J34" s="51">
        <f t="shared" si="7"/>
        <v>1262</v>
      </c>
      <c r="K34" s="51">
        <f t="shared" si="7"/>
        <v>65</v>
      </c>
      <c r="L34" s="51">
        <f t="shared" si="7"/>
        <v>27721</v>
      </c>
    </row>
    <row r="35" spans="1:12" ht="9" customHeight="1">
      <c r="A35" s="39" t="s">
        <v>38</v>
      </c>
      <c r="B35" s="51">
        <f aca="true" t="shared" si="8" ref="B35:L35">SUM(B28:B29)</f>
        <v>17854</v>
      </c>
      <c r="C35" s="51">
        <f t="shared" si="8"/>
        <v>19028</v>
      </c>
      <c r="D35" s="51">
        <f t="shared" si="8"/>
        <v>1535</v>
      </c>
      <c r="E35" s="51">
        <f t="shared" si="8"/>
        <v>75</v>
      </c>
      <c r="F35" s="51">
        <f t="shared" si="8"/>
        <v>38492</v>
      </c>
      <c r="G35" s="51"/>
      <c r="H35" s="51">
        <f t="shared" si="8"/>
        <v>5095</v>
      </c>
      <c r="I35" s="51">
        <f t="shared" si="8"/>
        <v>5243</v>
      </c>
      <c r="J35" s="51">
        <f t="shared" si="8"/>
        <v>455</v>
      </c>
      <c r="K35" s="51">
        <f t="shared" si="8"/>
        <v>42</v>
      </c>
      <c r="L35" s="51">
        <f t="shared" si="8"/>
        <v>10835</v>
      </c>
    </row>
    <row r="36" spans="1:12" s="17" customFormat="1" ht="9" customHeight="1">
      <c r="A36" s="3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57" t="s">
        <v>46</v>
      </c>
      <c r="C38" s="57" t="s">
        <v>47</v>
      </c>
      <c r="D38" s="57" t="s">
        <v>48</v>
      </c>
      <c r="E38" s="57" t="s">
        <v>49</v>
      </c>
      <c r="F38" s="57" t="s">
        <v>9</v>
      </c>
      <c r="G38" s="57"/>
      <c r="H38" s="57" t="s">
        <v>46</v>
      </c>
      <c r="I38" s="57" t="s">
        <v>47</v>
      </c>
      <c r="J38" s="57" t="s">
        <v>48</v>
      </c>
      <c r="K38" s="57" t="s">
        <v>49</v>
      </c>
      <c r="L38" s="57" t="s">
        <v>9</v>
      </c>
    </row>
    <row r="39" spans="1:12" ht="19.5" customHeight="1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9" customHeight="1">
      <c r="A40" s="37" t="s">
        <v>11</v>
      </c>
      <c r="B40" s="50">
        <f>SUM('tav3_10 (4)'!B40,'tav3_10 (6)'!B40)</f>
        <v>3710</v>
      </c>
      <c r="C40" s="50">
        <f>SUM('tav3_10 (4)'!C40,'tav3_10 (6)'!C40)</f>
        <v>3962</v>
      </c>
      <c r="D40" s="50">
        <f>SUM('tav3_10 (4)'!D40,'tav3_10 (6)'!D40)</f>
        <v>130</v>
      </c>
      <c r="E40" s="50">
        <f>SUM('tav3_10 (4)'!E40,'tav3_10 (6)'!E40)</f>
        <v>20</v>
      </c>
      <c r="F40" s="50">
        <f>SUM(B40:E40)</f>
        <v>7822</v>
      </c>
      <c r="G40" s="50"/>
      <c r="H40" s="50">
        <f>SUM(B8,H8,B40)</f>
        <v>30321</v>
      </c>
      <c r="I40" s="50">
        <f>SUM(C8,I8,C40)</f>
        <v>34229</v>
      </c>
      <c r="J40" s="50">
        <f>SUM(D8,J8,D40)</f>
        <v>4327</v>
      </c>
      <c r="K40" s="50">
        <f>SUM(E8,K8,E40)</f>
        <v>568</v>
      </c>
      <c r="L40" s="50">
        <f>SUM(H40:K40)</f>
        <v>69445</v>
      </c>
    </row>
    <row r="41" spans="1:12" s="15" customFormat="1" ht="9" customHeight="1">
      <c r="A41" s="37" t="s">
        <v>12</v>
      </c>
      <c r="B41" s="50">
        <f>SUM('tav3_10 (4)'!B41,'tav3_10 (6)'!B41)</f>
        <v>88</v>
      </c>
      <c r="C41" s="50">
        <f>SUM('tav3_10 (4)'!C41,'tav3_10 (6)'!C41)</f>
        <v>100</v>
      </c>
      <c r="D41" s="50">
        <f>SUM('tav3_10 (4)'!D41,'tav3_10 (6)'!D41)</f>
        <v>3</v>
      </c>
      <c r="E41" s="50" t="s">
        <v>43</v>
      </c>
      <c r="F41" s="50">
        <f aca="true" t="shared" si="9" ref="F41:F56">SUM(B41:E41)</f>
        <v>191</v>
      </c>
      <c r="G41" s="50"/>
      <c r="H41" s="50">
        <f aca="true" t="shared" si="10" ref="H41:K56">SUM(B9,H9,B41)</f>
        <v>1133</v>
      </c>
      <c r="I41" s="50">
        <f t="shared" si="10"/>
        <v>1070</v>
      </c>
      <c r="J41" s="50">
        <f t="shared" si="10"/>
        <v>90</v>
      </c>
      <c r="K41" s="50">
        <f t="shared" si="10"/>
        <v>19</v>
      </c>
      <c r="L41" s="50">
        <f aca="true" t="shared" si="11" ref="L41:L56">SUM(H41:K41)</f>
        <v>2312</v>
      </c>
    </row>
    <row r="42" spans="1:12" s="15" customFormat="1" ht="9" customHeight="1">
      <c r="A42" s="37" t="s">
        <v>13</v>
      </c>
      <c r="B42" s="50">
        <f>SUM('tav3_10 (4)'!B42,'tav3_10 (6)'!B42)</f>
        <v>9704</v>
      </c>
      <c r="C42" s="50">
        <f>SUM('tav3_10 (4)'!C42,'tav3_10 (6)'!C42)</f>
        <v>8084</v>
      </c>
      <c r="D42" s="50">
        <f>SUM('tav3_10 (4)'!D42,'tav3_10 (6)'!D42)</f>
        <v>230</v>
      </c>
      <c r="E42" s="50">
        <f>SUM('tav3_10 (4)'!E42,'tav3_10 (6)'!E42)</f>
        <v>40</v>
      </c>
      <c r="F42" s="50">
        <f t="shared" si="9"/>
        <v>18058</v>
      </c>
      <c r="G42" s="50"/>
      <c r="H42" s="50">
        <f t="shared" si="10"/>
        <v>67978</v>
      </c>
      <c r="I42" s="50">
        <f t="shared" si="10"/>
        <v>67986</v>
      </c>
      <c r="J42" s="50">
        <f t="shared" si="10"/>
        <v>6651</v>
      </c>
      <c r="K42" s="50">
        <f t="shared" si="10"/>
        <v>728</v>
      </c>
      <c r="L42" s="50">
        <f t="shared" si="11"/>
        <v>143343</v>
      </c>
    </row>
    <row r="43" spans="1:12" ht="9" customHeight="1">
      <c r="A43" s="37" t="s">
        <v>14</v>
      </c>
      <c r="B43" s="50">
        <f>SUM(B44:B45)</f>
        <v>1024</v>
      </c>
      <c r="C43" s="50">
        <f aca="true" t="shared" si="12" ref="C43:L43">SUM(C44:C45)</f>
        <v>985</v>
      </c>
      <c r="D43" s="50">
        <f t="shared" si="12"/>
        <v>54</v>
      </c>
      <c r="E43" s="50">
        <f t="shared" si="12"/>
        <v>17</v>
      </c>
      <c r="F43" s="50">
        <f t="shared" si="12"/>
        <v>2080</v>
      </c>
      <c r="G43" s="50"/>
      <c r="H43" s="50">
        <f t="shared" si="12"/>
        <v>5772</v>
      </c>
      <c r="I43" s="50">
        <f t="shared" si="12"/>
        <v>5399</v>
      </c>
      <c r="J43" s="50">
        <f t="shared" si="12"/>
        <v>478</v>
      </c>
      <c r="K43" s="50">
        <f t="shared" si="12"/>
        <v>189</v>
      </c>
      <c r="L43" s="50">
        <f t="shared" si="12"/>
        <v>11838</v>
      </c>
    </row>
    <row r="44" spans="1:12" ht="9" customHeight="1">
      <c r="A44" s="38" t="s">
        <v>15</v>
      </c>
      <c r="B44" s="58">
        <f>SUM('tav3_10 (4)'!B44,'tav3_10 (6)'!B44)</f>
        <v>431</v>
      </c>
      <c r="C44" s="58">
        <f>SUM('tav3_10 (4)'!C44,'tav3_10 (6)'!C44)</f>
        <v>400</v>
      </c>
      <c r="D44" s="58">
        <f>SUM('tav3_10 (4)'!D44,'tav3_10 (6)'!D44)</f>
        <v>20</v>
      </c>
      <c r="E44" s="58">
        <f>SUM('tav3_10 (4)'!E44,'tav3_10 (6)'!E44)</f>
        <v>7</v>
      </c>
      <c r="F44" s="58">
        <f t="shared" si="9"/>
        <v>858</v>
      </c>
      <c r="G44" s="58"/>
      <c r="H44" s="58">
        <f t="shared" si="10"/>
        <v>2766</v>
      </c>
      <c r="I44" s="58">
        <f t="shared" si="10"/>
        <v>2067</v>
      </c>
      <c r="J44" s="58">
        <f t="shared" si="10"/>
        <v>173</v>
      </c>
      <c r="K44" s="58">
        <f t="shared" si="10"/>
        <v>64</v>
      </c>
      <c r="L44" s="58">
        <f t="shared" si="11"/>
        <v>5070</v>
      </c>
    </row>
    <row r="45" spans="1:12" ht="9" customHeight="1">
      <c r="A45" s="38" t="s">
        <v>16</v>
      </c>
      <c r="B45" s="58">
        <f>SUM('tav3_10 (4)'!B45,'tav3_10 (6)'!B45)</f>
        <v>593</v>
      </c>
      <c r="C45" s="58">
        <f>SUM('tav3_10 (4)'!C45,'tav3_10 (6)'!C45)</f>
        <v>585</v>
      </c>
      <c r="D45" s="58">
        <f>SUM('tav3_10 (4)'!D45,'tav3_10 (6)'!D45)</f>
        <v>34</v>
      </c>
      <c r="E45" s="58">
        <f>SUM('tav3_10 (4)'!E45,'tav3_10 (6)'!E45)</f>
        <v>10</v>
      </c>
      <c r="F45" s="58">
        <f t="shared" si="9"/>
        <v>1222</v>
      </c>
      <c r="G45" s="58"/>
      <c r="H45" s="58">
        <f t="shared" si="10"/>
        <v>3006</v>
      </c>
      <c r="I45" s="58">
        <f t="shared" si="10"/>
        <v>3332</v>
      </c>
      <c r="J45" s="58">
        <f t="shared" si="10"/>
        <v>305</v>
      </c>
      <c r="K45" s="58">
        <f t="shared" si="10"/>
        <v>125</v>
      </c>
      <c r="L45" s="58">
        <f t="shared" si="11"/>
        <v>6768</v>
      </c>
    </row>
    <row r="46" spans="1:12" ht="9" customHeight="1">
      <c r="A46" s="37" t="s">
        <v>17</v>
      </c>
      <c r="B46" s="50">
        <f>SUM('tav3_10 (4)'!B46,'tav3_10 (6)'!B46)</f>
        <v>4639</v>
      </c>
      <c r="C46" s="50">
        <f>SUM('tav3_10 (4)'!C46,'tav3_10 (6)'!C46)</f>
        <v>4755</v>
      </c>
      <c r="D46" s="50">
        <f>SUM('tav3_10 (4)'!D46,'tav3_10 (6)'!D46)</f>
        <v>129</v>
      </c>
      <c r="E46" s="50">
        <f>SUM('tav3_10 (4)'!E46,'tav3_10 (6)'!E46)</f>
        <v>22</v>
      </c>
      <c r="F46" s="50">
        <f t="shared" si="9"/>
        <v>9545</v>
      </c>
      <c r="G46" s="50"/>
      <c r="H46" s="61">
        <f t="shared" si="10"/>
        <v>29004</v>
      </c>
      <c r="I46" s="61">
        <f t="shared" si="10"/>
        <v>32142</v>
      </c>
      <c r="J46" s="61">
        <f t="shared" si="10"/>
        <v>3001</v>
      </c>
      <c r="K46" s="61">
        <f t="shared" si="10"/>
        <v>409</v>
      </c>
      <c r="L46" s="50">
        <f t="shared" si="11"/>
        <v>64556</v>
      </c>
    </row>
    <row r="47" spans="1:12" ht="9" customHeight="1">
      <c r="A47" s="37" t="s">
        <v>18</v>
      </c>
      <c r="B47" s="50">
        <f>SUM('tav3_10 (4)'!B47,'tav3_10 (6)'!B47)</f>
        <v>1032</v>
      </c>
      <c r="C47" s="50">
        <f>SUM('tav3_10 (4)'!C47,'tav3_10 (6)'!C47)</f>
        <v>1277</v>
      </c>
      <c r="D47" s="50">
        <f>SUM('tav3_10 (4)'!D47,'tav3_10 (6)'!D47)</f>
        <v>108</v>
      </c>
      <c r="E47" s="50">
        <f>SUM('tav3_10 (4)'!E47,'tav3_10 (6)'!E47)</f>
        <v>27</v>
      </c>
      <c r="F47" s="50">
        <f t="shared" si="9"/>
        <v>2444</v>
      </c>
      <c r="G47" s="50"/>
      <c r="H47" s="61">
        <f t="shared" si="10"/>
        <v>7015</v>
      </c>
      <c r="I47" s="61">
        <f t="shared" si="10"/>
        <v>7697</v>
      </c>
      <c r="J47" s="61">
        <f t="shared" si="10"/>
        <v>972</v>
      </c>
      <c r="K47" s="61">
        <f t="shared" si="10"/>
        <v>238</v>
      </c>
      <c r="L47" s="50">
        <f t="shared" si="11"/>
        <v>15922</v>
      </c>
    </row>
    <row r="48" spans="1:12" ht="9" customHeight="1">
      <c r="A48" s="37" t="s">
        <v>19</v>
      </c>
      <c r="B48" s="50">
        <f>SUM('tav3_10 (4)'!B48,'tav3_10 (6)'!B48)</f>
        <v>1849</v>
      </c>
      <c r="C48" s="50">
        <f>SUM('tav3_10 (4)'!C48,'tav3_10 (6)'!C48)</f>
        <v>1288</v>
      </c>
      <c r="D48" s="50">
        <f>SUM('tav3_10 (4)'!D48,'tav3_10 (6)'!D48)</f>
        <v>84</v>
      </c>
      <c r="E48" s="50">
        <f>SUM('tav3_10 (4)'!E48,'tav3_10 (6)'!E48)</f>
        <v>6</v>
      </c>
      <c r="F48" s="50">
        <f t="shared" si="9"/>
        <v>3227</v>
      </c>
      <c r="G48" s="50"/>
      <c r="H48" s="61">
        <f t="shared" si="10"/>
        <v>9607</v>
      </c>
      <c r="I48" s="61">
        <f t="shared" si="10"/>
        <v>9979</v>
      </c>
      <c r="J48" s="61">
        <f t="shared" si="10"/>
        <v>1477</v>
      </c>
      <c r="K48" s="61">
        <f t="shared" si="10"/>
        <v>124</v>
      </c>
      <c r="L48" s="50">
        <f t="shared" si="11"/>
        <v>21187</v>
      </c>
    </row>
    <row r="49" spans="1:12" ht="9" customHeight="1">
      <c r="A49" s="37" t="s">
        <v>20</v>
      </c>
      <c r="B49" s="50">
        <f>SUM('tav3_10 (4)'!B49,'tav3_10 (6)'!B49)</f>
        <v>4901</v>
      </c>
      <c r="C49" s="50">
        <f>SUM('tav3_10 (4)'!C49,'tav3_10 (6)'!C49)</f>
        <v>3665</v>
      </c>
      <c r="D49" s="50">
        <f>SUM('tav3_10 (4)'!D49,'tav3_10 (6)'!D49)</f>
        <v>116</v>
      </c>
      <c r="E49" s="50">
        <f>SUM('tav3_10 (4)'!E49,'tav3_10 (6)'!E49)</f>
        <v>10</v>
      </c>
      <c r="F49" s="50">
        <f t="shared" si="9"/>
        <v>8692</v>
      </c>
      <c r="G49" s="50"/>
      <c r="H49" s="61">
        <f t="shared" si="10"/>
        <v>31155</v>
      </c>
      <c r="I49" s="61">
        <f t="shared" si="10"/>
        <v>28262</v>
      </c>
      <c r="J49" s="61">
        <f t="shared" si="10"/>
        <v>2511</v>
      </c>
      <c r="K49" s="61">
        <f t="shared" si="10"/>
        <v>242</v>
      </c>
      <c r="L49" s="50">
        <f t="shared" si="11"/>
        <v>62170</v>
      </c>
    </row>
    <row r="50" spans="1:12" ht="9" customHeight="1">
      <c r="A50" s="37" t="s">
        <v>21</v>
      </c>
      <c r="B50" s="50">
        <f>SUM('tav3_10 (4)'!B50,'tav3_10 (6)'!B50)</f>
        <v>4003</v>
      </c>
      <c r="C50" s="50">
        <f>SUM('tav3_10 (4)'!C50,'tav3_10 (6)'!C50)</f>
        <v>3337</v>
      </c>
      <c r="D50" s="50">
        <f>SUM('tav3_10 (4)'!D50,'tav3_10 (6)'!D50)</f>
        <v>129</v>
      </c>
      <c r="E50" s="50">
        <f>SUM('tav3_10 (4)'!E50,'tav3_10 (6)'!E50)</f>
        <v>19</v>
      </c>
      <c r="F50" s="50">
        <f t="shared" si="9"/>
        <v>7488</v>
      </c>
      <c r="G50" s="50"/>
      <c r="H50" s="61">
        <f t="shared" si="10"/>
        <v>22445</v>
      </c>
      <c r="I50" s="61">
        <f t="shared" si="10"/>
        <v>22511</v>
      </c>
      <c r="J50" s="61">
        <f t="shared" si="10"/>
        <v>2314</v>
      </c>
      <c r="K50" s="61">
        <f t="shared" si="10"/>
        <v>282</v>
      </c>
      <c r="L50" s="50">
        <f t="shared" si="11"/>
        <v>47552</v>
      </c>
    </row>
    <row r="51" spans="1:12" ht="9" customHeight="1">
      <c r="A51" s="37" t="s">
        <v>22</v>
      </c>
      <c r="B51" s="50">
        <f>SUM('tav3_10 (4)'!B51,'tav3_10 (6)'!B51)</f>
        <v>966</v>
      </c>
      <c r="C51" s="50">
        <f>SUM('tav3_10 (4)'!C51,'tav3_10 (6)'!C51)</f>
        <v>921</v>
      </c>
      <c r="D51" s="50">
        <f>SUM('tav3_10 (4)'!D51,'tav3_10 (6)'!D51)</f>
        <v>51</v>
      </c>
      <c r="E51" s="50">
        <f>SUM('tav3_10 (4)'!E51,'tav3_10 (6)'!E51)</f>
        <v>5</v>
      </c>
      <c r="F51" s="50">
        <f t="shared" si="9"/>
        <v>1943</v>
      </c>
      <c r="G51" s="50"/>
      <c r="H51" s="61">
        <f t="shared" si="10"/>
        <v>3902</v>
      </c>
      <c r="I51" s="61">
        <f t="shared" si="10"/>
        <v>4251</v>
      </c>
      <c r="J51" s="61">
        <f t="shared" si="10"/>
        <v>421</v>
      </c>
      <c r="K51" s="61">
        <f t="shared" si="10"/>
        <v>28</v>
      </c>
      <c r="L51" s="50">
        <f t="shared" si="11"/>
        <v>8602</v>
      </c>
    </row>
    <row r="52" spans="1:12" ht="9" customHeight="1">
      <c r="A52" s="37" t="s">
        <v>23</v>
      </c>
      <c r="B52" s="50">
        <f>SUM('tav3_10 (4)'!B52,'tav3_10 (6)'!B52)</f>
        <v>1394</v>
      </c>
      <c r="C52" s="50">
        <f>SUM('tav3_10 (4)'!C52,'tav3_10 (6)'!C52)</f>
        <v>1400</v>
      </c>
      <c r="D52" s="50">
        <f>SUM('tav3_10 (4)'!D52,'tav3_10 (6)'!D52)</f>
        <v>52</v>
      </c>
      <c r="E52" s="50">
        <f>SUM('tav3_10 (4)'!E52,'tav3_10 (6)'!E52)</f>
        <v>12</v>
      </c>
      <c r="F52" s="50">
        <f t="shared" si="9"/>
        <v>2858</v>
      </c>
      <c r="G52" s="50"/>
      <c r="H52" s="61">
        <f t="shared" si="10"/>
        <v>7217</v>
      </c>
      <c r="I52" s="61">
        <f t="shared" si="10"/>
        <v>8316</v>
      </c>
      <c r="J52" s="61">
        <f t="shared" si="10"/>
        <v>709</v>
      </c>
      <c r="K52" s="61">
        <f t="shared" si="10"/>
        <v>65</v>
      </c>
      <c r="L52" s="50">
        <f t="shared" si="11"/>
        <v>16307</v>
      </c>
    </row>
    <row r="53" spans="1:12" ht="9" customHeight="1">
      <c r="A53" s="37" t="s">
        <v>24</v>
      </c>
      <c r="B53" s="50">
        <f>SUM('tav3_10 (4)'!B53,'tav3_10 (6)'!B53)</f>
        <v>4393</v>
      </c>
      <c r="C53" s="50">
        <f>SUM('tav3_10 (4)'!C53,'tav3_10 (6)'!C53)</f>
        <v>3307</v>
      </c>
      <c r="D53" s="50">
        <f>SUM('tav3_10 (4)'!D53,'tav3_10 (6)'!D53)</f>
        <v>89</v>
      </c>
      <c r="E53" s="50">
        <f>SUM('tav3_10 (4)'!E53,'tav3_10 (6)'!E53)</f>
        <v>9</v>
      </c>
      <c r="F53" s="50">
        <f t="shared" si="9"/>
        <v>7798</v>
      </c>
      <c r="G53" s="50"/>
      <c r="H53" s="61">
        <f t="shared" si="10"/>
        <v>23539</v>
      </c>
      <c r="I53" s="61">
        <f t="shared" si="10"/>
        <v>23710</v>
      </c>
      <c r="J53" s="61">
        <f t="shared" si="10"/>
        <v>1937</v>
      </c>
      <c r="K53" s="61">
        <f t="shared" si="10"/>
        <v>132</v>
      </c>
      <c r="L53" s="50">
        <f t="shared" si="11"/>
        <v>49318</v>
      </c>
    </row>
    <row r="54" spans="1:12" ht="9" customHeight="1">
      <c r="A54" s="37" t="s">
        <v>25</v>
      </c>
      <c r="B54" s="50">
        <f>SUM('tav3_10 (4)'!B54,'tav3_10 (6)'!B54)</f>
        <v>945</v>
      </c>
      <c r="C54" s="50">
        <f>SUM('tav3_10 (4)'!C54,'tav3_10 (6)'!C54)</f>
        <v>941</v>
      </c>
      <c r="D54" s="50">
        <f>SUM('tav3_10 (4)'!D54,'tav3_10 (6)'!D54)</f>
        <v>59</v>
      </c>
      <c r="E54" s="50">
        <f>SUM('tav3_10 (4)'!E54,'tav3_10 (6)'!E54)</f>
        <v>5</v>
      </c>
      <c r="F54" s="50">
        <f t="shared" si="9"/>
        <v>1950</v>
      </c>
      <c r="G54" s="50"/>
      <c r="H54" s="61">
        <f t="shared" si="10"/>
        <v>5387</v>
      </c>
      <c r="I54" s="61">
        <f t="shared" si="10"/>
        <v>7070</v>
      </c>
      <c r="J54" s="61">
        <f t="shared" si="10"/>
        <v>694</v>
      </c>
      <c r="K54" s="61">
        <f t="shared" si="10"/>
        <v>51</v>
      </c>
      <c r="L54" s="50">
        <f t="shared" si="11"/>
        <v>13202</v>
      </c>
    </row>
    <row r="55" spans="1:12" ht="9" customHeight="1">
      <c r="A55" s="37" t="s">
        <v>26</v>
      </c>
      <c r="B55" s="50">
        <f>SUM('tav3_10 (4)'!B55,'tav3_10 (6)'!B55)</f>
        <v>128</v>
      </c>
      <c r="C55" s="50">
        <f>SUM('tav3_10 (4)'!C55,'tav3_10 (6)'!C55)</f>
        <v>160</v>
      </c>
      <c r="D55" s="50">
        <f>SUM('tav3_10 (4)'!D55,'tav3_10 (6)'!D55)</f>
        <v>10</v>
      </c>
      <c r="E55" s="50" t="s">
        <v>43</v>
      </c>
      <c r="F55" s="50">
        <f t="shared" si="9"/>
        <v>298</v>
      </c>
      <c r="G55" s="50"/>
      <c r="H55" s="61">
        <f t="shared" si="10"/>
        <v>1042</v>
      </c>
      <c r="I55" s="61">
        <f t="shared" si="10"/>
        <v>1441</v>
      </c>
      <c r="J55" s="61">
        <f t="shared" si="10"/>
        <v>124</v>
      </c>
      <c r="K55" s="61">
        <f t="shared" si="10"/>
        <v>5</v>
      </c>
      <c r="L55" s="50">
        <f t="shared" si="11"/>
        <v>2612</v>
      </c>
    </row>
    <row r="56" spans="1:12" ht="9" customHeight="1">
      <c r="A56" s="37" t="s">
        <v>27</v>
      </c>
      <c r="B56" s="50">
        <f>SUM('tav3_10 (4)'!B56,'tav3_10 (6)'!B56)</f>
        <v>1516</v>
      </c>
      <c r="C56" s="50">
        <f>SUM('tav3_10 (4)'!C56,'tav3_10 (6)'!C56)</f>
        <v>1470</v>
      </c>
      <c r="D56" s="50">
        <f>SUM('tav3_10 (4)'!D56,'tav3_10 (6)'!D56)</f>
        <v>70</v>
      </c>
      <c r="E56" s="50">
        <f>SUM('tav3_10 (4)'!E56,'tav3_10 (6)'!E56)</f>
        <v>10</v>
      </c>
      <c r="F56" s="50">
        <f t="shared" si="9"/>
        <v>3066</v>
      </c>
      <c r="G56" s="50"/>
      <c r="H56" s="61">
        <f t="shared" si="10"/>
        <v>24675</v>
      </c>
      <c r="I56" s="61">
        <f t="shared" si="10"/>
        <v>31061</v>
      </c>
      <c r="J56" s="61">
        <f t="shared" si="10"/>
        <v>2411</v>
      </c>
      <c r="K56" s="61">
        <f t="shared" si="10"/>
        <v>181</v>
      </c>
      <c r="L56" s="50">
        <f t="shared" si="11"/>
        <v>58328</v>
      </c>
    </row>
    <row r="57" spans="1:12" ht="9" customHeight="1">
      <c r="A57" s="37" t="s">
        <v>28</v>
      </c>
      <c r="B57" s="50">
        <f>SUM('tav3_10 (4)'!B57,'tav3_10 (6)'!B57)</f>
        <v>1516</v>
      </c>
      <c r="C57" s="50">
        <f>SUM('tav3_10 (4)'!C57,'tav3_10 (6)'!C57)</f>
        <v>1779</v>
      </c>
      <c r="D57" s="50">
        <f>SUM('tav3_10 (4)'!D57,'tav3_10 (6)'!D57)</f>
        <v>73</v>
      </c>
      <c r="E57" s="50">
        <f>SUM('tav3_10 (4)'!E57,'tav3_10 (6)'!E57)</f>
        <v>7</v>
      </c>
      <c r="F57" s="50">
        <f>SUM(B57:E57)</f>
        <v>3375</v>
      </c>
      <c r="G57" s="50"/>
      <c r="H57" s="61">
        <f aca="true" t="shared" si="13" ref="H57:K61">SUM(B25,H25,B57)</f>
        <v>11882</v>
      </c>
      <c r="I57" s="61">
        <f t="shared" si="13"/>
        <v>13656</v>
      </c>
      <c r="J57" s="61">
        <f t="shared" si="13"/>
        <v>1053</v>
      </c>
      <c r="K57" s="61">
        <f t="shared" si="13"/>
        <v>73</v>
      </c>
      <c r="L57" s="50">
        <f>SUM(H57:K57)</f>
        <v>26664</v>
      </c>
    </row>
    <row r="58" spans="1:12" ht="9" customHeight="1">
      <c r="A58" s="37" t="s">
        <v>29</v>
      </c>
      <c r="B58" s="50">
        <f>SUM('tav3_10 (4)'!B58,'tav3_10 (6)'!B58)</f>
        <v>175</v>
      </c>
      <c r="C58" s="50">
        <f>SUM('tav3_10 (4)'!C58,'tav3_10 (6)'!C58)</f>
        <v>227</v>
      </c>
      <c r="D58" s="50">
        <f>SUM('tav3_10 (4)'!D58,'tav3_10 (6)'!D58)</f>
        <v>17</v>
      </c>
      <c r="E58" s="50" t="s">
        <v>43</v>
      </c>
      <c r="F58" s="50">
        <f>SUM(B58:E58)</f>
        <v>419</v>
      </c>
      <c r="G58" s="50"/>
      <c r="H58" s="61">
        <f t="shared" si="13"/>
        <v>1522</v>
      </c>
      <c r="I58" s="61">
        <f t="shared" si="13"/>
        <v>2028</v>
      </c>
      <c r="J58" s="61">
        <f t="shared" si="13"/>
        <v>176</v>
      </c>
      <c r="K58" s="61">
        <f t="shared" si="13"/>
        <v>6</v>
      </c>
      <c r="L58" s="50">
        <f>SUM(H58:K58)</f>
        <v>3732</v>
      </c>
    </row>
    <row r="59" spans="1:12" ht="9" customHeight="1">
      <c r="A59" s="37" t="s">
        <v>30</v>
      </c>
      <c r="B59" s="50">
        <f>SUM('tav3_10 (4)'!B59,'tav3_10 (6)'!B59)</f>
        <v>902</v>
      </c>
      <c r="C59" s="50">
        <f>SUM('tav3_10 (4)'!C59,'tav3_10 (6)'!C59)</f>
        <v>918</v>
      </c>
      <c r="D59" s="50">
        <f>SUM('tav3_10 (4)'!D59,'tav3_10 (6)'!D59)</f>
        <v>32</v>
      </c>
      <c r="E59" s="50">
        <f>SUM('tav3_10 (4)'!E59,'tav3_10 (6)'!E59)</f>
        <v>11</v>
      </c>
      <c r="F59" s="50">
        <f>SUM(B59:E59)</f>
        <v>1863</v>
      </c>
      <c r="G59" s="50"/>
      <c r="H59" s="61">
        <f t="shared" si="13"/>
        <v>7054</v>
      </c>
      <c r="I59" s="61">
        <f t="shared" si="13"/>
        <v>8079</v>
      </c>
      <c r="J59" s="61">
        <f t="shared" si="13"/>
        <v>608</v>
      </c>
      <c r="K59" s="61">
        <f t="shared" si="13"/>
        <v>46</v>
      </c>
      <c r="L59" s="50">
        <f>SUM(H59:K59)</f>
        <v>15787</v>
      </c>
    </row>
    <row r="60" spans="1:12" s="16" customFormat="1" ht="9" customHeight="1">
      <c r="A60" s="37" t="s">
        <v>31</v>
      </c>
      <c r="B60" s="50">
        <f>SUM('tav3_10 (4)'!B60,'tav3_10 (6)'!B60)</f>
        <v>2174</v>
      </c>
      <c r="C60" s="50">
        <f>SUM('tav3_10 (4)'!C60,'tav3_10 (6)'!C60)</f>
        <v>2196</v>
      </c>
      <c r="D60" s="50">
        <f>SUM('tav3_10 (4)'!D60,'tav3_10 (6)'!D60)</f>
        <v>90</v>
      </c>
      <c r="E60" s="50">
        <f>SUM('tav3_10 (4)'!E60,'tav3_10 (6)'!E60)</f>
        <v>20</v>
      </c>
      <c r="F60" s="50">
        <f>SUM(B60:E60)</f>
        <v>4480</v>
      </c>
      <c r="G60" s="50"/>
      <c r="H60" s="61">
        <f t="shared" si="13"/>
        <v>18775</v>
      </c>
      <c r="I60" s="61">
        <f t="shared" si="13"/>
        <v>20125</v>
      </c>
      <c r="J60" s="61">
        <f t="shared" si="13"/>
        <v>1568</v>
      </c>
      <c r="K60" s="61">
        <f t="shared" si="13"/>
        <v>110</v>
      </c>
      <c r="L60" s="50">
        <f>SUM(H60:K60)</f>
        <v>40578</v>
      </c>
    </row>
    <row r="61" spans="1:12" ht="9" customHeight="1">
      <c r="A61" s="37" t="s">
        <v>32</v>
      </c>
      <c r="B61" s="50">
        <f>SUM('tav3_10 (4)'!B61,'tav3_10 (6)'!B61)</f>
        <v>426</v>
      </c>
      <c r="C61" s="50">
        <f>SUM('tav3_10 (4)'!C61,'tav3_10 (6)'!C61)</f>
        <v>383</v>
      </c>
      <c r="D61" s="50">
        <f>SUM('tav3_10 (4)'!D61,'tav3_10 (6)'!D61)</f>
        <v>15</v>
      </c>
      <c r="E61" s="50">
        <f>SUM('tav3_10 (4)'!E61,'tav3_10 (6)'!E61)</f>
        <v>3</v>
      </c>
      <c r="F61" s="50">
        <f>SUM(B61:E61)</f>
        <v>827</v>
      </c>
      <c r="G61" s="50"/>
      <c r="H61" s="61">
        <f t="shared" si="13"/>
        <v>6774</v>
      </c>
      <c r="I61" s="61">
        <f t="shared" si="13"/>
        <v>6725</v>
      </c>
      <c r="J61" s="61">
        <f t="shared" si="13"/>
        <v>527</v>
      </c>
      <c r="K61" s="61">
        <f t="shared" si="13"/>
        <v>30</v>
      </c>
      <c r="L61" s="50">
        <f>SUM(H61:K61)</f>
        <v>14056</v>
      </c>
    </row>
    <row r="62" spans="1:12" ht="9" customHeight="1">
      <c r="A62" s="39" t="s">
        <v>33</v>
      </c>
      <c r="B62" s="51">
        <f aca="true" t="shared" si="14" ref="B62:L62">SUM(B40:B43,B46:B61)</f>
        <v>45485</v>
      </c>
      <c r="C62" s="51">
        <f t="shared" si="14"/>
        <v>41155</v>
      </c>
      <c r="D62" s="51">
        <f t="shared" si="14"/>
        <v>1541</v>
      </c>
      <c r="E62" s="51">
        <f t="shared" si="14"/>
        <v>243</v>
      </c>
      <c r="F62" s="51">
        <f t="shared" si="14"/>
        <v>88424</v>
      </c>
      <c r="G62" s="51">
        <f t="shared" si="14"/>
        <v>0</v>
      </c>
      <c r="H62" s="51">
        <f t="shared" si="14"/>
        <v>316199</v>
      </c>
      <c r="I62" s="51">
        <f t="shared" si="14"/>
        <v>335737</v>
      </c>
      <c r="J62" s="51">
        <f t="shared" si="14"/>
        <v>32049</v>
      </c>
      <c r="K62" s="51">
        <f t="shared" si="14"/>
        <v>3526</v>
      </c>
      <c r="L62" s="51">
        <f t="shared" si="14"/>
        <v>687511</v>
      </c>
    </row>
    <row r="63" spans="1:12" ht="9" customHeight="1">
      <c r="A63" s="39" t="s">
        <v>34</v>
      </c>
      <c r="B63" s="51">
        <f aca="true" t="shared" si="15" ref="B63:L63">SUM(B40:B42,B48)</f>
        <v>15351</v>
      </c>
      <c r="C63" s="51">
        <f t="shared" si="15"/>
        <v>13434</v>
      </c>
      <c r="D63" s="51">
        <f t="shared" si="15"/>
        <v>447</v>
      </c>
      <c r="E63" s="51">
        <f t="shared" si="15"/>
        <v>66</v>
      </c>
      <c r="F63" s="51">
        <f t="shared" si="15"/>
        <v>29298</v>
      </c>
      <c r="G63" s="51">
        <f t="shared" si="15"/>
        <v>0</v>
      </c>
      <c r="H63" s="51">
        <f t="shared" si="15"/>
        <v>109039</v>
      </c>
      <c r="I63" s="51">
        <f t="shared" si="15"/>
        <v>113264</v>
      </c>
      <c r="J63" s="51">
        <f t="shared" si="15"/>
        <v>12545</v>
      </c>
      <c r="K63" s="51">
        <f t="shared" si="15"/>
        <v>1439</v>
      </c>
      <c r="L63" s="51">
        <f t="shared" si="15"/>
        <v>236287</v>
      </c>
    </row>
    <row r="64" spans="1:12" ht="9" customHeight="1">
      <c r="A64" s="39" t="s">
        <v>35</v>
      </c>
      <c r="B64" s="51">
        <f aca="true" t="shared" si="16" ref="B64:L64">SUM(B43,B46:B47,B49)</f>
        <v>11596</v>
      </c>
      <c r="C64" s="51">
        <f t="shared" si="16"/>
        <v>10682</v>
      </c>
      <c r="D64" s="51">
        <f t="shared" si="16"/>
        <v>407</v>
      </c>
      <c r="E64" s="51">
        <f t="shared" si="16"/>
        <v>76</v>
      </c>
      <c r="F64" s="51">
        <f t="shared" si="16"/>
        <v>22761</v>
      </c>
      <c r="G64" s="51">
        <f t="shared" si="16"/>
        <v>0</v>
      </c>
      <c r="H64" s="51">
        <f t="shared" si="16"/>
        <v>72946</v>
      </c>
      <c r="I64" s="51">
        <f t="shared" si="16"/>
        <v>73500</v>
      </c>
      <c r="J64" s="51">
        <f t="shared" si="16"/>
        <v>6962</v>
      </c>
      <c r="K64" s="51">
        <f t="shared" si="16"/>
        <v>1078</v>
      </c>
      <c r="L64" s="51">
        <f t="shared" si="16"/>
        <v>154486</v>
      </c>
    </row>
    <row r="65" spans="1:12" ht="9" customHeight="1">
      <c r="A65" s="39" t="s">
        <v>36</v>
      </c>
      <c r="B65" s="51">
        <f aca="true" t="shared" si="17" ref="B65:L65">SUM(B50:B53)</f>
        <v>10756</v>
      </c>
      <c r="C65" s="51">
        <f t="shared" si="17"/>
        <v>8965</v>
      </c>
      <c r="D65" s="51">
        <f t="shared" si="17"/>
        <v>321</v>
      </c>
      <c r="E65" s="51">
        <f t="shared" si="17"/>
        <v>45</v>
      </c>
      <c r="F65" s="51">
        <f t="shared" si="17"/>
        <v>20087</v>
      </c>
      <c r="G65" s="51">
        <f t="shared" si="17"/>
        <v>0</v>
      </c>
      <c r="H65" s="51">
        <f t="shared" si="17"/>
        <v>57103</v>
      </c>
      <c r="I65" s="51">
        <f t="shared" si="17"/>
        <v>58788</v>
      </c>
      <c r="J65" s="51">
        <f t="shared" si="17"/>
        <v>5381</v>
      </c>
      <c r="K65" s="51">
        <f t="shared" si="17"/>
        <v>507</v>
      </c>
      <c r="L65" s="51">
        <f t="shared" si="17"/>
        <v>121779</v>
      </c>
    </row>
    <row r="66" spans="1:12" s="17" customFormat="1" ht="9" customHeight="1">
      <c r="A66" s="40" t="s">
        <v>37</v>
      </c>
      <c r="B66" s="51">
        <f aca="true" t="shared" si="18" ref="B66:L66">SUM(B54:B59)</f>
        <v>5182</v>
      </c>
      <c r="C66" s="51">
        <f t="shared" si="18"/>
        <v>5495</v>
      </c>
      <c r="D66" s="51">
        <f t="shared" si="18"/>
        <v>261</v>
      </c>
      <c r="E66" s="51">
        <f t="shared" si="18"/>
        <v>33</v>
      </c>
      <c r="F66" s="51">
        <f t="shared" si="18"/>
        <v>10971</v>
      </c>
      <c r="G66" s="51">
        <f t="shared" si="18"/>
        <v>0</v>
      </c>
      <c r="H66" s="51">
        <f t="shared" si="18"/>
        <v>51562</v>
      </c>
      <c r="I66" s="51">
        <f t="shared" si="18"/>
        <v>63335</v>
      </c>
      <c r="J66" s="51">
        <f t="shared" si="18"/>
        <v>5066</v>
      </c>
      <c r="K66" s="51">
        <f t="shared" si="18"/>
        <v>362</v>
      </c>
      <c r="L66" s="51">
        <f t="shared" si="18"/>
        <v>120325</v>
      </c>
    </row>
    <row r="67" spans="1:12" s="17" customFormat="1" ht="9" customHeight="1">
      <c r="A67" s="40" t="s">
        <v>38</v>
      </c>
      <c r="B67" s="51">
        <f aca="true" t="shared" si="19" ref="B67:L67">SUM(B60:B61)</f>
        <v>2600</v>
      </c>
      <c r="C67" s="51">
        <f t="shared" si="19"/>
        <v>2579</v>
      </c>
      <c r="D67" s="51">
        <f t="shared" si="19"/>
        <v>105</v>
      </c>
      <c r="E67" s="51">
        <f t="shared" si="19"/>
        <v>23</v>
      </c>
      <c r="F67" s="51">
        <f t="shared" si="19"/>
        <v>5307</v>
      </c>
      <c r="G67" s="51">
        <f t="shared" si="19"/>
        <v>0</v>
      </c>
      <c r="H67" s="51">
        <f t="shared" si="19"/>
        <v>25549</v>
      </c>
      <c r="I67" s="51">
        <f t="shared" si="19"/>
        <v>26850</v>
      </c>
      <c r="J67" s="51">
        <f t="shared" si="19"/>
        <v>2095</v>
      </c>
      <c r="K67" s="51">
        <f t="shared" si="19"/>
        <v>140</v>
      </c>
      <c r="L67" s="51">
        <f t="shared" si="19"/>
        <v>54634</v>
      </c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ht="9" customHeight="1"/>
    <row r="70" spans="1:12" s="19" customFormat="1" ht="0" customHeight="1" hidden="1">
      <c r="A70" s="18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8.25" customHeight="1">
      <c r="A71" s="1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8.25" customHeight="1">
      <c r="A72" s="20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8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&amp;C&amp;10 119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38">
      <selection activeCell="N45" sqref="N45"/>
    </sheetView>
  </sheetViews>
  <sheetFormatPr defaultColWidth="9.33203125" defaultRowHeight="11.25"/>
  <cols>
    <col min="1" max="1" width="20.16015625" style="10" customWidth="1"/>
    <col min="2" max="2" width="9.16015625" style="10" customWidth="1"/>
    <col min="3" max="3" width="8.83203125" style="10" customWidth="1"/>
    <col min="4" max="4" width="8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7.83203125" style="10" customWidth="1"/>
    <col min="11" max="11" width="8.83203125" style="10" customWidth="1"/>
    <col min="12" max="12" width="8.66015625" style="10" customWidth="1"/>
    <col min="13" max="16384" width="9.33203125" style="10" customWidth="1"/>
  </cols>
  <sheetData>
    <row r="1" spans="1:10" s="3" customFormat="1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56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50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50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33" t="s">
        <v>11</v>
      </c>
      <c r="B8" s="50">
        <f>SUM(tav3_10!B8,'tav3_10 (4)'!B8)</f>
        <v>41757</v>
      </c>
      <c r="C8" s="50">
        <f>SUM(tav3_10!C8,'tav3_10 (4)'!C8)</f>
        <v>45720</v>
      </c>
      <c r="D8" s="50">
        <f>SUM(tav3_10!D8,'tav3_10 (4)'!D8)</f>
        <v>3876</v>
      </c>
      <c r="E8" s="50">
        <f>SUM(tav3_10!E8,'tav3_10 (4)'!E8)</f>
        <v>876</v>
      </c>
      <c r="F8" s="50">
        <f>SUM(B8:E8)</f>
        <v>92229</v>
      </c>
      <c r="G8" s="50"/>
      <c r="H8" s="50">
        <f>SUM(tav3_10!H8,'tav3_10 (4)'!H8)</f>
        <v>14326</v>
      </c>
      <c r="I8" s="50">
        <f>SUM(tav3_10!I8,'tav3_10 (4)'!I8)</f>
        <v>11017</v>
      </c>
      <c r="J8" s="50">
        <f>SUM(tav3_10!J8,'tav3_10 (4)'!J8)</f>
        <v>1254</v>
      </c>
      <c r="K8" s="50">
        <f>SUM(tav3_10!K8,'tav3_10 (4)'!K8)</f>
        <v>135</v>
      </c>
      <c r="L8" s="50">
        <f>SUM(H8:K8)</f>
        <v>26732</v>
      </c>
    </row>
    <row r="9" spans="1:12" ht="9" customHeight="1">
      <c r="A9" s="33" t="s">
        <v>12</v>
      </c>
      <c r="B9" s="50">
        <f>SUM(tav3_10!B9,'tav3_10 (4)'!B9)</f>
        <v>1446</v>
      </c>
      <c r="C9" s="50">
        <f>SUM(tav3_10!C9,'tav3_10 (4)'!C9)</f>
        <v>1280</v>
      </c>
      <c r="D9" s="50">
        <f>SUM(tav3_10!D9,'tav3_10 (4)'!D9)</f>
        <v>52</v>
      </c>
      <c r="E9" s="50">
        <f>SUM(tav3_10!E9,'tav3_10 (4)'!E9)</f>
        <v>13</v>
      </c>
      <c r="F9" s="50">
        <f aca="true" t="shared" si="0" ref="F9:F24">SUM(B9:E9)</f>
        <v>2791</v>
      </c>
      <c r="G9" s="50"/>
      <c r="H9" s="50">
        <f>SUM(tav3_10!H9,'tav3_10 (4)'!H9)</f>
        <v>806</v>
      </c>
      <c r="I9" s="50">
        <f>SUM(tav3_10!I9,'tav3_10 (4)'!I9)</f>
        <v>526</v>
      </c>
      <c r="J9" s="50">
        <f>SUM(tav3_10!J9,'tav3_10 (4)'!J9)</f>
        <v>50</v>
      </c>
      <c r="K9" s="50">
        <f>SUM(tav3_10!K9,'tav3_10 (4)'!K9)</f>
        <v>11</v>
      </c>
      <c r="L9" s="50">
        <f aca="true" t="shared" si="1" ref="L9:L24">SUM(H9:K9)</f>
        <v>1393</v>
      </c>
    </row>
    <row r="10" spans="1:12" ht="9" customHeight="1">
      <c r="A10" s="33" t="s">
        <v>13</v>
      </c>
      <c r="B10" s="50">
        <f>SUM(tav3_10!B10,'tav3_10 (4)'!B10)</f>
        <v>89325</v>
      </c>
      <c r="C10" s="50">
        <f>SUM(tav3_10!C10,'tav3_10 (4)'!C10)</f>
        <v>89162</v>
      </c>
      <c r="D10" s="50">
        <f>SUM(tav3_10!D10,'tav3_10 (4)'!D10)</f>
        <v>5929</v>
      </c>
      <c r="E10" s="50">
        <f>SUM(tav3_10!E10,'tav3_10 (4)'!E10)</f>
        <v>1002</v>
      </c>
      <c r="F10" s="50">
        <f t="shared" si="0"/>
        <v>185418</v>
      </c>
      <c r="G10" s="50"/>
      <c r="H10" s="50">
        <f>SUM(tav3_10!H10,'tav3_10 (4)'!H10)</f>
        <v>29105</v>
      </c>
      <c r="I10" s="50">
        <f>SUM(tav3_10!I10,'tav3_10 (4)'!I10)</f>
        <v>20540</v>
      </c>
      <c r="J10" s="50">
        <f>SUM(tav3_10!J10,'tav3_10 (4)'!J10)</f>
        <v>1836</v>
      </c>
      <c r="K10" s="50">
        <f>SUM(tav3_10!K10,'tav3_10 (4)'!K10)</f>
        <v>170</v>
      </c>
      <c r="L10" s="50">
        <f t="shared" si="1"/>
        <v>51651</v>
      </c>
    </row>
    <row r="11" spans="1:12" ht="9" customHeight="1">
      <c r="A11" s="33" t="s">
        <v>14</v>
      </c>
      <c r="B11" s="50">
        <f>SUM(B12:B13)</f>
        <v>6884</v>
      </c>
      <c r="C11" s="50">
        <f aca="true" t="shared" si="2" ref="C11:L11">SUM(C12:C13)</f>
        <v>5672</v>
      </c>
      <c r="D11" s="50">
        <f t="shared" si="2"/>
        <v>347</v>
      </c>
      <c r="E11" s="50">
        <f t="shared" si="2"/>
        <v>242</v>
      </c>
      <c r="F11" s="50">
        <f t="shared" si="2"/>
        <v>13145</v>
      </c>
      <c r="G11" s="50"/>
      <c r="H11" s="50">
        <f t="shared" si="2"/>
        <v>2565</v>
      </c>
      <c r="I11" s="50">
        <f t="shared" si="2"/>
        <v>1776</v>
      </c>
      <c r="J11" s="50">
        <f t="shared" si="2"/>
        <v>143</v>
      </c>
      <c r="K11" s="50">
        <f t="shared" si="2"/>
        <v>52</v>
      </c>
      <c r="L11" s="50">
        <f t="shared" si="2"/>
        <v>4536</v>
      </c>
    </row>
    <row r="12" spans="1:12" s="15" customFormat="1" ht="9" customHeight="1">
      <c r="A12" s="34" t="s">
        <v>15</v>
      </c>
      <c r="B12" s="58">
        <f>SUM(tav3_10!B12,'tav3_10 (4)'!B12)</f>
        <v>3668</v>
      </c>
      <c r="C12" s="58">
        <f>SUM(tav3_10!C12,'tav3_10 (4)'!C12)</f>
        <v>2228</v>
      </c>
      <c r="D12" s="58">
        <f>SUM(tav3_10!D12,'tav3_10 (4)'!D12)</f>
        <v>142</v>
      </c>
      <c r="E12" s="58">
        <f>SUM(tav3_10!E12,'tav3_10 (4)'!E12)</f>
        <v>87</v>
      </c>
      <c r="F12" s="58">
        <f t="shared" si="0"/>
        <v>6125</v>
      </c>
      <c r="G12" s="52"/>
      <c r="H12" s="58">
        <f>SUM(tav3_10!H12,'tav3_10 (4)'!H12)</f>
        <v>867</v>
      </c>
      <c r="I12" s="58">
        <f>SUM(tav3_10!I12,'tav3_10 (4)'!I12)</f>
        <v>574</v>
      </c>
      <c r="J12" s="58">
        <f>SUM(tav3_10!J12,'tav3_10 (4)'!J12)</f>
        <v>33</v>
      </c>
      <c r="K12" s="58">
        <f>SUM(tav3_10!K12,'tav3_10 (4)'!K12)</f>
        <v>7</v>
      </c>
      <c r="L12" s="58">
        <f t="shared" si="1"/>
        <v>1481</v>
      </c>
    </row>
    <row r="13" spans="1:12" s="15" customFormat="1" ht="9" customHeight="1">
      <c r="A13" s="34" t="s">
        <v>16</v>
      </c>
      <c r="B13" s="58">
        <f>SUM(tav3_10!B13,'tav3_10 (4)'!B13)</f>
        <v>3216</v>
      </c>
      <c r="C13" s="58">
        <f>SUM(tav3_10!C13,'tav3_10 (4)'!C13)</f>
        <v>3444</v>
      </c>
      <c r="D13" s="58">
        <f>SUM(tav3_10!D13,'tav3_10 (4)'!D13)</f>
        <v>205</v>
      </c>
      <c r="E13" s="58">
        <f>SUM(tav3_10!E13,'tav3_10 (4)'!E13)</f>
        <v>155</v>
      </c>
      <c r="F13" s="58">
        <f t="shared" si="0"/>
        <v>7020</v>
      </c>
      <c r="G13" s="52"/>
      <c r="H13" s="58">
        <f>SUM(tav3_10!H13,'tav3_10 (4)'!H13)</f>
        <v>1698</v>
      </c>
      <c r="I13" s="58">
        <f>SUM(tav3_10!I13,'tav3_10 (4)'!I13)</f>
        <v>1202</v>
      </c>
      <c r="J13" s="58">
        <f>SUM(tav3_10!J13,'tav3_10 (4)'!J13)</f>
        <v>110</v>
      </c>
      <c r="K13" s="58">
        <f>SUM(tav3_10!K13,'tav3_10 (4)'!K13)</f>
        <v>45</v>
      </c>
      <c r="L13" s="58">
        <f t="shared" si="1"/>
        <v>3055</v>
      </c>
    </row>
    <row r="14" spans="1:12" s="15" customFormat="1" ht="9" customHeight="1">
      <c r="A14" s="33" t="s">
        <v>17</v>
      </c>
      <c r="B14" s="61">
        <f>SUM(tav3_10!B14,'tav3_10 (4)'!B14)</f>
        <v>36157</v>
      </c>
      <c r="C14" s="61">
        <f>SUM(tav3_10!C14,'tav3_10 (4)'!C14)</f>
        <v>38958</v>
      </c>
      <c r="D14" s="61">
        <f>SUM(tav3_10!D14,'tav3_10 (4)'!D14)</f>
        <v>2853</v>
      </c>
      <c r="E14" s="61">
        <f>SUM(tav3_10!E14,'tav3_10 (4)'!E14)</f>
        <v>623</v>
      </c>
      <c r="F14" s="50">
        <f t="shared" si="0"/>
        <v>78591</v>
      </c>
      <c r="G14" s="50"/>
      <c r="H14" s="61">
        <f>SUM(tav3_10!H14,'tav3_10 (4)'!H14)</f>
        <v>11740</v>
      </c>
      <c r="I14" s="61">
        <f>SUM(tav3_10!I14,'tav3_10 (4)'!I14)</f>
        <v>8712</v>
      </c>
      <c r="J14" s="61">
        <f>SUM(tav3_10!J14,'tav3_10 (4)'!J14)</f>
        <v>633</v>
      </c>
      <c r="K14" s="61">
        <f>SUM(tav3_10!K14,'tav3_10 (4)'!K14)</f>
        <v>93</v>
      </c>
      <c r="L14" s="50">
        <f t="shared" si="1"/>
        <v>21178</v>
      </c>
    </row>
    <row r="15" spans="1:12" ht="9" customHeight="1">
      <c r="A15" s="33" t="s">
        <v>18</v>
      </c>
      <c r="B15" s="61">
        <f>SUM(tav3_10!B15,'tav3_10 (4)'!B15)</f>
        <v>8325</v>
      </c>
      <c r="C15" s="61">
        <f>SUM(tav3_10!C15,'tav3_10 (4)'!C15)</f>
        <v>8161</v>
      </c>
      <c r="D15" s="61">
        <f>SUM(tav3_10!D15,'tav3_10 (4)'!D15)</f>
        <v>769</v>
      </c>
      <c r="E15" s="61">
        <f>SUM(tav3_10!E15,'tav3_10 (4)'!E15)</f>
        <v>333</v>
      </c>
      <c r="F15" s="50">
        <f t="shared" si="0"/>
        <v>17588</v>
      </c>
      <c r="G15" s="50"/>
      <c r="H15" s="61">
        <f>SUM(tav3_10!H15,'tav3_10 (4)'!H15)</f>
        <v>4540</v>
      </c>
      <c r="I15" s="61">
        <f>SUM(tav3_10!I15,'tav3_10 (4)'!I15)</f>
        <v>3316</v>
      </c>
      <c r="J15" s="61">
        <f>SUM(tav3_10!J15,'tav3_10 (4)'!J15)</f>
        <v>285</v>
      </c>
      <c r="K15" s="61">
        <f>SUM(tav3_10!K15,'tav3_10 (4)'!K15)</f>
        <v>51</v>
      </c>
      <c r="L15" s="50">
        <f t="shared" si="1"/>
        <v>8192</v>
      </c>
    </row>
    <row r="16" spans="1:12" ht="9" customHeight="1">
      <c r="A16" s="33" t="s">
        <v>19</v>
      </c>
      <c r="B16" s="61">
        <f>SUM(tav3_10!B16,'tav3_10 (4)'!B16)</f>
        <v>9773</v>
      </c>
      <c r="C16" s="61">
        <f>SUM(tav3_10!C16,'tav3_10 (4)'!C16)</f>
        <v>10454</v>
      </c>
      <c r="D16" s="61">
        <f>SUM(tav3_10!D16,'tav3_10 (4)'!D16)</f>
        <v>1040</v>
      </c>
      <c r="E16" s="61">
        <f>SUM(tav3_10!E16,'tav3_10 (4)'!E16)</f>
        <v>173</v>
      </c>
      <c r="F16" s="50">
        <f t="shared" si="0"/>
        <v>21440</v>
      </c>
      <c r="G16" s="50"/>
      <c r="H16" s="61">
        <f>SUM(tav3_10!H16,'tav3_10 (4)'!H16)</f>
        <v>5914</v>
      </c>
      <c r="I16" s="61">
        <f>SUM(tav3_10!I16,'tav3_10 (4)'!I16)</f>
        <v>5869</v>
      </c>
      <c r="J16" s="61">
        <f>SUM(tav3_10!J16,'tav3_10 (4)'!J16)</f>
        <v>693</v>
      </c>
      <c r="K16" s="61">
        <f>SUM(tav3_10!K16,'tav3_10 (4)'!K16)</f>
        <v>46</v>
      </c>
      <c r="L16" s="50">
        <f t="shared" si="1"/>
        <v>12522</v>
      </c>
    </row>
    <row r="17" spans="1:12" ht="9" customHeight="1">
      <c r="A17" s="33" t="s">
        <v>20</v>
      </c>
      <c r="B17" s="61">
        <f>SUM(tav3_10!B17,'tav3_10 (4)'!B17)</f>
        <v>30840</v>
      </c>
      <c r="C17" s="61">
        <f>SUM(tav3_10!C17,'tav3_10 (4)'!C17)</f>
        <v>28722</v>
      </c>
      <c r="D17" s="61">
        <f>SUM(tav3_10!D17,'tav3_10 (4)'!D17)</f>
        <v>2128</v>
      </c>
      <c r="E17" s="61">
        <f>SUM(tav3_10!E17,'tav3_10 (4)'!E17)</f>
        <v>311</v>
      </c>
      <c r="F17" s="50">
        <f t="shared" si="0"/>
        <v>62001</v>
      </c>
      <c r="G17" s="50"/>
      <c r="H17" s="61">
        <f>SUM(tav3_10!H17,'tav3_10 (4)'!H17)</f>
        <v>22197</v>
      </c>
      <c r="I17" s="61">
        <f>SUM(tav3_10!I17,'tav3_10 (4)'!I17)</f>
        <v>16173</v>
      </c>
      <c r="J17" s="61">
        <f>SUM(tav3_10!J17,'tav3_10 (4)'!J17)</f>
        <v>842</v>
      </c>
      <c r="K17" s="61">
        <f>SUM(tav3_10!K17,'tav3_10 (4)'!K17)</f>
        <v>110</v>
      </c>
      <c r="L17" s="50">
        <f t="shared" si="1"/>
        <v>39322</v>
      </c>
    </row>
    <row r="18" spans="1:12" ht="9" customHeight="1">
      <c r="A18" s="33" t="s">
        <v>21</v>
      </c>
      <c r="B18" s="61">
        <f>SUM(tav3_10!B18,'tav3_10 (4)'!B18)</f>
        <v>24090</v>
      </c>
      <c r="C18" s="61">
        <f>SUM(tav3_10!C18,'tav3_10 (4)'!C18)</f>
        <v>25534</v>
      </c>
      <c r="D18" s="61">
        <f>SUM(tav3_10!D18,'tav3_10 (4)'!D18)</f>
        <v>2050</v>
      </c>
      <c r="E18" s="61">
        <f>SUM(tav3_10!E18,'tav3_10 (4)'!E18)</f>
        <v>397</v>
      </c>
      <c r="F18" s="50">
        <f t="shared" si="0"/>
        <v>52071</v>
      </c>
      <c r="G18" s="50"/>
      <c r="H18" s="61">
        <f>SUM(tav3_10!H18,'tav3_10 (4)'!H18)</f>
        <v>12185</v>
      </c>
      <c r="I18" s="61">
        <f>SUM(tav3_10!I18,'tav3_10 (4)'!I18)</f>
        <v>9920</v>
      </c>
      <c r="J18" s="61">
        <f>SUM(tav3_10!J18,'tav3_10 (4)'!J18)</f>
        <v>680</v>
      </c>
      <c r="K18" s="61">
        <f>SUM(tav3_10!K18,'tav3_10 (4)'!K18)</f>
        <v>64</v>
      </c>
      <c r="L18" s="50">
        <f t="shared" si="1"/>
        <v>22849</v>
      </c>
    </row>
    <row r="19" spans="1:12" ht="9" customHeight="1">
      <c r="A19" s="33" t="s">
        <v>22</v>
      </c>
      <c r="B19" s="61">
        <f>SUM(tav3_10!B19,'tav3_10 (4)'!B19)</f>
        <v>2728</v>
      </c>
      <c r="C19" s="61">
        <f>SUM(tav3_10!C19,'tav3_10 (4)'!C19)</f>
        <v>3261</v>
      </c>
      <c r="D19" s="61">
        <f>SUM(tav3_10!D19,'tav3_10 (4)'!D19)</f>
        <v>260</v>
      </c>
      <c r="E19" s="61">
        <f>SUM(tav3_10!E19,'tav3_10 (4)'!E19)</f>
        <v>14</v>
      </c>
      <c r="F19" s="50">
        <f t="shared" si="0"/>
        <v>6263</v>
      </c>
      <c r="G19" s="50"/>
      <c r="H19" s="61">
        <f>SUM(tav3_10!H19,'tav3_10 (4)'!H19)</f>
        <v>3115</v>
      </c>
      <c r="I19" s="61">
        <f>SUM(tav3_10!I19,'tav3_10 (4)'!I19)</f>
        <v>2633</v>
      </c>
      <c r="J19" s="61">
        <f>SUM(tav3_10!J19,'tav3_10 (4)'!J19)</f>
        <v>215</v>
      </c>
      <c r="K19" s="61">
        <f>SUM(tav3_10!K19,'tav3_10 (4)'!K19)</f>
        <v>17</v>
      </c>
      <c r="L19" s="50">
        <f t="shared" si="1"/>
        <v>5980</v>
      </c>
    </row>
    <row r="20" spans="1:12" ht="9" customHeight="1">
      <c r="A20" s="33" t="s">
        <v>23</v>
      </c>
      <c r="B20" s="61">
        <f>SUM(tav3_10!B20,'tav3_10 (4)'!B20)</f>
        <v>6607</v>
      </c>
      <c r="C20" s="61">
        <f>SUM(tav3_10!C20,'tav3_10 (4)'!C20)</f>
        <v>7863</v>
      </c>
      <c r="D20" s="61">
        <f>SUM(tav3_10!D20,'tav3_10 (4)'!D20)</f>
        <v>524</v>
      </c>
      <c r="E20" s="61">
        <f>SUM(tav3_10!E20,'tav3_10 (4)'!E20)</f>
        <v>58</v>
      </c>
      <c r="F20" s="50">
        <f t="shared" si="0"/>
        <v>15052</v>
      </c>
      <c r="G20" s="50"/>
      <c r="H20" s="61">
        <f>SUM(tav3_10!H20,'tav3_10 (4)'!H20)</f>
        <v>5137</v>
      </c>
      <c r="I20" s="61">
        <f>SUM(tav3_10!I20,'tav3_10 (4)'!I20)</f>
        <v>4409</v>
      </c>
      <c r="J20" s="61">
        <f>SUM(tav3_10!J20,'tav3_10 (4)'!J20)</f>
        <v>279</v>
      </c>
      <c r="K20" s="61">
        <f>SUM(tav3_10!K20,'tav3_10 (4)'!K20)</f>
        <v>33</v>
      </c>
      <c r="L20" s="50">
        <f t="shared" si="1"/>
        <v>9858</v>
      </c>
    </row>
    <row r="21" spans="1:12" ht="9" customHeight="1">
      <c r="A21" s="33" t="s">
        <v>24</v>
      </c>
      <c r="B21" s="61">
        <f>SUM(tav3_10!B21,'tav3_10 (4)'!B21)</f>
        <v>24207</v>
      </c>
      <c r="C21" s="61">
        <f>SUM(tav3_10!C21,'tav3_10 (4)'!C21)</f>
        <v>26996</v>
      </c>
      <c r="D21" s="61">
        <f>SUM(tav3_10!D21,'tav3_10 (4)'!D21)</f>
        <v>1626</v>
      </c>
      <c r="E21" s="61">
        <f>SUM(tav3_10!E21,'tav3_10 (4)'!E21)</f>
        <v>177</v>
      </c>
      <c r="F21" s="50">
        <f t="shared" si="0"/>
        <v>53006</v>
      </c>
      <c r="G21" s="50"/>
      <c r="H21" s="61">
        <f>SUM(tav3_10!H21,'tav3_10 (4)'!H21)</f>
        <v>14758</v>
      </c>
      <c r="I21" s="61">
        <f>SUM(tav3_10!I21,'tav3_10 (4)'!I21)</f>
        <v>11522</v>
      </c>
      <c r="J21" s="61">
        <f>SUM(tav3_10!J21,'tav3_10 (4)'!J21)</f>
        <v>689</v>
      </c>
      <c r="K21" s="61">
        <f>SUM(tav3_10!K21,'tav3_10 (4)'!K21)</f>
        <v>51</v>
      </c>
      <c r="L21" s="50">
        <f t="shared" si="1"/>
        <v>27020</v>
      </c>
    </row>
    <row r="22" spans="1:12" ht="9" customHeight="1">
      <c r="A22" s="33" t="s">
        <v>25</v>
      </c>
      <c r="B22" s="61">
        <f>SUM(tav3_10!B22,'tav3_10 (4)'!B22)</f>
        <v>5787</v>
      </c>
      <c r="C22" s="61">
        <f>SUM(tav3_10!C22,'tav3_10 (4)'!C22)</f>
        <v>7587</v>
      </c>
      <c r="D22" s="61">
        <f>SUM(tav3_10!D22,'tav3_10 (4)'!D22)</f>
        <v>491</v>
      </c>
      <c r="E22" s="61">
        <f>SUM(tav3_10!E22,'tav3_10 (4)'!E22)</f>
        <v>38</v>
      </c>
      <c r="F22" s="50">
        <f t="shared" si="0"/>
        <v>13903</v>
      </c>
      <c r="G22" s="50"/>
      <c r="H22" s="61">
        <f>SUM(tav3_10!H22,'tav3_10 (4)'!H22)</f>
        <v>3340</v>
      </c>
      <c r="I22" s="61">
        <f>SUM(tav3_10!I22,'tav3_10 (4)'!I22)</f>
        <v>3496</v>
      </c>
      <c r="J22" s="61">
        <f>SUM(tav3_10!J22,'tav3_10 (4)'!J22)</f>
        <v>289</v>
      </c>
      <c r="K22" s="61">
        <f>SUM(tav3_10!K22,'tav3_10 (4)'!K22)</f>
        <v>21</v>
      </c>
      <c r="L22" s="50">
        <f t="shared" si="1"/>
        <v>7146</v>
      </c>
    </row>
    <row r="23" spans="1:12" ht="9" customHeight="1">
      <c r="A23" s="33" t="s">
        <v>26</v>
      </c>
      <c r="B23" s="61">
        <f>SUM(tav3_10!B23,'tav3_10 (4)'!B23)</f>
        <v>937</v>
      </c>
      <c r="C23" s="61">
        <f>SUM(tav3_10!C23,'tav3_10 (4)'!C23)</f>
        <v>1278</v>
      </c>
      <c r="D23" s="61">
        <f>SUM(tav3_10!D23,'tav3_10 (4)'!D23)</f>
        <v>72</v>
      </c>
      <c r="E23" s="61">
        <f>SUM(tav3_10!E23,'tav3_10 (4)'!E23)</f>
        <v>6</v>
      </c>
      <c r="F23" s="50">
        <f t="shared" si="0"/>
        <v>2293</v>
      </c>
      <c r="G23" s="50"/>
      <c r="H23" s="61">
        <f>SUM(tav3_10!H23,'tav3_10 (4)'!H23)</f>
        <v>1116</v>
      </c>
      <c r="I23" s="61">
        <f>SUM(tav3_10!I23,'tav3_10 (4)'!I23)</f>
        <v>1044</v>
      </c>
      <c r="J23" s="61">
        <f>SUM(tav3_10!J23,'tav3_10 (4)'!J23)</f>
        <v>79</v>
      </c>
      <c r="K23" s="61">
        <f>SUM(tav3_10!K23,'tav3_10 (4)'!K23)</f>
        <v>6</v>
      </c>
      <c r="L23" s="50">
        <f t="shared" si="1"/>
        <v>2245</v>
      </c>
    </row>
    <row r="24" spans="1:12" ht="9" customHeight="1">
      <c r="A24" s="33" t="s">
        <v>27</v>
      </c>
      <c r="B24" s="61">
        <f>SUM(tav3_10!B24,'tav3_10 (4)'!B24)</f>
        <v>39528</v>
      </c>
      <c r="C24" s="61">
        <f>SUM(tav3_10!C24,'tav3_10 (4)'!C24)</f>
        <v>48770</v>
      </c>
      <c r="D24" s="61">
        <f>SUM(tav3_10!D24,'tav3_10 (4)'!D24)</f>
        <v>2501</v>
      </c>
      <c r="E24" s="61">
        <f>SUM(tav3_10!E24,'tav3_10 (4)'!E24)</f>
        <v>228</v>
      </c>
      <c r="F24" s="50">
        <f t="shared" si="0"/>
        <v>91027</v>
      </c>
      <c r="G24" s="50"/>
      <c r="H24" s="61">
        <f>SUM(tav3_10!H24,'tav3_10 (4)'!H24)</f>
        <v>9347</v>
      </c>
      <c r="I24" s="61">
        <f>SUM(tav3_10!I24,'tav3_10 (4)'!I24)</f>
        <v>8494</v>
      </c>
      <c r="J24" s="61">
        <f>SUM(tav3_10!J24,'tav3_10 (4)'!J24)</f>
        <v>450</v>
      </c>
      <c r="K24" s="61">
        <f>SUM(tav3_10!K24,'tav3_10 (4)'!K24)</f>
        <v>38</v>
      </c>
      <c r="L24" s="50">
        <f t="shared" si="1"/>
        <v>18329</v>
      </c>
    </row>
    <row r="25" spans="1:12" ht="9" customHeight="1">
      <c r="A25" s="33" t="s">
        <v>28</v>
      </c>
      <c r="B25" s="61">
        <f>SUM(tav3_10!B25,'tav3_10 (4)'!B25)</f>
        <v>13348</v>
      </c>
      <c r="C25" s="61">
        <f>SUM(tav3_10!C25,'tav3_10 (4)'!C25)</f>
        <v>15475</v>
      </c>
      <c r="D25" s="61">
        <f>SUM(tav3_10!D25,'tav3_10 (4)'!D25)</f>
        <v>866</v>
      </c>
      <c r="E25" s="61">
        <f>SUM(tav3_10!E25,'tav3_10 (4)'!E25)</f>
        <v>91</v>
      </c>
      <c r="F25" s="50">
        <f>SUM(B25:E25)</f>
        <v>29780</v>
      </c>
      <c r="G25" s="50"/>
      <c r="H25" s="61">
        <f>SUM(tav3_10!H25,'tav3_10 (4)'!H25)</f>
        <v>8372</v>
      </c>
      <c r="I25" s="61">
        <f>SUM(tav3_10!I25,'tav3_10 (4)'!I25)</f>
        <v>7642</v>
      </c>
      <c r="J25" s="61">
        <f>SUM(tav3_10!J25,'tav3_10 (4)'!J25)</f>
        <v>381</v>
      </c>
      <c r="K25" s="61">
        <f>SUM(tav3_10!K25,'tav3_10 (4)'!K25)</f>
        <v>29</v>
      </c>
      <c r="L25" s="50">
        <f>SUM(H25:K25)</f>
        <v>16424</v>
      </c>
    </row>
    <row r="26" spans="1:12" ht="9" customHeight="1">
      <c r="A26" s="33" t="s">
        <v>29</v>
      </c>
      <c r="B26" s="61">
        <f>SUM(tav3_10!B26,'tav3_10 (4)'!B26)</f>
        <v>1326</v>
      </c>
      <c r="C26" s="61">
        <f>SUM(tav3_10!C26,'tav3_10 (4)'!C26)</f>
        <v>1894</v>
      </c>
      <c r="D26" s="61">
        <f>SUM(tav3_10!D26,'tav3_10 (4)'!D26)</f>
        <v>106</v>
      </c>
      <c r="E26" s="61">
        <f>SUM(tav3_10!E26,'tav3_10 (4)'!E26)</f>
        <v>7</v>
      </c>
      <c r="F26" s="50">
        <f>SUM(B26:E26)</f>
        <v>3333</v>
      </c>
      <c r="G26" s="50"/>
      <c r="H26" s="61">
        <f>SUM(tav3_10!H26,'tav3_10 (4)'!H26)</f>
        <v>1802</v>
      </c>
      <c r="I26" s="61">
        <f>SUM(tav3_10!I26,'tav3_10 (4)'!I26)</f>
        <v>1432</v>
      </c>
      <c r="J26" s="61">
        <f>SUM(tav3_10!J26,'tav3_10 (4)'!J26)</f>
        <v>99</v>
      </c>
      <c r="K26" s="61">
        <f>SUM(tav3_10!K26,'tav3_10 (4)'!K26)</f>
        <v>6</v>
      </c>
      <c r="L26" s="50">
        <f>SUM(H26:K26)</f>
        <v>3339</v>
      </c>
    </row>
    <row r="27" spans="1:12" ht="9" customHeight="1">
      <c r="A27" s="33" t="s">
        <v>30</v>
      </c>
      <c r="B27" s="61">
        <f>SUM(tav3_10!B27,'tav3_10 (4)'!B27)</f>
        <v>7421</v>
      </c>
      <c r="C27" s="61">
        <f>SUM(tav3_10!C27,'tav3_10 (4)'!C27)</f>
        <v>8829</v>
      </c>
      <c r="D27" s="61">
        <f>SUM(tav3_10!D27,'tav3_10 (4)'!D27)</f>
        <v>445</v>
      </c>
      <c r="E27" s="61">
        <f>SUM(tav3_10!E27,'tav3_10 (4)'!E27)</f>
        <v>28</v>
      </c>
      <c r="F27" s="50">
        <f>SUM(B27:E27)</f>
        <v>16723</v>
      </c>
      <c r="G27" s="50"/>
      <c r="H27" s="61">
        <f>SUM(tav3_10!H27,'tav3_10 (4)'!H27)</f>
        <v>5907</v>
      </c>
      <c r="I27" s="61">
        <f>SUM(tav3_10!I27,'tav3_10 (4)'!I27)</f>
        <v>4816</v>
      </c>
      <c r="J27" s="61">
        <f>SUM(tav3_10!J27,'tav3_10 (4)'!J27)</f>
        <v>308</v>
      </c>
      <c r="K27" s="61">
        <f>SUM(tav3_10!K27,'tav3_10 (4)'!K27)</f>
        <v>28</v>
      </c>
      <c r="L27" s="50">
        <f>SUM(H27:K27)</f>
        <v>11059</v>
      </c>
    </row>
    <row r="28" spans="1:12" ht="9" customHeight="1">
      <c r="A28" s="33" t="s">
        <v>31</v>
      </c>
      <c r="B28" s="61">
        <f>SUM(tav3_10!B28,'tav3_10 (4)'!B28)</f>
        <v>26574</v>
      </c>
      <c r="C28" s="61">
        <f>SUM(tav3_10!C28,'tav3_10 (4)'!C28)</f>
        <v>27470</v>
      </c>
      <c r="D28" s="61">
        <f>SUM(tav3_10!D28,'tav3_10 (4)'!D28)</f>
        <v>1499</v>
      </c>
      <c r="E28" s="61">
        <f>SUM(tav3_10!E28,'tav3_10 (4)'!E28)</f>
        <v>102</v>
      </c>
      <c r="F28" s="50">
        <f>SUM(B28:E28)</f>
        <v>55645</v>
      </c>
      <c r="G28" s="50"/>
      <c r="H28" s="61">
        <f>SUM(tav3_10!H28,'tav3_10 (4)'!H28)</f>
        <v>8584</v>
      </c>
      <c r="I28" s="61">
        <f>SUM(tav3_10!I28,'tav3_10 (4)'!I28)</f>
        <v>7446</v>
      </c>
      <c r="J28" s="61">
        <f>SUM(tav3_10!J28,'tav3_10 (4)'!J28)</f>
        <v>407</v>
      </c>
      <c r="K28" s="61">
        <f>SUM(tav3_10!K28,'tav3_10 (4)'!K28)</f>
        <v>58</v>
      </c>
      <c r="L28" s="50">
        <f>SUM(H28:K28)</f>
        <v>16495</v>
      </c>
    </row>
    <row r="29" spans="1:12" ht="9" customHeight="1">
      <c r="A29" s="33" t="s">
        <v>32</v>
      </c>
      <c r="B29" s="61">
        <f>SUM(tav3_10!B29,'tav3_10 (4)'!B29)</f>
        <v>10077</v>
      </c>
      <c r="C29" s="61">
        <f>SUM(tav3_10!C29,'tav3_10 (4)'!C29)</f>
        <v>9083</v>
      </c>
      <c r="D29" s="61">
        <f>SUM(tav3_10!D29,'tav3_10 (4)'!D29)</f>
        <v>458</v>
      </c>
      <c r="E29" s="61">
        <f>SUM(tav3_10!E29,'tav3_10 (4)'!E29)</f>
        <v>34</v>
      </c>
      <c r="F29" s="50">
        <f>SUM(B29:E29)</f>
        <v>19652</v>
      </c>
      <c r="G29" s="50"/>
      <c r="H29" s="61">
        <f>SUM(tav3_10!H29,'tav3_10 (4)'!H29)</f>
        <v>3447</v>
      </c>
      <c r="I29" s="61">
        <f>SUM(tav3_10!I29,'tav3_10 (4)'!I29)</f>
        <v>2908</v>
      </c>
      <c r="J29" s="61">
        <f>SUM(tav3_10!J29,'tav3_10 (4)'!J29)</f>
        <v>172</v>
      </c>
      <c r="K29" s="61">
        <f>SUM(tav3_10!K29,'tav3_10 (4)'!K29)</f>
        <v>22</v>
      </c>
      <c r="L29" s="50">
        <f>SUM(H29:K29)</f>
        <v>6549</v>
      </c>
    </row>
    <row r="30" spans="1:12" ht="9" customHeight="1">
      <c r="A30" s="35" t="s">
        <v>33</v>
      </c>
      <c r="B30" s="51">
        <f aca="true" t="shared" si="3" ref="B30:L30">SUM(B8:B11,B14:B29)</f>
        <v>387137</v>
      </c>
      <c r="C30" s="51">
        <f t="shared" si="3"/>
        <v>412169</v>
      </c>
      <c r="D30" s="51">
        <f t="shared" si="3"/>
        <v>27892</v>
      </c>
      <c r="E30" s="51">
        <f t="shared" si="3"/>
        <v>4753</v>
      </c>
      <c r="F30" s="51">
        <f t="shared" si="3"/>
        <v>831951</v>
      </c>
      <c r="G30" s="51"/>
      <c r="H30" s="51">
        <f t="shared" si="3"/>
        <v>168303</v>
      </c>
      <c r="I30" s="51">
        <f t="shared" si="3"/>
        <v>133691</v>
      </c>
      <c r="J30" s="51">
        <f t="shared" si="3"/>
        <v>9784</v>
      </c>
      <c r="K30" s="51">
        <f t="shared" si="3"/>
        <v>1041</v>
      </c>
      <c r="L30" s="51">
        <f t="shared" si="3"/>
        <v>312819</v>
      </c>
    </row>
    <row r="31" spans="1:12" s="16" customFormat="1" ht="9" customHeight="1">
      <c r="A31" s="35" t="s">
        <v>34</v>
      </c>
      <c r="B31" s="51">
        <f aca="true" t="shared" si="4" ref="B31:L31">SUM(B8:B10,B16)</f>
        <v>142301</v>
      </c>
      <c r="C31" s="51">
        <f t="shared" si="4"/>
        <v>146616</v>
      </c>
      <c r="D31" s="51">
        <f t="shared" si="4"/>
        <v>10897</v>
      </c>
      <c r="E31" s="51">
        <f t="shared" si="4"/>
        <v>2064</v>
      </c>
      <c r="F31" s="51">
        <f t="shared" si="4"/>
        <v>301878</v>
      </c>
      <c r="G31" s="51"/>
      <c r="H31" s="51">
        <f t="shared" si="4"/>
        <v>50151</v>
      </c>
      <c r="I31" s="51">
        <f t="shared" si="4"/>
        <v>37952</v>
      </c>
      <c r="J31" s="51">
        <f t="shared" si="4"/>
        <v>3833</v>
      </c>
      <c r="K31" s="51">
        <f t="shared" si="4"/>
        <v>362</v>
      </c>
      <c r="L31" s="51">
        <f t="shared" si="4"/>
        <v>92298</v>
      </c>
    </row>
    <row r="32" spans="1:12" ht="9" customHeight="1">
      <c r="A32" s="35" t="s">
        <v>35</v>
      </c>
      <c r="B32" s="51">
        <f aca="true" t="shared" si="5" ref="B32:L32">SUM(B11,B14:B15,B17)</f>
        <v>82206</v>
      </c>
      <c r="C32" s="51">
        <f t="shared" si="5"/>
        <v>81513</v>
      </c>
      <c r="D32" s="51">
        <f t="shared" si="5"/>
        <v>6097</v>
      </c>
      <c r="E32" s="51">
        <f t="shared" si="5"/>
        <v>1509</v>
      </c>
      <c r="F32" s="51">
        <f t="shared" si="5"/>
        <v>171325</v>
      </c>
      <c r="G32" s="51"/>
      <c r="H32" s="51">
        <f t="shared" si="5"/>
        <v>41042</v>
      </c>
      <c r="I32" s="51">
        <f t="shared" si="5"/>
        <v>29977</v>
      </c>
      <c r="J32" s="51">
        <f t="shared" si="5"/>
        <v>1903</v>
      </c>
      <c r="K32" s="51">
        <f t="shared" si="5"/>
        <v>306</v>
      </c>
      <c r="L32" s="51">
        <f t="shared" si="5"/>
        <v>73228</v>
      </c>
    </row>
    <row r="33" spans="1:12" ht="9" customHeight="1">
      <c r="A33" s="35" t="s">
        <v>36</v>
      </c>
      <c r="B33" s="51">
        <f aca="true" t="shared" si="6" ref="B33:L33">SUM(B18:B21)</f>
        <v>57632</v>
      </c>
      <c r="C33" s="51">
        <f t="shared" si="6"/>
        <v>63654</v>
      </c>
      <c r="D33" s="51">
        <f t="shared" si="6"/>
        <v>4460</v>
      </c>
      <c r="E33" s="51">
        <f t="shared" si="6"/>
        <v>646</v>
      </c>
      <c r="F33" s="51">
        <f t="shared" si="6"/>
        <v>126392</v>
      </c>
      <c r="G33" s="51"/>
      <c r="H33" s="51">
        <f t="shared" si="6"/>
        <v>35195</v>
      </c>
      <c r="I33" s="51">
        <f t="shared" si="6"/>
        <v>28484</v>
      </c>
      <c r="J33" s="51">
        <f t="shared" si="6"/>
        <v>1863</v>
      </c>
      <c r="K33" s="51">
        <f t="shared" si="6"/>
        <v>165</v>
      </c>
      <c r="L33" s="51">
        <f t="shared" si="6"/>
        <v>65707</v>
      </c>
    </row>
    <row r="34" spans="1:12" ht="9" customHeight="1">
      <c r="A34" s="35" t="s">
        <v>37</v>
      </c>
      <c r="B34" s="51">
        <f aca="true" t="shared" si="7" ref="B34:L34">SUM(B22:B27)</f>
        <v>68347</v>
      </c>
      <c r="C34" s="51">
        <f t="shared" si="7"/>
        <v>83833</v>
      </c>
      <c r="D34" s="51">
        <f t="shared" si="7"/>
        <v>4481</v>
      </c>
      <c r="E34" s="51">
        <f t="shared" si="7"/>
        <v>398</v>
      </c>
      <c r="F34" s="51">
        <f t="shared" si="7"/>
        <v>157059</v>
      </c>
      <c r="G34" s="51"/>
      <c r="H34" s="51">
        <f t="shared" si="7"/>
        <v>29884</v>
      </c>
      <c r="I34" s="51">
        <f t="shared" si="7"/>
        <v>26924</v>
      </c>
      <c r="J34" s="51">
        <f t="shared" si="7"/>
        <v>1606</v>
      </c>
      <c r="K34" s="51">
        <f t="shared" si="7"/>
        <v>128</v>
      </c>
      <c r="L34" s="51">
        <f t="shared" si="7"/>
        <v>58542</v>
      </c>
    </row>
    <row r="35" spans="1:12" ht="9" customHeight="1">
      <c r="A35" s="35" t="s">
        <v>38</v>
      </c>
      <c r="B35" s="51">
        <f aca="true" t="shared" si="8" ref="B35:L35">SUM(B28:B29)</f>
        <v>36651</v>
      </c>
      <c r="C35" s="51">
        <f t="shared" si="8"/>
        <v>36553</v>
      </c>
      <c r="D35" s="51">
        <f t="shared" si="8"/>
        <v>1957</v>
      </c>
      <c r="E35" s="51">
        <f t="shared" si="8"/>
        <v>136</v>
      </c>
      <c r="F35" s="51">
        <f t="shared" si="8"/>
        <v>75297</v>
      </c>
      <c r="G35" s="51"/>
      <c r="H35" s="51">
        <f t="shared" si="8"/>
        <v>12031</v>
      </c>
      <c r="I35" s="51">
        <f t="shared" si="8"/>
        <v>10354</v>
      </c>
      <c r="J35" s="51">
        <f t="shared" si="8"/>
        <v>579</v>
      </c>
      <c r="K35" s="51">
        <f t="shared" si="8"/>
        <v>80</v>
      </c>
      <c r="L35" s="51">
        <f t="shared" si="8"/>
        <v>23044</v>
      </c>
    </row>
    <row r="36" spans="1:12" s="17" customFormat="1" ht="9" customHeight="1">
      <c r="A36" s="3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57" t="s">
        <v>50</v>
      </c>
      <c r="C38" s="57" t="s">
        <v>6</v>
      </c>
      <c r="D38" s="57" t="s">
        <v>7</v>
      </c>
      <c r="E38" s="57" t="s">
        <v>8</v>
      </c>
      <c r="F38" s="57" t="s">
        <v>9</v>
      </c>
      <c r="G38" s="57"/>
      <c r="H38" s="57" t="s">
        <v>50</v>
      </c>
      <c r="I38" s="57" t="s">
        <v>6</v>
      </c>
      <c r="J38" s="57" t="s">
        <v>7</v>
      </c>
      <c r="K38" s="57" t="s">
        <v>8</v>
      </c>
      <c r="L38" s="57" t="s">
        <v>9</v>
      </c>
    </row>
    <row r="39" spans="1:12" ht="19.5" customHeight="1">
      <c r="A39" s="45" t="s">
        <v>10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9" customHeight="1">
      <c r="A40" s="33" t="s">
        <v>11</v>
      </c>
      <c r="B40" s="50">
        <f>SUM(tav3_10!B40,'tav3_10 (4)'!B40)</f>
        <v>1144</v>
      </c>
      <c r="C40" s="50">
        <f>SUM(tav3_10!C40,'tav3_10 (4)'!C40)</f>
        <v>1065</v>
      </c>
      <c r="D40" s="50">
        <f>SUM(tav3_10!D40,'tav3_10 (4)'!D40)</f>
        <v>58</v>
      </c>
      <c r="E40" s="50">
        <f>SUM(tav3_10!E40,'tav3_10 (4)'!E40)</f>
        <v>18</v>
      </c>
      <c r="F40" s="50">
        <f>SUM(B40:E40)</f>
        <v>2285</v>
      </c>
      <c r="G40" s="50"/>
      <c r="H40" s="50">
        <f>SUM(B8,H8,B40)</f>
        <v>57227</v>
      </c>
      <c r="I40" s="50">
        <f>SUM(C8,I8,C40)</f>
        <v>57802</v>
      </c>
      <c r="J40" s="50">
        <f>SUM(D8,J8,D40)</f>
        <v>5188</v>
      </c>
      <c r="K40" s="50">
        <f>SUM(E8,K8,E40)</f>
        <v>1029</v>
      </c>
      <c r="L40" s="50">
        <f>SUM(H40:K40)</f>
        <v>121246</v>
      </c>
    </row>
    <row r="41" spans="1:12" s="15" customFormat="1" ht="9" customHeight="1">
      <c r="A41" s="33" t="s">
        <v>12</v>
      </c>
      <c r="B41" s="50">
        <f>SUM(tav3_10!B41,'tav3_10 (4)'!B41)</f>
        <v>26</v>
      </c>
      <c r="C41" s="50">
        <f>SUM(tav3_10!C41,'tav3_10 (4)'!C41)</f>
        <v>25</v>
      </c>
      <c r="D41" s="50">
        <f>SUM(tav3_10!D41,'tav3_10 (4)'!D41)</f>
        <v>3</v>
      </c>
      <c r="E41" s="50">
        <f>SUM(tav3_10!E41,'tav3_10 (4)'!E41)</f>
        <v>1</v>
      </c>
      <c r="F41" s="50">
        <f aca="true" t="shared" si="9" ref="F41:F56">SUM(B41:E41)</f>
        <v>55</v>
      </c>
      <c r="G41" s="50"/>
      <c r="H41" s="50">
        <f aca="true" t="shared" si="10" ref="H41:K56">SUM(B9,H9,B41)</f>
        <v>2278</v>
      </c>
      <c r="I41" s="50">
        <f t="shared" si="10"/>
        <v>1831</v>
      </c>
      <c r="J41" s="50">
        <f t="shared" si="10"/>
        <v>105</v>
      </c>
      <c r="K41" s="50">
        <f t="shared" si="10"/>
        <v>25</v>
      </c>
      <c r="L41" s="50">
        <f aca="true" t="shared" si="11" ref="L41:L56">SUM(H41:K41)</f>
        <v>4239</v>
      </c>
    </row>
    <row r="42" spans="1:12" s="15" customFormat="1" ht="9" customHeight="1">
      <c r="A42" s="33" t="s">
        <v>13</v>
      </c>
      <c r="B42" s="50">
        <f>SUM(tav3_10!B42,'tav3_10 (4)'!B42)</f>
        <v>2514</v>
      </c>
      <c r="C42" s="50">
        <f>SUM(tav3_10!C42,'tav3_10 (4)'!C42)</f>
        <v>1890</v>
      </c>
      <c r="D42" s="50">
        <f>SUM(tav3_10!D42,'tav3_10 (4)'!D42)</f>
        <v>81</v>
      </c>
      <c r="E42" s="50">
        <f>SUM(tav3_10!E42,'tav3_10 (4)'!E42)</f>
        <v>27</v>
      </c>
      <c r="F42" s="50">
        <f t="shared" si="9"/>
        <v>4512</v>
      </c>
      <c r="G42" s="50"/>
      <c r="H42" s="50">
        <f t="shared" si="10"/>
        <v>120944</v>
      </c>
      <c r="I42" s="50">
        <f t="shared" si="10"/>
        <v>111592</v>
      </c>
      <c r="J42" s="50">
        <f t="shared" si="10"/>
        <v>7846</v>
      </c>
      <c r="K42" s="50">
        <f t="shared" si="10"/>
        <v>1199</v>
      </c>
      <c r="L42" s="50">
        <f t="shared" si="11"/>
        <v>241581</v>
      </c>
    </row>
    <row r="43" spans="1:12" ht="9" customHeight="1">
      <c r="A43" s="33" t="s">
        <v>14</v>
      </c>
      <c r="B43" s="50">
        <f>SUM(B44:B45)</f>
        <v>391</v>
      </c>
      <c r="C43" s="50">
        <f aca="true" t="shared" si="12" ref="C43:L43">SUM(C44:C45)</f>
        <v>246</v>
      </c>
      <c r="D43" s="50">
        <f t="shared" si="12"/>
        <v>19</v>
      </c>
      <c r="E43" s="50">
        <f t="shared" si="12"/>
        <v>9</v>
      </c>
      <c r="F43" s="50">
        <f t="shared" si="12"/>
        <v>665</v>
      </c>
      <c r="G43" s="50"/>
      <c r="H43" s="50">
        <f t="shared" si="12"/>
        <v>9840</v>
      </c>
      <c r="I43" s="50">
        <f t="shared" si="12"/>
        <v>7694</v>
      </c>
      <c r="J43" s="50">
        <f t="shared" si="12"/>
        <v>509</v>
      </c>
      <c r="K43" s="50">
        <f t="shared" si="12"/>
        <v>303</v>
      </c>
      <c r="L43" s="50">
        <f t="shared" si="12"/>
        <v>18346</v>
      </c>
    </row>
    <row r="44" spans="1:12" ht="9" customHeight="1">
      <c r="A44" s="34" t="s">
        <v>15</v>
      </c>
      <c r="B44" s="58">
        <f>SUM(tav3_10!B44,'tav3_10 (4)'!B44)</f>
        <v>218</v>
      </c>
      <c r="C44" s="58">
        <f>SUM(tav3_10!C44,'tav3_10 (4)'!C44)</f>
        <v>94</v>
      </c>
      <c r="D44" s="58">
        <f>SUM(tav3_10!D44,'tav3_10 (4)'!D44)</f>
        <v>2</v>
      </c>
      <c r="E44" s="58">
        <f>SUM(tav3_10!E44,'tav3_10 (4)'!E44)</f>
        <v>5</v>
      </c>
      <c r="F44" s="58">
        <f t="shared" si="9"/>
        <v>319</v>
      </c>
      <c r="G44" s="52"/>
      <c r="H44" s="58">
        <f t="shared" si="10"/>
        <v>4753</v>
      </c>
      <c r="I44" s="58">
        <f t="shared" si="10"/>
        <v>2896</v>
      </c>
      <c r="J44" s="58">
        <f t="shared" si="10"/>
        <v>177</v>
      </c>
      <c r="K44" s="58">
        <f t="shared" si="10"/>
        <v>99</v>
      </c>
      <c r="L44" s="58">
        <f t="shared" si="11"/>
        <v>7925</v>
      </c>
    </row>
    <row r="45" spans="1:12" ht="9" customHeight="1">
      <c r="A45" s="34" t="s">
        <v>16</v>
      </c>
      <c r="B45" s="58">
        <f>SUM(tav3_10!B45,'tav3_10 (4)'!B45)</f>
        <v>173</v>
      </c>
      <c r="C45" s="58">
        <f>SUM(tav3_10!C45,'tav3_10 (4)'!C45)</f>
        <v>152</v>
      </c>
      <c r="D45" s="58">
        <f>SUM(tav3_10!D45,'tav3_10 (4)'!D45)</f>
        <v>17</v>
      </c>
      <c r="E45" s="58">
        <f>SUM(tav3_10!E45,'tav3_10 (4)'!E45)</f>
        <v>4</v>
      </c>
      <c r="F45" s="58">
        <f t="shared" si="9"/>
        <v>346</v>
      </c>
      <c r="G45" s="52"/>
      <c r="H45" s="58">
        <f t="shared" si="10"/>
        <v>5087</v>
      </c>
      <c r="I45" s="58">
        <f t="shared" si="10"/>
        <v>4798</v>
      </c>
      <c r="J45" s="58">
        <f t="shared" si="10"/>
        <v>332</v>
      </c>
      <c r="K45" s="58">
        <f t="shared" si="10"/>
        <v>204</v>
      </c>
      <c r="L45" s="58">
        <f t="shared" si="11"/>
        <v>10421</v>
      </c>
    </row>
    <row r="46" spans="1:12" ht="9" customHeight="1">
      <c r="A46" s="33" t="s">
        <v>17</v>
      </c>
      <c r="B46" s="61">
        <f>SUM(tav3_10!B46,'tav3_10 (4)'!B46)</f>
        <v>1321</v>
      </c>
      <c r="C46" s="61">
        <f>SUM(tav3_10!C46,'tav3_10 (4)'!C46)</f>
        <v>1034</v>
      </c>
      <c r="D46" s="61">
        <f>SUM(tav3_10!D46,'tav3_10 (4)'!D46)</f>
        <v>49</v>
      </c>
      <c r="E46" s="61">
        <f>SUM(tav3_10!E46,'tav3_10 (4)'!E46)</f>
        <v>15</v>
      </c>
      <c r="F46" s="50">
        <f t="shared" si="9"/>
        <v>2419</v>
      </c>
      <c r="G46" s="50"/>
      <c r="H46" s="61">
        <f t="shared" si="10"/>
        <v>49218</v>
      </c>
      <c r="I46" s="61">
        <f t="shared" si="10"/>
        <v>48704</v>
      </c>
      <c r="J46" s="61">
        <f t="shared" si="10"/>
        <v>3535</v>
      </c>
      <c r="K46" s="61">
        <f t="shared" si="10"/>
        <v>731</v>
      </c>
      <c r="L46" s="50">
        <f t="shared" si="11"/>
        <v>102188</v>
      </c>
    </row>
    <row r="47" spans="1:12" ht="9" customHeight="1">
      <c r="A47" s="33" t="s">
        <v>18</v>
      </c>
      <c r="B47" s="61">
        <f>SUM(tav3_10!B47,'tav3_10 (4)'!B47)</f>
        <v>481</v>
      </c>
      <c r="C47" s="61">
        <f>SUM(tav3_10!C47,'tav3_10 (4)'!C47)</f>
        <v>504</v>
      </c>
      <c r="D47" s="61">
        <f>SUM(tav3_10!D47,'tav3_10 (4)'!D47)</f>
        <v>49</v>
      </c>
      <c r="E47" s="61">
        <f>SUM(tav3_10!E47,'tav3_10 (4)'!E47)</f>
        <v>26</v>
      </c>
      <c r="F47" s="50">
        <f t="shared" si="9"/>
        <v>1060</v>
      </c>
      <c r="G47" s="50"/>
      <c r="H47" s="61">
        <f t="shared" si="10"/>
        <v>13346</v>
      </c>
      <c r="I47" s="61">
        <f t="shared" si="10"/>
        <v>11981</v>
      </c>
      <c r="J47" s="61">
        <f t="shared" si="10"/>
        <v>1103</v>
      </c>
      <c r="K47" s="61">
        <f t="shared" si="10"/>
        <v>410</v>
      </c>
      <c r="L47" s="50">
        <f t="shared" si="11"/>
        <v>26840</v>
      </c>
    </row>
    <row r="48" spans="1:12" ht="9" customHeight="1">
      <c r="A48" s="33" t="s">
        <v>19</v>
      </c>
      <c r="B48" s="61">
        <f>SUM(tav3_10!B48,'tav3_10 (4)'!B48)</f>
        <v>567</v>
      </c>
      <c r="C48" s="61">
        <f>SUM(tav3_10!C48,'tav3_10 (4)'!C48)</f>
        <v>569</v>
      </c>
      <c r="D48" s="61">
        <f>SUM(tav3_10!D48,'tav3_10 (4)'!D48)</f>
        <v>45</v>
      </c>
      <c r="E48" s="61">
        <f>SUM(tav3_10!E48,'tav3_10 (4)'!E48)</f>
        <v>8</v>
      </c>
      <c r="F48" s="50">
        <f t="shared" si="9"/>
        <v>1189</v>
      </c>
      <c r="G48" s="50"/>
      <c r="H48" s="61">
        <f t="shared" si="10"/>
        <v>16254</v>
      </c>
      <c r="I48" s="61">
        <f t="shared" si="10"/>
        <v>16892</v>
      </c>
      <c r="J48" s="61">
        <f t="shared" si="10"/>
        <v>1778</v>
      </c>
      <c r="K48" s="61">
        <f t="shared" si="10"/>
        <v>227</v>
      </c>
      <c r="L48" s="50">
        <f t="shared" si="11"/>
        <v>35151</v>
      </c>
    </row>
    <row r="49" spans="1:12" ht="9" customHeight="1">
      <c r="A49" s="33" t="s">
        <v>20</v>
      </c>
      <c r="B49" s="61">
        <f>SUM(tav3_10!B49,'tav3_10 (4)'!B49)</f>
        <v>987</v>
      </c>
      <c r="C49" s="61">
        <f>SUM(tav3_10!C49,'tav3_10 (4)'!C49)</f>
        <v>726</v>
      </c>
      <c r="D49" s="61">
        <f>SUM(tav3_10!D49,'tav3_10 (4)'!D49)</f>
        <v>43</v>
      </c>
      <c r="E49" s="61">
        <f>SUM(tav3_10!E49,'tav3_10 (4)'!E49)</f>
        <v>10</v>
      </c>
      <c r="F49" s="50">
        <f t="shared" si="9"/>
        <v>1766</v>
      </c>
      <c r="G49" s="50"/>
      <c r="H49" s="61">
        <f t="shared" si="10"/>
        <v>54024</v>
      </c>
      <c r="I49" s="61">
        <f t="shared" si="10"/>
        <v>45621</v>
      </c>
      <c r="J49" s="61">
        <f t="shared" si="10"/>
        <v>3013</v>
      </c>
      <c r="K49" s="61">
        <f t="shared" si="10"/>
        <v>431</v>
      </c>
      <c r="L49" s="50">
        <f t="shared" si="11"/>
        <v>103089</v>
      </c>
    </row>
    <row r="50" spans="1:12" ht="9" customHeight="1">
      <c r="A50" s="33" t="s">
        <v>21</v>
      </c>
      <c r="B50" s="61">
        <f>SUM(tav3_10!B50,'tav3_10 (4)'!B50)</f>
        <v>754</v>
      </c>
      <c r="C50" s="61">
        <f>SUM(tav3_10!C50,'tav3_10 (4)'!C50)</f>
        <v>615</v>
      </c>
      <c r="D50" s="61">
        <f>SUM(tav3_10!D50,'tav3_10 (4)'!D50)</f>
        <v>29</v>
      </c>
      <c r="E50" s="61">
        <f>SUM(tav3_10!E50,'tav3_10 (4)'!E50)</f>
        <v>6</v>
      </c>
      <c r="F50" s="50">
        <f t="shared" si="9"/>
        <v>1404</v>
      </c>
      <c r="G50" s="50"/>
      <c r="H50" s="61">
        <f t="shared" si="10"/>
        <v>37029</v>
      </c>
      <c r="I50" s="61">
        <f t="shared" si="10"/>
        <v>36069</v>
      </c>
      <c r="J50" s="61">
        <f t="shared" si="10"/>
        <v>2759</v>
      </c>
      <c r="K50" s="61">
        <f t="shared" si="10"/>
        <v>467</v>
      </c>
      <c r="L50" s="50">
        <f t="shared" si="11"/>
        <v>76324</v>
      </c>
    </row>
    <row r="51" spans="1:12" ht="9" customHeight="1">
      <c r="A51" s="33" t="s">
        <v>22</v>
      </c>
      <c r="B51" s="61">
        <f>SUM(tav3_10!B51,'tav3_10 (4)'!B51)</f>
        <v>160</v>
      </c>
      <c r="C51" s="61">
        <f>SUM(tav3_10!C51,'tav3_10 (4)'!C51)</f>
        <v>137</v>
      </c>
      <c r="D51" s="61">
        <f>SUM(tav3_10!D51,'tav3_10 (4)'!D51)</f>
        <v>7</v>
      </c>
      <c r="E51" s="61">
        <f>SUM(tav3_10!E51,'tav3_10 (4)'!E51)</f>
        <v>3</v>
      </c>
      <c r="F51" s="50">
        <f t="shared" si="9"/>
        <v>307</v>
      </c>
      <c r="G51" s="50"/>
      <c r="H51" s="61">
        <f t="shared" si="10"/>
        <v>6003</v>
      </c>
      <c r="I51" s="61">
        <f t="shared" si="10"/>
        <v>6031</v>
      </c>
      <c r="J51" s="61">
        <f t="shared" si="10"/>
        <v>482</v>
      </c>
      <c r="K51" s="61">
        <f t="shared" si="10"/>
        <v>34</v>
      </c>
      <c r="L51" s="50">
        <f t="shared" si="11"/>
        <v>12550</v>
      </c>
    </row>
    <row r="52" spans="1:12" ht="9" customHeight="1">
      <c r="A52" s="33" t="s">
        <v>23</v>
      </c>
      <c r="B52" s="61">
        <f>SUM(tav3_10!B52,'tav3_10 (4)'!B52)</f>
        <v>335</v>
      </c>
      <c r="C52" s="61">
        <f>SUM(tav3_10!C52,'tav3_10 (4)'!C52)</f>
        <v>341</v>
      </c>
      <c r="D52" s="61">
        <f>SUM(tav3_10!D52,'tav3_10 (4)'!D52)</f>
        <v>23</v>
      </c>
      <c r="E52" s="61">
        <f>SUM(tav3_10!E52,'tav3_10 (4)'!E52)</f>
        <v>4</v>
      </c>
      <c r="F52" s="50">
        <f t="shared" si="9"/>
        <v>703</v>
      </c>
      <c r="G52" s="50"/>
      <c r="H52" s="61">
        <f t="shared" si="10"/>
        <v>12079</v>
      </c>
      <c r="I52" s="61">
        <f t="shared" si="10"/>
        <v>12613</v>
      </c>
      <c r="J52" s="61">
        <f t="shared" si="10"/>
        <v>826</v>
      </c>
      <c r="K52" s="61">
        <f t="shared" si="10"/>
        <v>95</v>
      </c>
      <c r="L52" s="50">
        <f t="shared" si="11"/>
        <v>25613</v>
      </c>
    </row>
    <row r="53" spans="1:12" ht="9" customHeight="1">
      <c r="A53" s="33" t="s">
        <v>24</v>
      </c>
      <c r="B53" s="61">
        <f>SUM(tav3_10!B53,'tav3_10 (4)'!B53)</f>
        <v>1433</v>
      </c>
      <c r="C53" s="61">
        <f>SUM(tav3_10!C53,'tav3_10 (4)'!C53)</f>
        <v>1066</v>
      </c>
      <c r="D53" s="61">
        <f>SUM(tav3_10!D53,'tav3_10 (4)'!D53)</f>
        <v>32</v>
      </c>
      <c r="E53" s="61">
        <f>SUM(tav3_10!E53,'tav3_10 (4)'!E53)</f>
        <v>9</v>
      </c>
      <c r="F53" s="50">
        <f t="shared" si="9"/>
        <v>2540</v>
      </c>
      <c r="G53" s="50"/>
      <c r="H53" s="61">
        <f t="shared" si="10"/>
        <v>40398</v>
      </c>
      <c r="I53" s="61">
        <f t="shared" si="10"/>
        <v>39584</v>
      </c>
      <c r="J53" s="61">
        <f t="shared" si="10"/>
        <v>2347</v>
      </c>
      <c r="K53" s="61">
        <f t="shared" si="10"/>
        <v>237</v>
      </c>
      <c r="L53" s="50">
        <f t="shared" si="11"/>
        <v>82566</v>
      </c>
    </row>
    <row r="54" spans="1:12" ht="9" customHeight="1">
      <c r="A54" s="33" t="s">
        <v>25</v>
      </c>
      <c r="B54" s="61">
        <f>SUM(tav3_10!B54,'tav3_10 (4)'!B54)</f>
        <v>331</v>
      </c>
      <c r="C54" s="61">
        <f>SUM(tav3_10!C54,'tav3_10 (4)'!C54)</f>
        <v>506</v>
      </c>
      <c r="D54" s="61">
        <f>SUM(tav3_10!D54,'tav3_10 (4)'!D54)</f>
        <v>27</v>
      </c>
      <c r="E54" s="61">
        <f>SUM(tav3_10!E54,'tav3_10 (4)'!E54)</f>
        <v>5</v>
      </c>
      <c r="F54" s="50">
        <f t="shared" si="9"/>
        <v>869</v>
      </c>
      <c r="G54" s="50"/>
      <c r="H54" s="61">
        <f t="shared" si="10"/>
        <v>9458</v>
      </c>
      <c r="I54" s="61">
        <f t="shared" si="10"/>
        <v>11589</v>
      </c>
      <c r="J54" s="61">
        <f t="shared" si="10"/>
        <v>807</v>
      </c>
      <c r="K54" s="61">
        <f t="shared" si="10"/>
        <v>64</v>
      </c>
      <c r="L54" s="50">
        <f t="shared" si="11"/>
        <v>21918</v>
      </c>
    </row>
    <row r="55" spans="1:12" ht="9" customHeight="1">
      <c r="A55" s="33" t="s">
        <v>26</v>
      </c>
      <c r="B55" s="61">
        <f>SUM(tav3_10!B55,'tav3_10 (4)'!B55)</f>
        <v>110</v>
      </c>
      <c r="C55" s="61">
        <f>SUM(tav3_10!C55,'tav3_10 (4)'!C55)</f>
        <v>172</v>
      </c>
      <c r="D55" s="61">
        <f>SUM(tav3_10!D55,'tav3_10 (4)'!D55)</f>
        <v>8</v>
      </c>
      <c r="E55" s="61" t="s">
        <v>43</v>
      </c>
      <c r="F55" s="50">
        <f t="shared" si="9"/>
        <v>290</v>
      </c>
      <c r="G55" s="50"/>
      <c r="H55" s="61">
        <f t="shared" si="10"/>
        <v>2163</v>
      </c>
      <c r="I55" s="61">
        <f t="shared" si="10"/>
        <v>2494</v>
      </c>
      <c r="J55" s="61">
        <f t="shared" si="10"/>
        <v>159</v>
      </c>
      <c r="K55" s="61">
        <f t="shared" si="10"/>
        <v>12</v>
      </c>
      <c r="L55" s="50">
        <f t="shared" si="11"/>
        <v>4828</v>
      </c>
    </row>
    <row r="56" spans="1:12" ht="9" customHeight="1">
      <c r="A56" s="33" t="s">
        <v>27</v>
      </c>
      <c r="B56" s="61">
        <f>SUM(tav3_10!B56,'tav3_10 (4)'!B56)</f>
        <v>1018</v>
      </c>
      <c r="C56" s="61">
        <f>SUM(tav3_10!C56,'tav3_10 (4)'!C56)</f>
        <v>1146</v>
      </c>
      <c r="D56" s="61">
        <f>SUM(tav3_10!D56,'tav3_10 (4)'!D56)</f>
        <v>63</v>
      </c>
      <c r="E56" s="61">
        <f>SUM(tav3_10!E56,'tav3_10 (4)'!E56)</f>
        <v>11</v>
      </c>
      <c r="F56" s="50">
        <f t="shared" si="9"/>
        <v>2238</v>
      </c>
      <c r="G56" s="50"/>
      <c r="H56" s="61">
        <f t="shared" si="10"/>
        <v>49893</v>
      </c>
      <c r="I56" s="61">
        <f t="shared" si="10"/>
        <v>58410</v>
      </c>
      <c r="J56" s="61">
        <f t="shared" si="10"/>
        <v>3014</v>
      </c>
      <c r="K56" s="61">
        <f t="shared" si="10"/>
        <v>277</v>
      </c>
      <c r="L56" s="50">
        <f t="shared" si="11"/>
        <v>111594</v>
      </c>
    </row>
    <row r="57" spans="1:12" ht="9" customHeight="1">
      <c r="A57" s="33" t="s">
        <v>28</v>
      </c>
      <c r="B57" s="61">
        <f>SUM(tav3_10!B57,'tav3_10 (4)'!B57)</f>
        <v>1255</v>
      </c>
      <c r="C57" s="61">
        <f>SUM(tav3_10!C57,'tav3_10 (4)'!C57)</f>
        <v>1592</v>
      </c>
      <c r="D57" s="61">
        <f>SUM(tav3_10!D57,'tav3_10 (4)'!D57)</f>
        <v>46</v>
      </c>
      <c r="E57" s="61">
        <f>SUM(tav3_10!E57,'tav3_10 (4)'!E57)</f>
        <v>12</v>
      </c>
      <c r="F57" s="50">
        <f>SUM(B57:E57)</f>
        <v>2905</v>
      </c>
      <c r="G57" s="50"/>
      <c r="H57" s="61">
        <f aca="true" t="shared" si="13" ref="H57:K61">SUM(B25,H25,B57)</f>
        <v>22975</v>
      </c>
      <c r="I57" s="61">
        <f t="shared" si="13"/>
        <v>24709</v>
      </c>
      <c r="J57" s="61">
        <f t="shared" si="13"/>
        <v>1293</v>
      </c>
      <c r="K57" s="61">
        <f t="shared" si="13"/>
        <v>132</v>
      </c>
      <c r="L57" s="50">
        <f>SUM(H57:K57)</f>
        <v>49109</v>
      </c>
    </row>
    <row r="58" spans="1:12" ht="9" customHeight="1">
      <c r="A58" s="33" t="s">
        <v>29</v>
      </c>
      <c r="B58" s="61">
        <f>SUM(tav3_10!B58,'tav3_10 (4)'!B58)</f>
        <v>175</v>
      </c>
      <c r="C58" s="61">
        <f>SUM(tav3_10!C58,'tav3_10 (4)'!C58)</f>
        <v>234</v>
      </c>
      <c r="D58" s="61">
        <f>SUM(tav3_10!D58,'tav3_10 (4)'!D58)</f>
        <v>12</v>
      </c>
      <c r="E58" s="61">
        <f>SUM(tav3_10!E58,'tav3_10 (4)'!E58)</f>
        <v>3</v>
      </c>
      <c r="F58" s="50">
        <f>SUM(B58:E58)</f>
        <v>424</v>
      </c>
      <c r="G58" s="50"/>
      <c r="H58" s="61">
        <f t="shared" si="13"/>
        <v>3303</v>
      </c>
      <c r="I58" s="61">
        <f t="shared" si="13"/>
        <v>3560</v>
      </c>
      <c r="J58" s="61">
        <f t="shared" si="13"/>
        <v>217</v>
      </c>
      <c r="K58" s="61">
        <f t="shared" si="13"/>
        <v>16</v>
      </c>
      <c r="L58" s="50">
        <f>SUM(H58:K58)</f>
        <v>7096</v>
      </c>
    </row>
    <row r="59" spans="1:12" ht="9" customHeight="1">
      <c r="A59" s="33" t="s">
        <v>30</v>
      </c>
      <c r="B59" s="61">
        <f>SUM(tav3_10!B59,'tav3_10 (4)'!B59)</f>
        <v>686</v>
      </c>
      <c r="C59" s="61">
        <f>SUM(tav3_10!C59,'tav3_10 (4)'!C59)</f>
        <v>891</v>
      </c>
      <c r="D59" s="61">
        <f>SUM(tav3_10!D59,'tav3_10 (4)'!D59)</f>
        <v>39</v>
      </c>
      <c r="E59" s="61">
        <f>SUM(tav3_10!E59,'tav3_10 (4)'!E59)</f>
        <v>11</v>
      </c>
      <c r="F59" s="50">
        <f>SUM(B59:E59)</f>
        <v>1627</v>
      </c>
      <c r="G59" s="50"/>
      <c r="H59" s="61">
        <f t="shared" si="13"/>
        <v>14014</v>
      </c>
      <c r="I59" s="61">
        <f t="shared" si="13"/>
        <v>14536</v>
      </c>
      <c r="J59" s="61">
        <f t="shared" si="13"/>
        <v>792</v>
      </c>
      <c r="K59" s="61">
        <f t="shared" si="13"/>
        <v>67</v>
      </c>
      <c r="L59" s="50">
        <f>SUM(H59:K59)</f>
        <v>29409</v>
      </c>
    </row>
    <row r="60" spans="1:12" s="16" customFormat="1" ht="9" customHeight="1">
      <c r="A60" s="33" t="s">
        <v>31</v>
      </c>
      <c r="B60" s="61">
        <f>SUM(tav3_10!B60,'tav3_10 (4)'!B60)</f>
        <v>1837</v>
      </c>
      <c r="C60" s="61">
        <f>SUM(tav3_10!C60,'tav3_10 (4)'!C60)</f>
        <v>2134</v>
      </c>
      <c r="D60" s="61">
        <f>SUM(tav3_10!D60,'tav3_10 (4)'!D60)</f>
        <v>89</v>
      </c>
      <c r="E60" s="61">
        <f>SUM(tav3_10!E60,'tav3_10 (4)'!E60)</f>
        <v>19</v>
      </c>
      <c r="F60" s="50">
        <f>SUM(B60:E60)</f>
        <v>4079</v>
      </c>
      <c r="G60" s="50"/>
      <c r="H60" s="61">
        <f t="shared" si="13"/>
        <v>36995</v>
      </c>
      <c r="I60" s="61">
        <f t="shared" si="13"/>
        <v>37050</v>
      </c>
      <c r="J60" s="61">
        <f t="shared" si="13"/>
        <v>1995</v>
      </c>
      <c r="K60" s="61">
        <f t="shared" si="13"/>
        <v>179</v>
      </c>
      <c r="L60" s="50">
        <f>SUM(H60:K60)</f>
        <v>76219</v>
      </c>
    </row>
    <row r="61" spans="1:12" ht="9" customHeight="1">
      <c r="A61" s="33" t="s">
        <v>32</v>
      </c>
      <c r="B61" s="61">
        <f>SUM(tav3_10!B61,'tav3_10 (4)'!B61)</f>
        <v>410</v>
      </c>
      <c r="C61" s="61">
        <f>SUM(tav3_10!C61,'tav3_10 (4)'!C61)</f>
        <v>383</v>
      </c>
      <c r="D61" s="61">
        <f>SUM(tav3_10!D61,'tav3_10 (4)'!D61)</f>
        <v>15</v>
      </c>
      <c r="E61" s="61">
        <f>SUM(tav3_10!E61,'tav3_10 (4)'!E61)</f>
        <v>7</v>
      </c>
      <c r="F61" s="50">
        <f>SUM(B61:E61)</f>
        <v>815</v>
      </c>
      <c r="G61" s="50"/>
      <c r="H61" s="61">
        <f t="shared" si="13"/>
        <v>13934</v>
      </c>
      <c r="I61" s="61">
        <f t="shared" si="13"/>
        <v>12374</v>
      </c>
      <c r="J61" s="61">
        <f t="shared" si="13"/>
        <v>645</v>
      </c>
      <c r="K61" s="61">
        <f t="shared" si="13"/>
        <v>63</v>
      </c>
      <c r="L61" s="50">
        <f>SUM(H61:K61)</f>
        <v>27016</v>
      </c>
    </row>
    <row r="62" spans="1:12" ht="9" customHeight="1">
      <c r="A62" s="35" t="s">
        <v>33</v>
      </c>
      <c r="B62" s="51">
        <f aca="true" t="shared" si="14" ref="B62:L62">SUM(B40:B43,B46:B61)</f>
        <v>15935</v>
      </c>
      <c r="C62" s="51">
        <f t="shared" si="14"/>
        <v>15276</v>
      </c>
      <c r="D62" s="51">
        <f t="shared" si="14"/>
        <v>737</v>
      </c>
      <c r="E62" s="51">
        <f t="shared" si="14"/>
        <v>204</v>
      </c>
      <c r="F62" s="51">
        <f t="shared" si="14"/>
        <v>32152</v>
      </c>
      <c r="G62" s="51">
        <f t="shared" si="14"/>
        <v>0</v>
      </c>
      <c r="H62" s="51">
        <f t="shared" si="14"/>
        <v>571375</v>
      </c>
      <c r="I62" s="51">
        <f t="shared" si="14"/>
        <v>561136</v>
      </c>
      <c r="J62" s="51">
        <f t="shared" si="14"/>
        <v>38413</v>
      </c>
      <c r="K62" s="51">
        <f t="shared" si="14"/>
        <v>5998</v>
      </c>
      <c r="L62" s="51">
        <f t="shared" si="14"/>
        <v>1176922</v>
      </c>
    </row>
    <row r="63" spans="1:12" ht="9" customHeight="1">
      <c r="A63" s="35" t="s">
        <v>34</v>
      </c>
      <c r="B63" s="51">
        <f aca="true" t="shared" si="15" ref="B63:L63">SUM(B40:B42,B48)</f>
        <v>4251</v>
      </c>
      <c r="C63" s="51">
        <f t="shared" si="15"/>
        <v>3549</v>
      </c>
      <c r="D63" s="51">
        <f t="shared" si="15"/>
        <v>187</v>
      </c>
      <c r="E63" s="51">
        <f t="shared" si="15"/>
        <v>54</v>
      </c>
      <c r="F63" s="51">
        <f t="shared" si="15"/>
        <v>8041</v>
      </c>
      <c r="G63" s="51">
        <f t="shared" si="15"/>
        <v>0</v>
      </c>
      <c r="H63" s="51">
        <f t="shared" si="15"/>
        <v>196703</v>
      </c>
      <c r="I63" s="51">
        <f t="shared" si="15"/>
        <v>188117</v>
      </c>
      <c r="J63" s="51">
        <f t="shared" si="15"/>
        <v>14917</v>
      </c>
      <c r="K63" s="51">
        <f t="shared" si="15"/>
        <v>2480</v>
      </c>
      <c r="L63" s="51">
        <f t="shared" si="15"/>
        <v>402217</v>
      </c>
    </row>
    <row r="64" spans="1:12" ht="9" customHeight="1">
      <c r="A64" s="35" t="s">
        <v>35</v>
      </c>
      <c r="B64" s="51">
        <f aca="true" t="shared" si="16" ref="B64:L64">SUM(B43,B46:B47,B49)</f>
        <v>3180</v>
      </c>
      <c r="C64" s="51">
        <f t="shared" si="16"/>
        <v>2510</v>
      </c>
      <c r="D64" s="51">
        <f t="shared" si="16"/>
        <v>160</v>
      </c>
      <c r="E64" s="51">
        <f t="shared" si="16"/>
        <v>60</v>
      </c>
      <c r="F64" s="51">
        <f t="shared" si="16"/>
        <v>5910</v>
      </c>
      <c r="G64" s="51">
        <f t="shared" si="16"/>
        <v>0</v>
      </c>
      <c r="H64" s="51">
        <f t="shared" si="16"/>
        <v>126428</v>
      </c>
      <c r="I64" s="51">
        <f t="shared" si="16"/>
        <v>114000</v>
      </c>
      <c r="J64" s="51">
        <f t="shared" si="16"/>
        <v>8160</v>
      </c>
      <c r="K64" s="51">
        <f t="shared" si="16"/>
        <v>1875</v>
      </c>
      <c r="L64" s="51">
        <f t="shared" si="16"/>
        <v>250463</v>
      </c>
    </row>
    <row r="65" spans="1:12" ht="9" customHeight="1">
      <c r="A65" s="35" t="s">
        <v>36</v>
      </c>
      <c r="B65" s="51">
        <f aca="true" t="shared" si="17" ref="B65:L65">SUM(B50:B53)</f>
        <v>2682</v>
      </c>
      <c r="C65" s="51">
        <f t="shared" si="17"/>
        <v>2159</v>
      </c>
      <c r="D65" s="51">
        <f t="shared" si="17"/>
        <v>91</v>
      </c>
      <c r="E65" s="51">
        <f t="shared" si="17"/>
        <v>22</v>
      </c>
      <c r="F65" s="51">
        <f t="shared" si="17"/>
        <v>4954</v>
      </c>
      <c r="G65" s="51">
        <f t="shared" si="17"/>
        <v>0</v>
      </c>
      <c r="H65" s="51">
        <f t="shared" si="17"/>
        <v>95509</v>
      </c>
      <c r="I65" s="51">
        <f t="shared" si="17"/>
        <v>94297</v>
      </c>
      <c r="J65" s="51">
        <f t="shared" si="17"/>
        <v>6414</v>
      </c>
      <c r="K65" s="51">
        <f t="shared" si="17"/>
        <v>833</v>
      </c>
      <c r="L65" s="51">
        <f t="shared" si="17"/>
        <v>197053</v>
      </c>
    </row>
    <row r="66" spans="1:12" s="17" customFormat="1" ht="9" customHeight="1">
      <c r="A66" s="36" t="s">
        <v>37</v>
      </c>
      <c r="B66" s="51">
        <f aca="true" t="shared" si="18" ref="B66:L66">SUM(B54:B59)</f>
        <v>3575</v>
      </c>
      <c r="C66" s="51">
        <f t="shared" si="18"/>
        <v>4541</v>
      </c>
      <c r="D66" s="51">
        <f t="shared" si="18"/>
        <v>195</v>
      </c>
      <c r="E66" s="51">
        <f t="shared" si="18"/>
        <v>42</v>
      </c>
      <c r="F66" s="51">
        <f t="shared" si="18"/>
        <v>8353</v>
      </c>
      <c r="G66" s="51">
        <f t="shared" si="18"/>
        <v>0</v>
      </c>
      <c r="H66" s="51">
        <f t="shared" si="18"/>
        <v>101806</v>
      </c>
      <c r="I66" s="51">
        <f t="shared" si="18"/>
        <v>115298</v>
      </c>
      <c r="J66" s="51">
        <f t="shared" si="18"/>
        <v>6282</v>
      </c>
      <c r="K66" s="51">
        <f t="shared" si="18"/>
        <v>568</v>
      </c>
      <c r="L66" s="51">
        <f t="shared" si="18"/>
        <v>223954</v>
      </c>
    </row>
    <row r="67" spans="1:12" s="17" customFormat="1" ht="9" customHeight="1">
      <c r="A67" s="36" t="s">
        <v>38</v>
      </c>
      <c r="B67" s="51">
        <f aca="true" t="shared" si="19" ref="B67:L67">SUM(B60:B61)</f>
        <v>2247</v>
      </c>
      <c r="C67" s="51">
        <f t="shared" si="19"/>
        <v>2517</v>
      </c>
      <c r="D67" s="51">
        <f t="shared" si="19"/>
        <v>104</v>
      </c>
      <c r="E67" s="51">
        <f t="shared" si="19"/>
        <v>26</v>
      </c>
      <c r="F67" s="51">
        <f t="shared" si="19"/>
        <v>4894</v>
      </c>
      <c r="G67" s="51">
        <f t="shared" si="19"/>
        <v>0</v>
      </c>
      <c r="H67" s="51">
        <f t="shared" si="19"/>
        <v>50929</v>
      </c>
      <c r="I67" s="51">
        <f t="shared" si="19"/>
        <v>49424</v>
      </c>
      <c r="J67" s="51">
        <f t="shared" si="19"/>
        <v>2640</v>
      </c>
      <c r="K67" s="51">
        <f t="shared" si="19"/>
        <v>242</v>
      </c>
      <c r="L67" s="51">
        <f t="shared" si="19"/>
        <v>103235</v>
      </c>
    </row>
    <row r="68" spans="1:12" s="17" customFormat="1" ht="9" customHeight="1">
      <c r="A68" s="23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workbookViewId="0" topLeftCell="A34">
      <selection activeCell="O53" sqref="O53"/>
    </sheetView>
  </sheetViews>
  <sheetFormatPr defaultColWidth="9.33203125" defaultRowHeight="11.25"/>
  <cols>
    <col min="1" max="1" width="20.16015625" style="10" customWidth="1"/>
    <col min="2" max="2" width="9.16015625" style="10" customWidth="1"/>
    <col min="3" max="3" width="8.83203125" style="10" customWidth="1"/>
    <col min="4" max="4" width="8.16015625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7.5" style="10" customWidth="1"/>
    <col min="11" max="12" width="8.83203125" style="10" customWidth="1"/>
    <col min="13" max="16384" width="9.33203125" style="10" customWidth="1"/>
  </cols>
  <sheetData>
    <row r="1" spans="1:10" s="3" customFormat="1" ht="13.5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9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50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50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33" t="s">
        <v>11</v>
      </c>
      <c r="B8" s="50">
        <f>SUM('tav3_10 (2)'!B8,'tav3_10 (6)'!B8)</f>
        <v>2161</v>
      </c>
      <c r="C8" s="50">
        <f>SUM('tav3_10 (2)'!C8,'tav3_10 (6)'!C8)</f>
        <v>2280</v>
      </c>
      <c r="D8" s="50">
        <f>SUM('tav3_10 (2)'!D8,'tav3_10 (6)'!D8)</f>
        <v>28</v>
      </c>
      <c r="E8" s="50">
        <f>SUM('tav3_10 (2)'!E8,'tav3_10 (6)'!E8)</f>
        <v>12</v>
      </c>
      <c r="F8" s="50">
        <f>SUM(B8:E8)</f>
        <v>4481</v>
      </c>
      <c r="G8" s="50"/>
      <c r="H8" s="50">
        <f>SUM('tav3_10 (2)'!H8,'tav3_10 (6)'!H8)</f>
        <v>883</v>
      </c>
      <c r="I8" s="50">
        <f>SUM('tav3_10 (2)'!I8,'tav3_10 (6)'!I8)</f>
        <v>770</v>
      </c>
      <c r="J8" s="50">
        <f>SUM('tav3_10 (2)'!J8,'tav3_10 (6)'!J8)</f>
        <v>11</v>
      </c>
      <c r="K8" s="50">
        <f>SUM('tav3_10 (2)'!K8,'tav3_10 (6)'!K8)</f>
        <v>5</v>
      </c>
      <c r="L8" s="50">
        <f>SUM(H8:K8)</f>
        <v>1669</v>
      </c>
    </row>
    <row r="9" spans="1:12" ht="9" customHeight="1">
      <c r="A9" s="33" t="s">
        <v>12</v>
      </c>
      <c r="B9" s="50">
        <f>SUM('tav3_10 (2)'!B9,'tav3_10 (6)'!B9)</f>
        <v>65</v>
      </c>
      <c r="C9" s="50">
        <f>SUM('tav3_10 (2)'!C9,'tav3_10 (6)'!C9)</f>
        <v>87</v>
      </c>
      <c r="D9" s="50" t="s">
        <v>43</v>
      </c>
      <c r="E9" s="50">
        <f>SUM('tav3_10 (2)'!E9,'tav3_10 (6)'!E9)</f>
        <v>1</v>
      </c>
      <c r="F9" s="50">
        <f aca="true" t="shared" si="0" ref="F9:F24">SUM(B9:E9)</f>
        <v>153</v>
      </c>
      <c r="G9" s="50"/>
      <c r="H9" s="50">
        <f>SUM('tav3_10 (2)'!H9,'tav3_10 (6)'!H9)</f>
        <v>23</v>
      </c>
      <c r="I9" s="50">
        <f>SUM('tav3_10 (2)'!I9,'tav3_10 (6)'!I9)</f>
        <v>36</v>
      </c>
      <c r="J9" s="50">
        <f>SUM('tav3_10 (2)'!J9,'tav3_10 (6)'!J9)</f>
        <v>2</v>
      </c>
      <c r="K9" s="50" t="s">
        <v>43</v>
      </c>
      <c r="L9" s="50">
        <f aca="true" t="shared" si="1" ref="L9:L24">SUM(H9:K9)</f>
        <v>61</v>
      </c>
    </row>
    <row r="10" spans="1:12" ht="9" customHeight="1">
      <c r="A10" s="33" t="s">
        <v>13</v>
      </c>
      <c r="B10" s="50">
        <f>SUM('tav3_10 (2)'!B10,'tav3_10 (6)'!B10)</f>
        <v>7445</v>
      </c>
      <c r="C10" s="50">
        <f>SUM('tav3_10 (2)'!C10,'tav3_10 (6)'!C10)</f>
        <v>8030</v>
      </c>
      <c r="D10" s="50">
        <f>SUM('tav3_10 (2)'!D10,'tav3_10 (6)'!D10)</f>
        <v>77</v>
      </c>
      <c r="E10" s="50">
        <f>SUM('tav3_10 (2)'!E10,'tav3_10 (6)'!E10)</f>
        <v>38</v>
      </c>
      <c r="F10" s="50">
        <f t="shared" si="0"/>
        <v>15590</v>
      </c>
      <c r="G10" s="50"/>
      <c r="H10" s="50">
        <f>SUM('tav3_10 (2)'!H10,'tav3_10 (6)'!H10)</f>
        <v>2921</v>
      </c>
      <c r="I10" s="50">
        <f>SUM('tav3_10 (2)'!I10,'tav3_10 (6)'!I10)</f>
        <v>2366</v>
      </c>
      <c r="J10" s="50">
        <f>SUM('tav3_10 (2)'!J10,'tav3_10 (6)'!J10)</f>
        <v>22</v>
      </c>
      <c r="K10" s="50">
        <f>SUM('tav3_10 (2)'!K10,'tav3_10 (6)'!K10)</f>
        <v>12</v>
      </c>
      <c r="L10" s="50">
        <f t="shared" si="1"/>
        <v>5321</v>
      </c>
    </row>
    <row r="11" spans="1:12" ht="9" customHeight="1">
      <c r="A11" s="33" t="s">
        <v>14</v>
      </c>
      <c r="B11" s="50">
        <f>SUM(B12:B13)</f>
        <v>646</v>
      </c>
      <c r="C11" s="50">
        <f aca="true" t="shared" si="2" ref="C11:L11">SUM(C12:C13)</f>
        <v>758</v>
      </c>
      <c r="D11" s="50">
        <f t="shared" si="2"/>
        <v>11</v>
      </c>
      <c r="E11" s="50">
        <f t="shared" si="2"/>
        <v>21</v>
      </c>
      <c r="F11" s="50">
        <f t="shared" si="2"/>
        <v>1436</v>
      </c>
      <c r="G11" s="50"/>
      <c r="H11" s="50">
        <f t="shared" si="2"/>
        <v>285</v>
      </c>
      <c r="I11" s="50">
        <f t="shared" si="2"/>
        <v>253</v>
      </c>
      <c r="J11" s="50">
        <f t="shared" si="2"/>
        <v>1</v>
      </c>
      <c r="K11" s="50">
        <f t="shared" si="2"/>
        <v>4</v>
      </c>
      <c r="L11" s="50">
        <f t="shared" si="2"/>
        <v>543</v>
      </c>
    </row>
    <row r="12" spans="1:12" s="15" customFormat="1" ht="9" customHeight="1">
      <c r="A12" s="34" t="s">
        <v>15</v>
      </c>
      <c r="B12" s="58">
        <f>SUM('tav3_10 (2)'!B12,'tav3_10 (6)'!B12)</f>
        <v>253</v>
      </c>
      <c r="C12" s="58">
        <f>SUM('tav3_10 (2)'!C12,'tav3_10 (6)'!C12)</f>
        <v>297</v>
      </c>
      <c r="D12" s="58">
        <f>SUM('tav3_10 (2)'!D12,'tav3_10 (6)'!D12)</f>
        <v>4</v>
      </c>
      <c r="E12" s="58">
        <f>SUM('tav3_10 (2)'!E12,'tav3_10 (6)'!E12)</f>
        <v>14</v>
      </c>
      <c r="F12" s="58">
        <f t="shared" si="0"/>
        <v>568</v>
      </c>
      <c r="G12" s="52"/>
      <c r="H12" s="58">
        <f>SUM('tav3_10 (2)'!H12,'tav3_10 (6)'!H12)</f>
        <v>120</v>
      </c>
      <c r="I12" s="58">
        <f>SUM('tav3_10 (2)'!I12,'tav3_10 (6)'!I12)</f>
        <v>80</v>
      </c>
      <c r="J12" s="58" t="s">
        <v>43</v>
      </c>
      <c r="K12" s="58">
        <f>SUM('tav3_10 (2)'!K12,'tav3_10 (6)'!K12)</f>
        <v>1</v>
      </c>
      <c r="L12" s="58">
        <f t="shared" si="1"/>
        <v>201</v>
      </c>
    </row>
    <row r="13" spans="1:12" s="15" customFormat="1" ht="9" customHeight="1">
      <c r="A13" s="34" t="s">
        <v>16</v>
      </c>
      <c r="B13" s="58">
        <f>SUM('tav3_10 (2)'!B13,'tav3_10 (6)'!B13)</f>
        <v>393</v>
      </c>
      <c r="C13" s="58">
        <f>SUM('tav3_10 (2)'!C13,'tav3_10 (6)'!C13)</f>
        <v>461</v>
      </c>
      <c r="D13" s="58">
        <f>SUM('tav3_10 (2)'!D13,'tav3_10 (6)'!D13)</f>
        <v>7</v>
      </c>
      <c r="E13" s="58">
        <f>SUM('tav3_10 (2)'!E13,'tav3_10 (6)'!E13)</f>
        <v>7</v>
      </c>
      <c r="F13" s="58">
        <f t="shared" si="0"/>
        <v>868</v>
      </c>
      <c r="G13" s="52"/>
      <c r="H13" s="58">
        <f>SUM('tav3_10 (2)'!H13,'tav3_10 (6)'!H13)</f>
        <v>165</v>
      </c>
      <c r="I13" s="58">
        <f>SUM('tav3_10 (2)'!I13,'tav3_10 (6)'!I13)</f>
        <v>173</v>
      </c>
      <c r="J13" s="58">
        <f>SUM('tav3_10 (2)'!J13,'tav3_10 (6)'!J13)</f>
        <v>1</v>
      </c>
      <c r="K13" s="58">
        <f>SUM('tav3_10 (2)'!K13,'tav3_10 (6)'!K13)</f>
        <v>3</v>
      </c>
      <c r="L13" s="58">
        <f t="shared" si="1"/>
        <v>342</v>
      </c>
    </row>
    <row r="14" spans="1:12" s="15" customFormat="1" ht="9" customHeight="1">
      <c r="A14" s="33" t="s">
        <v>17</v>
      </c>
      <c r="B14" s="61">
        <f>SUM('tav3_10 (2)'!B14,'tav3_10 (6)'!B14)</f>
        <v>3710</v>
      </c>
      <c r="C14" s="61">
        <f>SUM('tav3_10 (2)'!C14,'tav3_10 (6)'!C14)</f>
        <v>4256</v>
      </c>
      <c r="D14" s="61">
        <f>SUM('tav3_10 (2)'!D14,'tav3_10 (6)'!D14)</f>
        <v>27</v>
      </c>
      <c r="E14" s="61">
        <f>SUM('tav3_10 (2)'!E14,'tav3_10 (6)'!E14)</f>
        <v>12</v>
      </c>
      <c r="F14" s="50">
        <f t="shared" si="0"/>
        <v>8005</v>
      </c>
      <c r="G14" s="50"/>
      <c r="H14" s="61">
        <f>SUM('tav3_10 (2)'!H14,'tav3_10 (6)'!H14)</f>
        <v>1846</v>
      </c>
      <c r="I14" s="61">
        <f>SUM('tav3_10 (2)'!I14,'tav3_10 (6)'!I14)</f>
        <v>1661</v>
      </c>
      <c r="J14" s="61">
        <f>SUM('tav3_10 (2)'!J14,'tav3_10 (6)'!J14)</f>
        <v>12</v>
      </c>
      <c r="K14" s="61">
        <f>SUM('tav3_10 (2)'!K14,'tav3_10 (6)'!K14)</f>
        <v>3</v>
      </c>
      <c r="L14" s="50">
        <f t="shared" si="1"/>
        <v>3522</v>
      </c>
    </row>
    <row r="15" spans="1:12" ht="9" customHeight="1">
      <c r="A15" s="33" t="s">
        <v>18</v>
      </c>
      <c r="B15" s="61">
        <f>SUM('tav3_10 (2)'!B15,'tav3_10 (6)'!B15)</f>
        <v>494</v>
      </c>
      <c r="C15" s="61">
        <f>SUM('tav3_10 (2)'!C15,'tav3_10 (6)'!C15)</f>
        <v>635</v>
      </c>
      <c r="D15" s="61">
        <f>SUM('tav3_10 (2)'!D15,'tav3_10 (6)'!D15)</f>
        <v>14</v>
      </c>
      <c r="E15" s="61">
        <f>SUM('tav3_10 (2)'!E15,'tav3_10 (6)'!E15)</f>
        <v>19</v>
      </c>
      <c r="F15" s="50">
        <f t="shared" si="0"/>
        <v>1162</v>
      </c>
      <c r="G15" s="50"/>
      <c r="H15" s="61">
        <f>SUM('tav3_10 (2)'!H15,'tav3_10 (6)'!H15)</f>
        <v>471</v>
      </c>
      <c r="I15" s="61">
        <f>SUM('tav3_10 (2)'!I15,'tav3_10 (6)'!I15)</f>
        <v>528</v>
      </c>
      <c r="J15" s="61">
        <f>SUM('tav3_10 (2)'!J15,'tav3_10 (6)'!J15)</f>
        <v>10</v>
      </c>
      <c r="K15" s="61">
        <f>SUM('tav3_10 (2)'!K15,'tav3_10 (6)'!K15)</f>
        <v>2</v>
      </c>
      <c r="L15" s="50">
        <f t="shared" si="1"/>
        <v>1011</v>
      </c>
    </row>
    <row r="16" spans="1:12" ht="9" customHeight="1">
      <c r="A16" s="33" t="s">
        <v>19</v>
      </c>
      <c r="B16" s="61">
        <f>SUM('tav3_10 (2)'!B16,'tav3_10 (6)'!B16)</f>
        <v>469</v>
      </c>
      <c r="C16" s="61">
        <f>SUM('tav3_10 (2)'!C16,'tav3_10 (6)'!C16)</f>
        <v>477</v>
      </c>
      <c r="D16" s="61">
        <f>SUM('tav3_10 (2)'!D16,'tav3_10 (6)'!D16)</f>
        <v>13</v>
      </c>
      <c r="E16" s="61" t="s">
        <v>43</v>
      </c>
      <c r="F16" s="50">
        <f t="shared" si="0"/>
        <v>959</v>
      </c>
      <c r="G16" s="50"/>
      <c r="H16" s="61">
        <f>SUM('tav3_10 (2)'!H16,'tav3_10 (6)'!H16)</f>
        <v>346</v>
      </c>
      <c r="I16" s="61">
        <f>SUM('tav3_10 (2)'!I16,'tav3_10 (6)'!I16)</f>
        <v>332</v>
      </c>
      <c r="J16" s="61">
        <f>SUM('tav3_10 (2)'!J16,'tav3_10 (6)'!J16)</f>
        <v>5</v>
      </c>
      <c r="K16" s="61" t="s">
        <v>43</v>
      </c>
      <c r="L16" s="50">
        <f t="shared" si="1"/>
        <v>683</v>
      </c>
    </row>
    <row r="17" spans="1:12" ht="9" customHeight="1">
      <c r="A17" s="33" t="s">
        <v>20</v>
      </c>
      <c r="B17" s="61">
        <f>SUM('tav3_10 (2)'!B17,'tav3_10 (6)'!B17)</f>
        <v>2813</v>
      </c>
      <c r="C17" s="61">
        <f>SUM('tav3_10 (2)'!C17,'tav3_10 (6)'!C17)</f>
        <v>2833</v>
      </c>
      <c r="D17" s="61">
        <f>SUM('tav3_10 (2)'!D17,'tav3_10 (6)'!D17)</f>
        <v>25</v>
      </c>
      <c r="E17" s="61">
        <f>SUM('tav3_10 (2)'!E17,'tav3_10 (6)'!E17)</f>
        <v>5</v>
      </c>
      <c r="F17" s="50">
        <f t="shared" si="0"/>
        <v>5676</v>
      </c>
      <c r="G17" s="50"/>
      <c r="H17" s="61">
        <f>SUM('tav3_10 (2)'!H17,'tav3_10 (6)'!H17)</f>
        <v>2063</v>
      </c>
      <c r="I17" s="61">
        <f>SUM('tav3_10 (2)'!I17,'tav3_10 (6)'!I17)</f>
        <v>1718</v>
      </c>
      <c r="J17" s="61">
        <f>SUM('tav3_10 (2)'!J17,'tav3_10 (6)'!J17)</f>
        <v>18</v>
      </c>
      <c r="K17" s="61">
        <f>SUM('tav3_10 (2)'!K17,'tav3_10 (6)'!K17)</f>
        <v>1</v>
      </c>
      <c r="L17" s="50">
        <f t="shared" si="1"/>
        <v>3800</v>
      </c>
    </row>
    <row r="18" spans="1:12" ht="9" customHeight="1">
      <c r="A18" s="33" t="s">
        <v>21</v>
      </c>
      <c r="B18" s="61">
        <f>SUM('tav3_10 (2)'!B18,'tav3_10 (6)'!B18)</f>
        <v>2098</v>
      </c>
      <c r="C18" s="61">
        <f>SUM('tav3_10 (2)'!C18,'tav3_10 (6)'!C18)</f>
        <v>2166</v>
      </c>
      <c r="D18" s="61">
        <f>SUM('tav3_10 (2)'!D18,'tav3_10 (6)'!D18)</f>
        <v>36</v>
      </c>
      <c r="E18" s="61">
        <f>SUM('tav3_10 (2)'!E18,'tav3_10 (6)'!E18)</f>
        <v>10</v>
      </c>
      <c r="F18" s="50">
        <f t="shared" si="0"/>
        <v>4310</v>
      </c>
      <c r="G18" s="50"/>
      <c r="H18" s="61">
        <f>SUM('tav3_10 (2)'!H18,'tav3_10 (6)'!H18)</f>
        <v>910</v>
      </c>
      <c r="I18" s="61">
        <f>SUM('tav3_10 (2)'!I18,'tav3_10 (6)'!I18)</f>
        <v>891</v>
      </c>
      <c r="J18" s="61">
        <f>SUM('tav3_10 (2)'!J18,'tav3_10 (6)'!J18)</f>
        <v>15</v>
      </c>
      <c r="K18" s="61">
        <f>SUM('tav3_10 (2)'!K18,'tav3_10 (6)'!K18)</f>
        <v>3</v>
      </c>
      <c r="L18" s="50">
        <f t="shared" si="1"/>
        <v>1819</v>
      </c>
    </row>
    <row r="19" spans="1:12" ht="9" customHeight="1">
      <c r="A19" s="33" t="s">
        <v>22</v>
      </c>
      <c r="B19" s="61">
        <f>SUM('tav3_10 (2)'!B19,'tav3_10 (6)'!B19)</f>
        <v>346</v>
      </c>
      <c r="C19" s="61">
        <f>SUM('tav3_10 (2)'!C19,'tav3_10 (6)'!C19)</f>
        <v>375</v>
      </c>
      <c r="D19" s="61">
        <f>SUM('tav3_10 (2)'!D19,'tav3_10 (6)'!D19)</f>
        <v>3</v>
      </c>
      <c r="E19" s="61">
        <f>SUM('tav3_10 (2)'!E19,'tav3_10 (6)'!E19)</f>
        <v>1</v>
      </c>
      <c r="F19" s="50">
        <f t="shared" si="0"/>
        <v>725</v>
      </c>
      <c r="G19" s="50"/>
      <c r="H19" s="61">
        <f>SUM('tav3_10 (2)'!H19,'tav3_10 (6)'!H19)</f>
        <v>309</v>
      </c>
      <c r="I19" s="61">
        <f>SUM('tav3_10 (2)'!I19,'tav3_10 (6)'!I19)</f>
        <v>270</v>
      </c>
      <c r="J19" s="61">
        <f>SUM('tav3_10 (2)'!J19,'tav3_10 (6)'!J19)</f>
        <v>2</v>
      </c>
      <c r="K19" s="61">
        <f>SUM('tav3_10 (2)'!K19,'tav3_10 (6)'!K19)</f>
        <v>2</v>
      </c>
      <c r="L19" s="50">
        <f t="shared" si="1"/>
        <v>583</v>
      </c>
    </row>
    <row r="20" spans="1:12" ht="9" customHeight="1">
      <c r="A20" s="33" t="s">
        <v>23</v>
      </c>
      <c r="B20" s="61">
        <f>SUM('tav3_10 (2)'!B20,'tav3_10 (6)'!B20)</f>
        <v>846</v>
      </c>
      <c r="C20" s="61">
        <f>SUM('tav3_10 (2)'!C20,'tav3_10 (6)'!C20)</f>
        <v>918</v>
      </c>
      <c r="D20" s="61">
        <f>SUM('tav3_10 (2)'!D20,'tav3_10 (6)'!D20)</f>
        <v>14</v>
      </c>
      <c r="E20" s="61">
        <f>SUM('tav3_10 (2)'!E20,'tav3_10 (6)'!E20)</f>
        <v>2</v>
      </c>
      <c r="F20" s="50">
        <f t="shared" si="0"/>
        <v>1780</v>
      </c>
      <c r="G20" s="50"/>
      <c r="H20" s="61">
        <f>SUM('tav3_10 (2)'!H20,'tav3_10 (6)'!H20)</f>
        <v>654</v>
      </c>
      <c r="I20" s="61">
        <f>SUM('tav3_10 (2)'!I20,'tav3_10 (6)'!I20)</f>
        <v>592</v>
      </c>
      <c r="J20" s="61">
        <f>SUM('tav3_10 (2)'!J20,'tav3_10 (6)'!J20)</f>
        <v>5</v>
      </c>
      <c r="K20" s="61">
        <f>SUM('tav3_10 (2)'!K20,'tav3_10 (6)'!K20)</f>
        <v>1</v>
      </c>
      <c r="L20" s="50">
        <f t="shared" si="1"/>
        <v>1252</v>
      </c>
    </row>
    <row r="21" spans="1:12" ht="9" customHeight="1">
      <c r="A21" s="33" t="s">
        <v>24</v>
      </c>
      <c r="B21" s="61">
        <f>SUM('tav3_10 (2)'!B21,'tav3_10 (6)'!B21)</f>
        <v>1060</v>
      </c>
      <c r="C21" s="61">
        <f>SUM('tav3_10 (2)'!C21,'tav3_10 (6)'!C21)</f>
        <v>1112</v>
      </c>
      <c r="D21" s="61">
        <f>SUM('tav3_10 (2)'!D21,'tav3_10 (6)'!D21)</f>
        <v>11</v>
      </c>
      <c r="E21" s="61">
        <f>SUM('tav3_10 (2)'!E21,'tav3_10 (6)'!E21)</f>
        <v>2</v>
      </c>
      <c r="F21" s="50">
        <f t="shared" si="0"/>
        <v>2185</v>
      </c>
      <c r="G21" s="50"/>
      <c r="H21" s="61">
        <f>SUM('tav3_10 (2)'!H21,'tav3_10 (6)'!H21)</f>
        <v>428</v>
      </c>
      <c r="I21" s="61">
        <f>SUM('tav3_10 (2)'!I21,'tav3_10 (6)'!I21)</f>
        <v>350</v>
      </c>
      <c r="J21" s="61">
        <f>SUM('tav3_10 (2)'!J21,'tav3_10 (6)'!J21)</f>
        <v>9</v>
      </c>
      <c r="K21" s="61">
        <f>SUM('tav3_10 (2)'!K21,'tav3_10 (6)'!K21)</f>
        <v>1</v>
      </c>
      <c r="L21" s="50">
        <f t="shared" si="1"/>
        <v>788</v>
      </c>
    </row>
    <row r="22" spans="1:12" ht="9" customHeight="1">
      <c r="A22" s="33" t="s">
        <v>25</v>
      </c>
      <c r="B22" s="61">
        <f>SUM('tav3_10 (2)'!B22,'tav3_10 (6)'!B22)</f>
        <v>318</v>
      </c>
      <c r="C22" s="61">
        <f>SUM('tav3_10 (2)'!C22,'tav3_10 (6)'!C22)</f>
        <v>352</v>
      </c>
      <c r="D22" s="61">
        <f>SUM('tav3_10 (2)'!D22,'tav3_10 (6)'!D22)</f>
        <v>7</v>
      </c>
      <c r="E22" s="61" t="s">
        <v>43</v>
      </c>
      <c r="F22" s="50">
        <f t="shared" si="0"/>
        <v>677</v>
      </c>
      <c r="G22" s="50"/>
      <c r="H22" s="61">
        <f>SUM('tav3_10 (2)'!H22,'tav3_10 (6)'!H22)</f>
        <v>193</v>
      </c>
      <c r="I22" s="61">
        <f>SUM('tav3_10 (2)'!I22,'tav3_10 (6)'!I22)</f>
        <v>193</v>
      </c>
      <c r="J22" s="61">
        <f>SUM('tav3_10 (2)'!J22,'tav3_10 (6)'!J22)</f>
        <v>3</v>
      </c>
      <c r="K22" s="61">
        <f>SUM('tav3_10 (2)'!K22,'tav3_10 (6)'!K22)</f>
        <v>5</v>
      </c>
      <c r="L22" s="50">
        <f t="shared" si="1"/>
        <v>394</v>
      </c>
    </row>
    <row r="23" spans="1:12" ht="9" customHeight="1">
      <c r="A23" s="33" t="s">
        <v>26</v>
      </c>
      <c r="B23" s="61">
        <f>SUM('tav3_10 (2)'!B23,'tav3_10 (6)'!B23)</f>
        <v>25</v>
      </c>
      <c r="C23" s="61">
        <f>SUM('tav3_10 (2)'!C23,'tav3_10 (6)'!C23)</f>
        <v>41</v>
      </c>
      <c r="D23" s="61" t="s">
        <v>43</v>
      </c>
      <c r="E23" s="61" t="s">
        <v>43</v>
      </c>
      <c r="F23" s="50">
        <f t="shared" si="0"/>
        <v>66</v>
      </c>
      <c r="G23" s="50"/>
      <c r="H23" s="61">
        <f>SUM('tav3_10 (2)'!H23,'tav3_10 (6)'!H23)</f>
        <v>36</v>
      </c>
      <c r="I23" s="61">
        <f>SUM('tav3_10 (2)'!I23,'tav3_10 (6)'!I23)</f>
        <v>25</v>
      </c>
      <c r="J23" s="61" t="s">
        <v>43</v>
      </c>
      <c r="K23" s="61" t="s">
        <v>43</v>
      </c>
      <c r="L23" s="50">
        <f t="shared" si="1"/>
        <v>61</v>
      </c>
    </row>
    <row r="24" spans="1:12" ht="9" customHeight="1">
      <c r="A24" s="33" t="s">
        <v>27</v>
      </c>
      <c r="B24" s="61">
        <f>SUM('tav3_10 (2)'!B24,'tav3_10 (6)'!B24)</f>
        <v>597</v>
      </c>
      <c r="C24" s="61">
        <f>SUM('tav3_10 (2)'!C24,'tav3_10 (6)'!C24)</f>
        <v>615</v>
      </c>
      <c r="D24" s="61">
        <f>SUM('tav3_10 (2)'!D24,'tav3_10 (6)'!D24)</f>
        <v>10</v>
      </c>
      <c r="E24" s="61">
        <f>SUM('tav3_10 (2)'!E24,'tav3_10 (6)'!E24)</f>
        <v>1</v>
      </c>
      <c r="F24" s="50">
        <f t="shared" si="0"/>
        <v>1223</v>
      </c>
      <c r="G24" s="50"/>
      <c r="H24" s="61">
        <f>SUM('tav3_10 (2)'!H24,'tav3_10 (6)'!H24)</f>
        <v>200</v>
      </c>
      <c r="I24" s="61">
        <f>SUM('tav3_10 (2)'!I24,'tav3_10 (6)'!I24)</f>
        <v>148</v>
      </c>
      <c r="J24" s="61">
        <f>SUM('tav3_10 (2)'!J24,'tav3_10 (6)'!J24)</f>
        <v>2</v>
      </c>
      <c r="K24" s="61" t="s">
        <v>43</v>
      </c>
      <c r="L24" s="50">
        <f t="shared" si="1"/>
        <v>350</v>
      </c>
    </row>
    <row r="25" spans="1:12" ht="9" customHeight="1">
      <c r="A25" s="33" t="s">
        <v>28</v>
      </c>
      <c r="B25" s="61">
        <f>SUM('tav3_10 (2)'!B25,'tav3_10 (6)'!B25)</f>
        <v>246</v>
      </c>
      <c r="C25" s="61">
        <f>SUM('tav3_10 (2)'!C25,'tav3_10 (6)'!C25)</f>
        <v>290</v>
      </c>
      <c r="D25" s="61">
        <f>SUM('tav3_10 (2)'!D25,'tav3_10 (6)'!D25)</f>
        <v>8</v>
      </c>
      <c r="E25" s="61">
        <f>SUM('tav3_10 (2)'!E25,'tav3_10 (6)'!E25)</f>
        <v>3</v>
      </c>
      <c r="F25" s="50">
        <f>SUM(B25:E25)</f>
        <v>547</v>
      </c>
      <c r="G25" s="50"/>
      <c r="H25" s="61">
        <f>SUM('tav3_10 (2)'!H25,'tav3_10 (6)'!H25)</f>
        <v>189</v>
      </c>
      <c r="I25" s="61">
        <f>SUM('tav3_10 (2)'!I25,'tav3_10 (6)'!I25)</f>
        <v>163</v>
      </c>
      <c r="J25" s="61" t="s">
        <v>43</v>
      </c>
      <c r="K25" s="61" t="s">
        <v>43</v>
      </c>
      <c r="L25" s="50">
        <f>SUM(H25:K25)</f>
        <v>352</v>
      </c>
    </row>
    <row r="26" spans="1:12" ht="9" customHeight="1">
      <c r="A26" s="33" t="s">
        <v>29</v>
      </c>
      <c r="B26" s="61">
        <f>SUM('tav3_10 (2)'!B26,'tav3_10 (6)'!B26)</f>
        <v>37</v>
      </c>
      <c r="C26" s="61">
        <f>SUM('tav3_10 (2)'!C26,'tav3_10 (6)'!C26)</f>
        <v>35</v>
      </c>
      <c r="D26" s="61" t="s">
        <v>43</v>
      </c>
      <c r="E26" s="61" t="s">
        <v>43</v>
      </c>
      <c r="F26" s="50">
        <f>SUM(B26:E26)</f>
        <v>72</v>
      </c>
      <c r="G26" s="50"/>
      <c r="H26" s="61">
        <f>SUM('tav3_10 (2)'!H26,'tav3_10 (6)'!H26)</f>
        <v>23</v>
      </c>
      <c r="I26" s="61">
        <f>SUM('tav3_10 (2)'!I26,'tav3_10 (6)'!I26)</f>
        <v>25</v>
      </c>
      <c r="J26" s="61">
        <f>SUM('tav3_10 (2)'!J26,'tav3_10 (6)'!J26)</f>
        <v>2</v>
      </c>
      <c r="K26" s="61" t="s">
        <v>43</v>
      </c>
      <c r="L26" s="50">
        <f>SUM(H26:K26)</f>
        <v>50</v>
      </c>
    </row>
    <row r="27" spans="1:12" ht="9" customHeight="1">
      <c r="A27" s="33" t="s">
        <v>30</v>
      </c>
      <c r="B27" s="61">
        <f>SUM('tav3_10 (2)'!B27,'tav3_10 (6)'!B27)</f>
        <v>227</v>
      </c>
      <c r="C27" s="61">
        <f>SUM('tav3_10 (2)'!C27,'tav3_10 (6)'!C27)</f>
        <v>236</v>
      </c>
      <c r="D27" s="61" t="s">
        <v>43</v>
      </c>
      <c r="E27" s="61">
        <f>SUM('tav3_10 (2)'!E27,'tav3_10 (6)'!E27)</f>
        <v>2</v>
      </c>
      <c r="F27" s="50">
        <f>SUM(B27:E27)</f>
        <v>465</v>
      </c>
      <c r="G27" s="50"/>
      <c r="H27" s="61">
        <f>SUM('tav3_10 (2)'!H27,'tav3_10 (6)'!H27)</f>
        <v>102</v>
      </c>
      <c r="I27" s="61">
        <f>SUM('tav3_10 (2)'!I27,'tav3_10 (6)'!I27)</f>
        <v>93</v>
      </c>
      <c r="J27" s="61" t="s">
        <v>43</v>
      </c>
      <c r="K27" s="61" t="s">
        <v>43</v>
      </c>
      <c r="L27" s="50">
        <f>SUM(H27:K27)</f>
        <v>195</v>
      </c>
    </row>
    <row r="28" spans="1:12" ht="9" customHeight="1">
      <c r="A28" s="33" t="s">
        <v>31</v>
      </c>
      <c r="B28" s="61">
        <f>SUM('tav3_10 (2)'!B28,'tav3_10 (6)'!B28)</f>
        <v>503</v>
      </c>
      <c r="C28" s="61">
        <f>SUM('tav3_10 (2)'!C28,'tav3_10 (6)'!C28)</f>
        <v>617</v>
      </c>
      <c r="D28" s="61">
        <f>SUM('tav3_10 (2)'!D28,'tav3_10 (6)'!D28)</f>
        <v>5</v>
      </c>
      <c r="E28" s="61">
        <f>SUM('tav3_10 (2)'!E28,'tav3_10 (6)'!E28)</f>
        <v>1</v>
      </c>
      <c r="F28" s="50">
        <f>SUM(B28:E28)</f>
        <v>1126</v>
      </c>
      <c r="G28" s="50"/>
      <c r="H28" s="61">
        <f>SUM('tav3_10 (2)'!H28,'tav3_10 (6)'!H28)</f>
        <v>191</v>
      </c>
      <c r="I28" s="61">
        <f>SUM('tav3_10 (2)'!I28,'tav3_10 (6)'!I28)</f>
        <v>159</v>
      </c>
      <c r="J28" s="61">
        <f>SUM('tav3_10 (2)'!J28,'tav3_10 (6)'!J28)</f>
        <v>2</v>
      </c>
      <c r="K28" s="61">
        <f>SUM('tav3_10 (2)'!K28,'tav3_10 (6)'!K28)</f>
        <v>3</v>
      </c>
      <c r="L28" s="50">
        <f>SUM(H28:K28)</f>
        <v>355</v>
      </c>
    </row>
    <row r="29" spans="1:12" ht="9" customHeight="1">
      <c r="A29" s="33" t="s">
        <v>32</v>
      </c>
      <c r="B29" s="61">
        <f>SUM('tav3_10 (2)'!B29,'tav3_10 (6)'!B29)</f>
        <v>203</v>
      </c>
      <c r="C29" s="61">
        <f>SUM('tav3_10 (2)'!C29,'tav3_10 (6)'!C29)</f>
        <v>177</v>
      </c>
      <c r="D29" s="61">
        <f>SUM('tav3_10 (2)'!D29,'tav3_10 (6)'!D29)</f>
        <v>2</v>
      </c>
      <c r="E29" s="61" t="s">
        <v>43</v>
      </c>
      <c r="F29" s="50">
        <f>SUM(B29:E29)</f>
        <v>382</v>
      </c>
      <c r="G29" s="50"/>
      <c r="H29" s="61">
        <f>SUM('tav3_10 (2)'!H29,'tav3_10 (6)'!H29)</f>
        <v>65</v>
      </c>
      <c r="I29" s="61">
        <f>SUM('tav3_10 (2)'!I29,'tav3_10 (6)'!I29)</f>
        <v>65</v>
      </c>
      <c r="J29" s="61">
        <f>SUM('tav3_10 (2)'!J29,'tav3_10 (6)'!J29)</f>
        <v>1</v>
      </c>
      <c r="K29" s="61">
        <f>SUM('tav3_10 (2)'!K29,'tav3_10 (6)'!K29)</f>
        <v>1</v>
      </c>
      <c r="L29" s="50">
        <f>SUM(H29:K29)</f>
        <v>132</v>
      </c>
    </row>
    <row r="30" spans="1:12" ht="9" customHeight="1">
      <c r="A30" s="35" t="s">
        <v>33</v>
      </c>
      <c r="B30" s="51">
        <f aca="true" t="shared" si="3" ref="B30:L30">SUM(B8:B11,B14:B29)</f>
        <v>24309</v>
      </c>
      <c r="C30" s="51">
        <f t="shared" si="3"/>
        <v>26290</v>
      </c>
      <c r="D30" s="51">
        <f t="shared" si="3"/>
        <v>291</v>
      </c>
      <c r="E30" s="51">
        <f t="shared" si="3"/>
        <v>130</v>
      </c>
      <c r="F30" s="51">
        <f t="shared" si="3"/>
        <v>51020</v>
      </c>
      <c r="G30" s="51"/>
      <c r="H30" s="51">
        <f t="shared" si="3"/>
        <v>12138</v>
      </c>
      <c r="I30" s="51">
        <f t="shared" si="3"/>
        <v>10638</v>
      </c>
      <c r="J30" s="51">
        <f t="shared" si="3"/>
        <v>122</v>
      </c>
      <c r="K30" s="51">
        <f t="shared" si="3"/>
        <v>43</v>
      </c>
      <c r="L30" s="51">
        <f t="shared" si="3"/>
        <v>22941</v>
      </c>
    </row>
    <row r="31" spans="1:12" s="16" customFormat="1" ht="9" customHeight="1">
      <c r="A31" s="35" t="s">
        <v>34</v>
      </c>
      <c r="B31" s="51">
        <f aca="true" t="shared" si="4" ref="B31:L31">SUM(B8:B10,B16)</f>
        <v>10140</v>
      </c>
      <c r="C31" s="51">
        <f t="shared" si="4"/>
        <v>10874</v>
      </c>
      <c r="D31" s="51">
        <f t="shared" si="4"/>
        <v>118</v>
      </c>
      <c r="E31" s="51">
        <f t="shared" si="4"/>
        <v>51</v>
      </c>
      <c r="F31" s="51">
        <f t="shared" si="4"/>
        <v>21183</v>
      </c>
      <c r="G31" s="51"/>
      <c r="H31" s="51">
        <f t="shared" si="4"/>
        <v>4173</v>
      </c>
      <c r="I31" s="51">
        <f t="shared" si="4"/>
        <v>3504</v>
      </c>
      <c r="J31" s="51">
        <f t="shared" si="4"/>
        <v>40</v>
      </c>
      <c r="K31" s="51">
        <f t="shared" si="4"/>
        <v>17</v>
      </c>
      <c r="L31" s="51">
        <f t="shared" si="4"/>
        <v>7734</v>
      </c>
    </row>
    <row r="32" spans="1:12" ht="9" customHeight="1">
      <c r="A32" s="35" t="s">
        <v>35</v>
      </c>
      <c r="B32" s="51">
        <f aca="true" t="shared" si="5" ref="B32:L32">SUM(B11,B14:B15,B17)</f>
        <v>7663</v>
      </c>
      <c r="C32" s="51">
        <f t="shared" si="5"/>
        <v>8482</v>
      </c>
      <c r="D32" s="51">
        <f t="shared" si="5"/>
        <v>77</v>
      </c>
      <c r="E32" s="51">
        <f t="shared" si="5"/>
        <v>57</v>
      </c>
      <c r="F32" s="51">
        <f t="shared" si="5"/>
        <v>16279</v>
      </c>
      <c r="G32" s="51"/>
      <c r="H32" s="51">
        <f t="shared" si="5"/>
        <v>4665</v>
      </c>
      <c r="I32" s="51">
        <f t="shared" si="5"/>
        <v>4160</v>
      </c>
      <c r="J32" s="51">
        <f t="shared" si="5"/>
        <v>41</v>
      </c>
      <c r="K32" s="51">
        <f t="shared" si="5"/>
        <v>10</v>
      </c>
      <c r="L32" s="51">
        <f t="shared" si="5"/>
        <v>8876</v>
      </c>
    </row>
    <row r="33" spans="1:12" ht="9" customHeight="1">
      <c r="A33" s="35" t="s">
        <v>36</v>
      </c>
      <c r="B33" s="51">
        <f aca="true" t="shared" si="6" ref="B33:L33">SUM(B18:B21)</f>
        <v>4350</v>
      </c>
      <c r="C33" s="51">
        <f t="shared" si="6"/>
        <v>4571</v>
      </c>
      <c r="D33" s="51">
        <f t="shared" si="6"/>
        <v>64</v>
      </c>
      <c r="E33" s="51">
        <f t="shared" si="6"/>
        <v>15</v>
      </c>
      <c r="F33" s="51">
        <f t="shared" si="6"/>
        <v>9000</v>
      </c>
      <c r="G33" s="51"/>
      <c r="H33" s="51">
        <f t="shared" si="6"/>
        <v>2301</v>
      </c>
      <c r="I33" s="51">
        <f t="shared" si="6"/>
        <v>2103</v>
      </c>
      <c r="J33" s="51">
        <f t="shared" si="6"/>
        <v>31</v>
      </c>
      <c r="K33" s="51">
        <f t="shared" si="6"/>
        <v>7</v>
      </c>
      <c r="L33" s="51">
        <f t="shared" si="6"/>
        <v>4442</v>
      </c>
    </row>
    <row r="34" spans="1:12" ht="9" customHeight="1">
      <c r="A34" s="35" t="s">
        <v>37</v>
      </c>
      <c r="B34" s="51">
        <f aca="true" t="shared" si="7" ref="B34:L34">SUM(B22:B27)</f>
        <v>1450</v>
      </c>
      <c r="C34" s="51">
        <f t="shared" si="7"/>
        <v>1569</v>
      </c>
      <c r="D34" s="51">
        <f t="shared" si="7"/>
        <v>25</v>
      </c>
      <c r="E34" s="51">
        <f t="shared" si="7"/>
        <v>6</v>
      </c>
      <c r="F34" s="51">
        <f t="shared" si="7"/>
        <v>3050</v>
      </c>
      <c r="G34" s="51"/>
      <c r="H34" s="51">
        <f t="shared" si="7"/>
        <v>743</v>
      </c>
      <c r="I34" s="51">
        <f t="shared" si="7"/>
        <v>647</v>
      </c>
      <c r="J34" s="51">
        <f t="shared" si="7"/>
        <v>7</v>
      </c>
      <c r="K34" s="51">
        <f t="shared" si="7"/>
        <v>5</v>
      </c>
      <c r="L34" s="51">
        <f t="shared" si="7"/>
        <v>1402</v>
      </c>
    </row>
    <row r="35" spans="1:12" ht="9" customHeight="1">
      <c r="A35" s="35" t="s">
        <v>38</v>
      </c>
      <c r="B35" s="51">
        <f aca="true" t="shared" si="8" ref="B35:L35">SUM(B28:B29)</f>
        <v>706</v>
      </c>
      <c r="C35" s="51">
        <f t="shared" si="8"/>
        <v>794</v>
      </c>
      <c r="D35" s="51">
        <f t="shared" si="8"/>
        <v>7</v>
      </c>
      <c r="E35" s="51">
        <f t="shared" si="8"/>
        <v>1</v>
      </c>
      <c r="F35" s="51">
        <f t="shared" si="8"/>
        <v>1508</v>
      </c>
      <c r="G35" s="51"/>
      <c r="H35" s="51">
        <f t="shared" si="8"/>
        <v>256</v>
      </c>
      <c r="I35" s="51">
        <f t="shared" si="8"/>
        <v>224</v>
      </c>
      <c r="J35" s="51">
        <f t="shared" si="8"/>
        <v>3</v>
      </c>
      <c r="K35" s="51">
        <f t="shared" si="8"/>
        <v>4</v>
      </c>
      <c r="L35" s="51">
        <f t="shared" si="8"/>
        <v>487</v>
      </c>
    </row>
    <row r="36" spans="1:12" s="17" customFormat="1" ht="9" customHeight="1">
      <c r="A36" s="3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57" t="s">
        <v>50</v>
      </c>
      <c r="C38" s="57" t="s">
        <v>6</v>
      </c>
      <c r="D38" s="57" t="s">
        <v>7</v>
      </c>
      <c r="E38" s="57" t="s">
        <v>8</v>
      </c>
      <c r="F38" s="57" t="s">
        <v>9</v>
      </c>
      <c r="G38" s="57"/>
      <c r="H38" s="57" t="s">
        <v>50</v>
      </c>
      <c r="I38" s="57" t="s">
        <v>6</v>
      </c>
      <c r="J38" s="57" t="s">
        <v>7</v>
      </c>
      <c r="K38" s="57" t="s">
        <v>8</v>
      </c>
      <c r="L38" s="57" t="s">
        <v>9</v>
      </c>
    </row>
    <row r="39" spans="1:12" ht="19.5" customHeight="1">
      <c r="A39" s="45" t="s">
        <v>42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9" customHeight="1">
      <c r="A40" s="33" t="s">
        <v>11</v>
      </c>
      <c r="B40" s="50">
        <f>SUM('tav3_10 (2)'!B40,'tav3_10 (6)'!B40)</f>
        <v>7586</v>
      </c>
      <c r="C40" s="50">
        <f>SUM('tav3_10 (2)'!C40,'tav3_10 (6)'!C40)</f>
        <v>5743</v>
      </c>
      <c r="D40" s="50">
        <f>SUM('tav3_10 (2)'!D40,'tav3_10 (6)'!D40)</f>
        <v>102</v>
      </c>
      <c r="E40" s="50">
        <f>SUM('tav3_10 (2)'!E40,'tav3_10 (6)'!E40)</f>
        <v>19</v>
      </c>
      <c r="F40" s="50">
        <f>SUM(B40:E40)</f>
        <v>13450</v>
      </c>
      <c r="G40" s="50"/>
      <c r="H40" s="50">
        <f>SUM(B8,H8,B40)</f>
        <v>10630</v>
      </c>
      <c r="I40" s="50">
        <f>SUM(C8,I8,C40)</f>
        <v>8793</v>
      </c>
      <c r="J40" s="50">
        <f>SUM(D8,J8,D40)</f>
        <v>141</v>
      </c>
      <c r="K40" s="50">
        <f>SUM(E8,K8,E40)</f>
        <v>36</v>
      </c>
      <c r="L40" s="50">
        <f>SUM(H40:K40)</f>
        <v>19600</v>
      </c>
    </row>
    <row r="41" spans="1:12" s="15" customFormat="1" ht="9" customHeight="1">
      <c r="A41" s="33" t="s">
        <v>12</v>
      </c>
      <c r="B41" s="50">
        <f>SUM('tav3_10 (2)'!B41,'tav3_10 (6)'!B41)</f>
        <v>150</v>
      </c>
      <c r="C41" s="50">
        <f>SUM('tav3_10 (2)'!C41,'tav3_10 (6)'!C41)</f>
        <v>122</v>
      </c>
      <c r="D41" s="50">
        <f>SUM('tav3_10 (2)'!D41,'tav3_10 (6)'!D41)</f>
        <v>1</v>
      </c>
      <c r="E41" s="50" t="s">
        <v>43</v>
      </c>
      <c r="F41" s="50">
        <f aca="true" t="shared" si="9" ref="F41:F56">SUM(B41:E41)</f>
        <v>273</v>
      </c>
      <c r="G41" s="50"/>
      <c r="H41" s="50">
        <f aca="true" t="shared" si="10" ref="H41:K56">SUM(B9,H9,B41)</f>
        <v>238</v>
      </c>
      <c r="I41" s="50">
        <f t="shared" si="10"/>
        <v>245</v>
      </c>
      <c r="J41" s="50">
        <f t="shared" si="10"/>
        <v>3</v>
      </c>
      <c r="K41" s="50">
        <f t="shared" si="10"/>
        <v>1</v>
      </c>
      <c r="L41" s="50">
        <f aca="true" t="shared" si="11" ref="L41:L56">SUM(H41:K41)</f>
        <v>487</v>
      </c>
    </row>
    <row r="42" spans="1:12" s="15" customFormat="1" ht="9" customHeight="1">
      <c r="A42" s="33" t="s">
        <v>13</v>
      </c>
      <c r="B42" s="50">
        <f>SUM('tav3_10 (2)'!B42,'tav3_10 (6)'!B42)</f>
        <v>21394</v>
      </c>
      <c r="C42" s="50">
        <f>SUM('tav3_10 (2)'!C42,'tav3_10 (6)'!C42)</f>
        <v>11639</v>
      </c>
      <c r="D42" s="50">
        <f>SUM('tav3_10 (2)'!D42,'tav3_10 (6)'!D42)</f>
        <v>192</v>
      </c>
      <c r="E42" s="50">
        <f>SUM('tav3_10 (2)'!E42,'tav3_10 (6)'!E42)</f>
        <v>39</v>
      </c>
      <c r="F42" s="50">
        <f t="shared" si="9"/>
        <v>33264</v>
      </c>
      <c r="G42" s="50"/>
      <c r="H42" s="50">
        <f t="shared" si="10"/>
        <v>31760</v>
      </c>
      <c r="I42" s="50">
        <f t="shared" si="10"/>
        <v>22035</v>
      </c>
      <c r="J42" s="50">
        <f t="shared" si="10"/>
        <v>291</v>
      </c>
      <c r="K42" s="50">
        <f t="shared" si="10"/>
        <v>89</v>
      </c>
      <c r="L42" s="50">
        <f t="shared" si="11"/>
        <v>54175</v>
      </c>
    </row>
    <row r="43" spans="1:12" ht="9" customHeight="1">
      <c r="A43" s="33" t="s">
        <v>14</v>
      </c>
      <c r="B43" s="50">
        <f>SUM(B44:B45)</f>
        <v>2058</v>
      </c>
      <c r="C43" s="50">
        <f aca="true" t="shared" si="12" ref="C43:L43">SUM(C44:C45)</f>
        <v>1320</v>
      </c>
      <c r="D43" s="50">
        <f t="shared" si="12"/>
        <v>41</v>
      </c>
      <c r="E43" s="50">
        <f t="shared" si="12"/>
        <v>27</v>
      </c>
      <c r="F43" s="50">
        <f t="shared" si="12"/>
        <v>3446</v>
      </c>
      <c r="G43" s="50"/>
      <c r="H43" s="50">
        <f t="shared" si="12"/>
        <v>2989</v>
      </c>
      <c r="I43" s="50">
        <f t="shared" si="12"/>
        <v>2331</v>
      </c>
      <c r="J43" s="50">
        <f t="shared" si="12"/>
        <v>53</v>
      </c>
      <c r="K43" s="50">
        <f t="shared" si="12"/>
        <v>52</v>
      </c>
      <c r="L43" s="50">
        <f t="shared" si="12"/>
        <v>5425</v>
      </c>
    </row>
    <row r="44" spans="1:12" ht="9" customHeight="1">
      <c r="A44" s="34" t="s">
        <v>15</v>
      </c>
      <c r="B44" s="58">
        <f>SUM('tav3_10 (2)'!B44,'tav3_10 (6)'!B44)</f>
        <v>923</v>
      </c>
      <c r="C44" s="58">
        <f>SUM('tav3_10 (2)'!C44,'tav3_10 (6)'!C44)</f>
        <v>596</v>
      </c>
      <c r="D44" s="58">
        <f>SUM('tav3_10 (2)'!D44,'tav3_10 (6)'!D44)</f>
        <v>19</v>
      </c>
      <c r="E44" s="58">
        <f>SUM('tav3_10 (2)'!E44,'tav3_10 (6)'!E44)</f>
        <v>12</v>
      </c>
      <c r="F44" s="58">
        <f t="shared" si="9"/>
        <v>1550</v>
      </c>
      <c r="G44" s="52"/>
      <c r="H44" s="58">
        <f t="shared" si="10"/>
        <v>1296</v>
      </c>
      <c r="I44" s="58">
        <f t="shared" si="10"/>
        <v>973</v>
      </c>
      <c r="J44" s="58">
        <f t="shared" si="10"/>
        <v>23</v>
      </c>
      <c r="K44" s="58">
        <f t="shared" si="10"/>
        <v>27</v>
      </c>
      <c r="L44" s="58">
        <f t="shared" si="11"/>
        <v>2319</v>
      </c>
    </row>
    <row r="45" spans="1:12" ht="9" customHeight="1">
      <c r="A45" s="34" t="s">
        <v>16</v>
      </c>
      <c r="B45" s="58">
        <f>SUM('tav3_10 (2)'!B45,'tav3_10 (6)'!B45)</f>
        <v>1135</v>
      </c>
      <c r="C45" s="58">
        <f>SUM('tav3_10 (2)'!C45,'tav3_10 (6)'!C45)</f>
        <v>724</v>
      </c>
      <c r="D45" s="58">
        <f>SUM('tav3_10 (2)'!D45,'tav3_10 (6)'!D45)</f>
        <v>22</v>
      </c>
      <c r="E45" s="58">
        <f>SUM('tav3_10 (2)'!E45,'tav3_10 (6)'!E45)</f>
        <v>15</v>
      </c>
      <c r="F45" s="58">
        <f t="shared" si="9"/>
        <v>1896</v>
      </c>
      <c r="G45" s="52"/>
      <c r="H45" s="58">
        <f t="shared" si="10"/>
        <v>1693</v>
      </c>
      <c r="I45" s="58">
        <f t="shared" si="10"/>
        <v>1358</v>
      </c>
      <c r="J45" s="58">
        <f t="shared" si="10"/>
        <v>30</v>
      </c>
      <c r="K45" s="58">
        <f t="shared" si="10"/>
        <v>25</v>
      </c>
      <c r="L45" s="58">
        <f t="shared" si="11"/>
        <v>3106</v>
      </c>
    </row>
    <row r="46" spans="1:12" ht="9" customHeight="1">
      <c r="A46" s="33" t="s">
        <v>17</v>
      </c>
      <c r="B46" s="61">
        <f>SUM('tav3_10 (2)'!B46,'tav3_10 (6)'!B46)</f>
        <v>10242</v>
      </c>
      <c r="C46" s="61">
        <f>SUM('tav3_10 (2)'!C46,'tav3_10 (6)'!C46)</f>
        <v>6917</v>
      </c>
      <c r="D46" s="61">
        <f>SUM('tav3_10 (2)'!D46,'tav3_10 (6)'!D46)</f>
        <v>103</v>
      </c>
      <c r="E46" s="61">
        <f>SUM('tav3_10 (2)'!E46,'tav3_10 (6)'!E46)</f>
        <v>18</v>
      </c>
      <c r="F46" s="50">
        <f t="shared" si="9"/>
        <v>17280</v>
      </c>
      <c r="G46" s="50"/>
      <c r="H46" s="61">
        <f t="shared" si="10"/>
        <v>15798</v>
      </c>
      <c r="I46" s="61">
        <f t="shared" si="10"/>
        <v>12834</v>
      </c>
      <c r="J46" s="61">
        <f t="shared" si="10"/>
        <v>142</v>
      </c>
      <c r="K46" s="61">
        <f t="shared" si="10"/>
        <v>33</v>
      </c>
      <c r="L46" s="50">
        <f t="shared" si="11"/>
        <v>28807</v>
      </c>
    </row>
    <row r="47" spans="1:12" ht="9" customHeight="1">
      <c r="A47" s="33" t="s">
        <v>18</v>
      </c>
      <c r="B47" s="61">
        <f>SUM('tav3_10 (2)'!B47,'tav3_10 (6)'!B47)</f>
        <v>1942</v>
      </c>
      <c r="C47" s="61">
        <f>SUM('tav3_10 (2)'!C47,'tav3_10 (6)'!C47)</f>
        <v>1708</v>
      </c>
      <c r="D47" s="61">
        <f>SUM('tav3_10 (2)'!D47,'tav3_10 (6)'!D47)</f>
        <v>77</v>
      </c>
      <c r="E47" s="61">
        <f>SUM('tav3_10 (2)'!E47,'tav3_10 (6)'!E47)</f>
        <v>24</v>
      </c>
      <c r="F47" s="50">
        <f t="shared" si="9"/>
        <v>3751</v>
      </c>
      <c r="G47" s="50"/>
      <c r="H47" s="61">
        <f t="shared" si="10"/>
        <v>2907</v>
      </c>
      <c r="I47" s="61">
        <f t="shared" si="10"/>
        <v>2871</v>
      </c>
      <c r="J47" s="61">
        <f t="shared" si="10"/>
        <v>101</v>
      </c>
      <c r="K47" s="61">
        <f t="shared" si="10"/>
        <v>45</v>
      </c>
      <c r="L47" s="50">
        <f t="shared" si="11"/>
        <v>5924</v>
      </c>
    </row>
    <row r="48" spans="1:12" ht="9" customHeight="1">
      <c r="A48" s="33" t="s">
        <v>19</v>
      </c>
      <c r="B48" s="61">
        <f>SUM('tav3_10 (2)'!B48,'tav3_10 (6)'!B48)</f>
        <v>3266</v>
      </c>
      <c r="C48" s="61">
        <f>SUM('tav3_10 (2)'!C48,'tav3_10 (6)'!C48)</f>
        <v>1952</v>
      </c>
      <c r="D48" s="61">
        <f>SUM('tav3_10 (2)'!D48,'tav3_10 (6)'!D48)</f>
        <v>64</v>
      </c>
      <c r="E48" s="61">
        <f>SUM('tav3_10 (2)'!E48,'tav3_10 (6)'!E48)</f>
        <v>5</v>
      </c>
      <c r="F48" s="50">
        <f t="shared" si="9"/>
        <v>5287</v>
      </c>
      <c r="G48" s="50"/>
      <c r="H48" s="61">
        <f t="shared" si="10"/>
        <v>4081</v>
      </c>
      <c r="I48" s="61">
        <f t="shared" si="10"/>
        <v>2761</v>
      </c>
      <c r="J48" s="61">
        <f t="shared" si="10"/>
        <v>82</v>
      </c>
      <c r="K48" s="61">
        <f t="shared" si="10"/>
        <v>5</v>
      </c>
      <c r="L48" s="50">
        <f t="shared" si="11"/>
        <v>6929</v>
      </c>
    </row>
    <row r="49" spans="1:12" ht="9" customHeight="1">
      <c r="A49" s="33" t="s">
        <v>20</v>
      </c>
      <c r="B49" s="61">
        <f>SUM('tav3_10 (2)'!B49,'tav3_10 (6)'!B49)</f>
        <v>10532</v>
      </c>
      <c r="C49" s="61">
        <f>SUM('tav3_10 (2)'!C49,'tav3_10 (6)'!C49)</f>
        <v>4711</v>
      </c>
      <c r="D49" s="61">
        <f>SUM('tav3_10 (2)'!D49,'tav3_10 (6)'!D49)</f>
        <v>99</v>
      </c>
      <c r="E49" s="61">
        <f>SUM('tav3_10 (2)'!E49,'tav3_10 (6)'!E49)</f>
        <v>9</v>
      </c>
      <c r="F49" s="50">
        <f t="shared" si="9"/>
        <v>15351</v>
      </c>
      <c r="G49" s="50"/>
      <c r="H49" s="61">
        <f t="shared" si="10"/>
        <v>15408</v>
      </c>
      <c r="I49" s="61">
        <f t="shared" si="10"/>
        <v>9262</v>
      </c>
      <c r="J49" s="61">
        <f t="shared" si="10"/>
        <v>142</v>
      </c>
      <c r="K49" s="61">
        <f t="shared" si="10"/>
        <v>15</v>
      </c>
      <c r="L49" s="50">
        <f t="shared" si="11"/>
        <v>24827</v>
      </c>
    </row>
    <row r="50" spans="1:12" ht="9" customHeight="1">
      <c r="A50" s="33" t="s">
        <v>21</v>
      </c>
      <c r="B50" s="61">
        <f>SUM('tav3_10 (2)'!B50,'tav3_10 (6)'!B50)</f>
        <v>8798</v>
      </c>
      <c r="C50" s="61">
        <f>SUM('tav3_10 (2)'!C50,'tav3_10 (6)'!C50)</f>
        <v>5518</v>
      </c>
      <c r="D50" s="61">
        <f>SUM('tav3_10 (2)'!D50,'tav3_10 (6)'!D50)</f>
        <v>130</v>
      </c>
      <c r="E50" s="61">
        <f>SUM('tav3_10 (2)'!E50,'tav3_10 (6)'!E50)</f>
        <v>20</v>
      </c>
      <c r="F50" s="50">
        <f t="shared" si="9"/>
        <v>14466</v>
      </c>
      <c r="G50" s="50"/>
      <c r="H50" s="61">
        <f t="shared" si="10"/>
        <v>11806</v>
      </c>
      <c r="I50" s="61">
        <f t="shared" si="10"/>
        <v>8575</v>
      </c>
      <c r="J50" s="61">
        <f t="shared" si="10"/>
        <v>181</v>
      </c>
      <c r="K50" s="61">
        <f t="shared" si="10"/>
        <v>33</v>
      </c>
      <c r="L50" s="50">
        <f t="shared" si="11"/>
        <v>20595</v>
      </c>
    </row>
    <row r="51" spans="1:12" ht="9" customHeight="1">
      <c r="A51" s="33" t="s">
        <v>22</v>
      </c>
      <c r="B51" s="61">
        <f>SUM('tav3_10 (2)'!B51,'tav3_10 (6)'!B51)</f>
        <v>1929</v>
      </c>
      <c r="C51" s="61">
        <f>SUM('tav3_10 (2)'!C51,'tav3_10 (6)'!C51)</f>
        <v>1404</v>
      </c>
      <c r="D51" s="61">
        <f>SUM('tav3_10 (2)'!D51,'tav3_10 (6)'!D51)</f>
        <v>51</v>
      </c>
      <c r="E51" s="61">
        <f>SUM('tav3_10 (2)'!E51,'tav3_10 (6)'!E51)</f>
        <v>3</v>
      </c>
      <c r="F51" s="50">
        <f t="shared" si="9"/>
        <v>3387</v>
      </c>
      <c r="G51" s="50"/>
      <c r="H51" s="61">
        <f t="shared" si="10"/>
        <v>2584</v>
      </c>
      <c r="I51" s="61">
        <f t="shared" si="10"/>
        <v>2049</v>
      </c>
      <c r="J51" s="61">
        <f t="shared" si="10"/>
        <v>56</v>
      </c>
      <c r="K51" s="61">
        <f t="shared" si="10"/>
        <v>6</v>
      </c>
      <c r="L51" s="50">
        <f t="shared" si="11"/>
        <v>4695</v>
      </c>
    </row>
    <row r="52" spans="1:12" ht="9" customHeight="1">
      <c r="A52" s="33" t="s">
        <v>23</v>
      </c>
      <c r="B52" s="61">
        <f>SUM('tav3_10 (2)'!B52,'tav3_10 (6)'!B52)</f>
        <v>2822</v>
      </c>
      <c r="C52" s="61">
        <f>SUM('tav3_10 (2)'!C52,'tav3_10 (6)'!C52)</f>
        <v>1878</v>
      </c>
      <c r="D52" s="61">
        <f>SUM('tav3_10 (2)'!D52,'tav3_10 (6)'!D52)</f>
        <v>40</v>
      </c>
      <c r="E52" s="61">
        <f>SUM('tav3_10 (2)'!E52,'tav3_10 (6)'!E52)</f>
        <v>12</v>
      </c>
      <c r="F52" s="50">
        <f t="shared" si="9"/>
        <v>4752</v>
      </c>
      <c r="G52" s="50"/>
      <c r="H52" s="61">
        <f t="shared" si="10"/>
        <v>4322</v>
      </c>
      <c r="I52" s="61">
        <f t="shared" si="10"/>
        <v>3388</v>
      </c>
      <c r="J52" s="61">
        <f t="shared" si="10"/>
        <v>59</v>
      </c>
      <c r="K52" s="61">
        <f t="shared" si="10"/>
        <v>15</v>
      </c>
      <c r="L52" s="50">
        <f t="shared" si="11"/>
        <v>7784</v>
      </c>
    </row>
    <row r="53" spans="1:12" ht="9" customHeight="1">
      <c r="A53" s="33" t="s">
        <v>24</v>
      </c>
      <c r="B53" s="61">
        <f>SUM('tav3_10 (2)'!B53,'tav3_10 (6)'!B53)</f>
        <v>7707</v>
      </c>
      <c r="C53" s="61">
        <f>SUM('tav3_10 (2)'!C53,'tav3_10 (6)'!C53)</f>
        <v>5134</v>
      </c>
      <c r="D53" s="61">
        <f>SUM('tav3_10 (2)'!D53,'tav3_10 (6)'!D53)</f>
        <v>76</v>
      </c>
      <c r="E53" s="61">
        <f>SUM('tav3_10 (2)'!E53,'tav3_10 (6)'!E53)</f>
        <v>10</v>
      </c>
      <c r="F53" s="50">
        <f t="shared" si="9"/>
        <v>12927</v>
      </c>
      <c r="G53" s="50"/>
      <c r="H53" s="61">
        <f t="shared" si="10"/>
        <v>9195</v>
      </c>
      <c r="I53" s="61">
        <f t="shared" si="10"/>
        <v>6596</v>
      </c>
      <c r="J53" s="61">
        <f t="shared" si="10"/>
        <v>96</v>
      </c>
      <c r="K53" s="61">
        <f t="shared" si="10"/>
        <v>13</v>
      </c>
      <c r="L53" s="50">
        <f t="shared" si="11"/>
        <v>15900</v>
      </c>
    </row>
    <row r="54" spans="1:12" ht="9" customHeight="1">
      <c r="A54" s="33" t="s">
        <v>25</v>
      </c>
      <c r="B54" s="61">
        <f>SUM('tav3_10 (2)'!B54,'tav3_10 (6)'!B54)</f>
        <v>1820</v>
      </c>
      <c r="C54" s="61">
        <f>SUM('tav3_10 (2)'!C54,'tav3_10 (6)'!C54)</f>
        <v>1254</v>
      </c>
      <c r="D54" s="61">
        <f>SUM('tav3_10 (2)'!D54,'tav3_10 (6)'!D54)</f>
        <v>44</v>
      </c>
      <c r="E54" s="61">
        <f>SUM('tav3_10 (2)'!E54,'tav3_10 (6)'!E54)</f>
        <v>6</v>
      </c>
      <c r="F54" s="50">
        <f t="shared" si="9"/>
        <v>3124</v>
      </c>
      <c r="G54" s="50"/>
      <c r="H54" s="61">
        <f t="shared" si="10"/>
        <v>2331</v>
      </c>
      <c r="I54" s="61">
        <f t="shared" si="10"/>
        <v>1799</v>
      </c>
      <c r="J54" s="61">
        <f t="shared" si="10"/>
        <v>54</v>
      </c>
      <c r="K54" s="61">
        <f t="shared" si="10"/>
        <v>11</v>
      </c>
      <c r="L54" s="50">
        <f t="shared" si="11"/>
        <v>4195</v>
      </c>
    </row>
    <row r="55" spans="1:12" ht="9" customHeight="1">
      <c r="A55" s="33" t="s">
        <v>26</v>
      </c>
      <c r="B55" s="61">
        <f>SUM('tav3_10 (2)'!B55,'tav3_10 (6)'!B55)</f>
        <v>179</v>
      </c>
      <c r="C55" s="61">
        <f>SUM('tav3_10 (2)'!C55,'tav3_10 (6)'!C55)</f>
        <v>139</v>
      </c>
      <c r="D55" s="61">
        <f>SUM('tav3_10 (2)'!D55,'tav3_10 (6)'!D55)</f>
        <v>3</v>
      </c>
      <c r="E55" s="61" t="s">
        <v>43</v>
      </c>
      <c r="F55" s="50">
        <f t="shared" si="9"/>
        <v>321</v>
      </c>
      <c r="G55" s="50"/>
      <c r="H55" s="61">
        <f t="shared" si="10"/>
        <v>240</v>
      </c>
      <c r="I55" s="61">
        <f t="shared" si="10"/>
        <v>205</v>
      </c>
      <c r="J55" s="61">
        <f>SUM(D23,J23,D55)</f>
        <v>3</v>
      </c>
      <c r="K55" s="61" t="s">
        <v>43</v>
      </c>
      <c r="L55" s="50">
        <f t="shared" si="11"/>
        <v>448</v>
      </c>
    </row>
    <row r="56" spans="1:12" ht="9" customHeight="1">
      <c r="A56" s="33" t="s">
        <v>27</v>
      </c>
      <c r="B56" s="61">
        <f>SUM('tav3_10 (2)'!B56,'tav3_10 (6)'!B56)</f>
        <v>3807</v>
      </c>
      <c r="C56" s="61">
        <f>SUM('tav3_10 (2)'!C56,'tav3_10 (6)'!C56)</f>
        <v>1996</v>
      </c>
      <c r="D56" s="61">
        <f>SUM('tav3_10 (2)'!D56,'tav3_10 (6)'!D56)</f>
        <v>33</v>
      </c>
      <c r="E56" s="61">
        <f>SUM('tav3_10 (2)'!E56,'tav3_10 (6)'!E56)</f>
        <v>6</v>
      </c>
      <c r="F56" s="50">
        <f t="shared" si="9"/>
        <v>5842</v>
      </c>
      <c r="G56" s="50"/>
      <c r="H56" s="61">
        <f t="shared" si="10"/>
        <v>4604</v>
      </c>
      <c r="I56" s="61">
        <f t="shared" si="10"/>
        <v>2759</v>
      </c>
      <c r="J56" s="61">
        <f t="shared" si="10"/>
        <v>45</v>
      </c>
      <c r="K56" s="61">
        <f t="shared" si="10"/>
        <v>7</v>
      </c>
      <c r="L56" s="50">
        <f t="shared" si="11"/>
        <v>7415</v>
      </c>
    </row>
    <row r="57" spans="1:12" ht="9" customHeight="1">
      <c r="A57" s="33" t="s">
        <v>28</v>
      </c>
      <c r="B57" s="61">
        <f>SUM('tav3_10 (2)'!B57,'tav3_10 (6)'!B57)</f>
        <v>2943</v>
      </c>
      <c r="C57" s="61">
        <f>SUM('tav3_10 (2)'!C57,'tav3_10 (6)'!C57)</f>
        <v>2212</v>
      </c>
      <c r="D57" s="61">
        <f>SUM('tav3_10 (2)'!D57,'tav3_10 (6)'!D57)</f>
        <v>42</v>
      </c>
      <c r="E57" s="61">
        <f>SUM('tav3_10 (2)'!E57,'tav3_10 (6)'!E57)</f>
        <v>5</v>
      </c>
      <c r="F57" s="50">
        <f>SUM(B57:E57)</f>
        <v>5202</v>
      </c>
      <c r="G57" s="50"/>
      <c r="H57" s="61">
        <f aca="true" t="shared" si="13" ref="H57:K61">SUM(B25,H25,B57)</f>
        <v>3378</v>
      </c>
      <c r="I57" s="61">
        <f t="shared" si="13"/>
        <v>2665</v>
      </c>
      <c r="J57" s="61">
        <f t="shared" si="13"/>
        <v>50</v>
      </c>
      <c r="K57" s="61">
        <f t="shared" si="13"/>
        <v>8</v>
      </c>
      <c r="L57" s="50">
        <f>SUM(H57:K57)</f>
        <v>6101</v>
      </c>
    </row>
    <row r="58" spans="1:12" ht="9" customHeight="1">
      <c r="A58" s="33" t="s">
        <v>29</v>
      </c>
      <c r="B58" s="61">
        <f>SUM('tav3_10 (2)'!B58,'tav3_10 (6)'!B58)</f>
        <v>450</v>
      </c>
      <c r="C58" s="61">
        <f>SUM('tav3_10 (2)'!C58,'tav3_10 (6)'!C58)</f>
        <v>308</v>
      </c>
      <c r="D58" s="61">
        <f>SUM('tav3_10 (2)'!D58,'tav3_10 (6)'!D58)</f>
        <v>7</v>
      </c>
      <c r="E58" s="61" t="s">
        <v>43</v>
      </c>
      <c r="F58" s="50">
        <f>SUM(B58:E58)</f>
        <v>765</v>
      </c>
      <c r="G58" s="50"/>
      <c r="H58" s="61">
        <f t="shared" si="13"/>
        <v>510</v>
      </c>
      <c r="I58" s="61">
        <f t="shared" si="13"/>
        <v>368</v>
      </c>
      <c r="J58" s="61">
        <f t="shared" si="13"/>
        <v>9</v>
      </c>
      <c r="K58" s="61" t="s">
        <v>43</v>
      </c>
      <c r="L58" s="50">
        <f>SUM(H58:K58)</f>
        <v>887</v>
      </c>
    </row>
    <row r="59" spans="1:12" ht="9" customHeight="1">
      <c r="A59" s="33" t="s">
        <v>30</v>
      </c>
      <c r="B59" s="61">
        <f>SUM('tav3_10 (2)'!B59,'tav3_10 (6)'!B59)</f>
        <v>1698</v>
      </c>
      <c r="C59" s="61">
        <f>SUM('tav3_10 (2)'!C59,'tav3_10 (6)'!C59)</f>
        <v>957</v>
      </c>
      <c r="D59" s="61">
        <f>SUM('tav3_10 (2)'!D59,'tav3_10 (6)'!D59)</f>
        <v>11</v>
      </c>
      <c r="E59" s="61">
        <f>SUM('tav3_10 (2)'!E59,'tav3_10 (6)'!E59)</f>
        <v>10</v>
      </c>
      <c r="F59" s="50">
        <f>SUM(B59:E59)</f>
        <v>2676</v>
      </c>
      <c r="G59" s="50"/>
      <c r="H59" s="61">
        <f t="shared" si="13"/>
        <v>2027</v>
      </c>
      <c r="I59" s="61">
        <f t="shared" si="13"/>
        <v>1286</v>
      </c>
      <c r="J59" s="61">
        <f t="shared" si="13"/>
        <v>11</v>
      </c>
      <c r="K59" s="61">
        <f t="shared" si="13"/>
        <v>12</v>
      </c>
      <c r="L59" s="50">
        <f>SUM(H59:K59)</f>
        <v>3336</v>
      </c>
    </row>
    <row r="60" spans="1:12" s="16" customFormat="1" ht="9" customHeight="1">
      <c r="A60" s="33" t="s">
        <v>31</v>
      </c>
      <c r="B60" s="61">
        <f>SUM('tav3_10 (2)'!B60,'tav3_10 (6)'!B60)</f>
        <v>4130</v>
      </c>
      <c r="C60" s="61">
        <f>SUM('tav3_10 (2)'!C60,'tav3_10 (6)'!C60)</f>
        <v>1983</v>
      </c>
      <c r="D60" s="61">
        <f>SUM('tav3_10 (2)'!D60,'tav3_10 (6)'!D60)</f>
        <v>30</v>
      </c>
      <c r="E60" s="61">
        <f>SUM('tav3_10 (2)'!E60,'tav3_10 (6)'!E60)</f>
        <v>17</v>
      </c>
      <c r="F60" s="50">
        <f>SUM(B60:E60)</f>
        <v>6160</v>
      </c>
      <c r="G60" s="50"/>
      <c r="H60" s="61">
        <f t="shared" si="13"/>
        <v>4824</v>
      </c>
      <c r="I60" s="61">
        <f t="shared" si="13"/>
        <v>2759</v>
      </c>
      <c r="J60" s="61">
        <f t="shared" si="13"/>
        <v>37</v>
      </c>
      <c r="K60" s="61">
        <f t="shared" si="13"/>
        <v>21</v>
      </c>
      <c r="L60" s="50">
        <f>SUM(H60:K60)</f>
        <v>7641</v>
      </c>
    </row>
    <row r="61" spans="1:12" ht="9" customHeight="1">
      <c r="A61" s="33" t="s">
        <v>32</v>
      </c>
      <c r="B61" s="61">
        <f>SUM('tav3_10 (2)'!B61,'tav3_10 (6)'!B61)</f>
        <v>760</v>
      </c>
      <c r="C61" s="61">
        <f>SUM('tav3_10 (2)'!C61,'tav3_10 (6)'!C61)</f>
        <v>404</v>
      </c>
      <c r="D61" s="61">
        <f>SUM('tav3_10 (2)'!D61,'tav3_10 (6)'!D61)</f>
        <v>8</v>
      </c>
      <c r="E61" s="61">
        <f>SUM('tav3_10 (2)'!E61,'tav3_10 (6)'!E61)</f>
        <v>4</v>
      </c>
      <c r="F61" s="50">
        <f>SUM(B61:E61)</f>
        <v>1176</v>
      </c>
      <c r="G61" s="50"/>
      <c r="H61" s="61">
        <f t="shared" si="13"/>
        <v>1028</v>
      </c>
      <c r="I61" s="61">
        <f t="shared" si="13"/>
        <v>646</v>
      </c>
      <c r="J61" s="61">
        <f t="shared" si="13"/>
        <v>11</v>
      </c>
      <c r="K61" s="61">
        <f t="shared" si="13"/>
        <v>5</v>
      </c>
      <c r="L61" s="50">
        <f>SUM(H61:K61)</f>
        <v>1690</v>
      </c>
    </row>
    <row r="62" spans="1:12" ht="9" customHeight="1">
      <c r="A62" s="35" t="s">
        <v>33</v>
      </c>
      <c r="B62" s="51">
        <f aca="true" t="shared" si="14" ref="B62:L62">SUM(B40:B43,B46:B61)</f>
        <v>94213</v>
      </c>
      <c r="C62" s="51">
        <f t="shared" si="14"/>
        <v>57299</v>
      </c>
      <c r="D62" s="51">
        <f t="shared" si="14"/>
        <v>1154</v>
      </c>
      <c r="E62" s="51">
        <f t="shared" si="14"/>
        <v>234</v>
      </c>
      <c r="F62" s="51">
        <f t="shared" si="14"/>
        <v>152900</v>
      </c>
      <c r="G62" s="51">
        <f t="shared" si="14"/>
        <v>0</v>
      </c>
      <c r="H62" s="51">
        <f t="shared" si="14"/>
        <v>130660</v>
      </c>
      <c r="I62" s="51">
        <f t="shared" si="14"/>
        <v>94227</v>
      </c>
      <c r="J62" s="51">
        <f t="shared" si="14"/>
        <v>1567</v>
      </c>
      <c r="K62" s="51">
        <f t="shared" si="14"/>
        <v>407</v>
      </c>
      <c r="L62" s="51">
        <f t="shared" si="14"/>
        <v>226861</v>
      </c>
    </row>
    <row r="63" spans="1:12" ht="9" customHeight="1">
      <c r="A63" s="35" t="s">
        <v>34</v>
      </c>
      <c r="B63" s="51">
        <f aca="true" t="shared" si="15" ref="B63:L63">SUM(B40:B42,B48)</f>
        <v>32396</v>
      </c>
      <c r="C63" s="51">
        <f t="shared" si="15"/>
        <v>19456</v>
      </c>
      <c r="D63" s="51">
        <f t="shared" si="15"/>
        <v>359</v>
      </c>
      <c r="E63" s="51">
        <f t="shared" si="15"/>
        <v>63</v>
      </c>
      <c r="F63" s="51">
        <f t="shared" si="15"/>
        <v>52274</v>
      </c>
      <c r="G63" s="51">
        <f t="shared" si="15"/>
        <v>0</v>
      </c>
      <c r="H63" s="51">
        <f t="shared" si="15"/>
        <v>46709</v>
      </c>
      <c r="I63" s="51">
        <f t="shared" si="15"/>
        <v>33834</v>
      </c>
      <c r="J63" s="51">
        <f t="shared" si="15"/>
        <v>517</v>
      </c>
      <c r="K63" s="51">
        <f t="shared" si="15"/>
        <v>131</v>
      </c>
      <c r="L63" s="51">
        <f t="shared" si="15"/>
        <v>81191</v>
      </c>
    </row>
    <row r="64" spans="1:12" ht="9" customHeight="1">
      <c r="A64" s="35" t="s">
        <v>35</v>
      </c>
      <c r="B64" s="51">
        <f aca="true" t="shared" si="16" ref="B64:L64">SUM(B43,B46:B47,B49)</f>
        <v>24774</v>
      </c>
      <c r="C64" s="51">
        <f t="shared" si="16"/>
        <v>14656</v>
      </c>
      <c r="D64" s="51">
        <f t="shared" si="16"/>
        <v>320</v>
      </c>
      <c r="E64" s="51">
        <f t="shared" si="16"/>
        <v>78</v>
      </c>
      <c r="F64" s="51">
        <f t="shared" si="16"/>
        <v>39828</v>
      </c>
      <c r="G64" s="51">
        <f t="shared" si="16"/>
        <v>0</v>
      </c>
      <c r="H64" s="51">
        <f t="shared" si="16"/>
        <v>37102</v>
      </c>
      <c r="I64" s="51">
        <f t="shared" si="16"/>
        <v>27298</v>
      </c>
      <c r="J64" s="51">
        <f t="shared" si="16"/>
        <v>438</v>
      </c>
      <c r="K64" s="51">
        <f t="shared" si="16"/>
        <v>145</v>
      </c>
      <c r="L64" s="51">
        <f t="shared" si="16"/>
        <v>64983</v>
      </c>
    </row>
    <row r="65" spans="1:12" ht="9" customHeight="1">
      <c r="A65" s="35" t="s">
        <v>36</v>
      </c>
      <c r="B65" s="51">
        <f aca="true" t="shared" si="17" ref="B65:L65">SUM(B50:B53)</f>
        <v>21256</v>
      </c>
      <c r="C65" s="51">
        <f t="shared" si="17"/>
        <v>13934</v>
      </c>
      <c r="D65" s="51">
        <f t="shared" si="17"/>
        <v>297</v>
      </c>
      <c r="E65" s="51">
        <f t="shared" si="17"/>
        <v>45</v>
      </c>
      <c r="F65" s="51">
        <f t="shared" si="17"/>
        <v>35532</v>
      </c>
      <c r="G65" s="51">
        <f t="shared" si="17"/>
        <v>0</v>
      </c>
      <c r="H65" s="51">
        <f t="shared" si="17"/>
        <v>27907</v>
      </c>
      <c r="I65" s="51">
        <f t="shared" si="17"/>
        <v>20608</v>
      </c>
      <c r="J65" s="51">
        <f t="shared" si="17"/>
        <v>392</v>
      </c>
      <c r="K65" s="51">
        <f t="shared" si="17"/>
        <v>67</v>
      </c>
      <c r="L65" s="51">
        <f t="shared" si="17"/>
        <v>48974</v>
      </c>
    </row>
    <row r="66" spans="1:12" s="17" customFormat="1" ht="9" customHeight="1">
      <c r="A66" s="36" t="s">
        <v>37</v>
      </c>
      <c r="B66" s="51">
        <f aca="true" t="shared" si="18" ref="B66:L66">SUM(B54:B59)</f>
        <v>10897</v>
      </c>
      <c r="C66" s="51">
        <f t="shared" si="18"/>
        <v>6866</v>
      </c>
      <c r="D66" s="51">
        <f t="shared" si="18"/>
        <v>140</v>
      </c>
      <c r="E66" s="51">
        <f t="shared" si="18"/>
        <v>27</v>
      </c>
      <c r="F66" s="51">
        <f t="shared" si="18"/>
        <v>17930</v>
      </c>
      <c r="G66" s="51">
        <f t="shared" si="18"/>
        <v>0</v>
      </c>
      <c r="H66" s="51">
        <f t="shared" si="18"/>
        <v>13090</v>
      </c>
      <c r="I66" s="51">
        <f t="shared" si="18"/>
        <v>9082</v>
      </c>
      <c r="J66" s="51">
        <f t="shared" si="18"/>
        <v>172</v>
      </c>
      <c r="K66" s="51">
        <f t="shared" si="18"/>
        <v>38</v>
      </c>
      <c r="L66" s="51">
        <f t="shared" si="18"/>
        <v>22382</v>
      </c>
    </row>
    <row r="67" spans="1:12" s="17" customFormat="1" ht="9" customHeight="1">
      <c r="A67" s="36" t="s">
        <v>38</v>
      </c>
      <c r="B67" s="51">
        <f aca="true" t="shared" si="19" ref="B67:L67">SUM(B60:B61)</f>
        <v>4890</v>
      </c>
      <c r="C67" s="51">
        <f t="shared" si="19"/>
        <v>2387</v>
      </c>
      <c r="D67" s="51">
        <f t="shared" si="19"/>
        <v>38</v>
      </c>
      <c r="E67" s="51">
        <f t="shared" si="19"/>
        <v>21</v>
      </c>
      <c r="F67" s="51">
        <f t="shared" si="19"/>
        <v>7336</v>
      </c>
      <c r="G67" s="51">
        <f t="shared" si="19"/>
        <v>0</v>
      </c>
      <c r="H67" s="51">
        <f t="shared" si="19"/>
        <v>5852</v>
      </c>
      <c r="I67" s="51">
        <f t="shared" si="19"/>
        <v>3405</v>
      </c>
      <c r="J67" s="51">
        <f t="shared" si="19"/>
        <v>48</v>
      </c>
      <c r="K67" s="51">
        <f t="shared" si="19"/>
        <v>26</v>
      </c>
      <c r="L67" s="51">
        <f t="shared" si="19"/>
        <v>9331</v>
      </c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90" zoomScaleNormal="90" workbookViewId="0" topLeftCell="A37">
      <selection activeCell="E55" sqref="E55"/>
    </sheetView>
  </sheetViews>
  <sheetFormatPr defaultColWidth="9.33203125" defaultRowHeight="11.25"/>
  <cols>
    <col min="1" max="1" width="20" style="10" customWidth="1"/>
    <col min="2" max="2" width="9.16015625" style="10" customWidth="1"/>
    <col min="3" max="3" width="8.83203125" style="10" customWidth="1"/>
    <col min="4" max="4" width="7.83203125" style="10" customWidth="1"/>
    <col min="5" max="6" width="8.83203125" style="10" customWidth="1"/>
    <col min="7" max="7" width="0.65625" style="10" customWidth="1"/>
    <col min="8" max="9" width="8.83203125" style="10" customWidth="1"/>
    <col min="10" max="10" width="7.83203125" style="10" customWidth="1"/>
    <col min="11" max="11" width="8.83203125" style="10" customWidth="1"/>
    <col min="12" max="12" width="9" style="10" customWidth="1"/>
    <col min="13" max="16384" width="9.33203125" style="10" customWidth="1"/>
  </cols>
  <sheetData>
    <row r="1" spans="1:10" s="3" customFormat="1" ht="13.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9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3.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2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3.5" customHeight="1">
      <c r="A5" s="11" t="s">
        <v>1</v>
      </c>
      <c r="B5" s="47" t="s">
        <v>2</v>
      </c>
      <c r="C5" s="44"/>
      <c r="D5" s="44"/>
      <c r="E5" s="44"/>
      <c r="F5" s="44"/>
      <c r="G5" s="41"/>
      <c r="H5" s="47" t="s">
        <v>3</v>
      </c>
      <c r="I5" s="44"/>
      <c r="J5" s="44"/>
      <c r="K5" s="44"/>
      <c r="L5" s="44"/>
    </row>
    <row r="6" spans="1:12" ht="13.5" customHeight="1">
      <c r="A6" s="46" t="s">
        <v>4</v>
      </c>
      <c r="B6" s="12" t="s">
        <v>50</v>
      </c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50</v>
      </c>
      <c r="I6" s="12" t="s">
        <v>6</v>
      </c>
      <c r="J6" s="12" t="s">
        <v>7</v>
      </c>
      <c r="K6" s="12" t="s">
        <v>8</v>
      </c>
      <c r="L6" s="12" t="s">
        <v>9</v>
      </c>
    </row>
    <row r="7" spans="1:12" ht="19.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9" customHeight="1">
      <c r="A8" s="33" t="s">
        <v>11</v>
      </c>
      <c r="B8" s="50">
        <f>SUM('tav3_10 (3)'!B8,'tav3_10 (7)'!B8)</f>
        <v>43918</v>
      </c>
      <c r="C8" s="50">
        <f>SUM('tav3_10 (3)'!C8,'tav3_10 (7)'!C8)</f>
        <v>48000</v>
      </c>
      <c r="D8" s="50">
        <f>SUM('tav3_10 (3)'!D8,'tav3_10 (7)'!D8)</f>
        <v>3904</v>
      </c>
      <c r="E8" s="50">
        <f>SUM('tav3_10 (3)'!E8,'tav3_10 (7)'!E8)</f>
        <v>888</v>
      </c>
      <c r="F8" s="50">
        <f>SUM(B8:E8)</f>
        <v>96710</v>
      </c>
      <c r="G8" s="50"/>
      <c r="H8" s="50">
        <f>SUM('tav3_10 (3)'!H8,'tav3_10 (7)'!H8)</f>
        <v>15209</v>
      </c>
      <c r="I8" s="50">
        <f>SUM('tav3_10 (3)'!I8,'tav3_10 (7)'!I8)</f>
        <v>11787</v>
      </c>
      <c r="J8" s="50">
        <f>SUM('tav3_10 (3)'!J8,'tav3_10 (7)'!J8)</f>
        <v>1265</v>
      </c>
      <c r="K8" s="50">
        <f>SUM('tav3_10 (3)'!K8,'tav3_10 (7)'!K8)</f>
        <v>140</v>
      </c>
      <c r="L8" s="50">
        <f>SUM(H8:K8)</f>
        <v>28401</v>
      </c>
    </row>
    <row r="9" spans="1:12" ht="9" customHeight="1">
      <c r="A9" s="33" t="s">
        <v>12</v>
      </c>
      <c r="B9" s="50">
        <f>SUM('tav3_10 (3)'!B9,'tav3_10 (7)'!B9)</f>
        <v>1511</v>
      </c>
      <c r="C9" s="50">
        <f>SUM('tav3_10 (3)'!C9,'tav3_10 (7)'!C9)</f>
        <v>1367</v>
      </c>
      <c r="D9" s="50">
        <f>SUM('tav3_10 (3)'!D9,'tav3_10 (7)'!D9)</f>
        <v>52</v>
      </c>
      <c r="E9" s="50">
        <f>SUM('tav3_10 (3)'!E9,'tav3_10 (7)'!E9)</f>
        <v>14</v>
      </c>
      <c r="F9" s="50">
        <f aca="true" t="shared" si="0" ref="F9:F24">SUM(B9:E9)</f>
        <v>2944</v>
      </c>
      <c r="G9" s="50"/>
      <c r="H9" s="50">
        <f>SUM('tav3_10 (3)'!H9,'tav3_10 (7)'!H9)</f>
        <v>829</v>
      </c>
      <c r="I9" s="50">
        <f>SUM('tav3_10 (3)'!I9,'tav3_10 (7)'!I9)</f>
        <v>562</v>
      </c>
      <c r="J9" s="50">
        <f>SUM('tav3_10 (3)'!J9,'tav3_10 (7)'!J9)</f>
        <v>52</v>
      </c>
      <c r="K9" s="50">
        <f>SUM('tav3_10 (3)'!K9,'tav3_10 (7)'!K9)</f>
        <v>11</v>
      </c>
      <c r="L9" s="50">
        <f aca="true" t="shared" si="1" ref="L9:L24">SUM(H9:K9)</f>
        <v>1454</v>
      </c>
    </row>
    <row r="10" spans="1:12" ht="9" customHeight="1">
      <c r="A10" s="33" t="s">
        <v>13</v>
      </c>
      <c r="B10" s="50">
        <f>SUM('tav3_10 (3)'!B10,'tav3_10 (7)'!B10)</f>
        <v>96770</v>
      </c>
      <c r="C10" s="50">
        <f>SUM('tav3_10 (3)'!C10,'tav3_10 (7)'!C10)</f>
        <v>97192</v>
      </c>
      <c r="D10" s="50">
        <f>SUM('tav3_10 (3)'!D10,'tav3_10 (7)'!D10)</f>
        <v>6006</v>
      </c>
      <c r="E10" s="50">
        <f>SUM('tav3_10 (3)'!E10,'tav3_10 (7)'!E10)</f>
        <v>1040</v>
      </c>
      <c r="F10" s="50">
        <f t="shared" si="0"/>
        <v>201008</v>
      </c>
      <c r="G10" s="50"/>
      <c r="H10" s="50">
        <f>SUM('tav3_10 (3)'!H10,'tav3_10 (7)'!H10)</f>
        <v>32026</v>
      </c>
      <c r="I10" s="50">
        <f>SUM('tav3_10 (3)'!I10,'tav3_10 (7)'!I10)</f>
        <v>22906</v>
      </c>
      <c r="J10" s="50">
        <f>SUM('tav3_10 (3)'!J10,'tav3_10 (7)'!J10)</f>
        <v>1858</v>
      </c>
      <c r="K10" s="50">
        <f>SUM('tav3_10 (3)'!K10,'tav3_10 (7)'!K10)</f>
        <v>182</v>
      </c>
      <c r="L10" s="50">
        <f t="shared" si="1"/>
        <v>56972</v>
      </c>
    </row>
    <row r="11" spans="1:12" ht="9" customHeight="1">
      <c r="A11" s="33" t="s">
        <v>14</v>
      </c>
      <c r="B11" s="50">
        <f>SUM(B12:B13)</f>
        <v>7530</v>
      </c>
      <c r="C11" s="50">
        <f aca="true" t="shared" si="2" ref="C11:L11">SUM(C12:C13)</f>
        <v>6430</v>
      </c>
      <c r="D11" s="50">
        <f t="shared" si="2"/>
        <v>358</v>
      </c>
      <c r="E11" s="50">
        <f t="shared" si="2"/>
        <v>263</v>
      </c>
      <c r="F11" s="50">
        <f t="shared" si="2"/>
        <v>14581</v>
      </c>
      <c r="G11" s="50"/>
      <c r="H11" s="50">
        <f t="shared" si="2"/>
        <v>2850</v>
      </c>
      <c r="I11" s="50">
        <f t="shared" si="2"/>
        <v>2029</v>
      </c>
      <c r="J11" s="50">
        <f t="shared" si="2"/>
        <v>144</v>
      </c>
      <c r="K11" s="50">
        <f t="shared" si="2"/>
        <v>56</v>
      </c>
      <c r="L11" s="50">
        <f t="shared" si="2"/>
        <v>5079</v>
      </c>
    </row>
    <row r="12" spans="1:12" s="15" customFormat="1" ht="9" customHeight="1">
      <c r="A12" s="34" t="s">
        <v>15</v>
      </c>
      <c r="B12" s="58">
        <f>SUM('tav3_10 (3)'!B12,'tav3_10 (7)'!B12)</f>
        <v>3921</v>
      </c>
      <c r="C12" s="58">
        <f>SUM('tav3_10 (3)'!C12,'tav3_10 (7)'!C12)</f>
        <v>2525</v>
      </c>
      <c r="D12" s="58">
        <f>SUM('tav3_10 (3)'!D12,'tav3_10 (7)'!D12)</f>
        <v>146</v>
      </c>
      <c r="E12" s="58">
        <f>SUM('tav3_10 (3)'!E12,'tav3_10 (7)'!E12)</f>
        <v>101</v>
      </c>
      <c r="F12" s="58">
        <f t="shared" si="0"/>
        <v>6693</v>
      </c>
      <c r="G12" s="58"/>
      <c r="H12" s="58">
        <f>SUM('tav3_10 (3)'!H12,'tav3_10 (7)'!H12)</f>
        <v>987</v>
      </c>
      <c r="I12" s="58">
        <f>SUM('tav3_10 (3)'!I12,'tav3_10 (7)'!I12)</f>
        <v>654</v>
      </c>
      <c r="J12" s="58">
        <f>SUM('tav3_10 (3)'!J12,'tav3_10 (7)'!J12)</f>
        <v>33</v>
      </c>
      <c r="K12" s="58">
        <f>SUM('tav3_10 (3)'!K12,'tav3_10 (7)'!K12)</f>
        <v>8</v>
      </c>
      <c r="L12" s="58">
        <f t="shared" si="1"/>
        <v>1682</v>
      </c>
    </row>
    <row r="13" spans="1:12" s="15" customFormat="1" ht="9" customHeight="1">
      <c r="A13" s="34" t="s">
        <v>16</v>
      </c>
      <c r="B13" s="58">
        <f>SUM('tav3_10 (3)'!B13,'tav3_10 (7)'!B13)</f>
        <v>3609</v>
      </c>
      <c r="C13" s="58">
        <f>SUM('tav3_10 (3)'!C13,'tav3_10 (7)'!C13)</f>
        <v>3905</v>
      </c>
      <c r="D13" s="58">
        <f>SUM('tav3_10 (3)'!D13,'tav3_10 (7)'!D13)</f>
        <v>212</v>
      </c>
      <c r="E13" s="58">
        <f>SUM('tav3_10 (3)'!E13,'tav3_10 (7)'!E13)</f>
        <v>162</v>
      </c>
      <c r="F13" s="58">
        <f t="shared" si="0"/>
        <v>7888</v>
      </c>
      <c r="G13" s="58"/>
      <c r="H13" s="58">
        <f>SUM('tav3_10 (3)'!H13,'tav3_10 (7)'!H13)</f>
        <v>1863</v>
      </c>
      <c r="I13" s="58">
        <f>SUM('tav3_10 (3)'!I13,'tav3_10 (7)'!I13)</f>
        <v>1375</v>
      </c>
      <c r="J13" s="58">
        <f>SUM('tav3_10 (3)'!J13,'tav3_10 (7)'!J13)</f>
        <v>111</v>
      </c>
      <c r="K13" s="58">
        <f>SUM('tav3_10 (3)'!K13,'tav3_10 (7)'!K13)</f>
        <v>48</v>
      </c>
      <c r="L13" s="58">
        <f t="shared" si="1"/>
        <v>3397</v>
      </c>
    </row>
    <row r="14" spans="1:12" s="15" customFormat="1" ht="9" customHeight="1">
      <c r="A14" s="33" t="s">
        <v>17</v>
      </c>
      <c r="B14" s="61">
        <f>SUM('tav3_10 (3)'!B14,'tav3_10 (7)'!B14)</f>
        <v>39867</v>
      </c>
      <c r="C14" s="61">
        <f>SUM('tav3_10 (3)'!C14,'tav3_10 (7)'!C14)</f>
        <v>43214</v>
      </c>
      <c r="D14" s="61">
        <f>SUM('tav3_10 (3)'!D14,'tav3_10 (7)'!D14)</f>
        <v>2880</v>
      </c>
      <c r="E14" s="61">
        <f>SUM('tav3_10 (3)'!E14,'tav3_10 (7)'!E14)</f>
        <v>635</v>
      </c>
      <c r="F14" s="50">
        <f t="shared" si="0"/>
        <v>86596</v>
      </c>
      <c r="G14" s="50"/>
      <c r="H14" s="61">
        <f>SUM('tav3_10 (3)'!H14,'tav3_10 (7)'!H14)</f>
        <v>13586</v>
      </c>
      <c r="I14" s="61">
        <f>SUM('tav3_10 (3)'!I14,'tav3_10 (7)'!I14)</f>
        <v>10373</v>
      </c>
      <c r="J14" s="61">
        <f>SUM('tav3_10 (3)'!J14,'tav3_10 (7)'!J14)</f>
        <v>645</v>
      </c>
      <c r="K14" s="61">
        <f>SUM('tav3_10 (3)'!K14,'tav3_10 (7)'!K14)</f>
        <v>96</v>
      </c>
      <c r="L14" s="50">
        <f t="shared" si="1"/>
        <v>24700</v>
      </c>
    </row>
    <row r="15" spans="1:12" ht="9" customHeight="1">
      <c r="A15" s="33" t="s">
        <v>18</v>
      </c>
      <c r="B15" s="61">
        <f>SUM('tav3_10 (3)'!B15,'tav3_10 (7)'!B15)</f>
        <v>8819</v>
      </c>
      <c r="C15" s="61">
        <f>SUM('tav3_10 (3)'!C15,'tav3_10 (7)'!C15)</f>
        <v>8796</v>
      </c>
      <c r="D15" s="61">
        <f>SUM('tav3_10 (3)'!D15,'tav3_10 (7)'!D15)</f>
        <v>783</v>
      </c>
      <c r="E15" s="61">
        <f>SUM('tav3_10 (3)'!E15,'tav3_10 (7)'!E15)</f>
        <v>352</v>
      </c>
      <c r="F15" s="50">
        <f t="shared" si="0"/>
        <v>18750</v>
      </c>
      <c r="G15" s="50"/>
      <c r="H15" s="61">
        <f>SUM('tav3_10 (3)'!H15,'tav3_10 (7)'!H15)</f>
        <v>5011</v>
      </c>
      <c r="I15" s="61">
        <f>SUM('tav3_10 (3)'!I15,'tav3_10 (7)'!I15)</f>
        <v>3844</v>
      </c>
      <c r="J15" s="61">
        <f>SUM('tav3_10 (3)'!J15,'tav3_10 (7)'!J15)</f>
        <v>295</v>
      </c>
      <c r="K15" s="61">
        <f>SUM('tav3_10 (3)'!K15,'tav3_10 (7)'!K15)</f>
        <v>53</v>
      </c>
      <c r="L15" s="50">
        <f t="shared" si="1"/>
        <v>9203</v>
      </c>
    </row>
    <row r="16" spans="1:12" ht="9" customHeight="1">
      <c r="A16" s="33" t="s">
        <v>19</v>
      </c>
      <c r="B16" s="61">
        <f>SUM('tav3_10 (3)'!B16,'tav3_10 (7)'!B16)</f>
        <v>10242</v>
      </c>
      <c r="C16" s="61">
        <f>SUM('tav3_10 (3)'!C16,'tav3_10 (7)'!C16)</f>
        <v>10931</v>
      </c>
      <c r="D16" s="61">
        <f>SUM('tav3_10 (3)'!D16,'tav3_10 (7)'!D16)</f>
        <v>1053</v>
      </c>
      <c r="E16" s="61">
        <f>SUM('tav3_10 (3)'!E16,'tav3_10 (7)'!E16)</f>
        <v>173</v>
      </c>
      <c r="F16" s="50">
        <f t="shared" si="0"/>
        <v>22399</v>
      </c>
      <c r="G16" s="50"/>
      <c r="H16" s="61">
        <f>SUM('tav3_10 (3)'!H16,'tav3_10 (7)'!H16)</f>
        <v>6260</v>
      </c>
      <c r="I16" s="61">
        <f>SUM('tav3_10 (3)'!I16,'tav3_10 (7)'!I16)</f>
        <v>6201</v>
      </c>
      <c r="J16" s="61">
        <f>SUM('tav3_10 (3)'!J16,'tav3_10 (7)'!J16)</f>
        <v>698</v>
      </c>
      <c r="K16" s="61">
        <f>SUM('tav3_10 (3)'!K16,'tav3_10 (7)'!K16)</f>
        <v>46</v>
      </c>
      <c r="L16" s="50">
        <f t="shared" si="1"/>
        <v>13205</v>
      </c>
    </row>
    <row r="17" spans="1:12" ht="9" customHeight="1">
      <c r="A17" s="33" t="s">
        <v>20</v>
      </c>
      <c r="B17" s="61">
        <f>SUM('tav3_10 (3)'!B17,'tav3_10 (7)'!B17)</f>
        <v>33653</v>
      </c>
      <c r="C17" s="61">
        <f>SUM('tav3_10 (3)'!C17,'tav3_10 (7)'!C17)</f>
        <v>31555</v>
      </c>
      <c r="D17" s="61">
        <f>SUM('tav3_10 (3)'!D17,'tav3_10 (7)'!D17)</f>
        <v>2153</v>
      </c>
      <c r="E17" s="61">
        <f>SUM('tav3_10 (3)'!E17,'tav3_10 (7)'!E17)</f>
        <v>316</v>
      </c>
      <c r="F17" s="50">
        <f t="shared" si="0"/>
        <v>67677</v>
      </c>
      <c r="G17" s="50"/>
      <c r="H17" s="61">
        <f>SUM('tav3_10 (3)'!H17,'tav3_10 (7)'!H17)</f>
        <v>24260</v>
      </c>
      <c r="I17" s="61">
        <f>SUM('tav3_10 (3)'!I17,'tav3_10 (7)'!I17)</f>
        <v>17891</v>
      </c>
      <c r="J17" s="61">
        <f>SUM('tav3_10 (3)'!J17,'tav3_10 (7)'!J17)</f>
        <v>860</v>
      </c>
      <c r="K17" s="61">
        <f>SUM('tav3_10 (3)'!K17,'tav3_10 (7)'!K17)</f>
        <v>111</v>
      </c>
      <c r="L17" s="50">
        <f t="shared" si="1"/>
        <v>43122</v>
      </c>
    </row>
    <row r="18" spans="1:12" ht="9" customHeight="1">
      <c r="A18" s="33" t="s">
        <v>21</v>
      </c>
      <c r="B18" s="61">
        <f>SUM('tav3_10 (3)'!B18,'tav3_10 (7)'!B18)</f>
        <v>26188</v>
      </c>
      <c r="C18" s="61">
        <f>SUM('tav3_10 (3)'!C18,'tav3_10 (7)'!C18)</f>
        <v>27700</v>
      </c>
      <c r="D18" s="61">
        <f>SUM('tav3_10 (3)'!D18,'tav3_10 (7)'!D18)</f>
        <v>2086</v>
      </c>
      <c r="E18" s="61">
        <f>SUM('tav3_10 (3)'!E18,'tav3_10 (7)'!E18)</f>
        <v>407</v>
      </c>
      <c r="F18" s="50">
        <f t="shared" si="0"/>
        <v>56381</v>
      </c>
      <c r="G18" s="50"/>
      <c r="H18" s="61">
        <f>SUM('tav3_10 (3)'!H18,'tav3_10 (7)'!H18)</f>
        <v>13095</v>
      </c>
      <c r="I18" s="61">
        <f>SUM('tav3_10 (3)'!I18,'tav3_10 (7)'!I18)</f>
        <v>10811</v>
      </c>
      <c r="J18" s="61">
        <f>SUM('tav3_10 (3)'!J18,'tav3_10 (7)'!J18)</f>
        <v>695</v>
      </c>
      <c r="K18" s="61">
        <f>SUM('tav3_10 (3)'!K18,'tav3_10 (7)'!K18)</f>
        <v>67</v>
      </c>
      <c r="L18" s="50">
        <f t="shared" si="1"/>
        <v>24668</v>
      </c>
    </row>
    <row r="19" spans="1:12" ht="9" customHeight="1">
      <c r="A19" s="33" t="s">
        <v>22</v>
      </c>
      <c r="B19" s="61">
        <f>SUM('tav3_10 (3)'!B19,'tav3_10 (7)'!B19)</f>
        <v>3074</v>
      </c>
      <c r="C19" s="61">
        <f>SUM('tav3_10 (3)'!C19,'tav3_10 (7)'!C19)</f>
        <v>3636</v>
      </c>
      <c r="D19" s="61">
        <f>SUM('tav3_10 (3)'!D19,'tav3_10 (7)'!D19)</f>
        <v>263</v>
      </c>
      <c r="E19" s="61">
        <f>SUM('tav3_10 (3)'!E19,'tav3_10 (7)'!E19)</f>
        <v>15</v>
      </c>
      <c r="F19" s="50">
        <f t="shared" si="0"/>
        <v>6988</v>
      </c>
      <c r="G19" s="50"/>
      <c r="H19" s="61">
        <f>SUM('tav3_10 (3)'!H19,'tav3_10 (7)'!H19)</f>
        <v>3424</v>
      </c>
      <c r="I19" s="61">
        <f>SUM('tav3_10 (3)'!I19,'tav3_10 (7)'!I19)</f>
        <v>2903</v>
      </c>
      <c r="J19" s="61">
        <f>SUM('tav3_10 (3)'!J19,'tav3_10 (7)'!J19)</f>
        <v>217</v>
      </c>
      <c r="K19" s="61">
        <f>SUM('tav3_10 (3)'!K19,'tav3_10 (7)'!K19)</f>
        <v>19</v>
      </c>
      <c r="L19" s="50">
        <f t="shared" si="1"/>
        <v>6563</v>
      </c>
    </row>
    <row r="20" spans="1:12" ht="9" customHeight="1">
      <c r="A20" s="33" t="s">
        <v>23</v>
      </c>
      <c r="B20" s="61">
        <f>SUM('tav3_10 (3)'!B20,'tav3_10 (7)'!B20)</f>
        <v>7453</v>
      </c>
      <c r="C20" s="61">
        <f>SUM('tav3_10 (3)'!C20,'tav3_10 (7)'!C20)</f>
        <v>8781</v>
      </c>
      <c r="D20" s="61">
        <f>SUM('tav3_10 (3)'!D20,'tav3_10 (7)'!D20)</f>
        <v>538</v>
      </c>
      <c r="E20" s="61">
        <f>SUM('tav3_10 (3)'!E20,'tav3_10 (7)'!E20)</f>
        <v>60</v>
      </c>
      <c r="F20" s="50">
        <f t="shared" si="0"/>
        <v>16832</v>
      </c>
      <c r="G20" s="50"/>
      <c r="H20" s="61">
        <f>SUM('tav3_10 (3)'!H20,'tav3_10 (7)'!H20)</f>
        <v>5791</v>
      </c>
      <c r="I20" s="61">
        <f>SUM('tav3_10 (3)'!I20,'tav3_10 (7)'!I20)</f>
        <v>5001</v>
      </c>
      <c r="J20" s="61">
        <f>SUM('tav3_10 (3)'!J20,'tav3_10 (7)'!J20)</f>
        <v>284</v>
      </c>
      <c r="K20" s="61">
        <f>SUM('tav3_10 (3)'!K20,'tav3_10 (7)'!K20)</f>
        <v>34</v>
      </c>
      <c r="L20" s="50">
        <f t="shared" si="1"/>
        <v>11110</v>
      </c>
    </row>
    <row r="21" spans="1:12" ht="9" customHeight="1">
      <c r="A21" s="33" t="s">
        <v>24</v>
      </c>
      <c r="B21" s="61">
        <f>SUM('tav3_10 (3)'!B21,'tav3_10 (7)'!B21)</f>
        <v>25267</v>
      </c>
      <c r="C21" s="61">
        <f>SUM('tav3_10 (3)'!C21,'tav3_10 (7)'!C21)</f>
        <v>28108</v>
      </c>
      <c r="D21" s="61">
        <f>SUM('tav3_10 (3)'!D21,'tav3_10 (7)'!D21)</f>
        <v>1637</v>
      </c>
      <c r="E21" s="61">
        <f>SUM('tav3_10 (3)'!E21,'tav3_10 (7)'!E21)</f>
        <v>179</v>
      </c>
      <c r="F21" s="50">
        <f t="shared" si="0"/>
        <v>55191</v>
      </c>
      <c r="G21" s="50"/>
      <c r="H21" s="61">
        <f>SUM('tav3_10 (3)'!H21,'tav3_10 (7)'!H21)</f>
        <v>15186</v>
      </c>
      <c r="I21" s="61">
        <f>SUM('tav3_10 (3)'!I21,'tav3_10 (7)'!I21)</f>
        <v>11872</v>
      </c>
      <c r="J21" s="61">
        <f>SUM('tav3_10 (3)'!J21,'tav3_10 (7)'!J21)</f>
        <v>698</v>
      </c>
      <c r="K21" s="61">
        <f>SUM('tav3_10 (3)'!K21,'tav3_10 (7)'!K21)</f>
        <v>52</v>
      </c>
      <c r="L21" s="50">
        <f t="shared" si="1"/>
        <v>27808</v>
      </c>
    </row>
    <row r="22" spans="1:12" ht="9" customHeight="1">
      <c r="A22" s="33" t="s">
        <v>25</v>
      </c>
      <c r="B22" s="61">
        <f>SUM('tav3_10 (3)'!B22,'tav3_10 (7)'!B22)</f>
        <v>6105</v>
      </c>
      <c r="C22" s="61">
        <f>SUM('tav3_10 (3)'!C22,'tav3_10 (7)'!C22)</f>
        <v>7939</v>
      </c>
      <c r="D22" s="61">
        <f>SUM('tav3_10 (3)'!D22,'tav3_10 (7)'!D22)</f>
        <v>498</v>
      </c>
      <c r="E22" s="61">
        <f>SUM('tav3_10 (3)'!E22,'tav3_10 (7)'!E22)</f>
        <v>38</v>
      </c>
      <c r="F22" s="50">
        <f t="shared" si="0"/>
        <v>14580</v>
      </c>
      <c r="G22" s="50"/>
      <c r="H22" s="61">
        <f>SUM('tav3_10 (3)'!H22,'tav3_10 (7)'!H22)</f>
        <v>3533</v>
      </c>
      <c r="I22" s="61">
        <f>SUM('tav3_10 (3)'!I22,'tav3_10 (7)'!I22)</f>
        <v>3689</v>
      </c>
      <c r="J22" s="61">
        <f>SUM('tav3_10 (3)'!J22,'tav3_10 (7)'!J22)</f>
        <v>292</v>
      </c>
      <c r="K22" s="61">
        <f>SUM('tav3_10 (3)'!K22,'tav3_10 (7)'!K22)</f>
        <v>26</v>
      </c>
      <c r="L22" s="50">
        <f t="shared" si="1"/>
        <v>7540</v>
      </c>
    </row>
    <row r="23" spans="1:12" ht="9" customHeight="1">
      <c r="A23" s="33" t="s">
        <v>26</v>
      </c>
      <c r="B23" s="61">
        <f>SUM('tav3_10 (3)'!B23,'tav3_10 (7)'!B23)</f>
        <v>962</v>
      </c>
      <c r="C23" s="61">
        <f>SUM('tav3_10 (3)'!C23,'tav3_10 (7)'!C23)</f>
        <v>1319</v>
      </c>
      <c r="D23" s="61">
        <f>SUM('tav3_10 (3)'!D23,'tav3_10 (7)'!D23)</f>
        <v>72</v>
      </c>
      <c r="E23" s="61">
        <f>SUM('tav3_10 (3)'!E23,'tav3_10 (7)'!E23)</f>
        <v>6</v>
      </c>
      <c r="F23" s="50">
        <f t="shared" si="0"/>
        <v>2359</v>
      </c>
      <c r="G23" s="50"/>
      <c r="H23" s="61">
        <f>SUM('tav3_10 (3)'!H23,'tav3_10 (7)'!H23)</f>
        <v>1152</v>
      </c>
      <c r="I23" s="61">
        <f>SUM('tav3_10 (3)'!I23,'tav3_10 (7)'!I23)</f>
        <v>1069</v>
      </c>
      <c r="J23" s="61">
        <f>SUM('tav3_10 (3)'!J23,'tav3_10 (7)'!J23)</f>
        <v>79</v>
      </c>
      <c r="K23" s="61">
        <f>SUM('tav3_10 (3)'!K23,'tav3_10 (7)'!K23)</f>
        <v>6</v>
      </c>
      <c r="L23" s="50">
        <f t="shared" si="1"/>
        <v>2306</v>
      </c>
    </row>
    <row r="24" spans="1:12" ht="9" customHeight="1">
      <c r="A24" s="33" t="s">
        <v>27</v>
      </c>
      <c r="B24" s="61">
        <f>SUM('tav3_10 (3)'!B24,'tav3_10 (7)'!B24)</f>
        <v>40125</v>
      </c>
      <c r="C24" s="61">
        <f>SUM('tav3_10 (3)'!C24,'tav3_10 (7)'!C24)</f>
        <v>49385</v>
      </c>
      <c r="D24" s="61">
        <f>SUM('tav3_10 (3)'!D24,'tav3_10 (7)'!D24)</f>
        <v>2511</v>
      </c>
      <c r="E24" s="61">
        <f>SUM('tav3_10 (3)'!E24,'tav3_10 (7)'!E24)</f>
        <v>229</v>
      </c>
      <c r="F24" s="50">
        <f t="shared" si="0"/>
        <v>92250</v>
      </c>
      <c r="G24" s="50"/>
      <c r="H24" s="61">
        <f>SUM('tav3_10 (3)'!H24,'tav3_10 (7)'!H24)</f>
        <v>9547</v>
      </c>
      <c r="I24" s="61">
        <f>SUM('tav3_10 (3)'!I24,'tav3_10 (7)'!I24)</f>
        <v>8642</v>
      </c>
      <c r="J24" s="61">
        <f>SUM('tav3_10 (3)'!J24,'tav3_10 (7)'!J24)</f>
        <v>452</v>
      </c>
      <c r="K24" s="61">
        <f>SUM('tav3_10 (3)'!K24,'tav3_10 (7)'!K24)</f>
        <v>38</v>
      </c>
      <c r="L24" s="50">
        <f t="shared" si="1"/>
        <v>18679</v>
      </c>
    </row>
    <row r="25" spans="1:12" ht="9" customHeight="1">
      <c r="A25" s="33" t="s">
        <v>28</v>
      </c>
      <c r="B25" s="61">
        <f>SUM('tav3_10 (3)'!B25,'tav3_10 (7)'!B25)</f>
        <v>13594</v>
      </c>
      <c r="C25" s="61">
        <f>SUM('tav3_10 (3)'!C25,'tav3_10 (7)'!C25)</f>
        <v>15765</v>
      </c>
      <c r="D25" s="61">
        <f>SUM('tav3_10 (3)'!D25,'tav3_10 (7)'!D25)</f>
        <v>874</v>
      </c>
      <c r="E25" s="61">
        <f>SUM('tav3_10 (3)'!E25,'tav3_10 (7)'!E25)</f>
        <v>94</v>
      </c>
      <c r="F25" s="50">
        <f>SUM(B25:E25)</f>
        <v>30327</v>
      </c>
      <c r="G25" s="50"/>
      <c r="H25" s="61">
        <f>SUM('tav3_10 (3)'!H25,'tav3_10 (7)'!H25)</f>
        <v>8561</v>
      </c>
      <c r="I25" s="61">
        <f>SUM('tav3_10 (3)'!I25,'tav3_10 (7)'!I25)</f>
        <v>7805</v>
      </c>
      <c r="J25" s="61">
        <f>SUM('tav3_10 (3)'!J25,'tav3_10 (7)'!J25)</f>
        <v>381</v>
      </c>
      <c r="K25" s="61">
        <f>SUM('tav3_10 (3)'!K25,'tav3_10 (7)'!K25)</f>
        <v>29</v>
      </c>
      <c r="L25" s="50">
        <f>SUM(H25:K25)</f>
        <v>16776</v>
      </c>
    </row>
    <row r="26" spans="1:12" ht="9" customHeight="1">
      <c r="A26" s="33" t="s">
        <v>29</v>
      </c>
      <c r="B26" s="61">
        <f>SUM('tav3_10 (3)'!B26,'tav3_10 (7)'!B26)</f>
        <v>1363</v>
      </c>
      <c r="C26" s="61">
        <f>SUM('tav3_10 (3)'!C26,'tav3_10 (7)'!C26)</f>
        <v>1929</v>
      </c>
      <c r="D26" s="61">
        <f>SUM('tav3_10 (3)'!D26,'tav3_10 (7)'!D26)</f>
        <v>106</v>
      </c>
      <c r="E26" s="61">
        <f>SUM('tav3_10 (3)'!E26,'tav3_10 (7)'!E26)</f>
        <v>7</v>
      </c>
      <c r="F26" s="50">
        <f>SUM(B26:E26)</f>
        <v>3405</v>
      </c>
      <c r="G26" s="50"/>
      <c r="H26" s="61">
        <f>SUM('tav3_10 (3)'!H26,'tav3_10 (7)'!H26)</f>
        <v>1825</v>
      </c>
      <c r="I26" s="61">
        <f>SUM('tav3_10 (3)'!I26,'tav3_10 (7)'!I26)</f>
        <v>1457</v>
      </c>
      <c r="J26" s="61">
        <f>SUM('tav3_10 (3)'!J26,'tav3_10 (7)'!J26)</f>
        <v>101</v>
      </c>
      <c r="K26" s="61">
        <f>SUM('tav3_10 (3)'!K26,'tav3_10 (7)'!K26)</f>
        <v>6</v>
      </c>
      <c r="L26" s="50">
        <f>SUM(H26:K26)</f>
        <v>3389</v>
      </c>
    </row>
    <row r="27" spans="1:12" ht="9" customHeight="1">
      <c r="A27" s="33" t="s">
        <v>30</v>
      </c>
      <c r="B27" s="61">
        <f>SUM('tav3_10 (3)'!B27,'tav3_10 (7)'!B27)</f>
        <v>7648</v>
      </c>
      <c r="C27" s="61">
        <f>SUM('tav3_10 (3)'!C27,'tav3_10 (7)'!C27)</f>
        <v>9065</v>
      </c>
      <c r="D27" s="61">
        <f>SUM('tav3_10 (3)'!D27,'tav3_10 (7)'!D27)</f>
        <v>445</v>
      </c>
      <c r="E27" s="61">
        <f>SUM('tav3_10 (3)'!E27,'tav3_10 (7)'!E27)</f>
        <v>30</v>
      </c>
      <c r="F27" s="50">
        <f>SUM(B27:E27)</f>
        <v>17188</v>
      </c>
      <c r="G27" s="50"/>
      <c r="H27" s="61">
        <f>SUM('tav3_10 (3)'!H27,'tav3_10 (7)'!H27)</f>
        <v>6009</v>
      </c>
      <c r="I27" s="61">
        <f>SUM('tav3_10 (3)'!I27,'tav3_10 (7)'!I27)</f>
        <v>4909</v>
      </c>
      <c r="J27" s="61">
        <f>SUM('tav3_10 (3)'!J27,'tav3_10 (7)'!J27)</f>
        <v>308</v>
      </c>
      <c r="K27" s="61">
        <f>SUM('tav3_10 (3)'!K27,'tav3_10 (7)'!K27)</f>
        <v>28</v>
      </c>
      <c r="L27" s="50">
        <f>SUM(H27:K27)</f>
        <v>11254</v>
      </c>
    </row>
    <row r="28" spans="1:12" ht="9" customHeight="1">
      <c r="A28" s="33" t="s">
        <v>31</v>
      </c>
      <c r="B28" s="61">
        <f>SUM('tav3_10 (3)'!B28,'tav3_10 (7)'!B28)</f>
        <v>27077</v>
      </c>
      <c r="C28" s="61">
        <f>SUM('tav3_10 (3)'!C28,'tav3_10 (7)'!C28)</f>
        <v>28087</v>
      </c>
      <c r="D28" s="61">
        <f>SUM('tav3_10 (3)'!D28,'tav3_10 (7)'!D28)</f>
        <v>1504</v>
      </c>
      <c r="E28" s="61">
        <f>SUM('tav3_10 (3)'!E28,'tav3_10 (7)'!E28)</f>
        <v>103</v>
      </c>
      <c r="F28" s="50">
        <f>SUM(B28:E28)</f>
        <v>56771</v>
      </c>
      <c r="G28" s="50"/>
      <c r="H28" s="61">
        <f>SUM('tav3_10 (3)'!H28,'tav3_10 (7)'!H28)</f>
        <v>8775</v>
      </c>
      <c r="I28" s="61">
        <f>SUM('tav3_10 (3)'!I28,'tav3_10 (7)'!I28)</f>
        <v>7605</v>
      </c>
      <c r="J28" s="61">
        <f>SUM('tav3_10 (3)'!J28,'tav3_10 (7)'!J28)</f>
        <v>409</v>
      </c>
      <c r="K28" s="61">
        <f>SUM('tav3_10 (3)'!K28,'tav3_10 (7)'!K28)</f>
        <v>61</v>
      </c>
      <c r="L28" s="50">
        <f>SUM(H28:K28)</f>
        <v>16850</v>
      </c>
    </row>
    <row r="29" spans="1:12" ht="9" customHeight="1">
      <c r="A29" s="33" t="s">
        <v>32</v>
      </c>
      <c r="B29" s="61">
        <f>SUM('tav3_10 (3)'!B29,'tav3_10 (7)'!B29)</f>
        <v>10280</v>
      </c>
      <c r="C29" s="61">
        <f>SUM('tav3_10 (3)'!C29,'tav3_10 (7)'!C29)</f>
        <v>9260</v>
      </c>
      <c r="D29" s="61">
        <f>SUM('tav3_10 (3)'!D29,'tav3_10 (7)'!D29)</f>
        <v>460</v>
      </c>
      <c r="E29" s="61">
        <f>SUM('tav3_10 (3)'!E29,'tav3_10 (7)'!E29)</f>
        <v>34</v>
      </c>
      <c r="F29" s="50">
        <f>SUM(B29:E29)</f>
        <v>20034</v>
      </c>
      <c r="G29" s="50"/>
      <c r="H29" s="61">
        <f>SUM('tav3_10 (3)'!H29,'tav3_10 (7)'!H29)</f>
        <v>3512</v>
      </c>
      <c r="I29" s="61">
        <f>SUM('tav3_10 (3)'!I29,'tav3_10 (7)'!I29)</f>
        <v>2973</v>
      </c>
      <c r="J29" s="61">
        <f>SUM('tav3_10 (3)'!J29,'tav3_10 (7)'!J29)</f>
        <v>173</v>
      </c>
      <c r="K29" s="61">
        <f>SUM('tav3_10 (3)'!K29,'tav3_10 (7)'!K29)</f>
        <v>23</v>
      </c>
      <c r="L29" s="50">
        <f>SUM(H29:K29)</f>
        <v>6681</v>
      </c>
    </row>
    <row r="30" spans="1:12" ht="9" customHeight="1">
      <c r="A30" s="35" t="s">
        <v>33</v>
      </c>
      <c r="B30" s="51">
        <f aca="true" t="shared" si="3" ref="B30:L30">SUM(B8:B11,B14:B29)</f>
        <v>411446</v>
      </c>
      <c r="C30" s="51">
        <f t="shared" si="3"/>
        <v>438459</v>
      </c>
      <c r="D30" s="51">
        <f t="shared" si="3"/>
        <v>28183</v>
      </c>
      <c r="E30" s="51">
        <f t="shared" si="3"/>
        <v>4883</v>
      </c>
      <c r="F30" s="51">
        <f t="shared" si="3"/>
        <v>882971</v>
      </c>
      <c r="G30" s="51"/>
      <c r="H30" s="51">
        <f t="shared" si="3"/>
        <v>180441</v>
      </c>
      <c r="I30" s="51">
        <f t="shared" si="3"/>
        <v>144329</v>
      </c>
      <c r="J30" s="51">
        <f t="shared" si="3"/>
        <v>9906</v>
      </c>
      <c r="K30" s="51">
        <f t="shared" si="3"/>
        <v>1084</v>
      </c>
      <c r="L30" s="51">
        <f t="shared" si="3"/>
        <v>335760</v>
      </c>
    </row>
    <row r="31" spans="1:12" s="16" customFormat="1" ht="9" customHeight="1">
      <c r="A31" s="35" t="s">
        <v>34</v>
      </c>
      <c r="B31" s="51">
        <f aca="true" t="shared" si="4" ref="B31:L31">SUM(B8:B10,B16)</f>
        <v>152441</v>
      </c>
      <c r="C31" s="51">
        <f t="shared" si="4"/>
        <v>157490</v>
      </c>
      <c r="D31" s="51">
        <f t="shared" si="4"/>
        <v>11015</v>
      </c>
      <c r="E31" s="51">
        <f t="shared" si="4"/>
        <v>2115</v>
      </c>
      <c r="F31" s="51">
        <f t="shared" si="4"/>
        <v>323061</v>
      </c>
      <c r="G31" s="51"/>
      <c r="H31" s="51">
        <f t="shared" si="4"/>
        <v>54324</v>
      </c>
      <c r="I31" s="51">
        <f t="shared" si="4"/>
        <v>41456</v>
      </c>
      <c r="J31" s="51">
        <f t="shared" si="4"/>
        <v>3873</v>
      </c>
      <c r="K31" s="51">
        <f t="shared" si="4"/>
        <v>379</v>
      </c>
      <c r="L31" s="51">
        <f t="shared" si="4"/>
        <v>100032</v>
      </c>
    </row>
    <row r="32" spans="1:12" ht="9" customHeight="1">
      <c r="A32" s="35" t="s">
        <v>35</v>
      </c>
      <c r="B32" s="51">
        <f aca="true" t="shared" si="5" ref="B32:L32">SUM(B11,B14:B15,B17)</f>
        <v>89869</v>
      </c>
      <c r="C32" s="51">
        <f t="shared" si="5"/>
        <v>89995</v>
      </c>
      <c r="D32" s="51">
        <f t="shared" si="5"/>
        <v>6174</v>
      </c>
      <c r="E32" s="51">
        <f t="shared" si="5"/>
        <v>1566</v>
      </c>
      <c r="F32" s="51">
        <f t="shared" si="5"/>
        <v>187604</v>
      </c>
      <c r="G32" s="51"/>
      <c r="H32" s="51">
        <f t="shared" si="5"/>
        <v>45707</v>
      </c>
      <c r="I32" s="51">
        <f t="shared" si="5"/>
        <v>34137</v>
      </c>
      <c r="J32" s="51">
        <f t="shared" si="5"/>
        <v>1944</v>
      </c>
      <c r="K32" s="51">
        <f t="shared" si="5"/>
        <v>316</v>
      </c>
      <c r="L32" s="51">
        <f t="shared" si="5"/>
        <v>82104</v>
      </c>
    </row>
    <row r="33" spans="1:12" ht="9" customHeight="1">
      <c r="A33" s="35" t="s">
        <v>36</v>
      </c>
      <c r="B33" s="51">
        <f aca="true" t="shared" si="6" ref="B33:L33">SUM(B18:B21)</f>
        <v>61982</v>
      </c>
      <c r="C33" s="51">
        <f t="shared" si="6"/>
        <v>68225</v>
      </c>
      <c r="D33" s="51">
        <f t="shared" si="6"/>
        <v>4524</v>
      </c>
      <c r="E33" s="51">
        <f t="shared" si="6"/>
        <v>661</v>
      </c>
      <c r="F33" s="51">
        <f t="shared" si="6"/>
        <v>135392</v>
      </c>
      <c r="G33" s="51"/>
      <c r="H33" s="51">
        <f t="shared" si="6"/>
        <v>37496</v>
      </c>
      <c r="I33" s="51">
        <f t="shared" si="6"/>
        <v>30587</v>
      </c>
      <c r="J33" s="51">
        <f t="shared" si="6"/>
        <v>1894</v>
      </c>
      <c r="K33" s="51">
        <f t="shared" si="6"/>
        <v>172</v>
      </c>
      <c r="L33" s="51">
        <f t="shared" si="6"/>
        <v>70149</v>
      </c>
    </row>
    <row r="34" spans="1:12" ht="9" customHeight="1">
      <c r="A34" s="35" t="s">
        <v>37</v>
      </c>
      <c r="B34" s="51">
        <f aca="true" t="shared" si="7" ref="B34:L34">SUM(B22:B27)</f>
        <v>69797</v>
      </c>
      <c r="C34" s="51">
        <f t="shared" si="7"/>
        <v>85402</v>
      </c>
      <c r="D34" s="51">
        <f t="shared" si="7"/>
        <v>4506</v>
      </c>
      <c r="E34" s="51">
        <f t="shared" si="7"/>
        <v>404</v>
      </c>
      <c r="F34" s="51">
        <f t="shared" si="7"/>
        <v>160109</v>
      </c>
      <c r="G34" s="51"/>
      <c r="H34" s="51">
        <f t="shared" si="7"/>
        <v>30627</v>
      </c>
      <c r="I34" s="51">
        <f t="shared" si="7"/>
        <v>27571</v>
      </c>
      <c r="J34" s="51">
        <f t="shared" si="7"/>
        <v>1613</v>
      </c>
      <c r="K34" s="51">
        <f t="shared" si="7"/>
        <v>133</v>
      </c>
      <c r="L34" s="51">
        <f t="shared" si="7"/>
        <v>59944</v>
      </c>
    </row>
    <row r="35" spans="1:12" ht="9" customHeight="1">
      <c r="A35" s="35" t="s">
        <v>38</v>
      </c>
      <c r="B35" s="51">
        <f aca="true" t="shared" si="8" ref="B35:L35">SUM(B28:B29)</f>
        <v>37357</v>
      </c>
      <c r="C35" s="51">
        <f t="shared" si="8"/>
        <v>37347</v>
      </c>
      <c r="D35" s="51">
        <f t="shared" si="8"/>
        <v>1964</v>
      </c>
      <c r="E35" s="51">
        <f t="shared" si="8"/>
        <v>137</v>
      </c>
      <c r="F35" s="51">
        <f t="shared" si="8"/>
        <v>76805</v>
      </c>
      <c r="G35" s="51"/>
      <c r="H35" s="51">
        <f t="shared" si="8"/>
        <v>12287</v>
      </c>
      <c r="I35" s="51">
        <f t="shared" si="8"/>
        <v>10578</v>
      </c>
      <c r="J35" s="51">
        <f t="shared" si="8"/>
        <v>582</v>
      </c>
      <c r="K35" s="51">
        <f t="shared" si="8"/>
        <v>84</v>
      </c>
      <c r="L35" s="51">
        <f t="shared" si="8"/>
        <v>23531</v>
      </c>
    </row>
    <row r="36" spans="1:12" s="17" customFormat="1" ht="9" customHeight="1">
      <c r="A36" s="3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3.5" customHeight="1">
      <c r="A37" s="11" t="s">
        <v>1</v>
      </c>
      <c r="B37" s="47" t="s">
        <v>39</v>
      </c>
      <c r="C37" s="44"/>
      <c r="D37" s="44"/>
      <c r="E37" s="44"/>
      <c r="F37" s="44"/>
      <c r="G37" s="41"/>
      <c r="H37" s="47" t="s">
        <v>40</v>
      </c>
      <c r="I37" s="44"/>
      <c r="J37" s="44"/>
      <c r="K37" s="44"/>
      <c r="L37" s="44"/>
    </row>
    <row r="38" spans="1:12" ht="13.5" customHeight="1">
      <c r="A38" s="46" t="s">
        <v>4</v>
      </c>
      <c r="B38" s="57" t="s">
        <v>50</v>
      </c>
      <c r="C38" s="57" t="s">
        <v>6</v>
      </c>
      <c r="D38" s="57" t="s">
        <v>7</v>
      </c>
      <c r="E38" s="57" t="s">
        <v>8</v>
      </c>
      <c r="F38" s="57" t="s">
        <v>9</v>
      </c>
      <c r="G38" s="57"/>
      <c r="H38" s="57" t="s">
        <v>50</v>
      </c>
      <c r="I38" s="57" t="s">
        <v>6</v>
      </c>
      <c r="J38" s="57" t="s">
        <v>7</v>
      </c>
      <c r="K38" s="57" t="s">
        <v>8</v>
      </c>
      <c r="L38" s="57" t="s">
        <v>9</v>
      </c>
    </row>
    <row r="39" spans="1:12" ht="19.5" customHeight="1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9" customHeight="1">
      <c r="A40" s="33" t="s">
        <v>11</v>
      </c>
      <c r="B40" s="50">
        <f>SUM('tav3_10 (3)'!B40,'tav3_10 (7)'!B40)</f>
        <v>8730</v>
      </c>
      <c r="C40" s="50">
        <f>SUM('tav3_10 (3)'!C40,'tav3_10 (7)'!C40)</f>
        <v>6808</v>
      </c>
      <c r="D40" s="50">
        <f>SUM('tav3_10 (3)'!D40,'tav3_10 (7)'!D40)</f>
        <v>160</v>
      </c>
      <c r="E40" s="50">
        <f>SUM('tav3_10 (3)'!E40,'tav3_10 (7)'!E40)</f>
        <v>37</v>
      </c>
      <c r="F40" s="50">
        <f>SUM(B40:E40)</f>
        <v>15735</v>
      </c>
      <c r="G40" s="50"/>
      <c r="H40" s="50">
        <f>SUM(B8,H8,B40)</f>
        <v>67857</v>
      </c>
      <c r="I40" s="50">
        <f>SUM(C8,I8,C40)</f>
        <v>66595</v>
      </c>
      <c r="J40" s="50">
        <f>SUM(D8,J8,D40)</f>
        <v>5329</v>
      </c>
      <c r="K40" s="50">
        <f>SUM(E8,K8,E40)</f>
        <v>1065</v>
      </c>
      <c r="L40" s="50">
        <f>SUM(H40:K40)</f>
        <v>140846</v>
      </c>
    </row>
    <row r="41" spans="1:12" s="15" customFormat="1" ht="9" customHeight="1">
      <c r="A41" s="33" t="s">
        <v>12</v>
      </c>
      <c r="B41" s="50">
        <f>SUM('tav3_10 (3)'!B41,'tav3_10 (7)'!B41)</f>
        <v>176</v>
      </c>
      <c r="C41" s="50">
        <f>SUM('tav3_10 (3)'!C41,'tav3_10 (7)'!C41)</f>
        <v>147</v>
      </c>
      <c r="D41" s="50">
        <f>SUM('tav3_10 (3)'!D41,'tav3_10 (7)'!D41)</f>
        <v>4</v>
      </c>
      <c r="E41" s="50">
        <f>SUM('tav3_10 (3)'!E41,'tav3_10 (7)'!E41)</f>
        <v>1</v>
      </c>
      <c r="F41" s="50">
        <f aca="true" t="shared" si="9" ref="F41:F56">SUM(B41:E41)</f>
        <v>328</v>
      </c>
      <c r="G41" s="50"/>
      <c r="H41" s="50">
        <f aca="true" t="shared" si="10" ref="H41:K56">SUM(B9,H9,B41)</f>
        <v>2516</v>
      </c>
      <c r="I41" s="50">
        <f t="shared" si="10"/>
        <v>2076</v>
      </c>
      <c r="J41" s="50">
        <f t="shared" si="10"/>
        <v>108</v>
      </c>
      <c r="K41" s="50">
        <f t="shared" si="10"/>
        <v>26</v>
      </c>
      <c r="L41" s="50">
        <f aca="true" t="shared" si="11" ref="L41:L56">SUM(H41:K41)</f>
        <v>4726</v>
      </c>
    </row>
    <row r="42" spans="1:12" s="15" customFormat="1" ht="9" customHeight="1">
      <c r="A42" s="33" t="s">
        <v>13</v>
      </c>
      <c r="B42" s="50">
        <f>SUM('tav3_10 (3)'!B42,'tav3_10 (7)'!B42)</f>
        <v>23908</v>
      </c>
      <c r="C42" s="50">
        <f>SUM('tav3_10 (3)'!C42,'tav3_10 (7)'!C42)</f>
        <v>13529</v>
      </c>
      <c r="D42" s="50">
        <f>SUM('tav3_10 (3)'!D42,'tav3_10 (7)'!D42)</f>
        <v>273</v>
      </c>
      <c r="E42" s="50">
        <f>SUM('tav3_10 (3)'!E42,'tav3_10 (7)'!E42)</f>
        <v>66</v>
      </c>
      <c r="F42" s="50">
        <f t="shared" si="9"/>
        <v>37776</v>
      </c>
      <c r="G42" s="50"/>
      <c r="H42" s="50">
        <f t="shared" si="10"/>
        <v>152704</v>
      </c>
      <c r="I42" s="50">
        <f t="shared" si="10"/>
        <v>133627</v>
      </c>
      <c r="J42" s="50">
        <f t="shared" si="10"/>
        <v>8137</v>
      </c>
      <c r="K42" s="50">
        <f t="shared" si="10"/>
        <v>1288</v>
      </c>
      <c r="L42" s="50">
        <f t="shared" si="11"/>
        <v>295756</v>
      </c>
    </row>
    <row r="43" spans="1:12" ht="9" customHeight="1">
      <c r="A43" s="33" t="s">
        <v>14</v>
      </c>
      <c r="B43" s="50">
        <f>SUM(B44:B45)</f>
        <v>2449</v>
      </c>
      <c r="C43" s="50">
        <f aca="true" t="shared" si="12" ref="C43:L43">SUM(C44:C45)</f>
        <v>1566</v>
      </c>
      <c r="D43" s="50">
        <f t="shared" si="12"/>
        <v>60</v>
      </c>
      <c r="E43" s="50">
        <f t="shared" si="12"/>
        <v>36</v>
      </c>
      <c r="F43" s="50">
        <f t="shared" si="12"/>
        <v>4111</v>
      </c>
      <c r="G43" s="50"/>
      <c r="H43" s="50">
        <f t="shared" si="12"/>
        <v>12829</v>
      </c>
      <c r="I43" s="50">
        <f t="shared" si="12"/>
        <v>10025</v>
      </c>
      <c r="J43" s="50">
        <f t="shared" si="12"/>
        <v>562</v>
      </c>
      <c r="K43" s="50">
        <f t="shared" si="12"/>
        <v>355</v>
      </c>
      <c r="L43" s="50">
        <f t="shared" si="12"/>
        <v>23771</v>
      </c>
    </row>
    <row r="44" spans="1:12" ht="9" customHeight="1">
      <c r="A44" s="34" t="s">
        <v>15</v>
      </c>
      <c r="B44" s="58">
        <f>SUM('tav3_10 (3)'!B44,'tav3_10 (7)'!B44)</f>
        <v>1141</v>
      </c>
      <c r="C44" s="58">
        <f>SUM('tav3_10 (3)'!C44,'tav3_10 (7)'!C44)</f>
        <v>690</v>
      </c>
      <c r="D44" s="58">
        <f>SUM('tav3_10 (3)'!D44,'tav3_10 (7)'!D44)</f>
        <v>21</v>
      </c>
      <c r="E44" s="58">
        <f>SUM('tav3_10 (3)'!E44,'tav3_10 (7)'!E44)</f>
        <v>17</v>
      </c>
      <c r="F44" s="58">
        <f t="shared" si="9"/>
        <v>1869</v>
      </c>
      <c r="G44" s="58"/>
      <c r="H44" s="58">
        <f t="shared" si="10"/>
        <v>6049</v>
      </c>
      <c r="I44" s="58">
        <f t="shared" si="10"/>
        <v>3869</v>
      </c>
      <c r="J44" s="58">
        <f t="shared" si="10"/>
        <v>200</v>
      </c>
      <c r="K44" s="58">
        <f t="shared" si="10"/>
        <v>126</v>
      </c>
      <c r="L44" s="58">
        <f t="shared" si="11"/>
        <v>10244</v>
      </c>
    </row>
    <row r="45" spans="1:12" ht="9" customHeight="1">
      <c r="A45" s="34" t="s">
        <v>16</v>
      </c>
      <c r="B45" s="58">
        <f>SUM('tav3_10 (3)'!B45,'tav3_10 (7)'!B45)</f>
        <v>1308</v>
      </c>
      <c r="C45" s="58">
        <f>SUM('tav3_10 (3)'!C45,'tav3_10 (7)'!C45)</f>
        <v>876</v>
      </c>
      <c r="D45" s="58">
        <f>SUM('tav3_10 (3)'!D45,'tav3_10 (7)'!D45)</f>
        <v>39</v>
      </c>
      <c r="E45" s="58">
        <f>SUM('tav3_10 (3)'!E45,'tav3_10 (7)'!E45)</f>
        <v>19</v>
      </c>
      <c r="F45" s="58">
        <f t="shared" si="9"/>
        <v>2242</v>
      </c>
      <c r="G45" s="58"/>
      <c r="H45" s="58">
        <f t="shared" si="10"/>
        <v>6780</v>
      </c>
      <c r="I45" s="58">
        <f t="shared" si="10"/>
        <v>6156</v>
      </c>
      <c r="J45" s="58">
        <f t="shared" si="10"/>
        <v>362</v>
      </c>
      <c r="K45" s="58">
        <f t="shared" si="10"/>
        <v>229</v>
      </c>
      <c r="L45" s="58">
        <f t="shared" si="11"/>
        <v>13527</v>
      </c>
    </row>
    <row r="46" spans="1:12" ht="9" customHeight="1">
      <c r="A46" s="33" t="s">
        <v>17</v>
      </c>
      <c r="B46" s="61">
        <f>SUM('tav3_10 (3)'!B46,'tav3_10 (7)'!B46)</f>
        <v>11563</v>
      </c>
      <c r="C46" s="61">
        <f>SUM('tav3_10 (3)'!C46,'tav3_10 (7)'!C46)</f>
        <v>7951</v>
      </c>
      <c r="D46" s="61">
        <f>SUM('tav3_10 (3)'!D46,'tav3_10 (7)'!D46)</f>
        <v>152</v>
      </c>
      <c r="E46" s="61">
        <f>SUM('tav3_10 (3)'!E46,'tav3_10 (7)'!E46)</f>
        <v>33</v>
      </c>
      <c r="F46" s="50">
        <f t="shared" si="9"/>
        <v>19699</v>
      </c>
      <c r="G46" s="50"/>
      <c r="H46" s="61">
        <f t="shared" si="10"/>
        <v>65016</v>
      </c>
      <c r="I46" s="61">
        <f t="shared" si="10"/>
        <v>61538</v>
      </c>
      <c r="J46" s="61">
        <f t="shared" si="10"/>
        <v>3677</v>
      </c>
      <c r="K46" s="61">
        <f t="shared" si="10"/>
        <v>764</v>
      </c>
      <c r="L46" s="50">
        <f t="shared" si="11"/>
        <v>130995</v>
      </c>
    </row>
    <row r="47" spans="1:12" ht="9" customHeight="1">
      <c r="A47" s="33" t="s">
        <v>18</v>
      </c>
      <c r="B47" s="61">
        <f>SUM('tav3_10 (3)'!B47,'tav3_10 (7)'!B47)</f>
        <v>2423</v>
      </c>
      <c r="C47" s="61">
        <f>SUM('tav3_10 (3)'!C47,'tav3_10 (7)'!C47)</f>
        <v>2212</v>
      </c>
      <c r="D47" s="61">
        <f>SUM('tav3_10 (3)'!D47,'tav3_10 (7)'!D47)</f>
        <v>126</v>
      </c>
      <c r="E47" s="61">
        <f>SUM('tav3_10 (3)'!E47,'tav3_10 (7)'!E47)</f>
        <v>50</v>
      </c>
      <c r="F47" s="50">
        <f t="shared" si="9"/>
        <v>4811</v>
      </c>
      <c r="G47" s="50"/>
      <c r="H47" s="61">
        <f t="shared" si="10"/>
        <v>16253</v>
      </c>
      <c r="I47" s="61">
        <f t="shared" si="10"/>
        <v>14852</v>
      </c>
      <c r="J47" s="61">
        <f t="shared" si="10"/>
        <v>1204</v>
      </c>
      <c r="K47" s="61">
        <f t="shared" si="10"/>
        <v>455</v>
      </c>
      <c r="L47" s="50">
        <f t="shared" si="11"/>
        <v>32764</v>
      </c>
    </row>
    <row r="48" spans="1:12" ht="9" customHeight="1">
      <c r="A48" s="33" t="s">
        <v>19</v>
      </c>
      <c r="B48" s="61">
        <f>SUM('tav3_10 (3)'!B48,'tav3_10 (7)'!B48)</f>
        <v>3833</v>
      </c>
      <c r="C48" s="61">
        <f>SUM('tav3_10 (3)'!C48,'tav3_10 (7)'!C48)</f>
        <v>2521</v>
      </c>
      <c r="D48" s="61">
        <f>SUM('tav3_10 (3)'!D48,'tav3_10 (7)'!D48)</f>
        <v>109</v>
      </c>
      <c r="E48" s="61">
        <f>SUM('tav3_10 (3)'!E48,'tav3_10 (7)'!E48)</f>
        <v>13</v>
      </c>
      <c r="F48" s="50">
        <f t="shared" si="9"/>
        <v>6476</v>
      </c>
      <c r="G48" s="50"/>
      <c r="H48" s="61">
        <f t="shared" si="10"/>
        <v>20335</v>
      </c>
      <c r="I48" s="61">
        <f t="shared" si="10"/>
        <v>19653</v>
      </c>
      <c r="J48" s="61">
        <f t="shared" si="10"/>
        <v>1860</v>
      </c>
      <c r="K48" s="61">
        <f t="shared" si="10"/>
        <v>232</v>
      </c>
      <c r="L48" s="50">
        <f t="shared" si="11"/>
        <v>42080</v>
      </c>
    </row>
    <row r="49" spans="1:12" ht="9" customHeight="1">
      <c r="A49" s="33" t="s">
        <v>20</v>
      </c>
      <c r="B49" s="61">
        <f>SUM('tav3_10 (3)'!B49,'tav3_10 (7)'!B49)</f>
        <v>11519</v>
      </c>
      <c r="C49" s="61">
        <f>SUM('tav3_10 (3)'!C49,'tav3_10 (7)'!C49)</f>
        <v>5437</v>
      </c>
      <c r="D49" s="61">
        <f>SUM('tav3_10 (3)'!D49,'tav3_10 (7)'!D49)</f>
        <v>142</v>
      </c>
      <c r="E49" s="61">
        <f>SUM('tav3_10 (3)'!E49,'tav3_10 (7)'!E49)</f>
        <v>19</v>
      </c>
      <c r="F49" s="50">
        <f t="shared" si="9"/>
        <v>17117</v>
      </c>
      <c r="G49" s="50"/>
      <c r="H49" s="61">
        <f t="shared" si="10"/>
        <v>69432</v>
      </c>
      <c r="I49" s="61">
        <f t="shared" si="10"/>
        <v>54883</v>
      </c>
      <c r="J49" s="61">
        <f t="shared" si="10"/>
        <v>3155</v>
      </c>
      <c r="K49" s="61">
        <f t="shared" si="10"/>
        <v>446</v>
      </c>
      <c r="L49" s="50">
        <f t="shared" si="11"/>
        <v>127916</v>
      </c>
    </row>
    <row r="50" spans="1:12" ht="9" customHeight="1">
      <c r="A50" s="33" t="s">
        <v>21</v>
      </c>
      <c r="B50" s="61">
        <f>SUM('tav3_10 (3)'!B50,'tav3_10 (7)'!B50)</f>
        <v>9552</v>
      </c>
      <c r="C50" s="61">
        <f>SUM('tav3_10 (3)'!C50,'tav3_10 (7)'!C50)</f>
        <v>6133</v>
      </c>
      <c r="D50" s="61">
        <f>SUM('tav3_10 (3)'!D50,'tav3_10 (7)'!D50)</f>
        <v>159</v>
      </c>
      <c r="E50" s="61">
        <f>SUM('tav3_10 (3)'!E50,'tav3_10 (7)'!E50)</f>
        <v>26</v>
      </c>
      <c r="F50" s="50">
        <f t="shared" si="9"/>
        <v>15870</v>
      </c>
      <c r="G50" s="50"/>
      <c r="H50" s="61">
        <f t="shared" si="10"/>
        <v>48835</v>
      </c>
      <c r="I50" s="61">
        <f t="shared" si="10"/>
        <v>44644</v>
      </c>
      <c r="J50" s="61">
        <f t="shared" si="10"/>
        <v>2940</v>
      </c>
      <c r="K50" s="61">
        <f t="shared" si="10"/>
        <v>500</v>
      </c>
      <c r="L50" s="50">
        <f t="shared" si="11"/>
        <v>96919</v>
      </c>
    </row>
    <row r="51" spans="1:12" ht="9" customHeight="1">
      <c r="A51" s="33" t="s">
        <v>22</v>
      </c>
      <c r="B51" s="61">
        <f>SUM('tav3_10 (3)'!B51,'tav3_10 (7)'!B51)</f>
        <v>2089</v>
      </c>
      <c r="C51" s="61">
        <f>SUM('tav3_10 (3)'!C51,'tav3_10 (7)'!C51)</f>
        <v>1541</v>
      </c>
      <c r="D51" s="61">
        <f>SUM('tav3_10 (3)'!D51,'tav3_10 (7)'!D51)</f>
        <v>58</v>
      </c>
      <c r="E51" s="61">
        <f>SUM('tav3_10 (3)'!E51,'tav3_10 (7)'!E51)</f>
        <v>6</v>
      </c>
      <c r="F51" s="50">
        <f t="shared" si="9"/>
        <v>3694</v>
      </c>
      <c r="G51" s="50"/>
      <c r="H51" s="61">
        <f t="shared" si="10"/>
        <v>8587</v>
      </c>
      <c r="I51" s="61">
        <f t="shared" si="10"/>
        <v>8080</v>
      </c>
      <c r="J51" s="61">
        <f t="shared" si="10"/>
        <v>538</v>
      </c>
      <c r="K51" s="61">
        <f t="shared" si="10"/>
        <v>40</v>
      </c>
      <c r="L51" s="50">
        <f t="shared" si="11"/>
        <v>17245</v>
      </c>
    </row>
    <row r="52" spans="1:12" ht="9" customHeight="1">
      <c r="A52" s="33" t="s">
        <v>23</v>
      </c>
      <c r="B52" s="61">
        <f>SUM('tav3_10 (3)'!B52,'tav3_10 (7)'!B52)</f>
        <v>3157</v>
      </c>
      <c r="C52" s="61">
        <f>SUM('tav3_10 (3)'!C52,'tav3_10 (7)'!C52)</f>
        <v>2219</v>
      </c>
      <c r="D52" s="61">
        <f>SUM('tav3_10 (3)'!D52,'tav3_10 (7)'!D52)</f>
        <v>63</v>
      </c>
      <c r="E52" s="61">
        <f>SUM('tav3_10 (3)'!E52,'tav3_10 (7)'!E52)</f>
        <v>16</v>
      </c>
      <c r="F52" s="50">
        <f t="shared" si="9"/>
        <v>5455</v>
      </c>
      <c r="G52" s="50"/>
      <c r="H52" s="61">
        <f t="shared" si="10"/>
        <v>16401</v>
      </c>
      <c r="I52" s="61">
        <f t="shared" si="10"/>
        <v>16001</v>
      </c>
      <c r="J52" s="61">
        <f t="shared" si="10"/>
        <v>885</v>
      </c>
      <c r="K52" s="61">
        <f t="shared" si="10"/>
        <v>110</v>
      </c>
      <c r="L52" s="50">
        <f t="shared" si="11"/>
        <v>33397</v>
      </c>
    </row>
    <row r="53" spans="1:12" ht="9" customHeight="1">
      <c r="A53" s="33" t="s">
        <v>24</v>
      </c>
      <c r="B53" s="61">
        <f>SUM('tav3_10 (3)'!B53,'tav3_10 (7)'!B53)</f>
        <v>9140</v>
      </c>
      <c r="C53" s="61">
        <f>SUM('tav3_10 (3)'!C53,'tav3_10 (7)'!C53)</f>
        <v>6200</v>
      </c>
      <c r="D53" s="61">
        <f>SUM('tav3_10 (3)'!D53,'tav3_10 (7)'!D53)</f>
        <v>108</v>
      </c>
      <c r="E53" s="61">
        <f>SUM('tav3_10 (3)'!E53,'tav3_10 (7)'!E53)</f>
        <v>19</v>
      </c>
      <c r="F53" s="50">
        <f t="shared" si="9"/>
        <v>15467</v>
      </c>
      <c r="G53" s="50"/>
      <c r="H53" s="61">
        <f t="shared" si="10"/>
        <v>49593</v>
      </c>
      <c r="I53" s="61">
        <f t="shared" si="10"/>
        <v>46180</v>
      </c>
      <c r="J53" s="61">
        <f t="shared" si="10"/>
        <v>2443</v>
      </c>
      <c r="K53" s="61">
        <f t="shared" si="10"/>
        <v>250</v>
      </c>
      <c r="L53" s="50">
        <f t="shared" si="11"/>
        <v>98466</v>
      </c>
    </row>
    <row r="54" spans="1:12" ht="9" customHeight="1">
      <c r="A54" s="33" t="s">
        <v>25</v>
      </c>
      <c r="B54" s="61">
        <f>SUM('tav3_10 (3)'!B54,'tav3_10 (7)'!B54)</f>
        <v>2151</v>
      </c>
      <c r="C54" s="61">
        <f>SUM('tav3_10 (3)'!C54,'tav3_10 (7)'!C54)</f>
        <v>1760</v>
      </c>
      <c r="D54" s="61">
        <f>SUM('tav3_10 (3)'!D54,'tav3_10 (7)'!D54)</f>
        <v>71</v>
      </c>
      <c r="E54" s="61">
        <f>SUM('tav3_10 (3)'!E54,'tav3_10 (7)'!E54)</f>
        <v>11</v>
      </c>
      <c r="F54" s="50">
        <f t="shared" si="9"/>
        <v>3993</v>
      </c>
      <c r="G54" s="50"/>
      <c r="H54" s="61">
        <f t="shared" si="10"/>
        <v>11789</v>
      </c>
      <c r="I54" s="61">
        <f t="shared" si="10"/>
        <v>13388</v>
      </c>
      <c r="J54" s="61">
        <f t="shared" si="10"/>
        <v>861</v>
      </c>
      <c r="K54" s="61">
        <f t="shared" si="10"/>
        <v>75</v>
      </c>
      <c r="L54" s="50">
        <f t="shared" si="11"/>
        <v>26113</v>
      </c>
    </row>
    <row r="55" spans="1:12" ht="9" customHeight="1">
      <c r="A55" s="33" t="s">
        <v>26</v>
      </c>
      <c r="B55" s="61">
        <f>SUM('tav3_10 (3)'!B55,'tav3_10 (7)'!B55)</f>
        <v>289</v>
      </c>
      <c r="C55" s="61">
        <f>SUM('tav3_10 (3)'!C55,'tav3_10 (7)'!C55)</f>
        <v>311</v>
      </c>
      <c r="D55" s="61">
        <f>SUM('tav3_10 (3)'!D55,'tav3_10 (7)'!D55)</f>
        <v>11</v>
      </c>
      <c r="E55" s="61" t="s">
        <v>43</v>
      </c>
      <c r="F55" s="50">
        <f t="shared" si="9"/>
        <v>611</v>
      </c>
      <c r="G55" s="50"/>
      <c r="H55" s="61">
        <f t="shared" si="10"/>
        <v>2403</v>
      </c>
      <c r="I55" s="61">
        <f t="shared" si="10"/>
        <v>2699</v>
      </c>
      <c r="J55" s="61">
        <f t="shared" si="10"/>
        <v>162</v>
      </c>
      <c r="K55" s="61">
        <f t="shared" si="10"/>
        <v>12</v>
      </c>
      <c r="L55" s="50">
        <f t="shared" si="11"/>
        <v>5276</v>
      </c>
    </row>
    <row r="56" spans="1:12" ht="9" customHeight="1">
      <c r="A56" s="33" t="s">
        <v>27</v>
      </c>
      <c r="B56" s="61">
        <f>SUM('tav3_10 (3)'!B56,'tav3_10 (7)'!B56)</f>
        <v>4825</v>
      </c>
      <c r="C56" s="61">
        <f>SUM('tav3_10 (3)'!C56,'tav3_10 (7)'!C56)</f>
        <v>3142</v>
      </c>
      <c r="D56" s="61">
        <f>SUM('tav3_10 (3)'!D56,'tav3_10 (7)'!D56)</f>
        <v>96</v>
      </c>
      <c r="E56" s="61">
        <f>SUM('tav3_10 (3)'!E56,'tav3_10 (7)'!E56)</f>
        <v>17</v>
      </c>
      <c r="F56" s="50">
        <f t="shared" si="9"/>
        <v>8080</v>
      </c>
      <c r="G56" s="50"/>
      <c r="H56" s="61">
        <f t="shared" si="10"/>
        <v>54497</v>
      </c>
      <c r="I56" s="61">
        <f t="shared" si="10"/>
        <v>61169</v>
      </c>
      <c r="J56" s="61">
        <f t="shared" si="10"/>
        <v>3059</v>
      </c>
      <c r="K56" s="61">
        <f t="shared" si="10"/>
        <v>284</v>
      </c>
      <c r="L56" s="50">
        <f t="shared" si="11"/>
        <v>119009</v>
      </c>
    </row>
    <row r="57" spans="1:12" ht="9" customHeight="1">
      <c r="A57" s="33" t="s">
        <v>28</v>
      </c>
      <c r="B57" s="61">
        <f>SUM('tav3_10 (3)'!B57,'tav3_10 (7)'!B57)</f>
        <v>4198</v>
      </c>
      <c r="C57" s="61">
        <f>SUM('tav3_10 (3)'!C57,'tav3_10 (7)'!C57)</f>
        <v>3804</v>
      </c>
      <c r="D57" s="61">
        <f>SUM('tav3_10 (3)'!D57,'tav3_10 (7)'!D57)</f>
        <v>88</v>
      </c>
      <c r="E57" s="61">
        <f>SUM('tav3_10 (3)'!E57,'tav3_10 (7)'!E57)</f>
        <v>17</v>
      </c>
      <c r="F57" s="50">
        <f>SUM(B57:E57)</f>
        <v>8107</v>
      </c>
      <c r="G57" s="50"/>
      <c r="H57" s="61">
        <f aca="true" t="shared" si="13" ref="H57:K61">SUM(B25,H25,B57)</f>
        <v>26353</v>
      </c>
      <c r="I57" s="61">
        <f t="shared" si="13"/>
        <v>27374</v>
      </c>
      <c r="J57" s="61">
        <f t="shared" si="13"/>
        <v>1343</v>
      </c>
      <c r="K57" s="61">
        <f t="shared" si="13"/>
        <v>140</v>
      </c>
      <c r="L57" s="50">
        <f>SUM(H57:K57)</f>
        <v>55210</v>
      </c>
    </row>
    <row r="58" spans="1:12" ht="9" customHeight="1">
      <c r="A58" s="33" t="s">
        <v>29</v>
      </c>
      <c r="B58" s="61">
        <f>SUM('tav3_10 (3)'!B58,'tav3_10 (7)'!B58)</f>
        <v>625</v>
      </c>
      <c r="C58" s="61">
        <f>SUM('tav3_10 (3)'!C58,'tav3_10 (7)'!C58)</f>
        <v>542</v>
      </c>
      <c r="D58" s="61">
        <f>SUM('tav3_10 (3)'!D58,'tav3_10 (7)'!D58)</f>
        <v>19</v>
      </c>
      <c r="E58" s="61">
        <f>SUM('tav3_10 (3)'!E58,'tav3_10 (7)'!E58)</f>
        <v>3</v>
      </c>
      <c r="F58" s="50">
        <f>SUM(B58:E58)</f>
        <v>1189</v>
      </c>
      <c r="G58" s="50"/>
      <c r="H58" s="61">
        <f t="shared" si="13"/>
        <v>3813</v>
      </c>
      <c r="I58" s="61">
        <f t="shared" si="13"/>
        <v>3928</v>
      </c>
      <c r="J58" s="61">
        <f t="shared" si="13"/>
        <v>226</v>
      </c>
      <c r="K58" s="61">
        <f t="shared" si="13"/>
        <v>16</v>
      </c>
      <c r="L58" s="50">
        <f>SUM(H58:K58)</f>
        <v>7983</v>
      </c>
    </row>
    <row r="59" spans="1:12" ht="9" customHeight="1">
      <c r="A59" s="33" t="s">
        <v>30</v>
      </c>
      <c r="B59" s="61">
        <f>SUM('tav3_10 (3)'!B59,'tav3_10 (7)'!B59)</f>
        <v>2384</v>
      </c>
      <c r="C59" s="61">
        <f>SUM('tav3_10 (3)'!C59,'tav3_10 (7)'!C59)</f>
        <v>1848</v>
      </c>
      <c r="D59" s="61">
        <f>SUM('tav3_10 (3)'!D59,'tav3_10 (7)'!D59)</f>
        <v>50</v>
      </c>
      <c r="E59" s="61">
        <f>SUM('tav3_10 (3)'!E59,'tav3_10 (7)'!E59)</f>
        <v>21</v>
      </c>
      <c r="F59" s="50">
        <f>SUM(B59:E59)</f>
        <v>4303</v>
      </c>
      <c r="G59" s="50"/>
      <c r="H59" s="61">
        <f t="shared" si="13"/>
        <v>16041</v>
      </c>
      <c r="I59" s="61">
        <f t="shared" si="13"/>
        <v>15822</v>
      </c>
      <c r="J59" s="61">
        <f t="shared" si="13"/>
        <v>803</v>
      </c>
      <c r="K59" s="61">
        <f t="shared" si="13"/>
        <v>79</v>
      </c>
      <c r="L59" s="50">
        <f>SUM(H59:K59)</f>
        <v>32745</v>
      </c>
    </row>
    <row r="60" spans="1:12" s="16" customFormat="1" ht="9" customHeight="1">
      <c r="A60" s="33" t="s">
        <v>31</v>
      </c>
      <c r="B60" s="61">
        <f>SUM('tav3_10 (3)'!B60,'tav3_10 (7)'!B60)</f>
        <v>5967</v>
      </c>
      <c r="C60" s="61">
        <f>SUM('tav3_10 (3)'!C60,'tav3_10 (7)'!C60)</f>
        <v>4117</v>
      </c>
      <c r="D60" s="61">
        <f>SUM('tav3_10 (3)'!D60,'tav3_10 (7)'!D60)</f>
        <v>119</v>
      </c>
      <c r="E60" s="61">
        <f>SUM('tav3_10 (3)'!E60,'tav3_10 (7)'!E60)</f>
        <v>36</v>
      </c>
      <c r="F60" s="50">
        <f>SUM(B60:E60)</f>
        <v>10239</v>
      </c>
      <c r="G60" s="50"/>
      <c r="H60" s="61">
        <f t="shared" si="13"/>
        <v>41819</v>
      </c>
      <c r="I60" s="61">
        <f t="shared" si="13"/>
        <v>39809</v>
      </c>
      <c r="J60" s="61">
        <f t="shared" si="13"/>
        <v>2032</v>
      </c>
      <c r="K60" s="61">
        <f t="shared" si="13"/>
        <v>200</v>
      </c>
      <c r="L60" s="50">
        <f>SUM(H60:K60)</f>
        <v>83860</v>
      </c>
    </row>
    <row r="61" spans="1:12" ht="9" customHeight="1">
      <c r="A61" s="33" t="s">
        <v>32</v>
      </c>
      <c r="B61" s="61">
        <f>SUM('tav3_10 (3)'!B61,'tav3_10 (7)'!B61)</f>
        <v>1170</v>
      </c>
      <c r="C61" s="61">
        <f>SUM('tav3_10 (3)'!C61,'tav3_10 (7)'!C61)</f>
        <v>787</v>
      </c>
      <c r="D61" s="61">
        <f>SUM('tav3_10 (3)'!D61,'tav3_10 (7)'!D61)</f>
        <v>23</v>
      </c>
      <c r="E61" s="61">
        <f>SUM('tav3_10 (3)'!E61,'tav3_10 (7)'!E61)</f>
        <v>11</v>
      </c>
      <c r="F61" s="50">
        <f>SUM(B61:E61)</f>
        <v>1991</v>
      </c>
      <c r="G61" s="50"/>
      <c r="H61" s="61">
        <f t="shared" si="13"/>
        <v>14962</v>
      </c>
      <c r="I61" s="61">
        <f t="shared" si="13"/>
        <v>13020</v>
      </c>
      <c r="J61" s="61">
        <f t="shared" si="13"/>
        <v>656</v>
      </c>
      <c r="K61" s="61">
        <f t="shared" si="13"/>
        <v>68</v>
      </c>
      <c r="L61" s="50">
        <f>SUM(H61:K61)</f>
        <v>28706</v>
      </c>
    </row>
    <row r="62" spans="1:12" ht="9" customHeight="1">
      <c r="A62" s="35" t="s">
        <v>33</v>
      </c>
      <c r="B62" s="51">
        <f aca="true" t="shared" si="14" ref="B62:L62">SUM(B40:B43,B46:B61)</f>
        <v>110148</v>
      </c>
      <c r="C62" s="51">
        <f t="shared" si="14"/>
        <v>72575</v>
      </c>
      <c r="D62" s="51">
        <f t="shared" si="14"/>
        <v>1891</v>
      </c>
      <c r="E62" s="51">
        <f t="shared" si="14"/>
        <v>438</v>
      </c>
      <c r="F62" s="51">
        <f t="shared" si="14"/>
        <v>185052</v>
      </c>
      <c r="G62" s="51">
        <f t="shared" si="14"/>
        <v>0</v>
      </c>
      <c r="H62" s="51">
        <f t="shared" si="14"/>
        <v>702035</v>
      </c>
      <c r="I62" s="51">
        <f t="shared" si="14"/>
        <v>655363</v>
      </c>
      <c r="J62" s="51">
        <f t="shared" si="14"/>
        <v>39980</v>
      </c>
      <c r="K62" s="51">
        <f t="shared" si="14"/>
        <v>6405</v>
      </c>
      <c r="L62" s="51">
        <f t="shared" si="14"/>
        <v>1403783</v>
      </c>
    </row>
    <row r="63" spans="1:12" ht="9" customHeight="1">
      <c r="A63" s="35" t="s">
        <v>34</v>
      </c>
      <c r="B63" s="51">
        <f aca="true" t="shared" si="15" ref="B63:L63">SUM(B40:B42,B48)</f>
        <v>36647</v>
      </c>
      <c r="C63" s="51">
        <f t="shared" si="15"/>
        <v>23005</v>
      </c>
      <c r="D63" s="51">
        <f t="shared" si="15"/>
        <v>546</v>
      </c>
      <c r="E63" s="51">
        <f t="shared" si="15"/>
        <v>117</v>
      </c>
      <c r="F63" s="51">
        <f t="shared" si="15"/>
        <v>60315</v>
      </c>
      <c r="G63" s="51">
        <f t="shared" si="15"/>
        <v>0</v>
      </c>
      <c r="H63" s="51">
        <f t="shared" si="15"/>
        <v>243412</v>
      </c>
      <c r="I63" s="51">
        <f t="shared" si="15"/>
        <v>221951</v>
      </c>
      <c r="J63" s="51">
        <f t="shared" si="15"/>
        <v>15434</v>
      </c>
      <c r="K63" s="51">
        <f t="shared" si="15"/>
        <v>2611</v>
      </c>
      <c r="L63" s="51">
        <f t="shared" si="15"/>
        <v>483408</v>
      </c>
    </row>
    <row r="64" spans="1:12" ht="9" customHeight="1">
      <c r="A64" s="35" t="s">
        <v>35</v>
      </c>
      <c r="B64" s="51">
        <f aca="true" t="shared" si="16" ref="B64:L64">SUM(B43,B46:B47,B49)</f>
        <v>27954</v>
      </c>
      <c r="C64" s="51">
        <f t="shared" si="16"/>
        <v>17166</v>
      </c>
      <c r="D64" s="51">
        <f t="shared" si="16"/>
        <v>480</v>
      </c>
      <c r="E64" s="51">
        <f t="shared" si="16"/>
        <v>138</v>
      </c>
      <c r="F64" s="51">
        <f t="shared" si="16"/>
        <v>45738</v>
      </c>
      <c r="G64" s="51">
        <f t="shared" si="16"/>
        <v>0</v>
      </c>
      <c r="H64" s="51">
        <f t="shared" si="16"/>
        <v>163530</v>
      </c>
      <c r="I64" s="51">
        <f t="shared" si="16"/>
        <v>141298</v>
      </c>
      <c r="J64" s="51">
        <f t="shared" si="16"/>
        <v>8598</v>
      </c>
      <c r="K64" s="51">
        <f t="shared" si="16"/>
        <v>2020</v>
      </c>
      <c r="L64" s="51">
        <f t="shared" si="16"/>
        <v>315446</v>
      </c>
    </row>
    <row r="65" spans="1:12" ht="9" customHeight="1">
      <c r="A65" s="35" t="s">
        <v>36</v>
      </c>
      <c r="B65" s="51">
        <f aca="true" t="shared" si="17" ref="B65:L65">SUM(B50:B53)</f>
        <v>23938</v>
      </c>
      <c r="C65" s="51">
        <f t="shared" si="17"/>
        <v>16093</v>
      </c>
      <c r="D65" s="51">
        <f t="shared" si="17"/>
        <v>388</v>
      </c>
      <c r="E65" s="51">
        <f t="shared" si="17"/>
        <v>67</v>
      </c>
      <c r="F65" s="51">
        <f t="shared" si="17"/>
        <v>40486</v>
      </c>
      <c r="G65" s="51">
        <f t="shared" si="17"/>
        <v>0</v>
      </c>
      <c r="H65" s="51">
        <f t="shared" si="17"/>
        <v>123416</v>
      </c>
      <c r="I65" s="51">
        <f t="shared" si="17"/>
        <v>114905</v>
      </c>
      <c r="J65" s="51">
        <f t="shared" si="17"/>
        <v>6806</v>
      </c>
      <c r="K65" s="51">
        <f t="shared" si="17"/>
        <v>900</v>
      </c>
      <c r="L65" s="51">
        <f t="shared" si="17"/>
        <v>246027</v>
      </c>
    </row>
    <row r="66" spans="1:12" s="17" customFormat="1" ht="9" customHeight="1">
      <c r="A66" s="36" t="s">
        <v>37</v>
      </c>
      <c r="B66" s="51">
        <f aca="true" t="shared" si="18" ref="B66:L66">SUM(B54:B59)</f>
        <v>14472</v>
      </c>
      <c r="C66" s="51">
        <f t="shared" si="18"/>
        <v>11407</v>
      </c>
      <c r="D66" s="51">
        <f t="shared" si="18"/>
        <v>335</v>
      </c>
      <c r="E66" s="51">
        <f t="shared" si="18"/>
        <v>69</v>
      </c>
      <c r="F66" s="51">
        <f t="shared" si="18"/>
        <v>26283</v>
      </c>
      <c r="G66" s="51">
        <f t="shared" si="18"/>
        <v>0</v>
      </c>
      <c r="H66" s="51">
        <f t="shared" si="18"/>
        <v>114896</v>
      </c>
      <c r="I66" s="51">
        <f t="shared" si="18"/>
        <v>124380</v>
      </c>
      <c r="J66" s="51">
        <f t="shared" si="18"/>
        <v>6454</v>
      </c>
      <c r="K66" s="51">
        <f t="shared" si="18"/>
        <v>606</v>
      </c>
      <c r="L66" s="51">
        <f t="shared" si="18"/>
        <v>246336</v>
      </c>
    </row>
    <row r="67" spans="1:12" s="17" customFormat="1" ht="9" customHeight="1">
      <c r="A67" s="36" t="s">
        <v>38</v>
      </c>
      <c r="B67" s="51">
        <f aca="true" t="shared" si="19" ref="B67:L67">SUM(B60:B61)</f>
        <v>7137</v>
      </c>
      <c r="C67" s="51">
        <f t="shared" si="19"/>
        <v>4904</v>
      </c>
      <c r="D67" s="51">
        <f t="shared" si="19"/>
        <v>142</v>
      </c>
      <c r="E67" s="51">
        <f t="shared" si="19"/>
        <v>47</v>
      </c>
      <c r="F67" s="51">
        <f t="shared" si="19"/>
        <v>12230</v>
      </c>
      <c r="G67" s="51">
        <f t="shared" si="19"/>
        <v>0</v>
      </c>
      <c r="H67" s="51">
        <f t="shared" si="19"/>
        <v>56781</v>
      </c>
      <c r="I67" s="51">
        <f t="shared" si="19"/>
        <v>52829</v>
      </c>
      <c r="J67" s="51">
        <f t="shared" si="19"/>
        <v>2688</v>
      </c>
      <c r="K67" s="51">
        <f t="shared" si="19"/>
        <v>268</v>
      </c>
      <c r="L67" s="51">
        <f t="shared" si="19"/>
        <v>112566</v>
      </c>
    </row>
    <row r="68" spans="1:12" s="17" customFormat="1" ht="9" customHeight="1">
      <c r="A68" s="2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s="19" customFormat="1" ht="0" customHeight="1" hidden="1">
      <c r="A69" s="18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8.25" customHeight="1">
      <c r="A70" s="1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8.25" customHeight="1">
      <c r="A71" s="2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ht="8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8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8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300" verticalDpi="300" orientation="portrait" paperSize="9" scale="90" r:id="rId2"/>
  <headerFooter alignWithMargins="0">
    <oddFooter>&amp;C&amp;10 122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2001-12-18T12:37:19Z</cp:lastPrinted>
  <dcterms:modified xsi:type="dcterms:W3CDTF">2007-08-17T05:31:52Z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