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555" windowWidth="9630" windowHeight="5085" tabRatio="923" firstSheet="1" activeTab="12"/>
  </bookViews>
  <sheets>
    <sheet name="Tav2.1" sheetId="1" r:id="rId1"/>
    <sheet name="Tav2.2" sheetId="2" r:id="rId2"/>
    <sheet name="Tav2.2 segue 1" sheetId="3" r:id="rId3"/>
    <sheet name="Tav2.2 segue 2" sheetId="4" r:id="rId4"/>
    <sheet name="Tav2.3" sheetId="5" r:id="rId5"/>
    <sheet name="Tav2.3 segue 1" sheetId="6" r:id="rId6"/>
    <sheet name="Tav2.3 segue 2" sheetId="7" r:id="rId7"/>
    <sheet name="Tav2.4" sheetId="8" r:id="rId8"/>
    <sheet name="Tav2.4 segue1 " sheetId="9" r:id="rId9"/>
    <sheet name="Tav2.4 segue2 " sheetId="10" r:id="rId10"/>
    <sheet name="Tav2.5" sheetId="11" r:id="rId11"/>
    <sheet name="Tav2.5 segue1" sheetId="12" r:id="rId12"/>
    <sheet name="Tav2.5 segue2" sheetId="13" r:id="rId13"/>
  </sheets>
  <definedNames>
    <definedName name="_xlnm.Print_Area" localSheetId="0">'Tav2.1'!$A$1:$J$72</definedName>
    <definedName name="_xlnm.Print_Area" localSheetId="1">'Tav2.2'!$A$1:$H$72</definedName>
    <definedName name="_xlnm.Print_Area" localSheetId="2">'Tav2.2 segue 1'!$A$1:$H$71</definedName>
    <definedName name="_xlnm.Print_Area" localSheetId="3">'Tav2.2 segue 2'!$A$1:$H$60</definedName>
    <definedName name="_xlnm.Print_Area" localSheetId="4">'Tav2.3'!$A$1:$G$72</definedName>
    <definedName name="_xlnm.Print_Area" localSheetId="5">'Tav2.3 segue 1'!$A$1:$G$71</definedName>
    <definedName name="_xlnm.Print_Area" localSheetId="6">'Tav2.3 segue 2'!$A$1:$G$60</definedName>
    <definedName name="_xlnm.Print_Area" localSheetId="7">'Tav2.4'!$A$1:$K$72</definedName>
    <definedName name="_xlnm.Print_Area" localSheetId="8">'Tav2.4 segue1 '!$A$1:$K$72</definedName>
    <definedName name="_xlnm.Print_Area" localSheetId="9">'Tav2.4 segue2 '!$A$1:$K$59</definedName>
    <definedName name="_xlnm.Print_Area" localSheetId="10">'Tav2.5'!$A$1:$P$72</definedName>
    <definedName name="_xlnm.Print_Area" localSheetId="11">'Tav2.5 segue1'!$A$1:$P$70</definedName>
    <definedName name="_xlnm.Print_Area" localSheetId="12">'Tav2.5 segue2'!$A$1:$P$60</definedName>
  </definedNames>
  <calcPr fullCalcOnLoad="1"/>
</workbook>
</file>

<file path=xl/sharedStrings.xml><?xml version="1.0" encoding="utf-8"?>
<sst xmlns="http://schemas.openxmlformats.org/spreadsheetml/2006/main" count="1794" uniqueCount="294">
  <si>
    <t>REGIONI</t>
  </si>
  <si>
    <t>Materiale cartaceo</t>
  </si>
  <si>
    <t>Presenze</t>
  </si>
  <si>
    <t xml:space="preserve">Piemonte  </t>
  </si>
  <si>
    <t>Lombardia</t>
  </si>
  <si>
    <t>Veneto</t>
  </si>
  <si>
    <t>Liguria</t>
  </si>
  <si>
    <t>Toscana</t>
  </si>
  <si>
    <t>Umbria</t>
  </si>
  <si>
    <t>Marche</t>
  </si>
  <si>
    <t>Abruzzo</t>
  </si>
  <si>
    <t>Molise</t>
  </si>
  <si>
    <t>Campania</t>
  </si>
  <si>
    <t>Puglia</t>
  </si>
  <si>
    <t xml:space="preserve">Basilicata </t>
  </si>
  <si>
    <t>Calabria</t>
  </si>
  <si>
    <t>Sardegna</t>
  </si>
  <si>
    <t>ITALIA</t>
  </si>
  <si>
    <t>Piemonte</t>
  </si>
  <si>
    <t>Lazio</t>
  </si>
  <si>
    <t>Basilicata</t>
  </si>
  <si>
    <t>Sicilia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</si>
  <si>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</si>
  <si>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</si>
  <si>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</si>
  <si>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</si>
  <si>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</si>
  <si>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</si>
  <si>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</si>
  <si>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</si>
  <si>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Bergamo</t>
  </si>
  <si>
    <t>Brescia</t>
  </si>
  <si>
    <t>Como</t>
  </si>
  <si>
    <t>Cremona</t>
  </si>
  <si>
    <t>Mantova</t>
  </si>
  <si>
    <t>Milano</t>
  </si>
  <si>
    <t>Pavia</t>
  </si>
  <si>
    <t>Sondrio</t>
  </si>
  <si>
    <t>Varese</t>
  </si>
  <si>
    <t>Trento</t>
  </si>
  <si>
    <t>Trentino-Alto Adige</t>
  </si>
  <si>
    <t>Belluno</t>
  </si>
  <si>
    <t>Padova</t>
  </si>
  <si>
    <t>Rovigo</t>
  </si>
  <si>
    <t>Treviso</t>
  </si>
  <si>
    <t>Venezia</t>
  </si>
  <si>
    <t>Verona</t>
  </si>
  <si>
    <t>Vicenza</t>
  </si>
  <si>
    <t>Gorizia</t>
  </si>
  <si>
    <t>Pordenone</t>
  </si>
  <si>
    <t>Trieste</t>
  </si>
  <si>
    <t>Udine</t>
  </si>
  <si>
    <t>Friuli-Venezia Giulia</t>
  </si>
  <si>
    <t>Genova</t>
  </si>
  <si>
    <t>Imperia</t>
  </si>
  <si>
    <t>Savona</t>
  </si>
  <si>
    <t>Bologna</t>
  </si>
  <si>
    <t>Ferrara</t>
  </si>
  <si>
    <t>Modena</t>
  </si>
  <si>
    <t xml:space="preserve">Parma </t>
  </si>
  <si>
    <t>Piacenza</t>
  </si>
  <si>
    <t>Ravenna</t>
  </si>
  <si>
    <t>Reggio nell'Emilia</t>
  </si>
  <si>
    <t>Rimini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</si>
  <si>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</si>
  <si>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</si>
  <si>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</si>
  <si>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</si>
  <si>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</si>
  <si>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</si>
  <si>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</si>
  <si>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</si>
  <si>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</si>
  <si>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</si>
  <si>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Perugia</t>
  </si>
  <si>
    <t>Terni</t>
  </si>
  <si>
    <t>Ancona</t>
  </si>
  <si>
    <t>Ascoli Piceno</t>
  </si>
  <si>
    <t>Macerata</t>
  </si>
  <si>
    <t>Pesaro</t>
  </si>
  <si>
    <t>Frosinone</t>
  </si>
  <si>
    <t>Latina</t>
  </si>
  <si>
    <t>Rieti</t>
  </si>
  <si>
    <t>Roma</t>
  </si>
  <si>
    <t>Viterbo</t>
  </si>
  <si>
    <t>L'Aquila</t>
  </si>
  <si>
    <t>Chieti</t>
  </si>
  <si>
    <t>Pescara</t>
  </si>
  <si>
    <t>Teramo</t>
  </si>
  <si>
    <t>Campobasso</t>
  </si>
  <si>
    <t>Isernia</t>
  </si>
  <si>
    <t>Avellino</t>
  </si>
  <si>
    <t>Benevento</t>
  </si>
  <si>
    <t>Caserta</t>
  </si>
  <si>
    <t>Napoli</t>
  </si>
  <si>
    <t>Salerno</t>
  </si>
  <si>
    <t>Bari</t>
  </si>
  <si>
    <t>Brindisi</t>
  </si>
  <si>
    <t>Foggia</t>
  </si>
  <si>
    <t>Lecce</t>
  </si>
  <si>
    <t>Taranto</t>
  </si>
  <si>
    <t>Matera</t>
  </si>
  <si>
    <t>Potenza</t>
  </si>
  <si>
    <t>Catanzaro</t>
  </si>
  <si>
    <t>Cosenza</t>
  </si>
  <si>
    <t>Vibo Valentia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</si>
  <si>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</si>
  <si>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</si>
  <si>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</si>
  <si>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</si>
  <si>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</si>
  <si>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</si>
  <si>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</si>
  <si>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</si>
  <si>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</si>
  <si>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</si>
  <si>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Nuoro</t>
  </si>
  <si>
    <t>Oristano</t>
  </si>
  <si>
    <t>Sassari</t>
  </si>
  <si>
    <t>Forlì</t>
  </si>
  <si>
    <t xml:space="preserve">Veneto </t>
  </si>
  <si>
    <t xml:space="preserve">Piemonte </t>
  </si>
  <si>
    <t xml:space="preserve">Liguria </t>
  </si>
  <si>
    <t xml:space="preserve">Toscana </t>
  </si>
  <si>
    <t xml:space="preserve">Umbria </t>
  </si>
  <si>
    <t xml:space="preserve">Marche </t>
  </si>
  <si>
    <t xml:space="preserve">Lazio </t>
  </si>
  <si>
    <t xml:space="preserve">Sicilia </t>
  </si>
  <si>
    <t xml:space="preserve">Calabria </t>
  </si>
  <si>
    <t>Emilia-Romagna</t>
  </si>
  <si>
    <t xml:space="preserve">Emilia-Romagna </t>
  </si>
  <si>
    <t xml:space="preserve">ITALIA </t>
  </si>
  <si>
    <t xml:space="preserve">Depositi </t>
  </si>
  <si>
    <t xml:space="preserve">Sale di consultazione </t>
  </si>
  <si>
    <t xml:space="preserve">Biblioteche </t>
  </si>
  <si>
    <t xml:space="preserve">Sale per mostre e conferenze </t>
  </si>
  <si>
    <t xml:space="preserve">Uffici </t>
  </si>
  <si>
    <t>Totale</t>
  </si>
  <si>
    <t xml:space="preserve">Alessandria  </t>
  </si>
  <si>
    <t>-</t>
  </si>
  <si>
    <t xml:space="preserve">Padova  </t>
  </si>
  <si>
    <t>La Spezia</t>
  </si>
  <si>
    <t>Mappe</t>
  </si>
  <si>
    <t>Sigilli,         timbri</t>
  </si>
  <si>
    <t>Negativi</t>
  </si>
  <si>
    <t>Ricerche</t>
  </si>
  <si>
    <t>Reggio di Calabria</t>
  </si>
  <si>
    <t>Micro-             fiches</t>
  </si>
  <si>
    <t>Perga-                mene</t>
  </si>
  <si>
    <t>Superficie dei locali (mq)</t>
  </si>
  <si>
    <t xml:space="preserve">                     </t>
  </si>
  <si>
    <t xml:space="preserve">                        </t>
  </si>
  <si>
    <t xml:space="preserve">                            </t>
  </si>
  <si>
    <t>Audio-visivi</t>
  </si>
  <si>
    <t>Foto-grafie</t>
  </si>
  <si>
    <t>Monete</t>
  </si>
  <si>
    <t>Nord</t>
  </si>
  <si>
    <t xml:space="preserve">Centro </t>
  </si>
  <si>
    <t xml:space="preserve">Mezzogiorno  </t>
  </si>
  <si>
    <t>Centro</t>
  </si>
  <si>
    <t>Mezzogiorno</t>
  </si>
  <si>
    <t xml:space="preserve">Nord </t>
  </si>
  <si>
    <t>Uso ammini-strativo</t>
  </si>
  <si>
    <t>VALORI  ASSOLUTI</t>
  </si>
  <si>
    <t>Varallo - sezione di Vercelli</t>
  </si>
  <si>
    <t>Bassano del Grappa - sezione di Vicenza</t>
  </si>
  <si>
    <t>San Remo - sezione di Imperia</t>
  </si>
  <si>
    <t>Imola - sezione di Bologna</t>
  </si>
  <si>
    <t>Faenza - sezione di Ravenna</t>
  </si>
  <si>
    <t>Pontremoli - sezione di Massa</t>
  </si>
  <si>
    <t>Pescia - sezione di Pistoia</t>
  </si>
  <si>
    <t>Foligno - sezione di Perugia</t>
  </si>
  <si>
    <t>Gubbio - sezione di Perugia</t>
  </si>
  <si>
    <t>Spoleto - sezione di Perugia</t>
  </si>
  <si>
    <t>Orvieto - sezione di Terni</t>
  </si>
  <si>
    <t>Fabriano - sezione di Ancona</t>
  </si>
  <si>
    <t>Fermo - sezione di Ascoli Piceno</t>
  </si>
  <si>
    <t>Camerino - sezione di Macerata</t>
  </si>
  <si>
    <t>Fano - sezione di Pesaro</t>
  </si>
  <si>
    <t>Urbino - sezione di Pesaro</t>
  </si>
  <si>
    <t>Anagni Guarcino - sezione di Frosinone</t>
  </si>
  <si>
    <t>Sulmona - sezione di L'Aquila</t>
  </si>
  <si>
    <t>Lanciano - sezione di Chieti</t>
  </si>
  <si>
    <t>Barletta - sezione di Bari</t>
  </si>
  <si>
    <t>Trani - sezione di Bari</t>
  </si>
  <si>
    <t>Lucera - sezione di Foggia</t>
  </si>
  <si>
    <t>Lamezia Terme - sezione di Catanzaro</t>
  </si>
  <si>
    <t>Castrovillari - sezione di Cosenza</t>
  </si>
  <si>
    <t>Locri - sezione di Reggio di Calabria</t>
  </si>
  <si>
    <t>Palmi - sezione di Reggio di Calabria</t>
  </si>
  <si>
    <t>Sciacca - sezione di Agrigento</t>
  </si>
  <si>
    <t>Caltagirone - sezione di Catania</t>
  </si>
  <si>
    <t>Termini Imerese - sezione di Palermo</t>
  </si>
  <si>
    <t>Modica - sezione di Ragusa</t>
  </si>
  <si>
    <r>
      <t xml:space="preserve">Fonte: </t>
    </r>
    <r>
      <rPr>
        <sz val="7"/>
        <rFont val="Arial"/>
        <family val="2"/>
      </rPr>
      <t>Ministero per i beni e le attività culturali</t>
    </r>
  </si>
  <si>
    <t>Ventimiglia - sezione di Imperia</t>
  </si>
  <si>
    <t>Cesena - sezione di Forlì</t>
  </si>
  <si>
    <t>Assisi - sezione di Perugia</t>
  </si>
  <si>
    <t>Varallo - sez. di Vercelli</t>
  </si>
  <si>
    <t>San Remo - sez. di Imperia</t>
  </si>
  <si>
    <t>Ventimiglia - sez. di Imperia</t>
  </si>
  <si>
    <t>Imola - sez. di Bologna</t>
  </si>
  <si>
    <t>Cesena - sez. di Forlì</t>
  </si>
  <si>
    <t>Faenza - sez. di Ravenna</t>
  </si>
  <si>
    <t>Pontremoli - sez. di Massa</t>
  </si>
  <si>
    <t>Pescia - sez. di Pistoia</t>
  </si>
  <si>
    <t>Foligno - sez. di Perugia</t>
  </si>
  <si>
    <t>Gubbio - sez. di Perugia</t>
  </si>
  <si>
    <t>Spoleto - sez. di Perugia</t>
  </si>
  <si>
    <t>Orvieto - sez. di Terni</t>
  </si>
  <si>
    <t>Fabriano - sez. di Ancona</t>
  </si>
  <si>
    <t>Fermo - sez. di Ascoli Piceno</t>
  </si>
  <si>
    <t>Camerino - sez. di Macerata</t>
  </si>
  <si>
    <t>Fano - sez. di Pesaro</t>
  </si>
  <si>
    <t>Urbino - sez. di Pesaro</t>
  </si>
  <si>
    <t>Sulmona - sez. di L'Aquila</t>
  </si>
  <si>
    <t>Lanciano - sez. di Chieti</t>
  </si>
  <si>
    <t>Castrovillari - sez. di Cosenza</t>
  </si>
  <si>
    <t>Locri - sez. di Reggio Calabria</t>
  </si>
  <si>
    <t>Palmi - sez. di Reggio Calabria</t>
  </si>
  <si>
    <t>Sciacca - sez. di Agrigento</t>
  </si>
  <si>
    <t>Caltagirone - sez. di Catania</t>
  </si>
  <si>
    <t>Termini Imerese - sez. di Palermo</t>
  </si>
  <si>
    <t>Modica - sez. di Ragusa</t>
  </si>
  <si>
    <t>Bassano del Grappa - sez. di Vicenza</t>
  </si>
  <si>
    <t>Anagni Guarcino - sez. di Frosinone</t>
  </si>
  <si>
    <t>Lamezia Terme - sez. di Catanzaro</t>
  </si>
  <si>
    <t>Roma - Archivio centrale dello Stato</t>
  </si>
  <si>
    <r>
      <t>Fonte:</t>
    </r>
    <r>
      <rPr>
        <sz val="7"/>
        <rFont val="Arial"/>
        <family val="2"/>
      </rPr>
      <t xml:space="preserve"> Ministero per i beni e le attività culturali</t>
    </r>
  </si>
  <si>
    <t>Scaffalature 
(m)</t>
  </si>
  <si>
    <t>Avezzano - sezione di L'Aquila</t>
  </si>
  <si>
    <t>Micro-films (a)</t>
  </si>
  <si>
    <t xml:space="preserve"> Umbria </t>
  </si>
  <si>
    <t>Barletta - sez. di Bari</t>
  </si>
  <si>
    <t>Lucera - sez. di Foggia</t>
  </si>
  <si>
    <t xml:space="preserve">Catania </t>
  </si>
  <si>
    <t xml:space="preserve">ITALIA  </t>
  </si>
  <si>
    <t xml:space="preserve">Nord  </t>
  </si>
  <si>
    <t xml:space="preserve">Mezzogiorno </t>
  </si>
  <si>
    <t>(a) Numero di bobine.</t>
  </si>
  <si>
    <t xml:space="preserve">Tavola 2.1 - </t>
  </si>
  <si>
    <r>
      <t xml:space="preserve">Tavola 2.3 - </t>
    </r>
    <r>
      <rPr>
        <sz val="9"/>
        <rFont val="Arial"/>
        <family val="2"/>
      </rPr>
      <t xml:space="preserve"> </t>
    </r>
  </si>
  <si>
    <r>
      <t xml:space="preserve">Tavola 2.3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 </t>
    </r>
  </si>
  <si>
    <t>Sezioni 
(a)</t>
  </si>
  <si>
    <t xml:space="preserve">Ricerche 
(b) </t>
  </si>
  <si>
    <t>(a)</t>
  </si>
  <si>
    <t xml:space="preserve">Brescia </t>
  </si>
  <si>
    <t xml:space="preserve">Anagni Guarcino - sezione di Frosinone </t>
  </si>
  <si>
    <t xml:space="preserve">Cuneo </t>
  </si>
  <si>
    <t>Parma (b)</t>
  </si>
  <si>
    <t>Ricerche
(a)</t>
  </si>
  <si>
    <t>Spese di gestione 
(in euro) (b)</t>
  </si>
  <si>
    <t xml:space="preserve">Ventimiglia - sezione di Imperia </t>
  </si>
  <si>
    <t>(a) Numero delle richieste avanzate dagli utenti in loco o per corrispondenza.</t>
  </si>
  <si>
    <t>(b) Il dato mancante di alcune sezioni è compreso in quello della sezione centrale, in quanto non scorporabile.</t>
  </si>
  <si>
    <t>Assisi - sez. di Perugia</t>
  </si>
  <si>
    <t>Noto - sez. di Siracusa</t>
  </si>
  <si>
    <t>Trani - sez. di Bari</t>
  </si>
  <si>
    <t xml:space="preserve">Tavola 2.4 - </t>
  </si>
  <si>
    <r>
      <t xml:space="preserve">Tavola 2.4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</si>
  <si>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>Tavola 2.5 -</t>
  </si>
  <si>
    <t>Fondi consul-tati</t>
  </si>
  <si>
    <t>Italiani</t>
  </si>
  <si>
    <t>Stranieri</t>
  </si>
  <si>
    <t>Uso studio</t>
  </si>
  <si>
    <t>In loco</t>
  </si>
  <si>
    <r>
      <t>Tavola 2.2 -</t>
    </r>
    <r>
      <rPr>
        <b/>
        <sz val="9.5"/>
        <rFont val="Arial"/>
        <family val="2"/>
      </rPr>
      <t xml:space="preserve"> </t>
    </r>
  </si>
  <si>
    <r>
      <t xml:space="preserve">Tavola 2.2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  <r>
      <rPr>
        <b/>
        <sz val="9.5"/>
        <rFont val="Arial"/>
        <family val="2"/>
      </rPr>
      <t xml:space="preserve"> </t>
    </r>
  </si>
  <si>
    <r>
      <t xml:space="preserve">Tavola 2.5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  <r>
      <rPr>
        <b/>
        <sz val="9.5"/>
        <rFont val="Arial"/>
        <family val="2"/>
      </rPr>
      <t xml:space="preserve"> </t>
    </r>
  </si>
  <si>
    <r>
      <t xml:space="preserve">Tavola 2.5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</si>
  <si>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 xml:space="preserve">Archivi
 </t>
  </si>
  <si>
    <t xml:space="preserve">Personale
</t>
  </si>
  <si>
    <t xml:space="preserve">Presenze
</t>
  </si>
  <si>
    <t>Spese di 
gestione 
(in euro)</t>
  </si>
  <si>
    <t>Superficie 
dei locali (mq)</t>
  </si>
  <si>
    <t>Pezzi consul-tati</t>
  </si>
  <si>
    <t>Per corrispondenza</t>
  </si>
  <si>
    <t xml:space="preserve"> COMPOSIZIONI PERCENTUALI</t>
  </si>
  <si>
    <t>Scaffalature         (metri lineari)</t>
  </si>
  <si>
    <t>Mone-te</t>
  </si>
  <si>
    <t>Noto - sezione di Siracusa</t>
  </si>
  <si>
    <t>Assisi  - sez. di Perugia</t>
  </si>
  <si>
    <t>Roma - Archivio centrale</t>
  </si>
  <si>
    <t>dello Stato</t>
  </si>
  <si>
    <t>Avezzano - sez. di L'Aquila</t>
  </si>
  <si>
    <t>Bolzano/Bozen</t>
  </si>
  <si>
    <t>Avezzano - sez. di L'Aquila (b)</t>
  </si>
  <si>
    <t xml:space="preserve">PROVINCE                                                                </t>
  </si>
  <si>
    <t xml:space="preserve">PROVINCE                                                              </t>
  </si>
  <si>
    <t xml:space="preserve">PROVINCE                                                            </t>
  </si>
  <si>
    <t>PROVINCE</t>
  </si>
  <si>
    <t xml:space="preserve">PROVINCE </t>
  </si>
  <si>
    <t xml:space="preserve">PROVINCE  </t>
  </si>
  <si>
    <t>Valle d'Aosta/Vallée d'Aoste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</si>
</sst>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.&quot;\ #,##0;\-&quot;£.&quot;\ #,##0"/>
    <numFmt numFmtId="171" formatCode="&quot;£.&quot;\ #,##0;[Red]\-&quot;£.&quot;\ #,##0"/>
    <numFmt numFmtId="172" formatCode="&quot;£.&quot;\ #,##0.00;\-&quot;£.&quot;\ #,##0.00"/>
    <numFmt numFmtId="173" formatCode="&quot;£.&quot;\ #,##0.00;[Red]\-&quot;£.&quot;\ #,##0.00"/>
    <numFmt numFmtId="174" formatCode="_-&quot;£.&quot;\ * #,##0_-;\-&quot;£.&quot;\ * #,##0_-;_-&quot;£.&quot;\ * &quot;-&quot;_-;_-@_-"/>
    <numFmt numFmtId="175" formatCode="_-&quot;£.&quot;\ * #,##0.00_-;\-&quot;£.&quot;\ * #,##0.00_-;_-&quot;£.&quot;\ * &quot;-&quot;??_-;_-@_-"/>
    <numFmt numFmtId="176" formatCode="#,##0&quot;L.&quot;_);\(#,##0&quot;L.&quot;\)"/>
    <numFmt numFmtId="177" formatCode="#,##0&quot;L.&quot;_);[Red]\(#,##0&quot;L.&quot;\)"/>
    <numFmt numFmtId="178" formatCode="#,##0.00&quot;L.&quot;_);\(#,##0.00&quot;L.&quot;\)"/>
    <numFmt numFmtId="179" formatCode="#,##0.00&quot;L.&quot;_);[Red]\(#,##0.00&quot;L.&quot;\)"/>
    <numFmt numFmtId="180" formatCode="_ * #,##0_)&quot;L.&quot;_ ;_ * \(#,##0\)&quot;L.&quot;_ ;_ * &quot;-&quot;_)&quot;L.&quot;_ ;_ @_ "/>
    <numFmt numFmtId="181" formatCode="_ * #,##0_)_L_._ ;_ * \(#,##0\)_L_._ ;_ * &quot;-&quot;_)_L_._ ;_ @_ "/>
    <numFmt numFmtId="182" formatCode="_ * #,##0.00_)&quot;L.&quot;_ ;_ * \(#,##0.00\)&quot;L.&quot;_ ;_ * &quot;-&quot;??_)&quot;L.&quot;_ ;_ @_ "/>
    <numFmt numFmtId="183" formatCode="_ * #,##0.00_)_L_._ ;_ * \(#,##0.00\)_L_._ ;_ * &quot;-&quot;??_)_L_._ ;_ @_ "/>
    <numFmt numFmtId="184" formatCode="0.0"/>
    <numFmt numFmtId="185" formatCode="#,##0.0;\-#,##0.0"/>
    <numFmt numFmtId="186" formatCode="_-* #,##0.0_-;\-* #,##0.0_-;_-* &quot;-&quot;_-;_-@_-"/>
    <numFmt numFmtId="187" formatCode="0.000"/>
    <numFmt numFmtId="188" formatCode="#,##0.0"/>
    <numFmt numFmtId="189" formatCode="#,##0_ ;\-#,##0\ "/>
    <numFmt numFmtId="190" formatCode="#,##0;[Red]#,##0"/>
    <numFmt numFmtId="191" formatCode="0.0;[Red]0.0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000"/>
    <numFmt numFmtId="196" formatCode="0.0000"/>
    <numFmt numFmtId="197" formatCode="#,##0.0;[Red]#,##0.0"/>
    <numFmt numFmtId="198" formatCode="#,##0.00_ ;\-#,##0.00\ "/>
    <numFmt numFmtId="199" formatCode="0.000000"/>
  </numFmts>
  <fonts count="26">
    <font>
      <sz val="8"/>
      <name val="Times New Roman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10"/>
      <name val="MS Sans Serif"/>
      <family val="0"/>
    </font>
    <font>
      <sz val="6"/>
      <name val="Arial"/>
      <family val="2"/>
    </font>
    <font>
      <b/>
      <sz val="6"/>
      <name val="Arial"/>
      <family val="2"/>
    </font>
    <font>
      <b/>
      <sz val="7"/>
      <color indexed="10"/>
      <name val="Arial"/>
      <family val="2"/>
    </font>
    <font>
      <b/>
      <i/>
      <sz val="7"/>
      <name val="Arial"/>
      <family val="2"/>
    </font>
    <font>
      <sz val="7"/>
      <color indexed="10"/>
      <name val="Times New Roman"/>
      <family val="0"/>
    </font>
    <font>
      <b/>
      <sz val="4"/>
      <name val="Arial"/>
      <family val="2"/>
    </font>
    <font>
      <b/>
      <sz val="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 applyFont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 wrapText="1"/>
    </xf>
    <xf numFmtId="190" fontId="8" fillId="0" borderId="0" xfId="16" applyNumberFormat="1" applyFont="1" applyBorder="1" applyAlignment="1">
      <alignment horizontal="right"/>
    </xf>
    <xf numFmtId="190" fontId="6" fillId="0" borderId="0" xfId="16" applyNumberFormat="1" applyFont="1" applyFill="1" applyBorder="1" applyAlignment="1" quotePrefix="1">
      <alignment horizontal="left" vertical="center"/>
    </xf>
    <xf numFmtId="190" fontId="5" fillId="0" borderId="0" xfId="16" applyNumberFormat="1" applyFont="1" applyFill="1" applyBorder="1" applyAlignment="1">
      <alignment vertical="center"/>
    </xf>
    <xf numFmtId="190" fontId="8" fillId="0" borderId="0" xfId="16" applyNumberFormat="1" applyFont="1" applyBorder="1" applyAlignment="1">
      <alignment/>
    </xf>
    <xf numFmtId="190" fontId="8" fillId="0" borderId="0" xfId="16" applyNumberFormat="1" applyFont="1" applyBorder="1" applyAlignment="1">
      <alignment horizontal="right" vertical="top"/>
    </xf>
    <xf numFmtId="190" fontId="8" fillId="0" borderId="0" xfId="16" applyNumberFormat="1" applyFont="1" applyBorder="1" applyAlignment="1">
      <alignment horizontal="center" vertical="center"/>
    </xf>
    <xf numFmtId="190" fontId="9" fillId="0" borderId="0" xfId="16" applyNumberFormat="1" applyFont="1" applyBorder="1" applyAlignment="1">
      <alignment/>
    </xf>
    <xf numFmtId="190" fontId="10" fillId="0" borderId="0" xfId="16" applyNumberFormat="1" applyFont="1" applyFill="1" applyBorder="1" applyAlignment="1">
      <alignment vertical="center"/>
    </xf>
    <xf numFmtId="190" fontId="9" fillId="0" borderId="1" xfId="16" applyNumberFormat="1" applyFont="1" applyBorder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190" fontId="8" fillId="0" borderId="3" xfId="16" applyNumberFormat="1" applyFont="1" applyFill="1" applyBorder="1" applyAlignment="1">
      <alignment horizontal="left" vertical="center"/>
    </xf>
    <xf numFmtId="190" fontId="8" fillId="0" borderId="3" xfId="16" applyNumberFormat="1" applyFont="1" applyFill="1" applyBorder="1" applyAlignment="1">
      <alignment horizontal="center" vertical="center"/>
    </xf>
    <xf numFmtId="190" fontId="8" fillId="0" borderId="0" xfId="16" applyNumberFormat="1" applyFont="1" applyFill="1" applyBorder="1" applyAlignment="1">
      <alignment vertical="center"/>
    </xf>
    <xf numFmtId="190" fontId="8" fillId="0" borderId="1" xfId="16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center"/>
    </xf>
    <xf numFmtId="190" fontId="8" fillId="0" borderId="0" xfId="16" applyNumberFormat="1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184" fontId="9" fillId="0" borderId="1" xfId="0" applyNumberFormat="1" applyFont="1" applyFill="1" applyBorder="1" applyAlignment="1">
      <alignment horizontal="right"/>
    </xf>
    <xf numFmtId="191" fontId="9" fillId="0" borderId="1" xfId="0" applyNumberFormat="1" applyFont="1" applyFill="1" applyBorder="1" applyAlignment="1">
      <alignment horizontal="right"/>
    </xf>
    <xf numFmtId="191" fontId="9" fillId="0" borderId="1" xfId="0" applyNumberFormat="1" applyFont="1" applyBorder="1" applyAlignment="1">
      <alignment horizontal="right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 vertical="top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1" fontId="8" fillId="0" borderId="0" xfId="16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90" fontId="9" fillId="0" borderId="0" xfId="0" applyNumberFormat="1" applyFont="1" applyFill="1" applyBorder="1" applyAlignment="1">
      <alignment horizontal="right"/>
    </xf>
    <xf numFmtId="190" fontId="9" fillId="0" borderId="0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194" fontId="8" fillId="0" borderId="0" xfId="15" applyNumberFormat="1" applyFont="1" applyFill="1" applyAlignment="1">
      <alignment horizontal="right"/>
    </xf>
    <xf numFmtId="194" fontId="9" fillId="0" borderId="0" xfId="15" applyNumberFormat="1" applyFont="1" applyFill="1" applyBorder="1" applyAlignment="1">
      <alignment horizontal="right"/>
    </xf>
    <xf numFmtId="194" fontId="5" fillId="0" borderId="0" xfId="15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41" fontId="11" fillId="0" borderId="0" xfId="16" applyFont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90" fontId="8" fillId="0" borderId="0" xfId="16" applyNumberFormat="1" applyFont="1" applyBorder="1" applyAlignment="1">
      <alignment vertical="center"/>
    </xf>
    <xf numFmtId="190" fontId="11" fillId="0" borderId="0" xfId="16" applyNumberFormat="1" applyFont="1" applyBorder="1" applyAlignment="1">
      <alignment vertical="center"/>
    </xf>
    <xf numFmtId="190" fontId="9" fillId="0" borderId="0" xfId="16" applyNumberFormat="1" applyFont="1" applyBorder="1" applyAlignment="1">
      <alignment vertical="center"/>
    </xf>
    <xf numFmtId="190" fontId="13" fillId="0" borderId="1" xfId="16" applyNumberFormat="1" applyFont="1" applyBorder="1" applyAlignment="1">
      <alignment vertical="center"/>
    </xf>
    <xf numFmtId="190" fontId="9" fillId="0" borderId="1" xfId="16" applyNumberFormat="1" applyFont="1" applyBorder="1" applyAlignment="1">
      <alignment vertical="center"/>
    </xf>
    <xf numFmtId="190" fontId="13" fillId="0" borderId="0" xfId="16" applyNumberFormat="1" applyFont="1" applyBorder="1" applyAlignment="1">
      <alignment vertical="center"/>
    </xf>
    <xf numFmtId="190" fontId="5" fillId="0" borderId="0" xfId="16" applyNumberFormat="1" applyFont="1" applyBorder="1" applyAlignment="1">
      <alignment horizontal="left" vertical="center"/>
    </xf>
    <xf numFmtId="190" fontId="5" fillId="0" borderId="0" xfId="16" applyNumberFormat="1" applyFont="1" applyFill="1" applyBorder="1" applyAlignment="1">
      <alignment horizontal="right" vertical="center"/>
    </xf>
    <xf numFmtId="190" fontId="5" fillId="0" borderId="0" xfId="16" applyNumberFormat="1" applyFont="1" applyBorder="1" applyAlignment="1">
      <alignment horizontal="right" vertical="center"/>
    </xf>
    <xf numFmtId="190" fontId="8" fillId="0" borderId="1" xfId="16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97" fontId="8" fillId="0" borderId="0" xfId="16" applyNumberFormat="1" applyFont="1" applyBorder="1" applyAlignment="1">
      <alignment vertical="center"/>
    </xf>
    <xf numFmtId="190" fontId="9" fillId="0" borderId="0" xfId="16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190" fontId="8" fillId="0" borderId="0" xfId="16" applyNumberFormat="1" applyFont="1" applyBorder="1" applyAlignment="1">
      <alignment vertical="center" wrapText="1"/>
    </xf>
    <xf numFmtId="190" fontId="11" fillId="0" borderId="0" xfId="16" applyNumberFormat="1" applyFont="1" applyBorder="1" applyAlignment="1">
      <alignment vertical="center" wrapText="1"/>
    </xf>
    <xf numFmtId="190" fontId="9" fillId="0" borderId="0" xfId="16" applyNumberFormat="1" applyFont="1" applyBorder="1" applyAlignment="1">
      <alignment vertical="center" wrapText="1"/>
    </xf>
    <xf numFmtId="190" fontId="8" fillId="0" borderId="0" xfId="16" applyNumberFormat="1" applyFont="1" applyBorder="1" applyAlignment="1" quotePrefix="1">
      <alignment horizontal="left" vertical="center" wrapText="1"/>
    </xf>
    <xf numFmtId="190" fontId="11" fillId="0" borderId="0" xfId="16" applyNumberFormat="1" applyFont="1" applyFill="1" applyBorder="1" applyAlignment="1">
      <alignment vertical="center" wrapText="1"/>
    </xf>
    <xf numFmtId="0" fontId="11" fillId="0" borderId="0" xfId="17" applyFont="1" applyBorder="1" applyAlignment="1">
      <alignment vertical="center" wrapText="1"/>
      <protection/>
    </xf>
    <xf numFmtId="190" fontId="9" fillId="0" borderId="0" xfId="16" applyNumberFormat="1" applyFont="1" applyFill="1" applyBorder="1" applyAlignment="1">
      <alignment vertical="center" wrapText="1"/>
    </xf>
    <xf numFmtId="190" fontId="9" fillId="0" borderId="0" xfId="16" applyNumberFormat="1" applyFont="1" applyBorder="1" applyAlignment="1">
      <alignment wrapText="1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194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90" fontId="11" fillId="0" borderId="0" xfId="16" applyNumberFormat="1" applyFont="1" applyBorder="1" applyAlignment="1">
      <alignment horizontal="left" vertical="center" wrapText="1"/>
    </xf>
    <xf numFmtId="190" fontId="8" fillId="0" borderId="0" xfId="16" applyNumberFormat="1" applyFont="1" applyFill="1" applyBorder="1" applyAlignment="1">
      <alignment vertical="center" wrapText="1"/>
    </xf>
    <xf numFmtId="184" fontId="5" fillId="0" borderId="0" xfId="0" applyNumberFormat="1" applyFont="1" applyFill="1" applyAlignment="1">
      <alignment horizontal="right"/>
    </xf>
    <xf numFmtId="184" fontId="8" fillId="0" borderId="0" xfId="0" applyNumberFormat="1" applyFont="1" applyAlignment="1">
      <alignment/>
    </xf>
    <xf numFmtId="41" fontId="22" fillId="0" borderId="0" xfId="16" applyFont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194" fontId="8" fillId="0" borderId="2" xfId="15" applyNumberFormat="1" applyFont="1" applyFill="1" applyBorder="1" applyAlignment="1">
      <alignment horizontal="right" vertical="center" wrapText="1"/>
    </xf>
    <xf numFmtId="190" fontId="8" fillId="0" borderId="1" xfId="16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/>
    </xf>
    <xf numFmtId="3" fontId="8" fillId="0" borderId="2" xfId="0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 vertical="center"/>
    </xf>
    <xf numFmtId="194" fontId="9" fillId="0" borderId="0" xfId="15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194" fontId="8" fillId="0" borderId="0" xfId="15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194" fontId="8" fillId="0" borderId="1" xfId="15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3" fontId="13" fillId="0" borderId="1" xfId="0" applyNumberFormat="1" applyFont="1" applyFill="1" applyBorder="1" applyAlignment="1">
      <alignment horizontal="right" vertical="center"/>
    </xf>
    <xf numFmtId="3" fontId="13" fillId="0" borderId="1" xfId="15" applyNumberFormat="1" applyFont="1" applyFill="1" applyBorder="1" applyAlignment="1">
      <alignment horizontal="right" vertical="center"/>
    </xf>
    <xf numFmtId="3" fontId="9" fillId="0" borderId="1" xfId="16" applyNumberFormat="1" applyFont="1" applyBorder="1" applyAlignment="1">
      <alignment horizontal="right"/>
    </xf>
    <xf numFmtId="190" fontId="8" fillId="0" borderId="1" xfId="0" applyNumberFormat="1" applyFont="1" applyBorder="1" applyAlignment="1">
      <alignment vertical="center"/>
    </xf>
    <xf numFmtId="190" fontId="8" fillId="0" borderId="1" xfId="0" applyNumberFormat="1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17" fillId="0" borderId="0" xfId="0" applyNumberFormat="1" applyFont="1" applyAlignment="1">
      <alignment horizontal="right"/>
    </xf>
    <xf numFmtId="3" fontId="23" fillId="0" borderId="0" xfId="0" applyNumberFormat="1" applyFont="1" applyBorder="1" applyAlignment="1">
      <alignment/>
    </xf>
    <xf numFmtId="3" fontId="21" fillId="0" borderId="0" xfId="16" applyNumberFormat="1" applyFont="1" applyBorder="1" applyAlignment="1">
      <alignment horizontal="right"/>
    </xf>
    <xf numFmtId="41" fontId="8" fillId="0" borderId="0" xfId="16" applyFont="1" applyFill="1" applyBorder="1" applyAlignment="1">
      <alignment/>
    </xf>
    <xf numFmtId="41" fontId="8" fillId="0" borderId="0" xfId="16" applyFont="1" applyFill="1" applyBorder="1" applyAlignment="1">
      <alignment horizontal="right"/>
    </xf>
    <xf numFmtId="3" fontId="8" fillId="0" borderId="0" xfId="16" applyNumberFormat="1" applyFont="1" applyBorder="1" applyAlignment="1">
      <alignment wrapText="1"/>
    </xf>
    <xf numFmtId="3" fontId="11" fillId="0" borderId="0" xfId="16" applyNumberFormat="1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84" fontId="8" fillId="0" borderId="0" xfId="0" applyNumberFormat="1" applyFont="1" applyFill="1" applyAlignment="1">
      <alignment horizontal="right"/>
    </xf>
    <xf numFmtId="184" fontId="11" fillId="0" borderId="0" xfId="0" applyNumberFormat="1" applyFont="1" applyFill="1" applyAlignment="1">
      <alignment horizontal="right"/>
    </xf>
    <xf numFmtId="184" fontId="9" fillId="0" borderId="0" xfId="0" applyNumberFormat="1" applyFont="1" applyFill="1" applyAlignment="1">
      <alignment horizontal="right"/>
    </xf>
    <xf numFmtId="184" fontId="9" fillId="0" borderId="0" xfId="0" applyNumberFormat="1" applyFont="1" applyAlignment="1">
      <alignment/>
    </xf>
    <xf numFmtId="197" fontId="9" fillId="0" borderId="0" xfId="16" applyNumberFormat="1" applyFont="1" applyBorder="1" applyAlignment="1">
      <alignment vertical="center"/>
    </xf>
    <xf numFmtId="0" fontId="6" fillId="0" borderId="0" xfId="0" applyNumberFormat="1" applyFont="1" applyFill="1" applyAlignment="1">
      <alignment vertical="top"/>
    </xf>
    <xf numFmtId="0" fontId="10" fillId="0" borderId="0" xfId="0" applyFont="1" applyFill="1" applyAlignment="1">
      <alignment/>
    </xf>
    <xf numFmtId="0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9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/>
    </xf>
    <xf numFmtId="0" fontId="13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vertical="top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8" fillId="0" borderId="0" xfId="16" applyFont="1" applyFill="1" applyBorder="1" applyAlignment="1">
      <alignment horizontal="left" wrapText="1" indent="1"/>
    </xf>
    <xf numFmtId="0" fontId="5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Alignment="1">
      <alignment vertical="center"/>
    </xf>
    <xf numFmtId="3" fontId="21" fillId="0" borderId="0" xfId="16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9" fillId="0" borderId="0" xfId="0" applyNumberFormat="1" applyFont="1" applyFill="1" applyAlignment="1">
      <alignment vertical="top"/>
    </xf>
    <xf numFmtId="0" fontId="8" fillId="0" borderId="0" xfId="0" applyNumberFormat="1" applyFont="1" applyFill="1" applyAlignment="1" quotePrefix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3" fontId="23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1" fontId="9" fillId="0" borderId="0" xfId="16" applyFont="1" applyFill="1" applyBorder="1" applyAlignment="1">
      <alignment horizontal="right" vertical="center" wrapText="1"/>
    </xf>
    <xf numFmtId="4" fontId="9" fillId="0" borderId="0" xfId="16" applyNumberFormat="1" applyFont="1" applyFill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top"/>
    </xf>
    <xf numFmtId="41" fontId="5" fillId="0" borderId="0" xfId="16" applyFont="1" applyFill="1" applyBorder="1" applyAlignment="1" applyProtection="1">
      <alignment/>
      <protection locked="0"/>
    </xf>
    <xf numFmtId="41" fontId="5" fillId="0" borderId="0" xfId="16" applyFont="1" applyFill="1" applyBorder="1" applyAlignment="1" applyProtection="1">
      <alignment horizontal="right"/>
      <protection locked="0"/>
    </xf>
    <xf numFmtId="41" fontId="8" fillId="0" borderId="0" xfId="16" applyFont="1" applyFill="1" applyBorder="1" applyAlignment="1" applyProtection="1">
      <alignment/>
      <protection locked="0"/>
    </xf>
    <xf numFmtId="41" fontId="16" fillId="0" borderId="0" xfId="16" applyFont="1" applyFill="1" applyBorder="1" applyAlignment="1" applyProtection="1">
      <alignment/>
      <protection locked="0"/>
    </xf>
    <xf numFmtId="41" fontId="8" fillId="0" borderId="2" xfId="16" applyFont="1" applyFill="1" applyBorder="1" applyAlignment="1" applyProtection="1">
      <alignment horizontal="right" vertical="center" wrapText="1"/>
      <protection locked="0"/>
    </xf>
    <xf numFmtId="41" fontId="9" fillId="0" borderId="0" xfId="16" applyFont="1" applyFill="1" applyBorder="1" applyAlignment="1" applyProtection="1">
      <alignment/>
      <protection locked="0"/>
    </xf>
    <xf numFmtId="41" fontId="8" fillId="0" borderId="0" xfId="16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>
      <alignment/>
    </xf>
    <xf numFmtId="41" fontId="11" fillId="0" borderId="0" xfId="16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 quotePrefix="1">
      <alignment horizontal="left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9" fillId="0" borderId="1" xfId="0" applyNumberFormat="1" applyFont="1" applyFill="1" applyBorder="1" applyAlignment="1" applyProtection="1">
      <alignment/>
      <protection locked="0"/>
    </xf>
    <xf numFmtId="189" fontId="9" fillId="0" borderId="1" xfId="16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 applyProtection="1">
      <alignment/>
      <protection locked="0"/>
    </xf>
    <xf numFmtId="41" fontId="9" fillId="0" borderId="0" xfId="16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/>
      <protection locked="0"/>
    </xf>
    <xf numFmtId="41" fontId="9" fillId="0" borderId="1" xfId="16" applyFont="1" applyFill="1" applyBorder="1" applyAlignment="1" applyProtection="1">
      <alignment horizontal="right"/>
      <protection locked="0"/>
    </xf>
    <xf numFmtId="41" fontId="8" fillId="0" borderId="0" xfId="16" applyFont="1" applyFill="1" applyBorder="1" applyAlignment="1" applyProtection="1">
      <alignment horizontal="left" vertical="justify" wrapText="1"/>
      <protection locked="0"/>
    </xf>
    <xf numFmtId="41" fontId="8" fillId="0" borderId="0" xfId="16" applyFont="1" applyFill="1" applyBorder="1" applyAlignment="1" applyProtection="1">
      <alignment horizontal="center" vertical="center" wrapText="1"/>
      <protection locked="0"/>
    </xf>
    <xf numFmtId="41" fontId="8" fillId="0" borderId="0" xfId="16" applyFont="1" applyFill="1" applyBorder="1" applyAlignment="1" applyProtection="1">
      <alignment horizontal="right" vertical="center" wrapText="1"/>
      <protection locked="0"/>
    </xf>
    <xf numFmtId="41" fontId="8" fillId="0" borderId="0" xfId="16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3" fontId="9" fillId="0" borderId="0" xfId="0" applyNumberFormat="1" applyFont="1" applyFill="1" applyBorder="1" applyAlignment="1">
      <alignment/>
    </xf>
    <xf numFmtId="41" fontId="8" fillId="0" borderId="1" xfId="16" applyFont="1" applyFill="1" applyBorder="1" applyAlignment="1" applyProtection="1">
      <alignment/>
      <protection locked="0"/>
    </xf>
    <xf numFmtId="194" fontId="8" fillId="0" borderId="1" xfId="0" applyNumberFormat="1" applyFont="1" applyFill="1" applyBorder="1" applyAlignment="1">
      <alignment horizontal="right"/>
    </xf>
    <xf numFmtId="0" fontId="14" fillId="0" borderId="0" xfId="0" applyFont="1" applyFill="1" applyBorder="1" applyAlignment="1" quotePrefix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 quotePrefix="1">
      <alignment vertical="center" wrapText="1"/>
    </xf>
    <xf numFmtId="0" fontId="9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1" fontId="9" fillId="0" borderId="1" xfId="16" applyFont="1" applyFill="1" applyBorder="1" applyAlignment="1">
      <alignment horizontal="right" wrapText="1"/>
    </xf>
    <xf numFmtId="0" fontId="9" fillId="0" borderId="0" xfId="0" applyFont="1" applyFill="1" applyBorder="1" applyAlignment="1">
      <alignment/>
    </xf>
    <xf numFmtId="190" fontId="9" fillId="0" borderId="0" xfId="16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3" fontId="8" fillId="0" borderId="0" xfId="16" applyNumberFormat="1" applyFont="1" applyBorder="1" applyAlignment="1">
      <alignment vertical="center" wrapText="1"/>
    </xf>
    <xf numFmtId="0" fontId="8" fillId="0" borderId="0" xfId="0" applyNumberFormat="1" applyFont="1" applyFill="1" applyAlignment="1">
      <alignment vertical="top"/>
    </xf>
    <xf numFmtId="0" fontId="8" fillId="0" borderId="0" xfId="0" applyNumberFormat="1" applyFont="1" applyFill="1" applyAlignment="1" quotePrefix="1">
      <alignment vertical="top"/>
    </xf>
    <xf numFmtId="3" fontId="11" fillId="0" borderId="0" xfId="16" applyNumberFormat="1" applyFont="1" applyBorder="1" applyAlignment="1" quotePrefix="1">
      <alignment horizontal="right" vertical="top" wrapText="1"/>
    </xf>
    <xf numFmtId="3" fontId="8" fillId="0" borderId="0" xfId="16" applyNumberFormat="1" applyFont="1" applyBorder="1" applyAlignment="1" quotePrefix="1">
      <alignment horizontal="right" vertical="top" wrapText="1"/>
    </xf>
    <xf numFmtId="3" fontId="8" fillId="0" borderId="0" xfId="16" applyNumberFormat="1" applyFont="1" applyBorder="1" applyAlignment="1">
      <alignment horizontal="right" vertical="top" wrapText="1"/>
    </xf>
    <xf numFmtId="3" fontId="9" fillId="0" borderId="0" xfId="16" applyNumberFormat="1" applyFont="1" applyBorder="1" applyAlignment="1">
      <alignment horizontal="right" vertical="top" wrapText="1"/>
    </xf>
    <xf numFmtId="3" fontId="11" fillId="0" borderId="0" xfId="16" applyNumberFormat="1" applyFont="1" applyBorder="1" applyAlignment="1">
      <alignment horizontal="right" vertical="top" wrapText="1"/>
    </xf>
    <xf numFmtId="3" fontId="8" fillId="0" borderId="0" xfId="16" applyNumberFormat="1" applyFont="1" applyFill="1" applyBorder="1" applyAlignment="1">
      <alignment/>
    </xf>
    <xf numFmtId="3" fontId="11" fillId="0" borderId="0" xfId="16" applyNumberFormat="1" applyFont="1" applyFill="1" applyBorder="1" applyAlignment="1">
      <alignment/>
    </xf>
    <xf numFmtId="3" fontId="9" fillId="0" borderId="0" xfId="16" applyNumberFormat="1" applyFont="1" applyFill="1" applyBorder="1" applyAlignment="1">
      <alignment/>
    </xf>
    <xf numFmtId="3" fontId="9" fillId="0" borderId="0" xfId="16" applyNumberFormat="1" applyFont="1" applyFill="1" applyBorder="1" applyAlignment="1">
      <alignment horizontal="right"/>
    </xf>
    <xf numFmtId="3" fontId="8" fillId="0" borderId="0" xfId="16" applyNumberFormat="1" applyFont="1" applyFill="1" applyBorder="1" applyAlignment="1">
      <alignment vertical="center"/>
    </xf>
    <xf numFmtId="3" fontId="8" fillId="0" borderId="0" xfId="16" applyNumberFormat="1" applyFont="1" applyFill="1" applyBorder="1" applyAlignment="1" quotePrefix="1">
      <alignment horizontal="right"/>
    </xf>
    <xf numFmtId="3" fontId="11" fillId="0" borderId="0" xfId="16" applyNumberFormat="1" applyFont="1" applyFill="1" applyBorder="1" applyAlignment="1" quotePrefix="1">
      <alignment horizontal="right"/>
    </xf>
    <xf numFmtId="3" fontId="8" fillId="0" borderId="0" xfId="15" applyNumberFormat="1" applyFont="1" applyAlignment="1">
      <alignment horizontal="right"/>
    </xf>
    <xf numFmtId="3" fontId="11" fillId="0" borderId="0" xfId="15" applyNumberFormat="1" applyFont="1" applyAlignment="1">
      <alignment horizontal="right"/>
    </xf>
    <xf numFmtId="3" fontId="9" fillId="0" borderId="0" xfId="16" applyNumberFormat="1" applyFont="1" applyFill="1" applyBorder="1" applyAlignment="1">
      <alignment horizontal="right" vertical="center"/>
    </xf>
    <xf numFmtId="3" fontId="8" fillId="0" borderId="0" xfId="16" applyNumberFormat="1" applyFont="1" applyFill="1" applyBorder="1" applyAlignment="1">
      <alignment vertical="top"/>
    </xf>
    <xf numFmtId="3" fontId="11" fillId="0" borderId="0" xfId="16" applyNumberFormat="1" applyFont="1" applyFill="1" applyBorder="1" applyAlignment="1">
      <alignment vertical="top"/>
    </xf>
    <xf numFmtId="3" fontId="9" fillId="0" borderId="0" xfId="16" applyNumberFormat="1" applyFont="1" applyFill="1" applyBorder="1" applyAlignment="1">
      <alignment vertical="top"/>
    </xf>
    <xf numFmtId="3" fontId="8" fillId="0" borderId="0" xfId="16" applyNumberFormat="1" applyFont="1" applyFill="1" applyBorder="1" applyAlignment="1" quotePrefix="1">
      <alignment horizontal="right" vertical="top"/>
    </xf>
    <xf numFmtId="3" fontId="11" fillId="0" borderId="0" xfId="16" applyNumberFormat="1" applyFont="1" applyFill="1" applyBorder="1" applyAlignment="1" quotePrefix="1">
      <alignment horizontal="right" vertical="top"/>
    </xf>
    <xf numFmtId="3" fontId="9" fillId="0" borderId="0" xfId="0" applyNumberFormat="1" applyFont="1" applyFill="1" applyBorder="1" applyAlignment="1">
      <alignment vertical="center"/>
    </xf>
    <xf numFmtId="3" fontId="8" fillId="0" borderId="0" xfId="16" applyNumberFormat="1" applyFont="1" applyFill="1" applyBorder="1" applyAlignment="1">
      <alignment horizontal="right"/>
    </xf>
    <xf numFmtId="3" fontId="8" fillId="0" borderId="0" xfId="16" applyNumberFormat="1" applyFont="1" applyFill="1" applyBorder="1" applyAlignment="1" applyProtection="1">
      <alignment/>
      <protection locked="0"/>
    </xf>
    <xf numFmtId="3" fontId="11" fillId="0" borderId="0" xfId="16" applyNumberFormat="1" applyFont="1" applyFill="1" applyBorder="1" applyAlignment="1">
      <alignment horizontal="right"/>
    </xf>
    <xf numFmtId="3" fontId="11" fillId="0" borderId="0" xfId="16" applyNumberFormat="1" applyFont="1" applyFill="1" applyBorder="1" applyAlignment="1" applyProtection="1">
      <alignment/>
      <protection locked="0"/>
    </xf>
    <xf numFmtId="3" fontId="9" fillId="0" borderId="0" xfId="16" applyNumberFormat="1" applyFont="1" applyFill="1" applyBorder="1" applyAlignment="1" applyProtection="1">
      <alignment/>
      <protection locked="0"/>
    </xf>
    <xf numFmtId="3" fontId="8" fillId="0" borderId="0" xfId="16" applyNumberFormat="1" applyFont="1" applyFill="1" applyBorder="1" applyAlignment="1" applyProtection="1">
      <alignment horizontal="right"/>
      <protection locked="0"/>
    </xf>
    <xf numFmtId="3" fontId="11" fillId="0" borderId="0" xfId="16" applyNumberFormat="1" applyFont="1" applyFill="1" applyBorder="1" applyAlignment="1" applyProtection="1">
      <alignment horizontal="right"/>
      <protection locked="0"/>
    </xf>
    <xf numFmtId="3" fontId="9" fillId="0" borderId="0" xfId="16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3" fontId="22" fillId="0" borderId="0" xfId="16" applyNumberFormat="1" applyFont="1" applyFill="1" applyBorder="1" applyAlignment="1" quotePrefix="1">
      <alignment horizontal="right"/>
    </xf>
    <xf numFmtId="3" fontId="8" fillId="0" borderId="0" xfId="16" applyNumberFormat="1" applyFont="1" applyFill="1" applyBorder="1" applyAlignment="1">
      <alignment horizontal="right" wrapText="1"/>
    </xf>
    <xf numFmtId="3" fontId="11" fillId="0" borderId="0" xfId="16" applyNumberFormat="1" applyFont="1" applyFill="1" applyBorder="1" applyAlignment="1">
      <alignment horizontal="right" wrapText="1"/>
    </xf>
    <xf numFmtId="3" fontId="9" fillId="0" borderId="0" xfId="16" applyNumberFormat="1" applyFont="1" applyFill="1" applyBorder="1" applyAlignment="1">
      <alignment horizontal="right" wrapText="1"/>
    </xf>
    <xf numFmtId="3" fontId="8" fillId="0" borderId="0" xfId="16" applyNumberFormat="1" applyFont="1" applyFill="1" applyBorder="1" applyAlignment="1" quotePrefix="1">
      <alignment horizontal="right" wrapText="1"/>
    </xf>
    <xf numFmtId="3" fontId="11" fillId="0" borderId="0" xfId="16" applyNumberFormat="1" applyFont="1" applyFill="1" applyBorder="1" applyAlignment="1" quotePrefix="1">
      <alignment horizontal="right" wrapText="1"/>
    </xf>
    <xf numFmtId="3" fontId="9" fillId="0" borderId="0" xfId="16" applyNumberFormat="1" applyFont="1" applyFill="1" applyBorder="1" applyAlignment="1" quotePrefix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3" fontId="22" fillId="0" borderId="0" xfId="16" applyNumberFormat="1" applyFont="1" applyFill="1" applyBorder="1" applyAlignment="1" quotePrefix="1">
      <alignment horizontal="right" wrapText="1"/>
    </xf>
    <xf numFmtId="41" fontId="11" fillId="0" borderId="0" xfId="16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3" fontId="9" fillId="0" borderId="0" xfId="16" applyNumberFormat="1" applyFont="1" applyBorder="1" applyAlignment="1">
      <alignment horizontal="right" wrapText="1"/>
    </xf>
    <xf numFmtId="3" fontId="8" fillId="0" borderId="0" xfId="16" applyNumberFormat="1" applyFont="1" applyBorder="1" applyAlignment="1">
      <alignment horizontal="right" vertical="center" wrapText="1"/>
    </xf>
    <xf numFmtId="3" fontId="8" fillId="0" borderId="0" xfId="16" applyNumberFormat="1" applyFont="1" applyBorder="1" applyAlignment="1" quotePrefix="1">
      <alignment horizontal="right" vertical="center" wrapText="1"/>
    </xf>
    <xf numFmtId="3" fontId="11" fillId="0" borderId="0" xfId="16" applyNumberFormat="1" applyFont="1" applyBorder="1" applyAlignment="1">
      <alignment vertical="center" wrapText="1"/>
    </xf>
    <xf numFmtId="3" fontId="11" fillId="0" borderId="0" xfId="16" applyNumberFormat="1" applyFont="1" applyBorder="1" applyAlignment="1">
      <alignment horizontal="right" vertical="center" wrapText="1"/>
    </xf>
    <xf numFmtId="3" fontId="9" fillId="0" borderId="0" xfId="16" applyNumberFormat="1" applyFont="1" applyBorder="1" applyAlignment="1">
      <alignment vertical="center" wrapText="1"/>
    </xf>
    <xf numFmtId="3" fontId="9" fillId="0" borderId="0" xfId="16" applyNumberFormat="1" applyFont="1" applyBorder="1" applyAlignment="1">
      <alignment horizontal="right" vertical="center" wrapText="1"/>
    </xf>
    <xf numFmtId="3" fontId="11" fillId="0" borderId="0" xfId="16" applyNumberFormat="1" applyFont="1" applyBorder="1" applyAlignment="1" quotePrefix="1">
      <alignment horizontal="right" vertical="center" wrapText="1"/>
    </xf>
    <xf numFmtId="3" fontId="8" fillId="0" borderId="0" xfId="17" applyNumberFormat="1" applyFont="1" applyBorder="1" applyAlignment="1">
      <alignment horizontal="right" vertical="center"/>
      <protection/>
    </xf>
    <xf numFmtId="3" fontId="8" fillId="0" borderId="0" xfId="16" applyNumberFormat="1" applyFont="1" applyBorder="1" applyAlignment="1">
      <alignment horizontal="right" vertical="center"/>
    </xf>
    <xf numFmtId="3" fontId="8" fillId="0" borderId="0" xfId="16" applyNumberFormat="1" applyFont="1" applyBorder="1" applyAlignment="1" quotePrefix="1">
      <alignment horizontal="right" vertical="center"/>
    </xf>
    <xf numFmtId="3" fontId="11" fillId="0" borderId="0" xfId="17" applyNumberFormat="1" applyFont="1" applyBorder="1" applyAlignment="1">
      <alignment horizontal="right" vertical="center"/>
      <protection/>
    </xf>
    <xf numFmtId="3" fontId="11" fillId="0" borderId="0" xfId="16" applyNumberFormat="1" applyFont="1" applyBorder="1" applyAlignment="1">
      <alignment horizontal="right" vertical="center"/>
    </xf>
    <xf numFmtId="3" fontId="11" fillId="0" borderId="0" xfId="16" applyNumberFormat="1" applyFont="1" applyBorder="1" applyAlignment="1" quotePrefix="1">
      <alignment horizontal="right" vertical="center"/>
    </xf>
    <xf numFmtId="3" fontId="9" fillId="0" borderId="0" xfId="17" applyNumberFormat="1" applyFont="1" applyBorder="1" applyAlignment="1">
      <alignment horizontal="right" vertical="center"/>
      <protection/>
    </xf>
    <xf numFmtId="3" fontId="9" fillId="0" borderId="0" xfId="16" applyNumberFormat="1" applyFont="1" applyBorder="1" applyAlignment="1">
      <alignment horizontal="right" vertical="center"/>
    </xf>
    <xf numFmtId="3" fontId="8" fillId="0" borderId="0" xfId="15" applyNumberFormat="1" applyFont="1" applyBorder="1" applyAlignment="1">
      <alignment horizontal="right" vertical="center"/>
    </xf>
    <xf numFmtId="3" fontId="11" fillId="0" borderId="0" xfId="15" applyNumberFormat="1" applyFont="1" applyBorder="1" applyAlignment="1">
      <alignment horizontal="right" vertical="center"/>
    </xf>
    <xf numFmtId="3" fontId="9" fillId="0" borderId="0" xfId="15" applyNumberFormat="1" applyFont="1" applyBorder="1" applyAlignment="1">
      <alignment horizontal="right" vertical="center"/>
    </xf>
    <xf numFmtId="3" fontId="22" fillId="0" borderId="0" xfId="16" applyNumberFormat="1" applyFont="1" applyFill="1" applyBorder="1" applyAlignment="1">
      <alignment vertical="top"/>
    </xf>
    <xf numFmtId="3" fontId="22" fillId="0" borderId="0" xfId="16" applyNumberFormat="1" applyFont="1" applyBorder="1" applyAlignment="1">
      <alignment horizontal="right" vertical="top" wrapText="1"/>
    </xf>
    <xf numFmtId="3" fontId="9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3" fontId="9" fillId="0" borderId="0" xfId="16" applyNumberFormat="1" applyFont="1" applyFill="1" applyBorder="1" applyAlignment="1" quotePrefix="1">
      <alignment horizontal="right" vertical="top"/>
    </xf>
    <xf numFmtId="3" fontId="13" fillId="0" borderId="0" xfId="0" applyNumberFormat="1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0" xfId="16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/>
    </xf>
    <xf numFmtId="184" fontId="8" fillId="0" borderId="0" xfId="0" applyNumberFormat="1" applyFont="1" applyFill="1" applyAlignment="1" quotePrefix="1">
      <alignment horizontal="right"/>
    </xf>
    <xf numFmtId="184" fontId="11" fillId="0" borderId="0" xfId="0" applyNumberFormat="1" applyFont="1" applyFill="1" applyAlignment="1" quotePrefix="1">
      <alignment horizontal="right"/>
    </xf>
    <xf numFmtId="0" fontId="11" fillId="0" borderId="0" xfId="0" applyFont="1" applyAlignment="1">
      <alignment/>
    </xf>
    <xf numFmtId="0" fontId="8" fillId="2" borderId="0" xfId="0" applyNumberFormat="1" applyFont="1" applyFill="1" applyAlignment="1">
      <alignment vertical="center"/>
    </xf>
    <xf numFmtId="3" fontId="8" fillId="0" borderId="0" xfId="0" applyNumberFormat="1" applyFont="1" applyAlignment="1">
      <alignment/>
    </xf>
    <xf numFmtId="3" fontId="8" fillId="0" borderId="1" xfId="0" applyNumberFormat="1" applyFont="1" applyFill="1" applyBorder="1" applyAlignment="1">
      <alignment horizontal="right" vertical="center"/>
    </xf>
    <xf numFmtId="3" fontId="24" fillId="0" borderId="0" xfId="16" applyNumberFormat="1" applyFont="1" applyFill="1" applyBorder="1" applyAlignment="1">
      <alignment horizontal="right" wrapText="1"/>
    </xf>
    <xf numFmtId="3" fontId="25" fillId="0" borderId="0" xfId="16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0" xfId="16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3" fontId="11" fillId="0" borderId="0" xfId="16" applyNumberFormat="1" applyFont="1" applyFill="1" applyBorder="1" applyAlignment="1" quotePrefix="1">
      <alignment horizontal="right" vertical="top" wrapText="1"/>
    </xf>
    <xf numFmtId="3" fontId="9" fillId="0" borderId="0" xfId="16" applyNumberFormat="1" applyFont="1" applyFill="1" applyBorder="1" applyAlignment="1">
      <alignment horizontal="right" vertical="top" wrapText="1"/>
    </xf>
    <xf numFmtId="3" fontId="9" fillId="0" borderId="0" xfId="16" applyNumberFormat="1" applyFont="1" applyBorder="1" applyAlignment="1" quotePrefix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194" fontId="6" fillId="0" borderId="0" xfId="15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94" fontId="10" fillId="0" borderId="0" xfId="15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quotePrefix="1">
      <alignment vertical="center"/>
    </xf>
    <xf numFmtId="0" fontId="8" fillId="0" borderId="2" xfId="0" applyFont="1" applyFill="1" applyBorder="1" applyAlignment="1">
      <alignment vertical="center" wrapText="1"/>
    </xf>
    <xf numFmtId="190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90" fontId="1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190" fontId="8" fillId="0" borderId="0" xfId="0" applyNumberFormat="1" applyFont="1" applyFill="1" applyBorder="1" applyAlignment="1">
      <alignment horizontal="right"/>
    </xf>
    <xf numFmtId="190" fontId="6" fillId="0" borderId="0" xfId="16" applyNumberFormat="1" applyFont="1" applyFill="1" applyBorder="1" applyAlignment="1">
      <alignment horizontal="left" vertical="center"/>
    </xf>
    <xf numFmtId="190" fontId="9" fillId="0" borderId="0" xfId="16" applyNumberFormat="1" applyFont="1" applyFill="1" applyBorder="1" applyAlignment="1">
      <alignment/>
    </xf>
    <xf numFmtId="190" fontId="5" fillId="0" borderId="1" xfId="16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190" fontId="8" fillId="0" borderId="2" xfId="16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90" fontId="8" fillId="0" borderId="0" xfId="16" applyNumberFormat="1" applyFont="1" applyBorder="1" applyAlignment="1">
      <alignment horizontal="center" vertical="center" wrapText="1"/>
    </xf>
    <xf numFmtId="190" fontId="8" fillId="0" borderId="3" xfId="16" applyNumberFormat="1" applyFont="1" applyBorder="1" applyAlignment="1">
      <alignment horizontal="center" vertical="center" wrapText="1"/>
    </xf>
    <xf numFmtId="190" fontId="8" fillId="0" borderId="1" xfId="16" applyNumberFormat="1" applyFont="1" applyBorder="1" applyAlignment="1">
      <alignment horizontal="center" vertical="center" wrapText="1"/>
    </xf>
    <xf numFmtId="190" fontId="8" fillId="0" borderId="3" xfId="16" applyNumberFormat="1" applyFont="1" applyFill="1" applyBorder="1" applyAlignment="1">
      <alignment horizontal="left" vertical="center" wrapText="1"/>
    </xf>
    <xf numFmtId="190" fontId="8" fillId="0" borderId="0" xfId="16" applyNumberFormat="1" applyFont="1" applyFill="1" applyBorder="1" applyAlignment="1">
      <alignment horizontal="left" vertical="center" wrapText="1"/>
    </xf>
    <xf numFmtId="190" fontId="8" fillId="0" borderId="1" xfId="16" applyNumberFormat="1" applyFont="1" applyFill="1" applyBorder="1" applyAlignment="1">
      <alignment horizontal="left" vertical="center" wrapText="1"/>
    </xf>
    <xf numFmtId="190" fontId="8" fillId="0" borderId="2" xfId="16" applyNumberFormat="1" applyFont="1" applyFill="1" applyBorder="1" applyAlignment="1">
      <alignment horizontal="center" vertical="center"/>
    </xf>
    <xf numFmtId="190" fontId="8" fillId="0" borderId="3" xfId="16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Normale_ARCH_TAVOLA4_2003" xfId="17"/>
    <cellStyle name="Percent" xfId="18"/>
    <cellStyle name="Currency" xfId="19"/>
    <cellStyle name="Valuta (0)_segue tav3,7 bis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28575</xdr:rowOff>
    </xdr:from>
    <xdr:to>
      <xdr:col>9</xdr:col>
      <xdr:colOff>619125</xdr:colOff>
      <xdr:row>72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420100"/>
          <a:ext cx="5876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(b) Numero delle richieste avanzate dagli utenti in loco o per corrispondenza.
</a:t>
          </a:r>
        </a:p>
      </xdr:txBody>
    </xdr:sp>
    <xdr:clientData/>
  </xdr:twoCellAnchor>
  <xdr:twoCellAnchor>
    <xdr:from>
      <xdr:col>0</xdr:col>
      <xdr:colOff>752475</xdr:colOff>
      <xdr:row>0</xdr:row>
      <xdr:rowOff>0</xdr:rowOff>
    </xdr:from>
    <xdr:to>
      <xdr:col>10</xdr:col>
      <xdr:colOff>0</xdr:colOff>
      <xdr:row>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2475" y="0"/>
          <a:ext cx="5162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Archivi di Stato, sezioni, superficie dei locali, scaffalature, materiale, personale,  presenze, ricerche e spese di gestione per regione - Anno 2007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2</xdr:col>
      <xdr:colOff>390525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47875" y="2362200"/>
          <a:ext cx="386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Archivi di Stato, superficie dei locali, scaffalature, materiale, personale, presenze, ricerche e spese di gestione per regione e provincia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(spese in migliaia di lire)</a:t>
          </a:r>
        </a:p>
      </xdr:txBody>
    </xdr:sp>
    <xdr:clientData/>
  </xdr:twoCellAnchor>
  <xdr:twoCellAnchor>
    <xdr:from>
      <xdr:col>2</xdr:col>
      <xdr:colOff>390525</xdr:colOff>
      <xdr:row>24</xdr:row>
      <xdr:rowOff>0</xdr:rowOff>
    </xdr:from>
    <xdr:to>
      <xdr:col>9</xdr:col>
      <xdr:colOff>590550</xdr:colOff>
      <xdr:row>24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47875" y="3162300"/>
          <a:ext cx="3800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Archivi di Stato, superficie dei locali, scaffalature, materiale, personale, presenze, ricerche e spese di gestione per regione e provincia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(spese in migliaia di lire)</a:t>
          </a:r>
        </a:p>
      </xdr:txBody>
    </xdr:sp>
    <xdr:clientData/>
  </xdr:twoCellAnchor>
  <xdr:twoCellAnchor>
    <xdr:from>
      <xdr:col>0</xdr:col>
      <xdr:colOff>142875</xdr:colOff>
      <xdr:row>67</xdr:row>
      <xdr:rowOff>0</xdr:rowOff>
    </xdr:from>
    <xdr:to>
      <xdr:col>10</xdr:col>
      <xdr:colOff>0</xdr:colOff>
      <xdr:row>70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2875" y="8039100"/>
          <a:ext cx="5772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Le  sezioni  di  archivio  di  Stato  sono  istituti  di  conservazione  archivistica  presenti  nei  comuni  non  capoluogo di  provincia (art.1 della legge degli archivi del 30/09/1963 n. 1409). A differenza degli archivi, situati ciascuno in ogni capoluogo di provincia, le sezioni si trovano nei comuni particolarmente importanti per la presenza di rilevante documentazione archivistica locale. Per l'anno 2007 i dati  presentati sono provvisori.
</a:t>
          </a:r>
        </a:p>
      </xdr:txBody>
    </xdr:sp>
    <xdr:clientData/>
  </xdr:twoCellAnchor>
  <xdr:twoCellAnchor>
    <xdr:from>
      <xdr:col>0</xdr:col>
      <xdr:colOff>152400</xdr:colOff>
      <xdr:row>67</xdr:row>
      <xdr:rowOff>0</xdr:rowOff>
    </xdr:from>
    <xdr:to>
      <xdr:col>9</xdr:col>
      <xdr:colOff>619125</xdr:colOff>
      <xdr:row>67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52400" y="8039100"/>
          <a:ext cx="5724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Dati provvisori. Nel conteggio del numero degli Archivi e delle relative sezioni sono compresi rispettivamente l'Archivio di Brescia, che non ha fornito ancora i dati e la sezione di Guarcino (Fr), rimasta chiusa per tutto il 2003.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94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Numero di bobine.
(b) Non è compreso il materiale cartaceo ubicato provvisoriamente, per mancanza di spazio, in altro edificio e non scaffalato.
(c) L'Archivio di Stato di Cuneo è stato impossibilitato a rilevare il materiale conservato per tipologia.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381000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0"/>
          <a:ext cx="5934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(a) Numero di bobine.
</a:t>
          </a:r>
        </a:p>
      </xdr:txBody>
    </xdr:sp>
    <xdr:clientData/>
  </xdr:twoCellAnchor>
  <xdr:twoCellAnchor>
    <xdr:from>
      <xdr:col>0</xdr:col>
      <xdr:colOff>857250</xdr:colOff>
      <xdr:row>0</xdr:row>
      <xdr:rowOff>0</xdr:rowOff>
    </xdr:from>
    <xdr:to>
      <xdr:col>10</xdr:col>
      <xdr:colOff>390525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57250" y="0"/>
          <a:ext cx="5086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Materiale conservato negli Archivi di Stato per tipologia, provincia e regione - Anno 2002</a:t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10</xdr:col>
      <xdr:colOff>390525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95425" y="0"/>
          <a:ext cx="444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Materiale conservato negli Archivi di Stato per tipologia, provincia e regione - Anno 2002</a:t>
          </a:r>
        </a:p>
      </xdr:txBody>
    </xdr:sp>
    <xdr:clientData/>
  </xdr:twoCellAnchor>
  <xdr:twoCellAnchor>
    <xdr:from>
      <xdr:col>0</xdr:col>
      <xdr:colOff>1143000</xdr:colOff>
      <xdr:row>0</xdr:row>
      <xdr:rowOff>0</xdr:rowOff>
    </xdr:from>
    <xdr:to>
      <xdr:col>10</xdr:col>
      <xdr:colOff>371475</xdr:colOff>
      <xdr:row>2</xdr:row>
      <xdr:rowOff>76200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43000" y="0"/>
          <a:ext cx="4781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Materiale conservato negli archivi di Stato per tipologia e provincia - Anno 2007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16</xdr:col>
      <xdr:colOff>9525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0"/>
          <a:ext cx="5362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Presenze, ricerche in loco e per corrispondenza, fondi e pezzi consultati negli archivi di Stato, per provincia - Anno 2007</a:t>
          </a:r>
        </a:p>
      </xdr:txBody>
    </xdr:sp>
    <xdr:clientData/>
  </xdr:twoCellAnchor>
  <xdr:twoCellAnchor>
    <xdr:from>
      <xdr:col>1</xdr:col>
      <xdr:colOff>28575</xdr:colOff>
      <xdr:row>72</xdr:row>
      <xdr:rowOff>0</xdr:rowOff>
    </xdr:from>
    <xdr:to>
      <xdr:col>15</xdr:col>
      <xdr:colOff>371475</xdr:colOff>
      <xdr:row>72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52575" y="8772525"/>
          <a:ext cx="453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1</xdr:col>
      <xdr:colOff>19050</xdr:colOff>
      <xdr:row>72</xdr:row>
      <xdr:rowOff>0</xdr:rowOff>
    </xdr:from>
    <xdr:to>
      <xdr:col>16</xdr:col>
      <xdr:colOff>0</xdr:colOff>
      <xdr:row>72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43050" y="8772525"/>
          <a:ext cx="4591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ricerche, fondi e pezzi consultati negli Archivi di Stato per tipologia, regione e provincia - Anno 2002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6300" y="0"/>
          <a:ext cx="531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0</xdr:col>
      <xdr:colOff>1190625</xdr:colOff>
      <xdr:row>0</xdr:row>
      <xdr:rowOff>0</xdr:rowOff>
    </xdr:from>
    <xdr:to>
      <xdr:col>15</xdr:col>
      <xdr:colOff>419100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90625" y="0"/>
          <a:ext cx="49911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Presenze, ricerche in loco e per corrispondenza, fondi e pezzi consultati negli archivi di Stato, per provincia - Anno 2007</a:t>
          </a:r>
        </a:p>
      </xdr:txBody>
    </xdr:sp>
    <xdr:clientData/>
  </xdr:twoCellAnchor>
  <xdr:twoCellAnchor>
    <xdr:from>
      <xdr:col>1</xdr:col>
      <xdr:colOff>19050</xdr:colOff>
      <xdr:row>70</xdr:row>
      <xdr:rowOff>0</xdr:rowOff>
    </xdr:from>
    <xdr:to>
      <xdr:col>16</xdr:col>
      <xdr:colOff>0</xdr:colOff>
      <xdr:row>70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28775" y="8534400"/>
          <a:ext cx="456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ricerche, fondi e pezzi consultati negli Archivi di Stato per tipologia, regione e provincia - Anno 2002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6300" y="0"/>
          <a:ext cx="5257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371475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14450" y="0"/>
          <a:ext cx="473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Presenze, ricerche in loco e per corrispondenza, fondi e pezzi consultati negli Archivi di Stato per provincia e regione - Anno 2002</a:t>
          </a:r>
        </a:p>
      </xdr:txBody>
    </xdr:sp>
    <xdr:clientData/>
  </xdr:twoCellAnchor>
  <xdr:twoCellAnchor>
    <xdr:from>
      <xdr:col>0</xdr:col>
      <xdr:colOff>1143000</xdr:colOff>
      <xdr:row>0</xdr:row>
      <xdr:rowOff>0</xdr:rowOff>
    </xdr:from>
    <xdr:to>
      <xdr:col>15</xdr:col>
      <xdr:colOff>447675</xdr:colOff>
      <xdr:row>2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43000" y="0"/>
          <a:ext cx="4981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Presenze, ricerche in loco e per corrispondenza, fondi e pezzi consultati negli archivi di Stato, per provincia - Anno 2007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8</xdr:col>
      <xdr:colOff>0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0"/>
          <a:ext cx="5238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Superficie dei locali, scaffalature, materiale, personale, presenze, ricerche e spese di gestione degli archivi di Stato per provincia - Anno 2007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1228725</xdr:colOff>
      <xdr:row>72</xdr:row>
      <xdr:rowOff>0</xdr:rowOff>
    </xdr:from>
    <xdr:to>
      <xdr:col>7</xdr:col>
      <xdr:colOff>542925</xdr:colOff>
      <xdr:row>72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28725" y="842010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Archivi di Stato: superficie dei locali, scaffalature, materiale, personale, presenze, ricerche e spese di gestione per provincia e regione - Anno 2003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  <xdr:twoCellAnchor>
    <xdr:from>
      <xdr:col>0</xdr:col>
      <xdr:colOff>1228725</xdr:colOff>
      <xdr:row>72</xdr:row>
      <xdr:rowOff>0</xdr:rowOff>
    </xdr:from>
    <xdr:to>
      <xdr:col>8</xdr:col>
      <xdr:colOff>0</xdr:colOff>
      <xdr:row>72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28725" y="8420100"/>
          <a:ext cx="471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Archivi di Stato: superficie dei locali, scaffalature, materiale, personale, presenze, ricerche e spese di gestione per provincia e regione - Anno 2003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7</xdr:col>
      <xdr:colOff>514350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8200" y="0"/>
          <a:ext cx="492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Archivi di Stato: superficie dei locali, scaffalature, materiale, personale, presenze, ricerche e spese di gestione per provincia e regione - Anno 2003 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1085850</xdr:colOff>
      <xdr:row>0</xdr:row>
      <xdr:rowOff>0</xdr:rowOff>
    </xdr:from>
    <xdr:to>
      <xdr:col>7</xdr:col>
      <xdr:colOff>628650</xdr:colOff>
      <xdr:row>2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85850" y="0"/>
          <a:ext cx="4791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Superficie dei locali, scaffalature, materiale, personale, presenze, ricerche e spese di gestione degli archivi di Stato per provincia  - Anno 2007</a:t>
          </a:r>
        </a:p>
      </xdr:txBody>
    </xdr:sp>
    <xdr:clientData/>
  </xdr:twoCellAnchor>
  <xdr:twoCellAnchor>
    <xdr:from>
      <xdr:col>0</xdr:col>
      <xdr:colOff>1228725</xdr:colOff>
      <xdr:row>71</xdr:row>
      <xdr:rowOff>0</xdr:rowOff>
    </xdr:from>
    <xdr:to>
      <xdr:col>8</xdr:col>
      <xdr:colOff>0</xdr:colOff>
      <xdr:row>71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28725" y="8496300"/>
          <a:ext cx="466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Archivi di Stato: superficie dei locali, scaffalature, materiale, personale, presenze, ricerche e spese di gestione per provincia e regione - Anno 2003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7</xdr:col>
      <xdr:colOff>514350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8200" y="0"/>
          <a:ext cx="4867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Archivi di Stato: superficie dei locali, scaffalature, materiale, personale, presenze, ricerche e spese di gestione per provincia e regione - Anno 2003 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5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1228725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28725" y="0"/>
          <a:ext cx="450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Archivi di Stato: superficie dei locali, scaffalature, materiale, personale, presenze, ricerche e spese di gestione per provincia e regione - Anno 2003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  <xdr:twoCellAnchor>
    <xdr:from>
      <xdr:col>0</xdr:col>
      <xdr:colOff>1133475</xdr:colOff>
      <xdr:row>0</xdr:row>
      <xdr:rowOff>19050</xdr:rowOff>
    </xdr:from>
    <xdr:to>
      <xdr:col>7</xdr:col>
      <xdr:colOff>628650</xdr:colOff>
      <xdr:row>2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33475" y="19050"/>
          <a:ext cx="4686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Superficie dei locali, scaffalature, materiale, personale, presenze, ricerche e spese di gestione degli archivi di Stato per provincia - Anno 2007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7</xdr:col>
      <xdr:colOff>0</xdr:colOff>
      <xdr:row>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0"/>
          <a:ext cx="5172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Superficie dei locali degli archivi di Stato per tipologia e provincia  - Anno 2007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  <xdr:twoCellAnchor>
    <xdr:from>
      <xdr:col>0</xdr:col>
      <xdr:colOff>1104900</xdr:colOff>
      <xdr:row>69</xdr:row>
      <xdr:rowOff>0</xdr:rowOff>
    </xdr:from>
    <xdr:to>
      <xdr:col>6</xdr:col>
      <xdr:colOff>628650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04900" y="8267700"/>
          <a:ext cx="478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Superficie dei locali degli Archivi di Stato per tipologia, provincia e regione - Anno 2003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  <xdr:twoCellAnchor>
    <xdr:from>
      <xdr:col>0</xdr:col>
      <xdr:colOff>1104900</xdr:colOff>
      <xdr:row>69</xdr:row>
      <xdr:rowOff>0</xdr:rowOff>
    </xdr:from>
    <xdr:to>
      <xdr:col>6</xdr:col>
      <xdr:colOff>657225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04900" y="8267700"/>
          <a:ext cx="481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Superficie dei locali degli Archivi di Stato per tipologia, provincia e regione - Anno 2003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6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0"/>
          <a:ext cx="517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Superficie dei locali degli Archivi di Stato per tipologia, provincia e regione - Anno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  <xdr:twoCellAnchor>
    <xdr:from>
      <xdr:col>0</xdr:col>
      <xdr:colOff>1104900</xdr:colOff>
      <xdr:row>0</xdr:row>
      <xdr:rowOff>0</xdr:rowOff>
    </xdr:from>
    <xdr:to>
      <xdr:col>6</xdr:col>
      <xdr:colOff>628650</xdr:colOff>
      <xdr:row>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04900" y="0"/>
          <a:ext cx="47815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Superficie dei locali degli archivi di Stato per tipologia e provincia - Anno 2007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  <xdr:twoCellAnchor>
    <xdr:from>
      <xdr:col>0</xdr:col>
      <xdr:colOff>1104900</xdr:colOff>
      <xdr:row>69</xdr:row>
      <xdr:rowOff>0</xdr:rowOff>
    </xdr:from>
    <xdr:to>
      <xdr:col>6</xdr:col>
      <xdr:colOff>657225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04900" y="8258175"/>
          <a:ext cx="481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Superficie dei locali degli Archivi di Stato per tipologia, provincia e regione - Anno 2003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6</xdr:col>
      <xdr:colOff>657225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2950" y="0"/>
          <a:ext cx="517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Superficie dei locali degli Archivi di Stato per tipologia, provincia e regione - Anno 2003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  <xdr:twoCellAnchor>
    <xdr:from>
      <xdr:col>0</xdr:col>
      <xdr:colOff>1104900</xdr:colOff>
      <xdr:row>0</xdr:row>
      <xdr:rowOff>0</xdr:rowOff>
    </xdr:from>
    <xdr:to>
      <xdr:col>6</xdr:col>
      <xdr:colOff>628650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04900" y="0"/>
          <a:ext cx="478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Superficie dei locali degli Archivi di Stato per tipologia, provincia e regione - Anno 2003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  <xdr:twoCellAnchor>
    <xdr:from>
      <xdr:col>0</xdr:col>
      <xdr:colOff>1104900</xdr:colOff>
      <xdr:row>0</xdr:row>
      <xdr:rowOff>0</xdr:rowOff>
    </xdr:from>
    <xdr:to>
      <xdr:col>6</xdr:col>
      <xdr:colOff>657225</xdr:colOff>
      <xdr:row>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04900" y="0"/>
          <a:ext cx="4810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Superficie dei locali degli archivi di Stato per tipologia e provincia - Anno 2007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metri quadrati)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0</xdr:rowOff>
    </xdr:from>
    <xdr:to>
      <xdr:col>11</xdr:col>
      <xdr:colOff>0</xdr:colOff>
      <xdr:row>72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7734300"/>
          <a:ext cx="5924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Numero di bobine.
(b) Non è compreso il materiale cartaceo ubicato provvisoriamente in altro edificio e non scaffalato, per mancanza di spazio.
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10</xdr:col>
      <xdr:colOff>381000</xdr:colOff>
      <xdr:row>73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067675"/>
          <a:ext cx="5924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(a) Numero di bobine.
</a:t>
          </a:r>
        </a:p>
      </xdr:txBody>
    </xdr:sp>
    <xdr:clientData/>
  </xdr:twoCellAnchor>
  <xdr:twoCellAnchor>
    <xdr:from>
      <xdr:col>0</xdr:col>
      <xdr:colOff>742950</xdr:colOff>
      <xdr:row>0</xdr:row>
      <xdr:rowOff>0</xdr:rowOff>
    </xdr:from>
    <xdr:to>
      <xdr:col>11</xdr:col>
      <xdr:colOff>0</xdr:colOff>
      <xdr:row>2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42950" y="0"/>
          <a:ext cx="5181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Materiale conservato negli archivi di Stato per tipologia e provincia - Anno 2007</a:t>
          </a:r>
        </a:p>
      </xdr:txBody>
    </xdr:sp>
    <xdr:clientData/>
  </xdr:twoCellAnchor>
  <xdr:twoCellAnchor>
    <xdr:from>
      <xdr:col>1</xdr:col>
      <xdr:colOff>133350</xdr:colOff>
      <xdr:row>73</xdr:row>
      <xdr:rowOff>0</xdr:rowOff>
    </xdr:from>
    <xdr:to>
      <xdr:col>10</xdr:col>
      <xdr:colOff>381000</xdr:colOff>
      <xdr:row>73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09750" y="8067675"/>
          <a:ext cx="411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Materiale conservato negli Archivi di Stato per tipologia, provincia e regione - Anno 2002</a:t>
          </a:r>
        </a:p>
      </xdr:txBody>
    </xdr:sp>
    <xdr:clientData/>
  </xdr:twoCellAnchor>
  <xdr:twoCellAnchor>
    <xdr:from>
      <xdr:col>1</xdr:col>
      <xdr:colOff>95250</xdr:colOff>
      <xdr:row>73</xdr:row>
      <xdr:rowOff>0</xdr:rowOff>
    </xdr:from>
    <xdr:to>
      <xdr:col>10</xdr:col>
      <xdr:colOff>381000</xdr:colOff>
      <xdr:row>73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771650" y="8067675"/>
          <a:ext cx="415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Materiale conservato negli Archivi di Stato per tipologia, provincia e regione - Anno 2002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915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Numero di bobine.
(b) Non è compreso il materiale cartaceo ubicato provvisoriamente, per mancanza di spazio, in altro edificio e non scaffalato.
(c) L'Archivio di Stato di Cuneo è stato impossibilitato a rilevare il materiale conservato per tipologia.</a:t>
          </a:r>
        </a:p>
      </xdr:txBody>
    </xdr:sp>
    <xdr:clientData/>
  </xdr:twoCellAnchor>
  <xdr:twoCellAnchor>
    <xdr:from>
      <xdr:col>0</xdr:col>
      <xdr:colOff>0</xdr:colOff>
      <xdr:row>69</xdr:row>
      <xdr:rowOff>57150</xdr:rowOff>
    </xdr:from>
    <xdr:to>
      <xdr:col>10</xdr:col>
      <xdr:colOff>266700</xdr:colOff>
      <xdr:row>71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915275"/>
          <a:ext cx="5857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(a) Numero di bobine.
(b) Non è compreso il materiale cartaceo ubicato provvisoriamente in altro edificio e non scaffalato, per mancanza di spazio.</a:t>
          </a:r>
        </a:p>
      </xdr:txBody>
    </xdr:sp>
    <xdr:clientData/>
  </xdr:twoCellAnchor>
  <xdr:twoCellAnchor>
    <xdr:from>
      <xdr:col>0</xdr:col>
      <xdr:colOff>857250</xdr:colOff>
      <xdr:row>0</xdr:row>
      <xdr:rowOff>0</xdr:rowOff>
    </xdr:from>
    <xdr:to>
      <xdr:col>10</xdr:col>
      <xdr:colOff>323850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57250" y="0"/>
          <a:ext cx="505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Materiale conservato negli Archivi di Stato per tipologia, provincia e regione - Anno 2002</a:t>
          </a:r>
        </a:p>
      </xdr:txBody>
    </xdr:sp>
    <xdr:clientData/>
  </xdr:twoCellAnchor>
  <xdr:twoCellAnchor>
    <xdr:from>
      <xdr:col>0</xdr:col>
      <xdr:colOff>1133475</xdr:colOff>
      <xdr:row>0</xdr:row>
      <xdr:rowOff>0</xdr:rowOff>
    </xdr:from>
    <xdr:to>
      <xdr:col>10</xdr:col>
      <xdr:colOff>314325</xdr:colOff>
      <xdr:row>2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33475" y="0"/>
          <a:ext cx="4772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Materiale conservato negli archivi di Stato per tipologia e provincia - Anno 2007</a:t>
          </a:r>
        </a:p>
      </xdr:txBody>
    </xdr:sp>
    <xdr:clientData/>
  </xdr:twoCellAnchor>
  <xdr:twoCellAnchor>
    <xdr:from>
      <xdr:col>1</xdr:col>
      <xdr:colOff>95250</xdr:colOff>
      <xdr:row>71</xdr:row>
      <xdr:rowOff>0</xdr:rowOff>
    </xdr:from>
    <xdr:to>
      <xdr:col>10</xdr:col>
      <xdr:colOff>323850</xdr:colOff>
      <xdr:row>71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466850" y="8153400"/>
          <a:ext cx="444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/>
            <a:t>Materiale conservato negli Archivi di Stato per tipologia, provincia e regione - Anno 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showGridLines="0" workbookViewId="0" topLeftCell="A1">
      <selection activeCell="C42" sqref="C42"/>
    </sheetView>
  </sheetViews>
  <sheetFormatPr defaultColWidth="9.33203125" defaultRowHeight="11.25"/>
  <cols>
    <col min="1" max="1" width="21.83203125" style="1" customWidth="1"/>
    <col min="2" max="2" width="7.16015625" style="37" customWidth="1"/>
    <col min="3" max="3" width="6.83203125" style="37" customWidth="1"/>
    <col min="4" max="4" width="11" style="38" customWidth="1"/>
    <col min="5" max="6" width="9.83203125" style="38" customWidth="1"/>
    <col min="7" max="7" width="8.83203125" style="38" customWidth="1"/>
    <col min="8" max="8" width="8.5" style="38" customWidth="1"/>
    <col min="9" max="9" width="8.16015625" style="38" customWidth="1"/>
    <col min="10" max="10" width="11.5" style="109" customWidth="1"/>
    <col min="11" max="16384" width="9.33203125" style="1" customWidth="1"/>
  </cols>
  <sheetData>
    <row r="1" spans="1:10" s="2" customFormat="1" ht="12" customHeight="1">
      <c r="A1" s="91" t="s">
        <v>240</v>
      </c>
      <c r="B1" s="35"/>
      <c r="C1" s="35"/>
      <c r="D1" s="36"/>
      <c r="E1" s="36"/>
      <c r="F1" s="36"/>
      <c r="G1" s="36"/>
      <c r="H1" s="36"/>
      <c r="I1" s="36"/>
      <c r="J1" s="104"/>
    </row>
    <row r="2" spans="1:10" s="2" customFormat="1" ht="12" customHeight="1">
      <c r="A2" s="2" t="s">
        <v>150</v>
      </c>
      <c r="B2" s="35"/>
      <c r="C2" s="35"/>
      <c r="D2" s="36"/>
      <c r="E2" s="36"/>
      <c r="F2" s="36"/>
      <c r="G2" s="36"/>
      <c r="H2" s="36"/>
      <c r="I2" s="36"/>
      <c r="J2" s="104"/>
    </row>
    <row r="3" spans="2:10" s="2" customFormat="1" ht="9" customHeight="1">
      <c r="B3" s="35"/>
      <c r="C3" s="35"/>
      <c r="D3" s="36"/>
      <c r="E3" s="36"/>
      <c r="F3" s="36"/>
      <c r="G3" s="36"/>
      <c r="H3" s="36"/>
      <c r="I3" s="36"/>
      <c r="J3" s="104"/>
    </row>
    <row r="4" spans="1:10" s="23" customFormat="1" ht="36" customHeight="1">
      <c r="A4" s="22" t="s">
        <v>0</v>
      </c>
      <c r="B4" s="100" t="s">
        <v>270</v>
      </c>
      <c r="C4" s="100" t="s">
        <v>243</v>
      </c>
      <c r="D4" s="101" t="s">
        <v>274</v>
      </c>
      <c r="E4" s="101" t="s">
        <v>278</v>
      </c>
      <c r="F4" s="101" t="s">
        <v>1</v>
      </c>
      <c r="G4" s="101" t="s">
        <v>271</v>
      </c>
      <c r="H4" s="101" t="s">
        <v>272</v>
      </c>
      <c r="I4" s="101" t="s">
        <v>244</v>
      </c>
      <c r="J4" s="105" t="s">
        <v>273</v>
      </c>
    </row>
    <row r="5" spans="2:10" s="3" customFormat="1" ht="9" customHeight="1">
      <c r="B5" s="30"/>
      <c r="C5" s="30"/>
      <c r="D5" s="4"/>
      <c r="E5" s="4"/>
      <c r="F5" s="4"/>
      <c r="G5" s="4"/>
      <c r="H5" s="4"/>
      <c r="I5" s="4"/>
      <c r="J5" s="93"/>
    </row>
    <row r="6" spans="1:10" s="3" customFormat="1" ht="9" customHeight="1">
      <c r="A6" s="341" t="s">
        <v>163</v>
      </c>
      <c r="B6" s="341"/>
      <c r="C6" s="341"/>
      <c r="D6" s="341"/>
      <c r="E6" s="341"/>
      <c r="F6" s="341"/>
      <c r="G6" s="341"/>
      <c r="H6" s="341"/>
      <c r="I6" s="341"/>
      <c r="J6" s="341"/>
    </row>
    <row r="7" spans="2:10" s="3" customFormat="1" ht="9" customHeight="1">
      <c r="B7" s="30"/>
      <c r="C7" s="30"/>
      <c r="D7" s="4"/>
      <c r="E7" s="4"/>
      <c r="F7" s="4"/>
      <c r="G7" s="4"/>
      <c r="H7" s="4"/>
      <c r="I7" s="4"/>
      <c r="J7" s="93"/>
    </row>
    <row r="8" spans="1:10" s="3" customFormat="1" ht="9" customHeight="1">
      <c r="A8" s="3" t="s">
        <v>3</v>
      </c>
      <c r="B8" s="93">
        <v>8</v>
      </c>
      <c r="C8" s="93">
        <v>1</v>
      </c>
      <c r="D8" s="133">
        <v>69212</v>
      </c>
      <c r="E8" s="133">
        <v>139795</v>
      </c>
      <c r="F8" s="133">
        <v>1118399</v>
      </c>
      <c r="G8" s="133">
        <v>158</v>
      </c>
      <c r="H8" s="133">
        <v>18150</v>
      </c>
      <c r="I8" s="133">
        <v>9982</v>
      </c>
      <c r="J8" s="133">
        <v>3836177.12</v>
      </c>
    </row>
    <row r="9" spans="1:10" s="3" customFormat="1" ht="9" customHeight="1">
      <c r="A9" s="307" t="s">
        <v>293</v>
      </c>
      <c r="B9" s="240" t="s">
        <v>139</v>
      </c>
      <c r="C9" s="240" t="s">
        <v>139</v>
      </c>
      <c r="D9" s="240" t="s">
        <v>139</v>
      </c>
      <c r="E9" s="240" t="s">
        <v>139</v>
      </c>
      <c r="F9" s="240" t="s">
        <v>139</v>
      </c>
      <c r="G9" s="240" t="s">
        <v>139</v>
      </c>
      <c r="H9" s="240" t="s">
        <v>139</v>
      </c>
      <c r="I9" s="240" t="s">
        <v>139</v>
      </c>
      <c r="J9" s="240" t="s">
        <v>139</v>
      </c>
    </row>
    <row r="10" spans="1:10" s="3" customFormat="1" ht="9" customHeight="1">
      <c r="A10" s="7" t="s">
        <v>4</v>
      </c>
      <c r="B10" s="93">
        <v>9</v>
      </c>
      <c r="C10" s="240" t="s">
        <v>139</v>
      </c>
      <c r="D10" s="133">
        <v>45442</v>
      </c>
      <c r="E10" s="133">
        <v>134701</v>
      </c>
      <c r="F10" s="133">
        <v>1156536</v>
      </c>
      <c r="G10" s="133">
        <v>156</v>
      </c>
      <c r="H10" s="133">
        <v>30585</v>
      </c>
      <c r="I10" s="133">
        <v>10319</v>
      </c>
      <c r="J10" s="133">
        <v>3231310</v>
      </c>
    </row>
    <row r="11" spans="1:10" s="3" customFormat="1" ht="9" customHeight="1">
      <c r="A11" s="3" t="s">
        <v>40</v>
      </c>
      <c r="B11" s="93">
        <v>2</v>
      </c>
      <c r="C11" s="240" t="s">
        <v>139</v>
      </c>
      <c r="D11" s="133">
        <v>3773</v>
      </c>
      <c r="E11" s="133">
        <v>14181</v>
      </c>
      <c r="F11" s="133">
        <v>87909</v>
      </c>
      <c r="G11" s="133">
        <v>28</v>
      </c>
      <c r="H11" s="133">
        <v>1440</v>
      </c>
      <c r="I11" s="133">
        <v>644</v>
      </c>
      <c r="J11" s="133">
        <v>196943.41</v>
      </c>
    </row>
    <row r="12" spans="1:10" s="3" customFormat="1" ht="9" customHeight="1">
      <c r="A12" s="34" t="s">
        <v>285</v>
      </c>
      <c r="B12" s="137">
        <v>1</v>
      </c>
      <c r="C12" s="241" t="s">
        <v>139</v>
      </c>
      <c r="D12" s="134">
        <v>1282</v>
      </c>
      <c r="E12" s="134">
        <v>6487</v>
      </c>
      <c r="F12" s="134">
        <v>22263</v>
      </c>
      <c r="G12" s="134">
        <v>8</v>
      </c>
      <c r="H12" s="134">
        <v>428</v>
      </c>
      <c r="I12" s="134">
        <v>408</v>
      </c>
      <c r="J12" s="134">
        <v>59905.39</v>
      </c>
    </row>
    <row r="13" spans="1:10" s="3" customFormat="1" ht="9" customHeight="1">
      <c r="A13" s="34" t="s">
        <v>39</v>
      </c>
      <c r="B13" s="137">
        <v>1</v>
      </c>
      <c r="C13" s="241" t="s">
        <v>139</v>
      </c>
      <c r="D13" s="134">
        <v>2491</v>
      </c>
      <c r="E13" s="134">
        <v>7694</v>
      </c>
      <c r="F13" s="134">
        <v>65646</v>
      </c>
      <c r="G13" s="134">
        <v>20</v>
      </c>
      <c r="H13" s="134">
        <v>1012</v>
      </c>
      <c r="I13" s="134">
        <v>236</v>
      </c>
      <c r="J13" s="134">
        <v>137038.02</v>
      </c>
    </row>
    <row r="14" spans="1:10" s="3" customFormat="1" ht="9" customHeight="1">
      <c r="A14" s="3" t="s">
        <v>5</v>
      </c>
      <c r="B14" s="93">
        <v>7</v>
      </c>
      <c r="C14" s="93">
        <v>1</v>
      </c>
      <c r="D14" s="133">
        <v>56754</v>
      </c>
      <c r="E14" s="133">
        <v>138498</v>
      </c>
      <c r="F14" s="133">
        <v>1109130</v>
      </c>
      <c r="G14" s="133">
        <v>170</v>
      </c>
      <c r="H14" s="133">
        <v>28594</v>
      </c>
      <c r="I14" s="133">
        <v>15657</v>
      </c>
      <c r="J14" s="133">
        <v>3824615.84</v>
      </c>
    </row>
    <row r="15" spans="1:10" s="3" customFormat="1" ht="9" customHeight="1">
      <c r="A15" s="3" t="s">
        <v>52</v>
      </c>
      <c r="B15" s="93">
        <v>4</v>
      </c>
      <c r="C15" s="240" t="s">
        <v>139</v>
      </c>
      <c r="D15" s="133">
        <v>12837</v>
      </c>
      <c r="E15" s="133">
        <v>42983</v>
      </c>
      <c r="F15" s="133">
        <v>311983</v>
      </c>
      <c r="G15" s="133">
        <v>64</v>
      </c>
      <c r="H15" s="133">
        <v>7934</v>
      </c>
      <c r="I15" s="133">
        <v>3807</v>
      </c>
      <c r="J15" s="133">
        <v>801020.75</v>
      </c>
    </row>
    <row r="16" spans="1:10" s="3" customFormat="1" ht="9" customHeight="1">
      <c r="A16" s="3" t="s">
        <v>6</v>
      </c>
      <c r="B16" s="93">
        <v>4</v>
      </c>
      <c r="C16" s="93">
        <v>2</v>
      </c>
      <c r="D16" s="133">
        <v>17737</v>
      </c>
      <c r="E16" s="133">
        <v>40129</v>
      </c>
      <c r="F16" s="133">
        <v>389943</v>
      </c>
      <c r="G16" s="133">
        <v>75</v>
      </c>
      <c r="H16" s="133">
        <v>10750</v>
      </c>
      <c r="I16" s="133">
        <v>2931</v>
      </c>
      <c r="J16" s="133">
        <v>777161.59</v>
      </c>
    </row>
    <row r="17" spans="1:10" s="3" customFormat="1" ht="9" customHeight="1">
      <c r="A17" s="3" t="s">
        <v>129</v>
      </c>
      <c r="B17" s="93">
        <v>9</v>
      </c>
      <c r="C17" s="93">
        <v>3</v>
      </c>
      <c r="D17" s="302">
        <v>48594</v>
      </c>
      <c r="E17" s="133">
        <v>125027</v>
      </c>
      <c r="F17" s="133">
        <v>1109877</v>
      </c>
      <c r="G17" s="133">
        <v>178</v>
      </c>
      <c r="H17" s="133">
        <v>22808</v>
      </c>
      <c r="I17" s="133">
        <v>8377</v>
      </c>
      <c r="J17" s="133">
        <v>2083784</v>
      </c>
    </row>
    <row r="18" spans="1:10" s="3" customFormat="1" ht="9" customHeight="1">
      <c r="A18" s="3" t="s">
        <v>7</v>
      </c>
      <c r="B18" s="93">
        <v>10</v>
      </c>
      <c r="C18" s="93">
        <v>2</v>
      </c>
      <c r="D18" s="302">
        <v>61004</v>
      </c>
      <c r="E18" s="133">
        <v>165843</v>
      </c>
      <c r="F18" s="133">
        <v>1347933</v>
      </c>
      <c r="G18" s="133">
        <v>267</v>
      </c>
      <c r="H18" s="133">
        <v>30983</v>
      </c>
      <c r="I18" s="133">
        <v>8675</v>
      </c>
      <c r="J18" s="133">
        <v>3864240.63</v>
      </c>
    </row>
    <row r="19" spans="1:10" s="3" customFormat="1" ht="9" customHeight="1">
      <c r="A19" s="3" t="s">
        <v>8</v>
      </c>
      <c r="B19" s="93">
        <v>2</v>
      </c>
      <c r="C19" s="93">
        <v>5</v>
      </c>
      <c r="D19" s="302">
        <v>10793</v>
      </c>
      <c r="E19" s="133">
        <v>38461</v>
      </c>
      <c r="F19" s="133">
        <v>284745</v>
      </c>
      <c r="G19" s="133">
        <v>137</v>
      </c>
      <c r="H19" s="133">
        <v>9261</v>
      </c>
      <c r="I19" s="133">
        <v>2905</v>
      </c>
      <c r="J19" s="133">
        <v>1019239.6</v>
      </c>
    </row>
    <row r="20" spans="1:10" s="3" customFormat="1" ht="9" customHeight="1">
      <c r="A20" s="3" t="s">
        <v>9</v>
      </c>
      <c r="B20" s="93">
        <v>4</v>
      </c>
      <c r="C20" s="93">
        <v>5</v>
      </c>
      <c r="D20" s="302">
        <v>19790</v>
      </c>
      <c r="E20" s="133">
        <v>49307</v>
      </c>
      <c r="F20" s="133">
        <v>471861</v>
      </c>
      <c r="G20" s="133">
        <v>78</v>
      </c>
      <c r="H20" s="133">
        <v>7946</v>
      </c>
      <c r="I20" s="133">
        <v>3506</v>
      </c>
      <c r="J20" s="133">
        <v>412453.21</v>
      </c>
    </row>
    <row r="21" spans="1:10" s="3" customFormat="1" ht="9" customHeight="1">
      <c r="A21" s="3" t="s">
        <v>19</v>
      </c>
      <c r="B21" s="93">
        <v>5</v>
      </c>
      <c r="C21" s="93">
        <v>1</v>
      </c>
      <c r="D21" s="302">
        <v>57522</v>
      </c>
      <c r="E21" s="133">
        <v>210892</v>
      </c>
      <c r="F21" s="133">
        <v>1889955</v>
      </c>
      <c r="G21" s="133">
        <v>427</v>
      </c>
      <c r="H21" s="133">
        <v>29148</v>
      </c>
      <c r="I21" s="133">
        <v>8338</v>
      </c>
      <c r="J21" s="133">
        <v>3802829.04</v>
      </c>
    </row>
    <row r="22" spans="1:10" s="3" customFormat="1" ht="9" customHeight="1">
      <c r="A22" s="3" t="s">
        <v>10</v>
      </c>
      <c r="B22" s="93">
        <v>4</v>
      </c>
      <c r="C22" s="93">
        <v>3</v>
      </c>
      <c r="D22" s="302">
        <v>9938</v>
      </c>
      <c r="E22" s="133">
        <v>29782</v>
      </c>
      <c r="F22" s="133">
        <v>390860</v>
      </c>
      <c r="G22" s="133">
        <v>139</v>
      </c>
      <c r="H22" s="133">
        <v>11012</v>
      </c>
      <c r="I22" s="133">
        <v>4622</v>
      </c>
      <c r="J22" s="133">
        <v>1572441.95</v>
      </c>
    </row>
    <row r="23" spans="1:10" s="3" customFormat="1" ht="9" customHeight="1">
      <c r="A23" s="3" t="s">
        <v>11</v>
      </c>
      <c r="B23" s="93">
        <v>2</v>
      </c>
      <c r="C23" s="240" t="s">
        <v>139</v>
      </c>
      <c r="D23" s="302">
        <v>6275</v>
      </c>
      <c r="E23" s="133">
        <v>12787</v>
      </c>
      <c r="F23" s="133">
        <v>131593</v>
      </c>
      <c r="G23" s="133">
        <v>88</v>
      </c>
      <c r="H23" s="133">
        <v>2583</v>
      </c>
      <c r="I23" s="133">
        <v>1272</v>
      </c>
      <c r="J23" s="133">
        <v>436511.7</v>
      </c>
    </row>
    <row r="24" spans="1:10" s="3" customFormat="1" ht="9" customHeight="1">
      <c r="A24" s="3" t="s">
        <v>12</v>
      </c>
      <c r="B24" s="93">
        <v>5</v>
      </c>
      <c r="C24" s="240" t="s">
        <v>139</v>
      </c>
      <c r="D24" s="302">
        <v>39604</v>
      </c>
      <c r="E24" s="133">
        <v>209719</v>
      </c>
      <c r="F24" s="133">
        <v>1520868</v>
      </c>
      <c r="G24" s="133">
        <v>227</v>
      </c>
      <c r="H24" s="133">
        <v>17394</v>
      </c>
      <c r="I24" s="133">
        <v>6468</v>
      </c>
      <c r="J24" s="133">
        <v>3166445.02</v>
      </c>
    </row>
    <row r="25" spans="1:10" s="3" customFormat="1" ht="9" customHeight="1">
      <c r="A25" s="3" t="s">
        <v>13</v>
      </c>
      <c r="B25" s="93">
        <v>5</v>
      </c>
      <c r="C25" s="93">
        <v>3</v>
      </c>
      <c r="D25" s="302">
        <v>24927</v>
      </c>
      <c r="E25" s="133">
        <v>84635</v>
      </c>
      <c r="F25" s="133">
        <v>671766</v>
      </c>
      <c r="G25" s="133">
        <v>257</v>
      </c>
      <c r="H25" s="133">
        <v>11502</v>
      </c>
      <c r="I25" s="133">
        <v>5210</v>
      </c>
      <c r="J25" s="133">
        <v>2740885.3</v>
      </c>
    </row>
    <row r="26" spans="1:10" s="3" customFormat="1" ht="9" customHeight="1">
      <c r="A26" s="3" t="s">
        <v>14</v>
      </c>
      <c r="B26" s="93">
        <v>2</v>
      </c>
      <c r="C26" s="240" t="s">
        <v>139</v>
      </c>
      <c r="D26" s="302">
        <v>4727</v>
      </c>
      <c r="E26" s="133">
        <v>19023</v>
      </c>
      <c r="F26" s="133">
        <v>181268</v>
      </c>
      <c r="G26" s="133">
        <v>61</v>
      </c>
      <c r="H26" s="133">
        <v>3250</v>
      </c>
      <c r="I26" s="133">
        <v>1275</v>
      </c>
      <c r="J26" s="133">
        <v>412630.06</v>
      </c>
    </row>
    <row r="27" spans="1:10" s="3" customFormat="1" ht="9" customHeight="1">
      <c r="A27" s="3" t="s">
        <v>15</v>
      </c>
      <c r="B27" s="93">
        <v>4</v>
      </c>
      <c r="C27" s="93">
        <v>4</v>
      </c>
      <c r="D27" s="302">
        <v>18052</v>
      </c>
      <c r="E27" s="133">
        <v>29212</v>
      </c>
      <c r="F27" s="133">
        <v>287717</v>
      </c>
      <c r="G27" s="133">
        <v>214</v>
      </c>
      <c r="H27" s="133">
        <v>7848</v>
      </c>
      <c r="I27" s="133">
        <v>4173</v>
      </c>
      <c r="J27" s="133">
        <v>1927384.08</v>
      </c>
    </row>
    <row r="28" spans="1:10" s="3" customFormat="1" ht="9" customHeight="1">
      <c r="A28" s="3" t="s">
        <v>127</v>
      </c>
      <c r="B28" s="93">
        <v>9</v>
      </c>
      <c r="C28" s="93">
        <v>5</v>
      </c>
      <c r="D28" s="302">
        <v>35065</v>
      </c>
      <c r="E28" s="133">
        <v>56996</v>
      </c>
      <c r="F28" s="133">
        <v>1006870</v>
      </c>
      <c r="G28" s="133">
        <v>330</v>
      </c>
      <c r="H28" s="133">
        <v>14822</v>
      </c>
      <c r="I28" s="133">
        <v>4477</v>
      </c>
      <c r="J28" s="133">
        <v>5148115.75</v>
      </c>
    </row>
    <row r="29" spans="1:10" s="3" customFormat="1" ht="9" customHeight="1">
      <c r="A29" s="3" t="s">
        <v>16</v>
      </c>
      <c r="B29" s="93">
        <v>4</v>
      </c>
      <c r="C29" s="240" t="s">
        <v>139</v>
      </c>
      <c r="D29" s="274">
        <v>6197</v>
      </c>
      <c r="E29" s="135">
        <v>12654</v>
      </c>
      <c r="F29" s="135">
        <v>303829</v>
      </c>
      <c r="G29" s="135">
        <v>77</v>
      </c>
      <c r="H29" s="135">
        <v>5994</v>
      </c>
      <c r="I29" s="135">
        <v>1716</v>
      </c>
      <c r="J29" s="135">
        <v>2075031.8</v>
      </c>
    </row>
    <row r="30" spans="2:10" s="3" customFormat="1" ht="9" customHeight="1">
      <c r="B30" s="128"/>
      <c r="C30" s="128"/>
      <c r="D30" s="129"/>
      <c r="E30" s="129"/>
      <c r="F30" s="129"/>
      <c r="G30" s="129"/>
      <c r="H30" s="129"/>
      <c r="I30" s="129"/>
      <c r="J30" s="129"/>
    </row>
    <row r="31" spans="1:25" s="5" customFormat="1" ht="9" customHeight="1">
      <c r="A31" s="5" t="s">
        <v>17</v>
      </c>
      <c r="B31" s="138">
        <v>99</v>
      </c>
      <c r="C31" s="138">
        <v>35</v>
      </c>
      <c r="D31" s="136">
        <v>548243</v>
      </c>
      <c r="E31" s="303">
        <v>1554625</v>
      </c>
      <c r="F31" s="303">
        <v>13773042</v>
      </c>
      <c r="G31" s="303">
        <v>3131</v>
      </c>
      <c r="H31" s="136">
        <v>272004</v>
      </c>
      <c r="I31" s="136">
        <v>104354</v>
      </c>
      <c r="J31" s="303">
        <v>41329220.849999994</v>
      </c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</row>
    <row r="32" spans="1:19" s="3" customFormat="1" ht="9" customHeight="1">
      <c r="A32" s="5" t="s">
        <v>156</v>
      </c>
      <c r="B32" s="138">
        <v>43</v>
      </c>
      <c r="C32" s="138">
        <v>7</v>
      </c>
      <c r="D32" s="242">
        <v>254349</v>
      </c>
      <c r="E32" s="242">
        <v>635314</v>
      </c>
      <c r="F32" s="242">
        <v>5283777</v>
      </c>
      <c r="G32" s="242">
        <v>829</v>
      </c>
      <c r="H32" s="136">
        <v>120261</v>
      </c>
      <c r="I32" s="136">
        <v>51717</v>
      </c>
      <c r="J32" s="136">
        <v>14751012.71</v>
      </c>
      <c r="K32" s="308"/>
      <c r="L32" s="308"/>
      <c r="M32" s="308"/>
      <c r="N32" s="308"/>
      <c r="O32" s="308"/>
      <c r="P32" s="308"/>
      <c r="Q32" s="308"/>
      <c r="R32" s="308"/>
      <c r="S32" s="308"/>
    </row>
    <row r="33" spans="1:19" s="3" customFormat="1" ht="9" customHeight="1">
      <c r="A33" s="5" t="s">
        <v>157</v>
      </c>
      <c r="B33" s="138">
        <v>21</v>
      </c>
      <c r="C33" s="138">
        <v>13</v>
      </c>
      <c r="D33" s="242">
        <v>149109</v>
      </c>
      <c r="E33" s="242">
        <v>464503</v>
      </c>
      <c r="F33" s="242">
        <v>3994494</v>
      </c>
      <c r="G33" s="242">
        <v>909</v>
      </c>
      <c r="H33" s="136">
        <v>77338</v>
      </c>
      <c r="I33" s="136">
        <v>23424</v>
      </c>
      <c r="J33" s="136">
        <v>9098762.48</v>
      </c>
      <c r="K33" s="308"/>
      <c r="L33" s="308"/>
      <c r="M33" s="308"/>
      <c r="N33" s="308"/>
      <c r="O33" s="308"/>
      <c r="P33" s="308"/>
      <c r="Q33" s="308"/>
      <c r="R33" s="308"/>
      <c r="S33" s="308"/>
    </row>
    <row r="34" spans="1:19" s="3" customFormat="1" ht="9" customHeight="1">
      <c r="A34" s="5" t="s">
        <v>158</v>
      </c>
      <c r="B34" s="138">
        <v>35</v>
      </c>
      <c r="C34" s="138">
        <v>15</v>
      </c>
      <c r="D34" s="242">
        <v>144785</v>
      </c>
      <c r="E34" s="242">
        <v>454808</v>
      </c>
      <c r="F34" s="242">
        <v>4494771</v>
      </c>
      <c r="G34" s="242">
        <v>1393</v>
      </c>
      <c r="H34" s="136">
        <v>74405</v>
      </c>
      <c r="I34" s="136">
        <v>29213</v>
      </c>
      <c r="J34" s="136">
        <v>17479445.66</v>
      </c>
      <c r="K34" s="308"/>
      <c r="L34" s="308"/>
      <c r="M34" s="308"/>
      <c r="N34" s="308"/>
      <c r="O34" s="308"/>
      <c r="P34" s="308"/>
      <c r="Q34" s="308"/>
      <c r="R34" s="308"/>
      <c r="S34" s="308"/>
    </row>
    <row r="35" spans="2:10" s="3" customFormat="1" ht="9" customHeight="1">
      <c r="B35" s="39"/>
      <c r="C35" s="39"/>
      <c r="D35" s="92"/>
      <c r="E35" s="92"/>
      <c r="F35" s="92"/>
      <c r="G35" s="92"/>
      <c r="H35" s="92"/>
      <c r="I35" s="92"/>
      <c r="J35" s="93"/>
    </row>
    <row r="36" spans="1:19" s="3" customFormat="1" ht="9" customHeight="1">
      <c r="A36" s="341" t="s">
        <v>277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08"/>
      <c r="L36" s="308"/>
      <c r="M36" s="308"/>
      <c r="N36" s="308"/>
      <c r="O36" s="308"/>
      <c r="P36" s="308"/>
      <c r="Q36" s="308"/>
      <c r="R36" s="308"/>
      <c r="S36" s="308"/>
    </row>
    <row r="37" spans="2:19" s="3" customFormat="1" ht="9" customHeight="1">
      <c r="B37" s="30"/>
      <c r="C37" s="30"/>
      <c r="D37" s="4"/>
      <c r="E37" s="4"/>
      <c r="F37" s="4"/>
      <c r="G37" s="4"/>
      <c r="H37" s="4"/>
      <c r="I37" s="4"/>
      <c r="J37" s="93"/>
      <c r="K37" s="308"/>
      <c r="L37" s="308"/>
      <c r="M37" s="308"/>
      <c r="N37" s="308"/>
      <c r="O37" s="308"/>
      <c r="P37" s="308"/>
      <c r="Q37" s="308"/>
      <c r="R37" s="308"/>
      <c r="S37" s="308"/>
    </row>
    <row r="38" spans="1:19" s="3" customFormat="1" ht="9" customHeight="1">
      <c r="A38" s="3" t="s">
        <v>18</v>
      </c>
      <c r="B38" s="139">
        <v>8.080808080808081</v>
      </c>
      <c r="C38" s="139">
        <v>2.857142857142857</v>
      </c>
      <c r="D38" s="139">
        <v>12.624328992800638</v>
      </c>
      <c r="E38" s="139">
        <v>8.992200691485085</v>
      </c>
      <c r="F38" s="139">
        <v>8.120203220174599</v>
      </c>
      <c r="G38" s="139">
        <v>5.046311082721176</v>
      </c>
      <c r="H38" s="139">
        <v>6.672695989764857</v>
      </c>
      <c r="I38" s="139">
        <v>9.565517373555398</v>
      </c>
      <c r="J38" s="139">
        <v>9.281997194970106</v>
      </c>
      <c r="K38" s="308"/>
      <c r="L38" s="308"/>
      <c r="M38" s="308"/>
      <c r="N38" s="308"/>
      <c r="O38" s="308"/>
      <c r="P38" s="308"/>
      <c r="Q38" s="308"/>
      <c r="R38" s="308"/>
      <c r="S38" s="308"/>
    </row>
    <row r="39" spans="1:19" s="3" customFormat="1" ht="9" customHeight="1">
      <c r="A39" s="307" t="s">
        <v>293</v>
      </c>
      <c r="B39" s="240" t="s">
        <v>139</v>
      </c>
      <c r="C39" s="240" t="s">
        <v>139</v>
      </c>
      <c r="D39" s="240" t="s">
        <v>139</v>
      </c>
      <c r="E39" s="240" t="s">
        <v>139</v>
      </c>
      <c r="F39" s="240" t="s">
        <v>139</v>
      </c>
      <c r="G39" s="240" t="s">
        <v>139</v>
      </c>
      <c r="H39" s="240" t="s">
        <v>139</v>
      </c>
      <c r="I39" s="240" t="s">
        <v>139</v>
      </c>
      <c r="J39" s="240" t="s">
        <v>139</v>
      </c>
      <c r="K39" s="308"/>
      <c r="L39" s="308"/>
      <c r="M39" s="308"/>
      <c r="N39" s="308"/>
      <c r="O39" s="308"/>
      <c r="P39" s="308"/>
      <c r="Q39" s="308"/>
      <c r="R39" s="308"/>
      <c r="S39" s="308"/>
    </row>
    <row r="40" spans="1:10" s="3" customFormat="1" ht="9" customHeight="1">
      <c r="A40" s="3" t="s">
        <v>4</v>
      </c>
      <c r="B40" s="139">
        <v>9.090909090909092</v>
      </c>
      <c r="C40" s="304" t="s">
        <v>139</v>
      </c>
      <c r="D40" s="139">
        <v>8.288660320332406</v>
      </c>
      <c r="E40" s="139">
        <v>8.664533247567743</v>
      </c>
      <c r="F40" s="139">
        <v>8.397099202921185</v>
      </c>
      <c r="G40" s="139">
        <v>4.982433727243692</v>
      </c>
      <c r="H40" s="139">
        <v>11.244319936471522</v>
      </c>
      <c r="I40" s="139">
        <v>9.888456599651187</v>
      </c>
      <c r="J40" s="139">
        <v>7.818463386299237</v>
      </c>
    </row>
    <row r="41" spans="1:10" s="3" customFormat="1" ht="9" customHeight="1">
      <c r="A41" s="3" t="s">
        <v>40</v>
      </c>
      <c r="B41" s="139">
        <v>2.0202020202020203</v>
      </c>
      <c r="C41" s="304" t="s">
        <v>139</v>
      </c>
      <c r="D41" s="139">
        <v>0.688198481330359</v>
      </c>
      <c r="E41" s="139">
        <v>0.9121813942269037</v>
      </c>
      <c r="F41" s="139">
        <v>0.6382685829317881</v>
      </c>
      <c r="G41" s="139">
        <v>0.8942829766847652</v>
      </c>
      <c r="H41" s="139">
        <v>0.5294039793532448</v>
      </c>
      <c r="I41" s="139">
        <v>0.6171301531326063</v>
      </c>
      <c r="J41" s="139">
        <v>0.4765234039005602</v>
      </c>
    </row>
    <row r="42" spans="1:10" s="306" customFormat="1" ht="9" customHeight="1">
      <c r="A42" s="34" t="s">
        <v>285</v>
      </c>
      <c r="B42" s="140">
        <v>1.0101010101010102</v>
      </c>
      <c r="C42" s="305" t="s">
        <v>139</v>
      </c>
      <c r="D42" s="140">
        <v>0.23383791493917844</v>
      </c>
      <c r="E42" s="140">
        <v>0.4172710460722039</v>
      </c>
      <c r="F42" s="140">
        <v>0.16164185079810256</v>
      </c>
      <c r="G42" s="140">
        <v>0.2555094219099329</v>
      </c>
      <c r="H42" s="140">
        <v>0.15735062719665888</v>
      </c>
      <c r="I42" s="140">
        <v>0.3909768672020239</v>
      </c>
      <c r="J42" s="140">
        <v>0.14494681672664536</v>
      </c>
    </row>
    <row r="43" spans="1:10" s="306" customFormat="1" ht="9" customHeight="1">
      <c r="A43" s="34" t="s">
        <v>39</v>
      </c>
      <c r="B43" s="140">
        <v>1.0101010101010102</v>
      </c>
      <c r="C43" s="305" t="s">
        <v>139</v>
      </c>
      <c r="D43" s="140">
        <v>0.45436056639118055</v>
      </c>
      <c r="E43" s="140">
        <v>0.49491034815469964</v>
      </c>
      <c r="F43" s="140">
        <v>0.4766267321336855</v>
      </c>
      <c r="G43" s="140">
        <v>0.6387735547748323</v>
      </c>
      <c r="H43" s="140">
        <v>0.3720533521565859</v>
      </c>
      <c r="I43" s="140">
        <v>0.22615328593058245</v>
      </c>
      <c r="J43" s="140">
        <v>0.3315765871739148</v>
      </c>
    </row>
    <row r="44" spans="1:10" s="3" customFormat="1" ht="9" customHeight="1">
      <c r="A44" s="3" t="s">
        <v>5</v>
      </c>
      <c r="B44" s="139">
        <v>7.07070707070707</v>
      </c>
      <c r="C44" s="139">
        <v>2.857142857142857</v>
      </c>
      <c r="D44" s="139">
        <v>10.351978958235673</v>
      </c>
      <c r="E44" s="139">
        <v>8.90877221194822</v>
      </c>
      <c r="F44" s="139">
        <v>8.052905088069869</v>
      </c>
      <c r="G44" s="139">
        <v>5.429575215586075</v>
      </c>
      <c r="H44" s="139">
        <v>10.512345406685196</v>
      </c>
      <c r="I44" s="139">
        <v>15.003737278877665</v>
      </c>
      <c r="J44" s="139">
        <v>9.254023573009121</v>
      </c>
    </row>
    <row r="45" spans="1:10" s="3" customFormat="1" ht="9" customHeight="1">
      <c r="A45" s="3" t="s">
        <v>52</v>
      </c>
      <c r="B45" s="139">
        <v>4.040404040404041</v>
      </c>
      <c r="C45" s="304" t="s">
        <v>139</v>
      </c>
      <c r="D45" s="139">
        <v>2.3414799641764694</v>
      </c>
      <c r="E45" s="139">
        <v>2.7648468280131864</v>
      </c>
      <c r="F45" s="139">
        <v>2.265171339781001</v>
      </c>
      <c r="G45" s="139">
        <v>2.0440753752794634</v>
      </c>
      <c r="H45" s="139">
        <v>2.916868869575447</v>
      </c>
      <c r="I45" s="139">
        <v>3.64815915058359</v>
      </c>
      <c r="J45" s="139">
        <v>1.9381462643760439</v>
      </c>
    </row>
    <row r="46" spans="1:10" s="3" customFormat="1" ht="9" customHeight="1">
      <c r="A46" s="3" t="s">
        <v>6</v>
      </c>
      <c r="B46" s="139">
        <v>4.040404040404041</v>
      </c>
      <c r="C46" s="139">
        <v>5.714285714285714</v>
      </c>
      <c r="D46" s="139">
        <v>3.2352442256444682</v>
      </c>
      <c r="E46" s="139">
        <v>2.5812655785157195</v>
      </c>
      <c r="F46" s="139">
        <v>2.831204609700602</v>
      </c>
      <c r="G46" s="139">
        <v>2.395400830405621</v>
      </c>
      <c r="H46" s="139">
        <v>3.9521477625329036</v>
      </c>
      <c r="I46" s="139">
        <v>2.8087088180615982</v>
      </c>
      <c r="J46" s="139">
        <v>1.8804167463515105</v>
      </c>
    </row>
    <row r="47" spans="1:10" s="3" customFormat="1" ht="9" customHeight="1">
      <c r="A47" s="3" t="s">
        <v>129</v>
      </c>
      <c r="B47" s="139">
        <v>9.090909090909092</v>
      </c>
      <c r="C47" s="139">
        <v>8.571428571428571</v>
      </c>
      <c r="D47" s="139">
        <v>8.863587861586925</v>
      </c>
      <c r="E47" s="139">
        <v>8.042260995416902</v>
      </c>
      <c r="F47" s="139">
        <v>8.058328726507913</v>
      </c>
      <c r="G47" s="139">
        <v>5.685084637496008</v>
      </c>
      <c r="H47" s="139">
        <v>8.385170806311672</v>
      </c>
      <c r="I47" s="139">
        <v>8.027483373900377</v>
      </c>
      <c r="J47" s="139">
        <v>5.041914551360336</v>
      </c>
    </row>
    <row r="48" spans="1:10" s="3" customFormat="1" ht="9" customHeight="1">
      <c r="A48" s="3" t="s">
        <v>7</v>
      </c>
      <c r="B48" s="139">
        <v>10.1010101010101</v>
      </c>
      <c r="C48" s="139">
        <v>5.714285714285714</v>
      </c>
      <c r="D48" s="139">
        <v>11.127182654406896</v>
      </c>
      <c r="E48" s="139">
        <v>10.667717295167645</v>
      </c>
      <c r="F48" s="139">
        <v>9.786748635486626</v>
      </c>
      <c r="G48" s="139">
        <v>8.527626956244012</v>
      </c>
      <c r="H48" s="139">
        <v>11.390641314098323</v>
      </c>
      <c r="I48" s="139">
        <v>8.313049811219503</v>
      </c>
      <c r="J48" s="139">
        <v>9.349899539661902</v>
      </c>
    </row>
    <row r="49" spans="1:10" s="3" customFormat="1" ht="9" customHeight="1">
      <c r="A49" s="3" t="s">
        <v>8</v>
      </c>
      <c r="B49" s="139">
        <v>2.0202020202020203</v>
      </c>
      <c r="C49" s="139">
        <v>14.285714285714285</v>
      </c>
      <c r="D49" s="139">
        <v>1.9686525865355327</v>
      </c>
      <c r="E49" s="139">
        <v>2.473972823028061</v>
      </c>
      <c r="F49" s="139">
        <v>2.067408202196726</v>
      </c>
      <c r="G49" s="139">
        <v>4.375598850207601</v>
      </c>
      <c r="H49" s="139">
        <v>3.404729342215556</v>
      </c>
      <c r="I49" s="139">
        <v>2.783793625543822</v>
      </c>
      <c r="J49" s="139">
        <v>2.4661476288150257</v>
      </c>
    </row>
    <row r="50" spans="1:10" s="3" customFormat="1" ht="9" customHeight="1">
      <c r="A50" s="3" t="s">
        <v>9</v>
      </c>
      <c r="B50" s="139">
        <v>4.040404040404041</v>
      </c>
      <c r="C50" s="139">
        <v>14.285714285714285</v>
      </c>
      <c r="D50" s="139">
        <v>3.6097132111125902</v>
      </c>
      <c r="E50" s="139">
        <v>3.171633030473587</v>
      </c>
      <c r="F50" s="139">
        <v>3.4259751767256645</v>
      </c>
      <c r="G50" s="139">
        <v>2.491216863621846</v>
      </c>
      <c r="H50" s="139">
        <v>2.921280569403391</v>
      </c>
      <c r="I50" s="139">
        <v>3.359717883358568</v>
      </c>
      <c r="J50" s="139">
        <v>0.9979699629396717</v>
      </c>
    </row>
    <row r="51" spans="1:10" s="3" customFormat="1" ht="9" customHeight="1">
      <c r="A51" s="3" t="s">
        <v>19</v>
      </c>
      <c r="B51" s="139">
        <v>5.05050505050505</v>
      </c>
      <c r="C51" s="139">
        <v>2.857142857142857</v>
      </c>
      <c r="D51" s="139">
        <v>10.492062826155555</v>
      </c>
      <c r="E51" s="139">
        <v>13.56545790785559</v>
      </c>
      <c r="F51" s="139">
        <v>13.722131973459458</v>
      </c>
      <c r="G51" s="139">
        <v>13.63781539444267</v>
      </c>
      <c r="H51" s="139">
        <v>10.716018882075264</v>
      </c>
      <c r="I51" s="139">
        <v>7.9901105851237135</v>
      </c>
      <c r="J51" s="139">
        <v>9.201308328076067</v>
      </c>
    </row>
    <row r="52" spans="1:10" s="3" customFormat="1" ht="9" customHeight="1">
      <c r="A52" s="3" t="s">
        <v>10</v>
      </c>
      <c r="B52" s="139">
        <v>4.040404040404041</v>
      </c>
      <c r="C52" s="139">
        <v>8.571428571428571</v>
      </c>
      <c r="D52" s="139">
        <v>1.8126998429528511</v>
      </c>
      <c r="E52" s="139">
        <v>1.9157031438449788</v>
      </c>
      <c r="F52" s="139">
        <v>2.8378625433655107</v>
      </c>
      <c r="G52" s="139">
        <v>4.439476205685085</v>
      </c>
      <c r="H52" s="139">
        <v>4.048469875443008</v>
      </c>
      <c r="I52" s="139">
        <v>4.429154608352339</v>
      </c>
      <c r="J52" s="139">
        <v>3.8046735884690652</v>
      </c>
    </row>
    <row r="53" spans="1:10" s="3" customFormat="1" ht="9" customHeight="1">
      <c r="A53" s="3" t="s">
        <v>11</v>
      </c>
      <c r="B53" s="139">
        <v>2.0202020202020203</v>
      </c>
      <c r="C53" s="304" t="s">
        <v>139</v>
      </c>
      <c r="D53" s="139">
        <v>1.1445654572881003</v>
      </c>
      <c r="E53" s="139">
        <v>0.8225134678781056</v>
      </c>
      <c r="F53" s="139">
        <v>0.9554388928749364</v>
      </c>
      <c r="G53" s="139">
        <v>2.810603641009262</v>
      </c>
      <c r="H53" s="139">
        <v>0.949618387964883</v>
      </c>
      <c r="I53" s="139">
        <v>1.2189278801004275</v>
      </c>
      <c r="J53" s="139">
        <v>1.0561817789507157</v>
      </c>
    </row>
    <row r="54" spans="1:10" s="3" customFormat="1" ht="9" customHeight="1">
      <c r="A54" s="3" t="s">
        <v>12</v>
      </c>
      <c r="B54" s="139">
        <v>5.05050505050505</v>
      </c>
      <c r="C54" s="304" t="s">
        <v>139</v>
      </c>
      <c r="D54" s="139">
        <v>7.223804043097677</v>
      </c>
      <c r="E54" s="139">
        <v>13.49000562836697</v>
      </c>
      <c r="F54" s="139">
        <v>11.042353606414618</v>
      </c>
      <c r="G54" s="139">
        <v>7.250079846694348</v>
      </c>
      <c r="H54" s="139">
        <v>6.394758900604403</v>
      </c>
      <c r="I54" s="139">
        <v>6.198133277114437</v>
      </c>
      <c r="J54" s="139">
        <v>7.661516367541201</v>
      </c>
    </row>
    <row r="55" spans="1:10" s="3" customFormat="1" ht="9" customHeight="1">
      <c r="A55" s="3" t="s">
        <v>13</v>
      </c>
      <c r="B55" s="139">
        <v>5.05050505050505</v>
      </c>
      <c r="C55" s="139">
        <v>8.571428571428571</v>
      </c>
      <c r="D55" s="139">
        <v>4.546706478696491</v>
      </c>
      <c r="E55" s="139">
        <v>5.444078153895634</v>
      </c>
      <c r="F55" s="139">
        <v>4.87739745511558</v>
      </c>
      <c r="G55" s="139">
        <v>8.208240178856595</v>
      </c>
      <c r="H55" s="139">
        <v>4.228614285084043</v>
      </c>
      <c r="I55" s="139">
        <v>4.992621269908197</v>
      </c>
      <c r="J55" s="139">
        <v>6.631833950965955</v>
      </c>
    </row>
    <row r="56" spans="1:10" s="3" customFormat="1" ht="9" customHeight="1">
      <c r="A56" s="3" t="s">
        <v>20</v>
      </c>
      <c r="B56" s="139">
        <v>2.0202020202020203</v>
      </c>
      <c r="C56" s="304" t="s">
        <v>139</v>
      </c>
      <c r="D56" s="139">
        <v>0.8622089110120877</v>
      </c>
      <c r="E56" s="139">
        <v>1.223639141272011</v>
      </c>
      <c r="F56" s="139">
        <v>1.3161072187248104</v>
      </c>
      <c r="G56" s="139">
        <v>1.9482593420632386</v>
      </c>
      <c r="H56" s="139">
        <v>1.1948353700680874</v>
      </c>
      <c r="I56" s="139">
        <v>1.2218027100063247</v>
      </c>
      <c r="J56" s="139">
        <v>0.9983978684175946</v>
      </c>
    </row>
    <row r="57" spans="1:10" s="3" customFormat="1" ht="9" customHeight="1">
      <c r="A57" s="3" t="s">
        <v>15</v>
      </c>
      <c r="B57" s="139">
        <v>4.040404040404041</v>
      </c>
      <c r="C57" s="139">
        <v>11.428571428571429</v>
      </c>
      <c r="D57" s="139">
        <v>3.292700499595982</v>
      </c>
      <c r="E57" s="139">
        <v>1.8790383533006352</v>
      </c>
      <c r="F57" s="139">
        <v>2.0889865869863753</v>
      </c>
      <c r="G57" s="139">
        <v>6.834877036090706</v>
      </c>
      <c r="H57" s="139">
        <v>2.885251687475184</v>
      </c>
      <c r="I57" s="139">
        <v>3.9988883991030533</v>
      </c>
      <c r="J57" s="139">
        <v>4.663489996569825</v>
      </c>
    </row>
    <row r="58" spans="1:10" s="3" customFormat="1" ht="9" customHeight="1">
      <c r="A58" s="3" t="s">
        <v>21</v>
      </c>
      <c r="B58" s="139">
        <v>9.090909090909092</v>
      </c>
      <c r="C58" s="139">
        <v>14.285714285714285</v>
      </c>
      <c r="D58" s="139">
        <v>6.3958864955868115</v>
      </c>
      <c r="E58" s="139">
        <v>3.666221757658599</v>
      </c>
      <c r="F58" s="139">
        <v>7.310440206310269</v>
      </c>
      <c r="G58" s="139">
        <v>10.539763653784734</v>
      </c>
      <c r="H58" s="139">
        <v>5.449184570815135</v>
      </c>
      <c r="I58" s="139">
        <v>4.290204496233973</v>
      </c>
      <c r="J58" s="139">
        <v>12.456358102381214</v>
      </c>
    </row>
    <row r="59" spans="1:10" s="3" customFormat="1" ht="9" customHeight="1">
      <c r="A59" s="3" t="s">
        <v>16</v>
      </c>
      <c r="B59" s="139">
        <v>4.040404040404041</v>
      </c>
      <c r="C59" s="304" t="s">
        <v>139</v>
      </c>
      <c r="D59" s="139">
        <v>1.1303381894524873</v>
      </c>
      <c r="E59" s="139">
        <v>0.8139583500844255</v>
      </c>
      <c r="F59" s="139">
        <v>2.2059687322524684</v>
      </c>
      <c r="G59" s="139">
        <v>2.4592781858831048</v>
      </c>
      <c r="H59" s="139">
        <v>2.203644064057882</v>
      </c>
      <c r="I59" s="139">
        <v>1.6444027061732183</v>
      </c>
      <c r="J59" s="139">
        <v>5.020737766944862</v>
      </c>
    </row>
    <row r="60" spans="2:10" s="3" customFormat="1" ht="6" customHeight="1">
      <c r="B60" s="139"/>
      <c r="C60" s="139"/>
      <c r="D60" s="97"/>
      <c r="E60" s="97"/>
      <c r="F60" s="97"/>
      <c r="G60" s="97"/>
      <c r="H60" s="97"/>
      <c r="I60" s="97"/>
      <c r="J60" s="97"/>
    </row>
    <row r="61" spans="1:10" s="5" customFormat="1" ht="9" customHeight="1">
      <c r="A61" s="48" t="s">
        <v>17</v>
      </c>
      <c r="B61" s="141">
        <v>100</v>
      </c>
      <c r="C61" s="141">
        <v>100</v>
      </c>
      <c r="D61" s="142">
        <v>100</v>
      </c>
      <c r="E61" s="142">
        <v>100</v>
      </c>
      <c r="F61" s="142">
        <v>100</v>
      </c>
      <c r="G61" s="142">
        <v>100</v>
      </c>
      <c r="H61" s="142">
        <v>100</v>
      </c>
      <c r="I61" s="142">
        <v>100</v>
      </c>
      <c r="J61" s="142">
        <v>100</v>
      </c>
    </row>
    <row r="62" spans="1:10" s="5" customFormat="1" ht="9" customHeight="1">
      <c r="A62" s="48" t="s">
        <v>156</v>
      </c>
      <c r="B62" s="141">
        <v>43.43434343434344</v>
      </c>
      <c r="C62" s="141">
        <v>20</v>
      </c>
      <c r="D62" s="141">
        <v>46.393478804106934</v>
      </c>
      <c r="E62" s="141">
        <v>40.86606094717376</v>
      </c>
      <c r="F62" s="141">
        <v>38.363180770086956</v>
      </c>
      <c r="G62" s="141">
        <v>26.4771638454168</v>
      </c>
      <c r="H62" s="141">
        <v>44.212952750694846</v>
      </c>
      <c r="I62" s="141">
        <v>49.559192747762424</v>
      </c>
      <c r="J62" s="141">
        <v>35.69148512026692</v>
      </c>
    </row>
    <row r="63" spans="1:10" s="5" customFormat="1" ht="9" customHeight="1">
      <c r="A63" s="28" t="s">
        <v>159</v>
      </c>
      <c r="B63" s="141">
        <v>21.21212121212121</v>
      </c>
      <c r="C63" s="141">
        <v>37.142857142857146</v>
      </c>
      <c r="D63" s="141">
        <v>27.197611278210577</v>
      </c>
      <c r="E63" s="141">
        <v>29.878781056524883</v>
      </c>
      <c r="F63" s="141">
        <v>29.002263987868478</v>
      </c>
      <c r="G63" s="141">
        <v>29.03225806451613</v>
      </c>
      <c r="H63" s="141">
        <v>28.432670107792536</v>
      </c>
      <c r="I63" s="141">
        <v>22.44667190524561</v>
      </c>
      <c r="J63" s="141">
        <v>22.01532545949267</v>
      </c>
    </row>
    <row r="64" spans="1:10" s="5" customFormat="1" ht="9" customHeight="1">
      <c r="A64" s="28" t="s">
        <v>160</v>
      </c>
      <c r="B64" s="141">
        <v>35.35353535353536</v>
      </c>
      <c r="C64" s="141">
        <v>42.857142857142854</v>
      </c>
      <c r="D64" s="141">
        <v>26.40890991768249</v>
      </c>
      <c r="E64" s="141">
        <v>29.255157996301357</v>
      </c>
      <c r="F64" s="141">
        <v>32.63455524204456</v>
      </c>
      <c r="G64" s="141">
        <v>44.490578090067075</v>
      </c>
      <c r="H64" s="141">
        <v>27.354377141512625</v>
      </c>
      <c r="I64" s="141">
        <v>27.99413534699197</v>
      </c>
      <c r="J64" s="141">
        <v>42.29318942024044</v>
      </c>
    </row>
    <row r="65" spans="1:10" s="3" customFormat="1" ht="9" customHeight="1">
      <c r="A65" s="6"/>
      <c r="B65" s="40"/>
      <c r="C65" s="41"/>
      <c r="D65" s="42"/>
      <c r="E65" s="42"/>
      <c r="F65" s="42"/>
      <c r="G65" s="42"/>
      <c r="H65" s="42"/>
      <c r="I65" s="42"/>
      <c r="J65" s="106"/>
    </row>
    <row r="66" spans="2:10" s="3" customFormat="1" ht="9" customHeight="1">
      <c r="B66" s="30"/>
      <c r="C66" s="30"/>
      <c r="D66" s="4"/>
      <c r="E66" s="4"/>
      <c r="F66" s="4"/>
      <c r="G66" s="4"/>
      <c r="H66" s="4"/>
      <c r="I66" s="4"/>
      <c r="J66" s="93"/>
    </row>
    <row r="67" spans="1:10" s="21" customFormat="1" ht="9" customHeight="1">
      <c r="A67" s="33" t="s">
        <v>228</v>
      </c>
      <c r="B67" s="43"/>
      <c r="C67" s="43"/>
      <c r="D67" s="44"/>
      <c r="E67" s="44"/>
      <c r="F67" s="44"/>
      <c r="G67" s="44"/>
      <c r="H67" s="44"/>
      <c r="I67" s="44"/>
      <c r="J67" s="107"/>
    </row>
    <row r="68" spans="1:10" s="21" customFormat="1" ht="9.75" customHeight="1">
      <c r="A68" s="20" t="s">
        <v>245</v>
      </c>
      <c r="B68" s="43"/>
      <c r="C68" s="43"/>
      <c r="D68" s="44"/>
      <c r="E68" s="44"/>
      <c r="F68" s="44"/>
      <c r="G68" s="44"/>
      <c r="H68" s="44"/>
      <c r="I68" s="44"/>
      <c r="J68" s="107"/>
    </row>
    <row r="69" spans="1:10" s="21" customFormat="1" ht="9" customHeight="1">
      <c r="A69" s="20"/>
      <c r="B69" s="43"/>
      <c r="C69" s="43"/>
      <c r="D69" s="44"/>
      <c r="E69" s="44"/>
      <c r="F69" s="44"/>
      <c r="G69" s="44"/>
      <c r="H69" s="44"/>
      <c r="I69" s="44"/>
      <c r="J69" s="107"/>
    </row>
    <row r="70" spans="1:10" s="21" customFormat="1" ht="9" customHeight="1">
      <c r="A70" s="20"/>
      <c r="B70" s="43"/>
      <c r="C70" s="43"/>
      <c r="D70" s="44"/>
      <c r="E70" s="44"/>
      <c r="F70" s="44"/>
      <c r="G70" s="44"/>
      <c r="H70" s="44"/>
      <c r="I70" s="44"/>
      <c r="J70" s="107"/>
    </row>
    <row r="71" s="20" customFormat="1" ht="9" customHeight="1">
      <c r="J71" s="108"/>
    </row>
    <row r="72" s="20" customFormat="1" ht="9" customHeight="1">
      <c r="J72" s="108"/>
    </row>
    <row r="73" ht="11.25">
      <c r="A73" s="45"/>
    </row>
    <row r="74" spans="1:10" ht="9.75" customHeight="1">
      <c r="A74" s="45"/>
      <c r="B74" s="96"/>
      <c r="C74" s="96"/>
      <c r="D74" s="96"/>
      <c r="E74" s="96"/>
      <c r="F74" s="96"/>
      <c r="G74" s="96"/>
      <c r="H74" s="96"/>
      <c r="I74" s="96"/>
      <c r="J74" s="110"/>
    </row>
    <row r="75" ht="11.25">
      <c r="A75" s="46"/>
    </row>
  </sheetData>
  <mergeCells count="2">
    <mergeCell ref="A6:J6"/>
    <mergeCell ref="A36:J36"/>
  </mergeCells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r:id="rId2"/>
  <headerFooter alignWithMargins="0">
    <oddFooter>&amp;C&amp;"Arial,Normale"&amp;10 &amp;11 &amp;10 31</oddFooter>
  </headerFooter>
  <rowBreaks count="1" manualBreakCount="1">
    <brk id="74" max="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1"/>
  <sheetViews>
    <sheetView showGridLines="0" workbookViewId="0" topLeftCell="A1">
      <selection activeCell="A4" sqref="A4"/>
    </sheetView>
  </sheetViews>
  <sheetFormatPr defaultColWidth="9.33203125" defaultRowHeight="11.25"/>
  <cols>
    <col min="1" max="1" width="23.83203125" style="217" customWidth="1"/>
    <col min="2" max="2" width="10.33203125" style="9" customWidth="1"/>
    <col min="3" max="3" width="9.16015625" style="9" customWidth="1"/>
    <col min="4" max="4" width="7.5" style="9" customWidth="1"/>
    <col min="5" max="5" width="6.16015625" style="9" customWidth="1"/>
    <col min="6" max="6" width="6.5" style="9" customWidth="1"/>
    <col min="7" max="7" width="7.66015625" style="9" customWidth="1"/>
    <col min="8" max="8" width="10" style="9" customWidth="1"/>
    <col min="9" max="9" width="8.16015625" style="9" customWidth="1"/>
    <col min="10" max="10" width="7.83203125" style="9" customWidth="1"/>
    <col min="11" max="11" width="6.83203125" style="9" customWidth="1"/>
    <col min="12" max="16384" width="12.83203125" style="51" customWidth="1"/>
  </cols>
  <sheetData>
    <row r="1" spans="1:11" s="58" customFormat="1" ht="12" customHeight="1">
      <c r="A1" s="335" t="s">
        <v>259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s="223" customFormat="1" ht="12" customHeight="1">
      <c r="A2" s="33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s="209" customFormat="1" ht="9" customHeight="1">
      <c r="A3" s="220"/>
      <c r="B3" s="337"/>
      <c r="C3" s="337"/>
      <c r="D3" s="337"/>
      <c r="E3" s="337"/>
      <c r="F3" s="337"/>
      <c r="G3" s="337"/>
      <c r="H3" s="337"/>
      <c r="I3" s="337"/>
      <c r="J3" s="337"/>
      <c r="K3" s="337"/>
    </row>
    <row r="4" spans="1:16" s="208" customFormat="1" ht="24" customHeight="1">
      <c r="A4" s="331" t="s">
        <v>291</v>
      </c>
      <c r="B4" s="99" t="s">
        <v>1</v>
      </c>
      <c r="C4" s="99" t="s">
        <v>148</v>
      </c>
      <c r="D4" s="99" t="s">
        <v>142</v>
      </c>
      <c r="E4" s="99" t="s">
        <v>143</v>
      </c>
      <c r="F4" s="99" t="s">
        <v>155</v>
      </c>
      <c r="G4" s="99" t="s">
        <v>154</v>
      </c>
      <c r="H4" s="99" t="s">
        <v>144</v>
      </c>
      <c r="I4" s="99" t="s">
        <v>231</v>
      </c>
      <c r="J4" s="99" t="s">
        <v>147</v>
      </c>
      <c r="K4" s="99" t="s">
        <v>153</v>
      </c>
      <c r="L4" s="209"/>
      <c r="M4" s="209"/>
      <c r="N4" s="209"/>
      <c r="O4" s="209"/>
      <c r="P4" s="209"/>
    </row>
    <row r="5" spans="1:16" s="65" customFormat="1" ht="9" customHeight="1">
      <c r="A5" s="50"/>
      <c r="B5" s="80"/>
      <c r="C5" s="80"/>
      <c r="D5" s="80"/>
      <c r="E5" s="80"/>
      <c r="F5" s="80"/>
      <c r="G5" s="80"/>
      <c r="H5" s="80"/>
      <c r="I5" s="80"/>
      <c r="J5" s="80"/>
      <c r="K5" s="80"/>
      <c r="L5" s="53"/>
      <c r="M5" s="53"/>
      <c r="N5" s="53"/>
      <c r="O5" s="53"/>
      <c r="P5" s="53"/>
    </row>
    <row r="6" spans="1:11" s="271" customFormat="1" ht="9" customHeight="1">
      <c r="A6" s="270" t="s">
        <v>96</v>
      </c>
      <c r="B6" s="260">
        <v>212189</v>
      </c>
      <c r="C6" s="260">
        <v>1800</v>
      </c>
      <c r="D6" s="260">
        <v>1598</v>
      </c>
      <c r="E6" s="260">
        <v>189</v>
      </c>
      <c r="F6" s="263" t="s">
        <v>139</v>
      </c>
      <c r="G6" s="260">
        <v>48041</v>
      </c>
      <c r="H6" s="260">
        <v>19997</v>
      </c>
      <c r="I6" s="260">
        <v>4186</v>
      </c>
      <c r="J6" s="260">
        <v>23742</v>
      </c>
      <c r="K6" s="263" t="s">
        <v>139</v>
      </c>
    </row>
    <row r="7" spans="1:11" s="271" customFormat="1" ht="9" customHeight="1">
      <c r="A7" s="272" t="s">
        <v>233</v>
      </c>
      <c r="B7" s="261">
        <v>19249</v>
      </c>
      <c r="C7" s="264" t="s">
        <v>139</v>
      </c>
      <c r="D7" s="261">
        <v>1794</v>
      </c>
      <c r="E7" s="261">
        <v>2</v>
      </c>
      <c r="F7" s="264" t="s">
        <v>139</v>
      </c>
      <c r="G7" s="264" t="s">
        <v>139</v>
      </c>
      <c r="H7" s="264" t="s">
        <v>139</v>
      </c>
      <c r="I7" s="264" t="s">
        <v>139</v>
      </c>
      <c r="J7" s="264" t="s">
        <v>139</v>
      </c>
      <c r="K7" s="264" t="s">
        <v>139</v>
      </c>
    </row>
    <row r="8" spans="1:11" s="271" customFormat="1" ht="9" customHeight="1">
      <c r="A8" s="272" t="s">
        <v>257</v>
      </c>
      <c r="B8" s="261">
        <v>60853</v>
      </c>
      <c r="C8" s="261">
        <v>250</v>
      </c>
      <c r="D8" s="264" t="s">
        <v>139</v>
      </c>
      <c r="E8" s="261">
        <v>6</v>
      </c>
      <c r="F8" s="264" t="s">
        <v>139</v>
      </c>
      <c r="G8" s="264" t="s">
        <v>139</v>
      </c>
      <c r="H8" s="264" t="s">
        <v>139</v>
      </c>
      <c r="I8" s="261">
        <v>45</v>
      </c>
      <c r="J8" s="264" t="s">
        <v>139</v>
      </c>
      <c r="K8" s="264" t="s">
        <v>139</v>
      </c>
    </row>
    <row r="9" spans="1:11" s="222" customFormat="1" ht="9" customHeight="1">
      <c r="A9" s="270" t="s">
        <v>97</v>
      </c>
      <c r="B9" s="260">
        <v>66950</v>
      </c>
      <c r="C9" s="260">
        <v>95</v>
      </c>
      <c r="D9" s="263" t="s">
        <v>139</v>
      </c>
      <c r="E9" s="260">
        <v>52</v>
      </c>
      <c r="F9" s="263" t="s">
        <v>139</v>
      </c>
      <c r="G9" s="260">
        <v>1545</v>
      </c>
      <c r="H9" s="260">
        <v>4014</v>
      </c>
      <c r="I9" s="260">
        <v>647</v>
      </c>
      <c r="J9" s="263" t="s">
        <v>139</v>
      </c>
      <c r="K9" s="263" t="s">
        <v>139</v>
      </c>
    </row>
    <row r="10" spans="1:11" s="271" customFormat="1" ht="9" customHeight="1">
      <c r="A10" s="270" t="s">
        <v>98</v>
      </c>
      <c r="B10" s="260">
        <v>81155</v>
      </c>
      <c r="C10" s="260">
        <v>357</v>
      </c>
      <c r="D10" s="260">
        <v>7125</v>
      </c>
      <c r="E10" s="260">
        <v>5</v>
      </c>
      <c r="F10" s="263" t="s">
        <v>139</v>
      </c>
      <c r="G10" s="260">
        <v>989</v>
      </c>
      <c r="H10" s="260">
        <v>1336</v>
      </c>
      <c r="I10" s="260">
        <v>2922</v>
      </c>
      <c r="J10" s="263" t="s">
        <v>139</v>
      </c>
      <c r="K10" s="260">
        <v>6</v>
      </c>
    </row>
    <row r="11" spans="1:11" s="271" customFormat="1" ht="9" customHeight="1">
      <c r="A11" s="272" t="s">
        <v>234</v>
      </c>
      <c r="B11" s="261">
        <v>41597</v>
      </c>
      <c r="C11" s="261">
        <v>7</v>
      </c>
      <c r="D11" s="264" t="s">
        <v>139</v>
      </c>
      <c r="E11" s="264" t="s">
        <v>139</v>
      </c>
      <c r="F11" s="264" t="s">
        <v>139</v>
      </c>
      <c r="G11" s="264" t="s">
        <v>139</v>
      </c>
      <c r="H11" s="264" t="s">
        <v>139</v>
      </c>
      <c r="I11" s="261">
        <v>620</v>
      </c>
      <c r="J11" s="264" t="s">
        <v>139</v>
      </c>
      <c r="K11" s="264" t="s">
        <v>139</v>
      </c>
    </row>
    <row r="12" spans="1:11" s="222" customFormat="1" ht="9" customHeight="1">
      <c r="A12" s="270" t="s">
        <v>99</v>
      </c>
      <c r="B12" s="260">
        <v>145901</v>
      </c>
      <c r="C12" s="260">
        <v>1080</v>
      </c>
      <c r="D12" s="260">
        <v>1756</v>
      </c>
      <c r="E12" s="260">
        <v>199</v>
      </c>
      <c r="F12" s="263" t="s">
        <v>139</v>
      </c>
      <c r="G12" s="260">
        <v>1041</v>
      </c>
      <c r="H12" s="260">
        <v>40940</v>
      </c>
      <c r="I12" s="260">
        <v>3509</v>
      </c>
      <c r="J12" s="263" t="s">
        <v>139</v>
      </c>
      <c r="K12" s="260">
        <v>12</v>
      </c>
    </row>
    <row r="13" spans="1:11" s="220" customFormat="1" ht="9" customHeight="1">
      <c r="A13" s="270" t="s">
        <v>100</v>
      </c>
      <c r="B13" s="260">
        <v>43872</v>
      </c>
      <c r="C13" s="260">
        <v>684</v>
      </c>
      <c r="D13" s="263" t="s">
        <v>139</v>
      </c>
      <c r="E13" s="263" t="s">
        <v>139</v>
      </c>
      <c r="F13" s="263" t="s">
        <v>139</v>
      </c>
      <c r="G13" s="263" t="s">
        <v>139</v>
      </c>
      <c r="H13" s="263" t="s">
        <v>139</v>
      </c>
      <c r="I13" s="260">
        <v>336</v>
      </c>
      <c r="J13" s="263" t="s">
        <v>139</v>
      </c>
      <c r="K13" s="260">
        <v>17</v>
      </c>
    </row>
    <row r="14" spans="1:11" s="220" customFormat="1" ht="9" customHeight="1">
      <c r="A14" s="273" t="s">
        <v>13</v>
      </c>
      <c r="B14" s="262">
        <v>671766</v>
      </c>
      <c r="C14" s="262">
        <v>4273</v>
      </c>
      <c r="D14" s="262">
        <v>12273</v>
      </c>
      <c r="E14" s="262">
        <v>453</v>
      </c>
      <c r="F14" s="265" t="s">
        <v>139</v>
      </c>
      <c r="G14" s="262">
        <v>51616</v>
      </c>
      <c r="H14" s="262">
        <v>66287</v>
      </c>
      <c r="I14" s="262">
        <v>12265</v>
      </c>
      <c r="J14" s="262">
        <v>23742</v>
      </c>
      <c r="K14" s="262">
        <v>35</v>
      </c>
    </row>
    <row r="15" spans="1:11" s="222" customFormat="1" ht="9" customHeight="1">
      <c r="A15" s="273"/>
      <c r="B15" s="262"/>
      <c r="C15" s="262"/>
      <c r="D15" s="262"/>
      <c r="E15" s="262"/>
      <c r="F15" s="263"/>
      <c r="G15" s="262"/>
      <c r="H15" s="262"/>
      <c r="I15" s="262"/>
      <c r="J15" s="262"/>
      <c r="K15" s="262"/>
    </row>
    <row r="16" spans="1:11" s="222" customFormat="1" ht="9" customHeight="1">
      <c r="A16" s="270" t="s">
        <v>101</v>
      </c>
      <c r="B16" s="260">
        <v>80959</v>
      </c>
      <c r="C16" s="260">
        <v>883</v>
      </c>
      <c r="D16" s="260">
        <v>2159</v>
      </c>
      <c r="E16" s="260">
        <v>241</v>
      </c>
      <c r="F16" s="263" t="s">
        <v>139</v>
      </c>
      <c r="G16" s="260">
        <v>695</v>
      </c>
      <c r="H16" s="263" t="s">
        <v>139</v>
      </c>
      <c r="I16" s="260">
        <v>562</v>
      </c>
      <c r="J16" s="263" t="s">
        <v>139</v>
      </c>
      <c r="K16" s="263" t="s">
        <v>139</v>
      </c>
    </row>
    <row r="17" spans="1:11" s="220" customFormat="1" ht="9" customHeight="1">
      <c r="A17" s="270" t="s">
        <v>102</v>
      </c>
      <c r="B17" s="260">
        <v>100309</v>
      </c>
      <c r="C17" s="260">
        <v>1972</v>
      </c>
      <c r="D17" s="260">
        <v>1685</v>
      </c>
      <c r="E17" s="260">
        <v>113</v>
      </c>
      <c r="F17" s="263" t="s">
        <v>139</v>
      </c>
      <c r="G17" s="260">
        <v>2821</v>
      </c>
      <c r="H17" s="260">
        <v>3340590</v>
      </c>
      <c r="I17" s="260">
        <v>1978</v>
      </c>
      <c r="J17" s="263" t="s">
        <v>139</v>
      </c>
      <c r="K17" s="260">
        <v>43</v>
      </c>
    </row>
    <row r="18" spans="1:11" s="220" customFormat="1" ht="9" customHeight="1">
      <c r="A18" s="273" t="s">
        <v>20</v>
      </c>
      <c r="B18" s="262">
        <v>181268</v>
      </c>
      <c r="C18" s="262">
        <v>2855</v>
      </c>
      <c r="D18" s="262">
        <v>3844</v>
      </c>
      <c r="E18" s="262">
        <v>354</v>
      </c>
      <c r="F18" s="265" t="s">
        <v>139</v>
      </c>
      <c r="G18" s="262">
        <v>3516</v>
      </c>
      <c r="H18" s="262">
        <v>3340590</v>
      </c>
      <c r="I18" s="262">
        <v>2540</v>
      </c>
      <c r="J18" s="268" t="s">
        <v>139</v>
      </c>
      <c r="K18" s="262">
        <v>43</v>
      </c>
    </row>
    <row r="19" spans="1:11" s="222" customFormat="1" ht="9" customHeight="1">
      <c r="A19" s="273"/>
      <c r="B19" s="262"/>
      <c r="C19" s="262"/>
      <c r="D19" s="262"/>
      <c r="E19" s="262"/>
      <c r="F19" s="263"/>
      <c r="G19" s="262"/>
      <c r="H19" s="262"/>
      <c r="I19" s="262"/>
      <c r="J19" s="264"/>
      <c r="K19" s="262"/>
    </row>
    <row r="20" spans="1:11" s="271" customFormat="1" ht="9" customHeight="1">
      <c r="A20" s="270" t="s">
        <v>103</v>
      </c>
      <c r="B20" s="260">
        <v>49977</v>
      </c>
      <c r="C20" s="260">
        <v>1384</v>
      </c>
      <c r="D20" s="260">
        <v>491</v>
      </c>
      <c r="E20" s="260">
        <v>167</v>
      </c>
      <c r="F20" s="263" t="s">
        <v>139</v>
      </c>
      <c r="G20" s="263" t="s">
        <v>139</v>
      </c>
      <c r="H20" s="263" t="s">
        <v>139</v>
      </c>
      <c r="I20" s="260">
        <v>1180</v>
      </c>
      <c r="J20" s="263" t="s">
        <v>139</v>
      </c>
      <c r="K20" s="263" t="s">
        <v>139</v>
      </c>
    </row>
    <row r="21" spans="1:11" s="271" customFormat="1" ht="18.75" customHeight="1">
      <c r="A21" s="272" t="s">
        <v>226</v>
      </c>
      <c r="B21" s="264">
        <v>13170</v>
      </c>
      <c r="C21" s="264" t="s">
        <v>139</v>
      </c>
      <c r="D21" s="264">
        <v>849</v>
      </c>
      <c r="E21" s="264" t="s">
        <v>139</v>
      </c>
      <c r="F21" s="264" t="s">
        <v>139</v>
      </c>
      <c r="G21" s="264" t="s">
        <v>139</v>
      </c>
      <c r="H21" s="264" t="s">
        <v>139</v>
      </c>
      <c r="I21" s="264" t="s">
        <v>139</v>
      </c>
      <c r="J21" s="264" t="s">
        <v>139</v>
      </c>
      <c r="K21" s="264" t="s">
        <v>139</v>
      </c>
    </row>
    <row r="22" spans="1:11" s="222" customFormat="1" ht="9" customHeight="1">
      <c r="A22" s="274" t="s">
        <v>104</v>
      </c>
      <c r="B22" s="260">
        <v>71750</v>
      </c>
      <c r="C22" s="260">
        <v>864</v>
      </c>
      <c r="D22" s="260">
        <v>2699</v>
      </c>
      <c r="E22" s="260">
        <v>95</v>
      </c>
      <c r="F22" s="263" t="s">
        <v>139</v>
      </c>
      <c r="G22" s="260">
        <v>36420</v>
      </c>
      <c r="H22" s="260">
        <v>16</v>
      </c>
      <c r="I22" s="260">
        <v>1982</v>
      </c>
      <c r="J22" s="263" t="s">
        <v>139</v>
      </c>
      <c r="K22" s="260">
        <v>25</v>
      </c>
    </row>
    <row r="23" spans="1:11" s="271" customFormat="1" ht="9" customHeight="1">
      <c r="A23" s="272" t="s">
        <v>217</v>
      </c>
      <c r="B23" s="261">
        <v>8517</v>
      </c>
      <c r="C23" s="261">
        <v>328</v>
      </c>
      <c r="D23" s="261">
        <v>929</v>
      </c>
      <c r="E23" s="264" t="s">
        <v>139</v>
      </c>
      <c r="F23" s="264" t="s">
        <v>139</v>
      </c>
      <c r="G23" s="264" t="s">
        <v>139</v>
      </c>
      <c r="H23" s="264" t="s">
        <v>139</v>
      </c>
      <c r="I23" s="264" t="s">
        <v>139</v>
      </c>
      <c r="J23" s="264" t="s">
        <v>139</v>
      </c>
      <c r="K23" s="264" t="s">
        <v>139</v>
      </c>
    </row>
    <row r="24" spans="1:11" s="222" customFormat="1" ht="9" customHeight="1">
      <c r="A24" s="270" t="s">
        <v>146</v>
      </c>
      <c r="B24" s="260">
        <v>100747</v>
      </c>
      <c r="C24" s="260">
        <v>444</v>
      </c>
      <c r="D24" s="260">
        <v>717</v>
      </c>
      <c r="E24" s="263" t="s">
        <v>139</v>
      </c>
      <c r="F24" s="263" t="s">
        <v>139</v>
      </c>
      <c r="G24" s="260">
        <v>212</v>
      </c>
      <c r="H24" s="260">
        <v>718</v>
      </c>
      <c r="I24" s="260">
        <v>702</v>
      </c>
      <c r="J24" s="260">
        <v>1018</v>
      </c>
      <c r="K24" s="260">
        <v>1</v>
      </c>
    </row>
    <row r="25" spans="1:11" s="271" customFormat="1" ht="9" customHeight="1">
      <c r="A25" s="272" t="s">
        <v>218</v>
      </c>
      <c r="B25" s="261">
        <v>17133</v>
      </c>
      <c r="C25" s="261">
        <v>117</v>
      </c>
      <c r="D25" s="261">
        <v>1322</v>
      </c>
      <c r="E25" s="264" t="s">
        <v>139</v>
      </c>
      <c r="F25" s="264" t="s">
        <v>139</v>
      </c>
      <c r="G25" s="261">
        <v>268</v>
      </c>
      <c r="H25" s="261">
        <v>13</v>
      </c>
      <c r="I25" s="261">
        <v>16</v>
      </c>
      <c r="J25" s="264" t="s">
        <v>139</v>
      </c>
      <c r="K25" s="264" t="s">
        <v>139</v>
      </c>
    </row>
    <row r="26" spans="1:11" s="271" customFormat="1" ht="9" customHeight="1">
      <c r="A26" s="272" t="s">
        <v>219</v>
      </c>
      <c r="B26" s="261">
        <v>19765</v>
      </c>
      <c r="C26" s="261">
        <v>38</v>
      </c>
      <c r="D26" s="261">
        <v>487</v>
      </c>
      <c r="E26" s="264" t="s">
        <v>139</v>
      </c>
      <c r="F26" s="264" t="s">
        <v>139</v>
      </c>
      <c r="G26" s="261">
        <v>6</v>
      </c>
      <c r="H26" s="261">
        <v>303</v>
      </c>
      <c r="I26" s="264" t="s">
        <v>139</v>
      </c>
      <c r="J26" s="264" t="s">
        <v>139</v>
      </c>
      <c r="K26" s="264" t="s">
        <v>139</v>
      </c>
    </row>
    <row r="27" spans="1:11" s="220" customFormat="1" ht="9" customHeight="1">
      <c r="A27" s="270" t="s">
        <v>105</v>
      </c>
      <c r="B27" s="260">
        <v>6658</v>
      </c>
      <c r="C27" s="260">
        <v>134</v>
      </c>
      <c r="D27" s="263" t="s">
        <v>139</v>
      </c>
      <c r="E27" s="263" t="s">
        <v>139</v>
      </c>
      <c r="F27" s="263" t="s">
        <v>139</v>
      </c>
      <c r="G27" s="263" t="s">
        <v>139</v>
      </c>
      <c r="H27" s="263" t="s">
        <v>139</v>
      </c>
      <c r="I27" s="263" t="s">
        <v>139</v>
      </c>
      <c r="J27" s="263" t="s">
        <v>139</v>
      </c>
      <c r="K27" s="263" t="s">
        <v>139</v>
      </c>
    </row>
    <row r="28" spans="1:11" s="220" customFormat="1" ht="9" customHeight="1">
      <c r="A28" s="273" t="s">
        <v>15</v>
      </c>
      <c r="B28" s="262">
        <f>SUM(B20:B27)</f>
        <v>287717</v>
      </c>
      <c r="C28" s="262">
        <v>3309</v>
      </c>
      <c r="D28" s="262">
        <f>SUM(D20:D27)</f>
        <v>7494</v>
      </c>
      <c r="E28" s="262">
        <v>262</v>
      </c>
      <c r="F28" s="265" t="s">
        <v>139</v>
      </c>
      <c r="G28" s="262">
        <v>36906</v>
      </c>
      <c r="H28" s="262">
        <v>1050</v>
      </c>
      <c r="I28" s="262">
        <v>3880</v>
      </c>
      <c r="J28" s="262">
        <v>1018</v>
      </c>
      <c r="K28" s="262">
        <v>26</v>
      </c>
    </row>
    <row r="29" spans="1:11" s="222" customFormat="1" ht="9" customHeight="1">
      <c r="A29" s="273"/>
      <c r="B29" s="262"/>
      <c r="C29" s="262"/>
      <c r="D29" s="262"/>
      <c r="E29" s="262"/>
      <c r="F29" s="263"/>
      <c r="G29" s="262"/>
      <c r="H29" s="262"/>
      <c r="I29" s="262"/>
      <c r="J29" s="262"/>
      <c r="K29" s="262"/>
    </row>
    <row r="30" spans="1:11" s="271" customFormat="1" ht="9" customHeight="1">
      <c r="A30" s="270" t="s">
        <v>106</v>
      </c>
      <c r="B30" s="260">
        <v>51737</v>
      </c>
      <c r="C30" s="260">
        <v>59</v>
      </c>
      <c r="D30" s="260">
        <v>392</v>
      </c>
      <c r="E30" s="263" t="s">
        <v>139</v>
      </c>
      <c r="F30" s="263" t="s">
        <v>139</v>
      </c>
      <c r="G30" s="260">
        <v>355</v>
      </c>
      <c r="H30" s="263" t="s">
        <v>139</v>
      </c>
      <c r="I30" s="260">
        <v>808</v>
      </c>
      <c r="J30" s="260">
        <v>27070</v>
      </c>
      <c r="K30" s="260">
        <v>28</v>
      </c>
    </row>
    <row r="31" spans="1:11" s="271" customFormat="1" ht="9" customHeight="1">
      <c r="A31" s="272" t="s">
        <v>220</v>
      </c>
      <c r="B31" s="261">
        <v>17438</v>
      </c>
      <c r="C31" s="261">
        <v>131</v>
      </c>
      <c r="D31" s="261">
        <v>800</v>
      </c>
      <c r="E31" s="264" t="s">
        <v>139</v>
      </c>
      <c r="F31" s="264" t="s">
        <v>139</v>
      </c>
      <c r="G31" s="264" t="s">
        <v>139</v>
      </c>
      <c r="H31" s="264" t="s">
        <v>139</v>
      </c>
      <c r="I31" s="264" t="s">
        <v>139</v>
      </c>
      <c r="J31" s="264" t="s">
        <v>139</v>
      </c>
      <c r="K31" s="261">
        <v>3</v>
      </c>
    </row>
    <row r="32" spans="1:11" s="222" customFormat="1" ht="9" customHeight="1">
      <c r="A32" s="270" t="s">
        <v>107</v>
      </c>
      <c r="B32" s="260">
        <v>56238</v>
      </c>
      <c r="C32" s="260">
        <v>134</v>
      </c>
      <c r="D32" s="260">
        <v>5798</v>
      </c>
      <c r="E32" s="263" t="s">
        <v>139</v>
      </c>
      <c r="F32" s="263" t="s">
        <v>139</v>
      </c>
      <c r="G32" s="263" t="s">
        <v>139</v>
      </c>
      <c r="H32" s="263" t="s">
        <v>139</v>
      </c>
      <c r="I32" s="263" t="s">
        <v>139</v>
      </c>
      <c r="J32" s="263" t="s">
        <v>139</v>
      </c>
      <c r="K32" s="263" t="s">
        <v>139</v>
      </c>
    </row>
    <row r="33" spans="1:11" s="271" customFormat="1" ht="9" customHeight="1">
      <c r="A33" s="270" t="s">
        <v>235</v>
      </c>
      <c r="B33" s="260">
        <v>177358</v>
      </c>
      <c r="C33" s="260">
        <v>468</v>
      </c>
      <c r="D33" s="260">
        <v>500</v>
      </c>
      <c r="E33" s="260">
        <v>16</v>
      </c>
      <c r="F33" s="263" t="s">
        <v>139</v>
      </c>
      <c r="G33" s="260">
        <v>6088</v>
      </c>
      <c r="H33" s="263" t="s">
        <v>139</v>
      </c>
      <c r="I33" s="260">
        <v>1154</v>
      </c>
      <c r="J33" s="263" t="s">
        <v>139</v>
      </c>
      <c r="K33" s="260">
        <v>34</v>
      </c>
    </row>
    <row r="34" spans="1:11" s="271" customFormat="1" ht="9" customHeight="1">
      <c r="A34" s="272" t="s">
        <v>221</v>
      </c>
      <c r="B34" s="261">
        <v>8743</v>
      </c>
      <c r="C34" s="264" t="s">
        <v>139</v>
      </c>
      <c r="D34" s="261">
        <v>990</v>
      </c>
      <c r="E34" s="264" t="s">
        <v>139</v>
      </c>
      <c r="F34" s="264" t="s">
        <v>139</v>
      </c>
      <c r="G34" s="261">
        <v>83</v>
      </c>
      <c r="H34" s="261">
        <v>143</v>
      </c>
      <c r="I34" s="264" t="s">
        <v>139</v>
      </c>
      <c r="J34" s="264" t="s">
        <v>139</v>
      </c>
      <c r="K34" s="264" t="s">
        <v>139</v>
      </c>
    </row>
    <row r="35" spans="1:11" s="222" customFormat="1" ht="9" customHeight="1">
      <c r="A35" s="270" t="s">
        <v>109</v>
      </c>
      <c r="B35" s="260">
        <v>41067</v>
      </c>
      <c r="C35" s="260">
        <v>495</v>
      </c>
      <c r="D35" s="260">
        <v>1969</v>
      </c>
      <c r="E35" s="260">
        <v>2</v>
      </c>
      <c r="F35" s="263" t="s">
        <v>139</v>
      </c>
      <c r="G35" s="263" t="s">
        <v>139</v>
      </c>
      <c r="H35" s="263" t="s">
        <v>139</v>
      </c>
      <c r="I35" s="260">
        <v>300</v>
      </c>
      <c r="J35" s="263" t="s">
        <v>139</v>
      </c>
      <c r="K35" s="260">
        <v>2</v>
      </c>
    </row>
    <row r="36" spans="1:11" s="222" customFormat="1" ht="9" customHeight="1">
      <c r="A36" s="270" t="s">
        <v>110</v>
      </c>
      <c r="B36" s="260">
        <v>62877</v>
      </c>
      <c r="C36" s="260">
        <v>720</v>
      </c>
      <c r="D36" s="263" t="s">
        <v>139</v>
      </c>
      <c r="E36" s="260">
        <v>1</v>
      </c>
      <c r="F36" s="263" t="s">
        <v>139</v>
      </c>
      <c r="G36" s="260">
        <v>627</v>
      </c>
      <c r="H36" s="260">
        <v>981</v>
      </c>
      <c r="I36" s="260">
        <v>395</v>
      </c>
      <c r="J36" s="263" t="s">
        <v>139</v>
      </c>
      <c r="K36" s="260">
        <v>51</v>
      </c>
    </row>
    <row r="37" spans="1:11" s="271" customFormat="1" ht="9" customHeight="1">
      <c r="A37" s="270" t="s">
        <v>111</v>
      </c>
      <c r="B37" s="260">
        <v>386804</v>
      </c>
      <c r="C37" s="260">
        <v>6346</v>
      </c>
      <c r="D37" s="260">
        <v>1097</v>
      </c>
      <c r="E37" s="260">
        <v>188</v>
      </c>
      <c r="F37" s="260">
        <v>7</v>
      </c>
      <c r="G37" s="263" t="s">
        <v>139</v>
      </c>
      <c r="H37" s="263" t="s">
        <v>139</v>
      </c>
      <c r="I37" s="260">
        <v>2799</v>
      </c>
      <c r="J37" s="263" t="s">
        <v>139</v>
      </c>
      <c r="K37" s="263" t="s">
        <v>139</v>
      </c>
    </row>
    <row r="38" spans="1:11" s="271" customFormat="1" ht="18.75" customHeight="1">
      <c r="A38" s="272" t="s">
        <v>222</v>
      </c>
      <c r="B38" s="261">
        <v>20245</v>
      </c>
      <c r="C38" s="264" t="s">
        <v>139</v>
      </c>
      <c r="D38" s="261">
        <v>244</v>
      </c>
      <c r="E38" s="264" t="s">
        <v>139</v>
      </c>
      <c r="F38" s="264" t="s">
        <v>139</v>
      </c>
      <c r="G38" s="264" t="s">
        <v>139</v>
      </c>
      <c r="H38" s="264" t="s">
        <v>139</v>
      </c>
      <c r="I38" s="264" t="s">
        <v>139</v>
      </c>
      <c r="J38" s="264" t="s">
        <v>139</v>
      </c>
      <c r="K38" s="264" t="s">
        <v>139</v>
      </c>
    </row>
    <row r="39" spans="1:11" s="271" customFormat="1" ht="9" customHeight="1">
      <c r="A39" s="270" t="s">
        <v>112</v>
      </c>
      <c r="B39" s="260">
        <v>21399</v>
      </c>
      <c r="C39" s="263" t="s">
        <v>139</v>
      </c>
      <c r="D39" s="260">
        <v>999</v>
      </c>
      <c r="E39" s="260">
        <v>12</v>
      </c>
      <c r="F39" s="263" t="s">
        <v>139</v>
      </c>
      <c r="G39" s="260">
        <v>10</v>
      </c>
      <c r="H39" s="260">
        <v>121</v>
      </c>
      <c r="I39" s="260">
        <v>500</v>
      </c>
      <c r="J39" s="263" t="s">
        <v>139</v>
      </c>
      <c r="K39" s="263" t="s">
        <v>139</v>
      </c>
    </row>
    <row r="40" spans="1:11" s="271" customFormat="1" ht="9" customHeight="1">
      <c r="A40" s="272" t="s">
        <v>223</v>
      </c>
      <c r="B40" s="261">
        <v>20659</v>
      </c>
      <c r="C40" s="261">
        <v>2</v>
      </c>
      <c r="D40" s="261">
        <v>549</v>
      </c>
      <c r="E40" s="264" t="s">
        <v>139</v>
      </c>
      <c r="F40" s="264" t="s">
        <v>139</v>
      </c>
      <c r="G40" s="264" t="s">
        <v>139</v>
      </c>
      <c r="H40" s="261">
        <v>106</v>
      </c>
      <c r="I40" s="264" t="s">
        <v>139</v>
      </c>
      <c r="J40" s="264" t="s">
        <v>139</v>
      </c>
      <c r="K40" s="264" t="s">
        <v>139</v>
      </c>
    </row>
    <row r="41" spans="1:11" s="271" customFormat="1" ht="9" customHeight="1">
      <c r="A41" s="270" t="s">
        <v>113</v>
      </c>
      <c r="B41" s="260">
        <v>62185</v>
      </c>
      <c r="C41" s="260">
        <v>165</v>
      </c>
      <c r="D41" s="260">
        <v>192</v>
      </c>
      <c r="E41" s="260">
        <v>1</v>
      </c>
      <c r="F41" s="263" t="s">
        <v>139</v>
      </c>
      <c r="G41" s="263" t="s">
        <v>139</v>
      </c>
      <c r="H41" s="263" t="s">
        <v>139</v>
      </c>
      <c r="I41" s="260">
        <v>648</v>
      </c>
      <c r="J41" s="263" t="s">
        <v>139</v>
      </c>
      <c r="K41" s="263" t="s">
        <v>139</v>
      </c>
    </row>
    <row r="42" spans="1:11" s="271" customFormat="1" ht="9" customHeight="1">
      <c r="A42" s="272" t="s">
        <v>256</v>
      </c>
      <c r="B42" s="261">
        <v>12607</v>
      </c>
      <c r="C42" s="264" t="s">
        <v>139</v>
      </c>
      <c r="D42" s="264" t="s">
        <v>139</v>
      </c>
      <c r="E42" s="264" t="s">
        <v>139</v>
      </c>
      <c r="F42" s="264" t="s">
        <v>139</v>
      </c>
      <c r="G42" s="264" t="s">
        <v>139</v>
      </c>
      <c r="H42" s="264" t="s">
        <v>139</v>
      </c>
      <c r="I42" s="264" t="s">
        <v>139</v>
      </c>
      <c r="J42" s="264" t="s">
        <v>139</v>
      </c>
      <c r="K42" s="264" t="s">
        <v>139</v>
      </c>
    </row>
    <row r="43" spans="1:11" s="222" customFormat="1" ht="9" customHeight="1">
      <c r="A43" s="270" t="s">
        <v>114</v>
      </c>
      <c r="B43" s="260">
        <v>67513</v>
      </c>
      <c r="C43" s="260">
        <v>160</v>
      </c>
      <c r="D43" s="260">
        <v>1535</v>
      </c>
      <c r="E43" s="263" t="s">
        <v>139</v>
      </c>
      <c r="F43" s="263" t="s">
        <v>139</v>
      </c>
      <c r="G43" s="260">
        <v>2206</v>
      </c>
      <c r="H43" s="263" t="s">
        <v>139</v>
      </c>
      <c r="I43" s="260">
        <v>1295</v>
      </c>
      <c r="J43" s="263" t="s">
        <v>139</v>
      </c>
      <c r="K43" s="263" t="s">
        <v>139</v>
      </c>
    </row>
    <row r="44" spans="1:11" s="220" customFormat="1" ht="9" customHeight="1">
      <c r="A44" s="273" t="s">
        <v>21</v>
      </c>
      <c r="B44" s="262">
        <f>SUM(B30:B43)</f>
        <v>1006870</v>
      </c>
      <c r="C44" s="262">
        <v>8680</v>
      </c>
      <c r="D44" s="262">
        <v>15065</v>
      </c>
      <c r="E44" s="262">
        <v>220</v>
      </c>
      <c r="F44" s="262">
        <v>7</v>
      </c>
      <c r="G44" s="262">
        <v>9369</v>
      </c>
      <c r="H44" s="262">
        <v>1351</v>
      </c>
      <c r="I44" s="262">
        <v>7899</v>
      </c>
      <c r="J44" s="262">
        <v>27070</v>
      </c>
      <c r="K44" s="262">
        <v>118</v>
      </c>
    </row>
    <row r="45" spans="1:11" s="222" customFormat="1" ht="9" customHeight="1">
      <c r="A45" s="273"/>
      <c r="B45" s="262"/>
      <c r="C45" s="262"/>
      <c r="D45" s="262"/>
      <c r="E45" s="262"/>
      <c r="F45" s="262"/>
      <c r="G45" s="262"/>
      <c r="H45" s="262"/>
      <c r="I45" s="262"/>
      <c r="J45" s="262"/>
      <c r="K45" s="262"/>
    </row>
    <row r="46" spans="1:11" s="222" customFormat="1" ht="9" customHeight="1">
      <c r="A46" s="270" t="s">
        <v>115</v>
      </c>
      <c r="B46" s="266">
        <v>209946</v>
      </c>
      <c r="C46" s="266">
        <v>391</v>
      </c>
      <c r="D46" s="266">
        <v>16196</v>
      </c>
      <c r="E46" s="266">
        <v>176</v>
      </c>
      <c r="F46" s="266">
        <v>1</v>
      </c>
      <c r="G46" s="266">
        <v>2176</v>
      </c>
      <c r="H46" s="266">
        <v>27380</v>
      </c>
      <c r="I46" s="266">
        <v>5602</v>
      </c>
      <c r="J46" s="266">
        <v>407000</v>
      </c>
      <c r="K46" s="266">
        <v>267</v>
      </c>
    </row>
    <row r="47" spans="1:11" s="222" customFormat="1" ht="9" customHeight="1">
      <c r="A47" s="270" t="s">
        <v>116</v>
      </c>
      <c r="B47" s="266">
        <v>15924</v>
      </c>
      <c r="C47" s="266">
        <v>2</v>
      </c>
      <c r="D47" s="266">
        <v>4293</v>
      </c>
      <c r="E47" s="263" t="s">
        <v>139</v>
      </c>
      <c r="F47" s="263" t="s">
        <v>139</v>
      </c>
      <c r="G47" s="263" t="s">
        <v>139</v>
      </c>
      <c r="H47" s="263" t="s">
        <v>139</v>
      </c>
      <c r="I47" s="266">
        <v>967</v>
      </c>
      <c r="J47" s="266">
        <v>4018</v>
      </c>
      <c r="K47" s="263" t="s">
        <v>139</v>
      </c>
    </row>
    <row r="48" spans="1:11" s="222" customFormat="1" ht="9" customHeight="1">
      <c r="A48" s="270" t="s">
        <v>117</v>
      </c>
      <c r="B48" s="266">
        <v>45527</v>
      </c>
      <c r="C48" s="263" t="s">
        <v>139</v>
      </c>
      <c r="D48" s="266">
        <v>5919</v>
      </c>
      <c r="E48" s="266">
        <v>2</v>
      </c>
      <c r="F48" s="263" t="s">
        <v>139</v>
      </c>
      <c r="G48" s="263" t="s">
        <v>139</v>
      </c>
      <c r="H48" s="266">
        <v>5300</v>
      </c>
      <c r="I48" s="266">
        <v>14</v>
      </c>
      <c r="J48" s="266">
        <v>5448</v>
      </c>
      <c r="K48" s="263" t="s">
        <v>139</v>
      </c>
    </row>
    <row r="49" spans="1:11" s="222" customFormat="1" ht="9" customHeight="1">
      <c r="A49" s="270" t="s">
        <v>118</v>
      </c>
      <c r="B49" s="266">
        <v>32432</v>
      </c>
      <c r="C49" s="266">
        <v>24</v>
      </c>
      <c r="D49" s="266">
        <v>7307</v>
      </c>
      <c r="E49" s="266">
        <v>2</v>
      </c>
      <c r="F49" s="263" t="s">
        <v>139</v>
      </c>
      <c r="G49" s="266">
        <v>2173</v>
      </c>
      <c r="H49" s="266">
        <v>4939</v>
      </c>
      <c r="I49" s="266">
        <v>424</v>
      </c>
      <c r="J49" s="266">
        <v>4000</v>
      </c>
      <c r="K49" s="263" t="s">
        <v>139</v>
      </c>
    </row>
    <row r="50" spans="1:11" s="220" customFormat="1" ht="9" customHeight="1">
      <c r="A50" s="273" t="s">
        <v>16</v>
      </c>
      <c r="B50" s="267">
        <v>303829</v>
      </c>
      <c r="C50" s="267">
        <v>417</v>
      </c>
      <c r="D50" s="267">
        <v>33715</v>
      </c>
      <c r="E50" s="267">
        <v>180</v>
      </c>
      <c r="F50" s="267">
        <v>1</v>
      </c>
      <c r="G50" s="267">
        <v>4349</v>
      </c>
      <c r="H50" s="267">
        <v>37619</v>
      </c>
      <c r="I50" s="267">
        <v>7007</v>
      </c>
      <c r="J50" s="267">
        <v>420466</v>
      </c>
      <c r="K50" s="267">
        <v>267</v>
      </c>
    </row>
    <row r="51" spans="2:16" s="220" customFormat="1" ht="9" customHeight="1"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17"/>
      <c r="M51" s="217"/>
      <c r="N51" s="217"/>
      <c r="O51" s="217"/>
      <c r="P51" s="217"/>
    </row>
    <row r="52" spans="1:16" s="222" customFormat="1" ht="9" customHeight="1">
      <c r="A52" s="65" t="s">
        <v>236</v>
      </c>
      <c r="B52" s="312">
        <v>13773042</v>
      </c>
      <c r="C52" s="312">
        <v>1345990</v>
      </c>
      <c r="D52" s="312">
        <v>789731</v>
      </c>
      <c r="E52" s="312">
        <v>34896</v>
      </c>
      <c r="F52" s="312">
        <v>12567</v>
      </c>
      <c r="G52" s="312">
        <v>596300</v>
      </c>
      <c r="H52" s="312">
        <v>4512113</v>
      </c>
      <c r="I52" s="312">
        <v>199451</v>
      </c>
      <c r="J52" s="312">
        <v>549105</v>
      </c>
      <c r="K52" s="312">
        <v>18231</v>
      </c>
      <c r="L52" s="217"/>
      <c r="M52" s="217"/>
      <c r="N52" s="217"/>
      <c r="O52" s="217"/>
      <c r="P52" s="217"/>
    </row>
    <row r="53" spans="1:16" s="222" customFormat="1" ht="9" customHeight="1">
      <c r="A53" s="65" t="s">
        <v>237</v>
      </c>
      <c r="B53" s="313">
        <v>5283777</v>
      </c>
      <c r="C53" s="313">
        <v>948938</v>
      </c>
      <c r="D53" s="313">
        <v>500462</v>
      </c>
      <c r="E53" s="313">
        <v>22313</v>
      </c>
      <c r="F53" s="313">
        <v>1735</v>
      </c>
      <c r="G53" s="313">
        <v>200780</v>
      </c>
      <c r="H53" s="313">
        <v>225147</v>
      </c>
      <c r="I53" s="313">
        <v>79885</v>
      </c>
      <c r="J53" s="313">
        <v>42827</v>
      </c>
      <c r="K53" s="313">
        <v>15921</v>
      </c>
      <c r="L53" s="217"/>
      <c r="M53" s="217"/>
      <c r="N53" s="217"/>
      <c r="O53" s="217"/>
      <c r="P53" s="217"/>
    </row>
    <row r="54" spans="1:16" s="222" customFormat="1" ht="9" customHeight="1">
      <c r="A54" s="65" t="s">
        <v>159</v>
      </c>
      <c r="B54" s="313">
        <v>3994494</v>
      </c>
      <c r="C54" s="313">
        <v>341528</v>
      </c>
      <c r="D54" s="313">
        <v>198622</v>
      </c>
      <c r="E54" s="313">
        <v>10127</v>
      </c>
      <c r="F54" s="313">
        <v>130</v>
      </c>
      <c r="G54" s="313">
        <v>246922</v>
      </c>
      <c r="H54" s="313">
        <v>326467</v>
      </c>
      <c r="I54" s="313">
        <v>60077</v>
      </c>
      <c r="J54" s="313">
        <v>33982</v>
      </c>
      <c r="K54" s="313">
        <v>1423</v>
      </c>
      <c r="L54" s="217"/>
      <c r="M54" s="217"/>
      <c r="N54" s="217"/>
      <c r="O54" s="217"/>
      <c r="P54" s="217"/>
    </row>
    <row r="55" spans="1:16" s="222" customFormat="1" ht="9" customHeight="1">
      <c r="A55" s="314" t="s">
        <v>238</v>
      </c>
      <c r="B55" s="312">
        <v>4494771</v>
      </c>
      <c r="C55" s="312">
        <v>55524</v>
      </c>
      <c r="D55" s="312">
        <v>90647</v>
      </c>
      <c r="E55" s="312">
        <v>2456</v>
      </c>
      <c r="F55" s="312">
        <v>10702</v>
      </c>
      <c r="G55" s="312">
        <v>148598</v>
      </c>
      <c r="H55" s="312">
        <v>3960499</v>
      </c>
      <c r="I55" s="312">
        <v>59489</v>
      </c>
      <c r="J55" s="312">
        <v>472296</v>
      </c>
      <c r="K55" s="312">
        <v>887</v>
      </c>
      <c r="L55" s="217"/>
      <c r="M55" s="217"/>
      <c r="N55" s="217"/>
      <c r="O55" s="217"/>
      <c r="P55" s="217"/>
    </row>
    <row r="56" spans="1:16" s="53" customFormat="1" ht="9" customHeight="1">
      <c r="A56" s="224"/>
      <c r="B56" s="301"/>
      <c r="C56" s="224"/>
      <c r="D56" s="224"/>
      <c r="E56" s="224"/>
      <c r="F56" s="224"/>
      <c r="G56" s="224"/>
      <c r="H56" s="224"/>
      <c r="I56" s="224"/>
      <c r="J56" s="224"/>
      <c r="K56" s="224"/>
      <c r="L56" s="127"/>
      <c r="M56" s="127"/>
      <c r="N56" s="127"/>
      <c r="O56" s="127"/>
      <c r="P56" s="127"/>
    </row>
    <row r="57" spans="2:16" s="209" customFormat="1" ht="8.25" customHeight="1"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51"/>
      <c r="M57" s="51"/>
      <c r="N57" s="51"/>
      <c r="O57" s="51"/>
      <c r="P57" s="51"/>
    </row>
    <row r="58" spans="1:16" s="209" customFormat="1" ht="9" customHeight="1">
      <c r="A58" s="173" t="s">
        <v>194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51"/>
      <c r="M58" s="51"/>
      <c r="N58" s="51"/>
      <c r="O58" s="51"/>
      <c r="P58" s="51"/>
    </row>
    <row r="59" spans="1:16" s="53" customFormat="1" ht="9" customHeight="1">
      <c r="A59" s="53" t="s">
        <v>239</v>
      </c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127"/>
      <c r="M59" s="127"/>
      <c r="N59" s="127"/>
      <c r="O59" s="127"/>
      <c r="P59" s="127"/>
    </row>
    <row r="60" spans="2:11" ht="11.25">
      <c r="B60" s="262"/>
      <c r="C60" s="262"/>
      <c r="D60" s="262"/>
      <c r="E60" s="310"/>
      <c r="F60" s="310"/>
      <c r="G60" s="310"/>
      <c r="H60" s="262"/>
      <c r="I60" s="262"/>
      <c r="J60" s="311"/>
      <c r="K60" s="262"/>
    </row>
    <row r="61" spans="2:11" ht="11.25">
      <c r="B61" s="262"/>
      <c r="C61" s="262"/>
      <c r="D61" s="262"/>
      <c r="E61" s="262"/>
      <c r="F61" s="310"/>
      <c r="G61" s="310"/>
      <c r="H61" s="262"/>
      <c r="I61" s="262"/>
      <c r="J61" s="262"/>
      <c r="K61" s="262"/>
    </row>
  </sheetData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r:id="rId2"/>
  <headerFooter alignWithMargins="0">
    <oddFooter>&amp;C&amp;"Arial,Normale"&amp;10 40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72"/>
  <sheetViews>
    <sheetView showGridLines="0" zoomScaleSheetLayoutView="100" workbookViewId="0" topLeftCell="A1">
      <selection activeCell="T14" sqref="T14"/>
    </sheetView>
  </sheetViews>
  <sheetFormatPr defaultColWidth="9.33203125" defaultRowHeight="11.25"/>
  <cols>
    <col min="1" max="1" width="26.66015625" style="14" customWidth="1"/>
    <col min="2" max="2" width="7" style="14" customWidth="1"/>
    <col min="3" max="4" width="7.16015625" style="14" customWidth="1"/>
    <col min="5" max="5" width="1.0078125" style="14" customWidth="1"/>
    <col min="6" max="6" width="6.83203125" style="14" customWidth="1"/>
    <col min="7" max="7" width="6" style="14" customWidth="1"/>
    <col min="8" max="8" width="1.0078125" style="14" customWidth="1"/>
    <col min="9" max="9" width="8.16015625" style="14" customWidth="1"/>
    <col min="10" max="10" width="7.66015625" style="14" customWidth="1"/>
    <col min="11" max="11" width="1.0078125" style="14" customWidth="1"/>
    <col min="12" max="12" width="7" style="14" customWidth="1"/>
    <col min="13" max="13" width="6" style="14" customWidth="1"/>
    <col min="14" max="14" width="1.0078125" style="14" customWidth="1"/>
    <col min="15" max="15" width="6.33203125" style="14" customWidth="1"/>
    <col min="16" max="16" width="7.33203125" style="14" customWidth="1"/>
    <col min="17" max="17" width="8.16015625" style="14" customWidth="1"/>
    <col min="18" max="18" width="8.83203125" style="14" customWidth="1"/>
    <col min="19" max="20" width="10.83203125" style="14" customWidth="1"/>
    <col min="21" max="22" width="9.83203125" style="14" customWidth="1"/>
    <col min="23" max="23" width="4.33203125" style="14" customWidth="1"/>
    <col min="24" max="24" width="2.66015625" style="14" customWidth="1"/>
    <col min="25" max="16384" width="9.33203125" style="14" customWidth="1"/>
  </cols>
  <sheetData>
    <row r="1" spans="1:19" s="29" customFormat="1" ht="12" customHeight="1">
      <c r="A1" s="338" t="s">
        <v>260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29" customFormat="1" ht="12" customHeight="1">
      <c r="A2" s="338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9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2" customHeight="1">
      <c r="A4" s="347" t="s">
        <v>290</v>
      </c>
      <c r="B4" s="350" t="s">
        <v>2</v>
      </c>
      <c r="C4" s="350"/>
      <c r="D4" s="350"/>
      <c r="E4" s="24"/>
      <c r="F4" s="350" t="s">
        <v>145</v>
      </c>
      <c r="G4" s="350"/>
      <c r="H4" s="350"/>
      <c r="I4" s="350"/>
      <c r="J4" s="350"/>
      <c r="K4" s="350"/>
      <c r="L4" s="350"/>
      <c r="M4" s="350"/>
      <c r="N4" s="25"/>
      <c r="O4" s="345" t="s">
        <v>261</v>
      </c>
      <c r="P4" s="345" t="s">
        <v>275</v>
      </c>
      <c r="S4" s="344"/>
    </row>
    <row r="5" spans="1:19" ht="12" customHeight="1">
      <c r="A5" s="348"/>
      <c r="B5" s="351" t="s">
        <v>262</v>
      </c>
      <c r="C5" s="351" t="s">
        <v>263</v>
      </c>
      <c r="D5" s="351" t="s">
        <v>137</v>
      </c>
      <c r="E5" s="15"/>
      <c r="F5" s="342" t="s">
        <v>265</v>
      </c>
      <c r="G5" s="343"/>
      <c r="H5" s="16"/>
      <c r="I5" s="342" t="s">
        <v>276</v>
      </c>
      <c r="J5" s="342"/>
      <c r="K5" s="16"/>
      <c r="L5" s="342" t="s">
        <v>137</v>
      </c>
      <c r="M5" s="343"/>
      <c r="N5" s="16"/>
      <c r="O5" s="344"/>
      <c r="P5" s="344"/>
      <c r="Q5" s="26"/>
      <c r="R5" s="26"/>
      <c r="S5" s="344"/>
    </row>
    <row r="6" spans="1:19" ht="33" customHeight="1">
      <c r="A6" s="349"/>
      <c r="B6" s="352"/>
      <c r="C6" s="352"/>
      <c r="D6" s="352"/>
      <c r="E6" s="27"/>
      <c r="F6" s="103" t="s">
        <v>162</v>
      </c>
      <c r="G6" s="103" t="s">
        <v>264</v>
      </c>
      <c r="H6" s="27"/>
      <c r="I6" s="103" t="s">
        <v>162</v>
      </c>
      <c r="J6" s="103" t="s">
        <v>264</v>
      </c>
      <c r="K6" s="103"/>
      <c r="L6" s="103" t="s">
        <v>162</v>
      </c>
      <c r="M6" s="103" t="s">
        <v>264</v>
      </c>
      <c r="N6" s="27"/>
      <c r="O6" s="346"/>
      <c r="P6" s="346"/>
      <c r="Q6" s="26"/>
      <c r="R6" s="26"/>
      <c r="S6" s="344"/>
    </row>
    <row r="7" s="29" customFormat="1" ht="9" customHeight="1"/>
    <row r="8" spans="1:16" s="68" customFormat="1" ht="9" customHeight="1">
      <c r="A8" s="82" t="s">
        <v>22</v>
      </c>
      <c r="B8" s="276">
        <v>2424</v>
      </c>
      <c r="C8" s="276">
        <v>12</v>
      </c>
      <c r="D8" s="276">
        <v>2436</v>
      </c>
      <c r="E8" s="276"/>
      <c r="F8" s="276">
        <v>1</v>
      </c>
      <c r="G8" s="276">
        <v>293</v>
      </c>
      <c r="H8" s="276"/>
      <c r="I8" s="276">
        <v>420</v>
      </c>
      <c r="J8" s="276">
        <v>71</v>
      </c>
      <c r="K8" s="276"/>
      <c r="L8" s="276">
        <v>421</v>
      </c>
      <c r="M8" s="276">
        <v>364</v>
      </c>
      <c r="N8" s="276"/>
      <c r="O8" s="276">
        <v>62</v>
      </c>
      <c r="P8" s="276">
        <v>14970</v>
      </c>
    </row>
    <row r="9" spans="1:16" s="68" customFormat="1" ht="9" customHeight="1">
      <c r="A9" s="82" t="s">
        <v>23</v>
      </c>
      <c r="B9" s="225">
        <v>960</v>
      </c>
      <c r="C9" s="276">
        <v>14</v>
      </c>
      <c r="D9" s="276">
        <v>974</v>
      </c>
      <c r="E9" s="276"/>
      <c r="F9" s="276">
        <v>75</v>
      </c>
      <c r="G9" s="276">
        <v>457</v>
      </c>
      <c r="H9" s="276"/>
      <c r="I9" s="276">
        <v>180</v>
      </c>
      <c r="J9" s="276">
        <v>22</v>
      </c>
      <c r="K9" s="276"/>
      <c r="L9" s="276">
        <v>255</v>
      </c>
      <c r="M9" s="276">
        <v>479</v>
      </c>
      <c r="N9" s="276"/>
      <c r="O9" s="276">
        <v>86</v>
      </c>
      <c r="P9" s="276">
        <v>34075</v>
      </c>
    </row>
    <row r="10" spans="1:16" s="68" customFormat="1" ht="9" customHeight="1">
      <c r="A10" s="82" t="s">
        <v>24</v>
      </c>
      <c r="B10" s="225">
        <v>931</v>
      </c>
      <c r="C10" s="276">
        <v>9</v>
      </c>
      <c r="D10" s="276">
        <v>940</v>
      </c>
      <c r="E10" s="276"/>
      <c r="F10" s="276">
        <v>319</v>
      </c>
      <c r="G10" s="276">
        <v>169</v>
      </c>
      <c r="H10" s="276"/>
      <c r="I10" s="276">
        <v>164</v>
      </c>
      <c r="J10" s="276">
        <v>76</v>
      </c>
      <c r="K10" s="276"/>
      <c r="L10" s="276">
        <v>483</v>
      </c>
      <c r="M10" s="276">
        <v>245</v>
      </c>
      <c r="N10" s="276"/>
      <c r="O10" s="276">
        <v>74</v>
      </c>
      <c r="P10" s="276">
        <v>4264</v>
      </c>
    </row>
    <row r="11" spans="1:16" s="68" customFormat="1" ht="9" customHeight="1">
      <c r="A11" s="82" t="s">
        <v>25</v>
      </c>
      <c r="B11" s="225">
        <v>432</v>
      </c>
      <c r="C11" s="276">
        <v>10</v>
      </c>
      <c r="D11" s="276">
        <v>442</v>
      </c>
      <c r="E11" s="276"/>
      <c r="F11" s="277" t="s">
        <v>139</v>
      </c>
      <c r="G11" s="276">
        <v>513</v>
      </c>
      <c r="H11" s="276"/>
      <c r="I11" s="276">
        <v>9</v>
      </c>
      <c r="J11" s="276">
        <v>299</v>
      </c>
      <c r="K11" s="276"/>
      <c r="L11" s="276">
        <v>9</v>
      </c>
      <c r="M11" s="276">
        <v>812</v>
      </c>
      <c r="N11" s="276"/>
      <c r="O11" s="276">
        <v>40</v>
      </c>
      <c r="P11" s="276">
        <v>3548</v>
      </c>
    </row>
    <row r="12" spans="1:16" s="68" customFormat="1" ht="9" customHeight="1">
      <c r="A12" s="82" t="s">
        <v>26</v>
      </c>
      <c r="B12" s="225">
        <v>2234</v>
      </c>
      <c r="C12" s="276">
        <v>8</v>
      </c>
      <c r="D12" s="276">
        <v>2242</v>
      </c>
      <c r="E12" s="276"/>
      <c r="F12" s="276">
        <v>1053</v>
      </c>
      <c r="G12" s="276">
        <v>326</v>
      </c>
      <c r="H12" s="276"/>
      <c r="I12" s="276">
        <v>160</v>
      </c>
      <c r="J12" s="276">
        <v>164</v>
      </c>
      <c r="K12" s="276"/>
      <c r="L12" s="276">
        <v>1213</v>
      </c>
      <c r="M12" s="276">
        <v>490</v>
      </c>
      <c r="N12" s="276"/>
      <c r="O12" s="276">
        <v>75</v>
      </c>
      <c r="P12" s="276">
        <v>3916</v>
      </c>
    </row>
    <row r="13" spans="1:16" s="68" customFormat="1" ht="9" customHeight="1">
      <c r="A13" s="82" t="s">
        <v>27</v>
      </c>
      <c r="B13" s="225">
        <v>9360</v>
      </c>
      <c r="C13" s="276">
        <v>182</v>
      </c>
      <c r="D13" s="276">
        <v>9542</v>
      </c>
      <c r="E13" s="276"/>
      <c r="F13" s="276">
        <v>1041</v>
      </c>
      <c r="G13" s="276">
        <v>1943</v>
      </c>
      <c r="H13" s="276"/>
      <c r="I13" s="276">
        <v>531</v>
      </c>
      <c r="J13" s="276">
        <v>700</v>
      </c>
      <c r="K13" s="276"/>
      <c r="L13" s="276">
        <v>1572</v>
      </c>
      <c r="M13" s="276">
        <v>2643</v>
      </c>
      <c r="N13" s="276"/>
      <c r="O13" s="276">
        <v>127</v>
      </c>
      <c r="P13" s="276">
        <v>20797</v>
      </c>
    </row>
    <row r="14" spans="1:16" s="68" customFormat="1" ht="9" customHeight="1">
      <c r="A14" s="82" t="s">
        <v>28</v>
      </c>
      <c r="B14" s="225">
        <v>409</v>
      </c>
      <c r="C14" s="276">
        <v>3</v>
      </c>
      <c r="D14" s="276">
        <v>412</v>
      </c>
      <c r="E14" s="276"/>
      <c r="F14" s="276">
        <v>25</v>
      </c>
      <c r="G14" s="276">
        <v>202</v>
      </c>
      <c r="H14" s="276"/>
      <c r="I14" s="276">
        <v>8</v>
      </c>
      <c r="J14" s="276">
        <v>8</v>
      </c>
      <c r="K14" s="276"/>
      <c r="L14" s="276">
        <v>33</v>
      </c>
      <c r="M14" s="276">
        <v>210</v>
      </c>
      <c r="N14" s="276"/>
      <c r="O14" s="276">
        <v>45</v>
      </c>
      <c r="P14" s="276">
        <v>2058</v>
      </c>
    </row>
    <row r="15" spans="1:16" s="68" customFormat="1" ht="9" customHeight="1">
      <c r="A15" s="82" t="s">
        <v>29</v>
      </c>
      <c r="B15" s="225">
        <v>475</v>
      </c>
      <c r="C15" s="276">
        <v>7</v>
      </c>
      <c r="D15" s="276">
        <v>482</v>
      </c>
      <c r="E15" s="276"/>
      <c r="F15" s="276">
        <v>94</v>
      </c>
      <c r="G15" s="276">
        <v>82</v>
      </c>
      <c r="H15" s="276"/>
      <c r="I15" s="276">
        <v>191</v>
      </c>
      <c r="J15" s="276">
        <v>11</v>
      </c>
      <c r="K15" s="276"/>
      <c r="L15" s="276">
        <v>285</v>
      </c>
      <c r="M15" s="276">
        <v>93</v>
      </c>
      <c r="N15" s="276"/>
      <c r="O15" s="276">
        <v>53</v>
      </c>
      <c r="P15" s="276">
        <v>1174</v>
      </c>
    </row>
    <row r="16" spans="1:16" s="69" customFormat="1" ht="9" customHeight="1">
      <c r="A16" s="83" t="s">
        <v>198</v>
      </c>
      <c r="B16" s="278">
        <v>670</v>
      </c>
      <c r="C16" s="279">
        <v>10</v>
      </c>
      <c r="D16" s="279">
        <v>680</v>
      </c>
      <c r="E16" s="279"/>
      <c r="F16" s="279">
        <v>36</v>
      </c>
      <c r="G16" s="279">
        <v>117</v>
      </c>
      <c r="H16" s="279"/>
      <c r="I16" s="279">
        <v>191</v>
      </c>
      <c r="J16" s="279">
        <v>31</v>
      </c>
      <c r="K16" s="279"/>
      <c r="L16" s="279">
        <v>227</v>
      </c>
      <c r="M16" s="279">
        <v>148</v>
      </c>
      <c r="N16" s="279"/>
      <c r="O16" s="279">
        <v>38</v>
      </c>
      <c r="P16" s="279">
        <v>1512</v>
      </c>
    </row>
    <row r="17" spans="1:16" s="68" customFormat="1" ht="9" customHeight="1">
      <c r="A17" s="84" t="s">
        <v>121</v>
      </c>
      <c r="B17" s="280">
        <v>17895</v>
      </c>
      <c r="C17" s="281">
        <v>255</v>
      </c>
      <c r="D17" s="281">
        <v>18150</v>
      </c>
      <c r="E17" s="281"/>
      <c r="F17" s="281">
        <v>2644</v>
      </c>
      <c r="G17" s="281">
        <v>4102</v>
      </c>
      <c r="H17" s="281"/>
      <c r="I17" s="281">
        <v>1854</v>
      </c>
      <c r="J17" s="281">
        <v>1382</v>
      </c>
      <c r="K17" s="281"/>
      <c r="L17" s="281">
        <v>4498</v>
      </c>
      <c r="M17" s="281">
        <v>5484</v>
      </c>
      <c r="N17" s="281"/>
      <c r="O17" s="281">
        <v>600</v>
      </c>
      <c r="P17" s="281">
        <v>86314</v>
      </c>
    </row>
    <row r="18" spans="1:16" s="68" customFormat="1" ht="9" customHeight="1">
      <c r="A18" s="84"/>
      <c r="B18" s="280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</row>
    <row r="19" spans="1:16" s="68" customFormat="1" ht="9" customHeight="1">
      <c r="A19" s="82" t="s">
        <v>30</v>
      </c>
      <c r="B19" s="225">
        <v>2156</v>
      </c>
      <c r="C19" s="276">
        <v>47</v>
      </c>
      <c r="D19" s="276">
        <v>2203</v>
      </c>
      <c r="E19" s="276"/>
      <c r="F19" s="276">
        <v>148</v>
      </c>
      <c r="G19" s="276">
        <v>323</v>
      </c>
      <c r="H19" s="276"/>
      <c r="I19" s="276">
        <v>336</v>
      </c>
      <c r="J19" s="276">
        <v>31</v>
      </c>
      <c r="K19" s="276"/>
      <c r="L19" s="276">
        <v>484</v>
      </c>
      <c r="M19" s="276">
        <v>354</v>
      </c>
      <c r="N19" s="276"/>
      <c r="O19" s="276">
        <v>21</v>
      </c>
      <c r="P19" s="276">
        <v>4417</v>
      </c>
    </row>
    <row r="20" spans="1:16" s="68" customFormat="1" ht="9" customHeight="1">
      <c r="A20" s="82" t="s">
        <v>31</v>
      </c>
      <c r="B20" s="225">
        <v>4839</v>
      </c>
      <c r="C20" s="276">
        <v>44</v>
      </c>
      <c r="D20" s="276">
        <v>4883</v>
      </c>
      <c r="E20" s="276"/>
      <c r="F20" s="276">
        <v>107</v>
      </c>
      <c r="G20" s="276">
        <v>1030</v>
      </c>
      <c r="H20" s="276"/>
      <c r="I20" s="277" t="s">
        <v>139</v>
      </c>
      <c r="J20" s="277" t="s">
        <v>139</v>
      </c>
      <c r="K20" s="276">
        <v>0</v>
      </c>
      <c r="L20" s="276">
        <v>107</v>
      </c>
      <c r="M20" s="276">
        <v>1030</v>
      </c>
      <c r="N20" s="276"/>
      <c r="O20" s="276">
        <v>181</v>
      </c>
      <c r="P20" s="276">
        <v>10494</v>
      </c>
    </row>
    <row r="21" spans="1:16" s="68" customFormat="1" ht="9" customHeight="1">
      <c r="A21" s="82" t="s">
        <v>32</v>
      </c>
      <c r="B21" s="225">
        <v>2167</v>
      </c>
      <c r="C21" s="276">
        <v>36</v>
      </c>
      <c r="D21" s="276">
        <v>2203</v>
      </c>
      <c r="E21" s="276"/>
      <c r="F21" s="276">
        <v>118</v>
      </c>
      <c r="G21" s="276">
        <v>440</v>
      </c>
      <c r="H21" s="276"/>
      <c r="I21" s="276">
        <v>333</v>
      </c>
      <c r="J21" s="276">
        <v>49</v>
      </c>
      <c r="K21" s="276"/>
      <c r="L21" s="276">
        <v>451</v>
      </c>
      <c r="M21" s="276">
        <v>489</v>
      </c>
      <c r="N21" s="276"/>
      <c r="O21" s="276">
        <v>78</v>
      </c>
      <c r="P21" s="276">
        <v>5514</v>
      </c>
    </row>
    <row r="22" spans="1:16" s="68" customFormat="1" ht="9" customHeight="1">
      <c r="A22" s="82" t="s">
        <v>33</v>
      </c>
      <c r="B22" s="225">
        <v>2157</v>
      </c>
      <c r="C22" s="276">
        <v>23</v>
      </c>
      <c r="D22" s="276">
        <v>2180</v>
      </c>
      <c r="E22" s="276"/>
      <c r="F22" s="276">
        <v>263</v>
      </c>
      <c r="G22" s="276">
        <v>260</v>
      </c>
      <c r="H22" s="276"/>
      <c r="I22" s="276">
        <v>317</v>
      </c>
      <c r="J22" s="276">
        <v>31</v>
      </c>
      <c r="K22" s="276"/>
      <c r="L22" s="276">
        <v>580</v>
      </c>
      <c r="M22" s="276">
        <v>291</v>
      </c>
      <c r="N22" s="276"/>
      <c r="O22" s="276">
        <v>95</v>
      </c>
      <c r="P22" s="276">
        <v>6191</v>
      </c>
    </row>
    <row r="23" spans="1:16" s="68" customFormat="1" ht="9" customHeight="1">
      <c r="A23" s="82" t="s">
        <v>34</v>
      </c>
      <c r="B23" s="225">
        <v>5566</v>
      </c>
      <c r="C23" s="276">
        <v>301</v>
      </c>
      <c r="D23" s="276">
        <v>5867</v>
      </c>
      <c r="E23" s="276"/>
      <c r="F23" s="276">
        <v>92</v>
      </c>
      <c r="G23" s="276">
        <v>834</v>
      </c>
      <c r="H23" s="276"/>
      <c r="I23" s="276">
        <v>809</v>
      </c>
      <c r="J23" s="276">
        <v>252</v>
      </c>
      <c r="K23" s="276"/>
      <c r="L23" s="276">
        <v>901</v>
      </c>
      <c r="M23" s="276">
        <v>1086</v>
      </c>
      <c r="N23" s="276"/>
      <c r="O23" s="276">
        <v>190</v>
      </c>
      <c r="P23" s="276">
        <v>20727</v>
      </c>
    </row>
    <row r="24" spans="1:16" s="68" customFormat="1" ht="9" customHeight="1">
      <c r="A24" s="82" t="s">
        <v>35</v>
      </c>
      <c r="B24" s="225">
        <v>7858</v>
      </c>
      <c r="C24" s="276">
        <v>485</v>
      </c>
      <c r="D24" s="276">
        <v>8343</v>
      </c>
      <c r="E24" s="276"/>
      <c r="F24" s="277" t="s">
        <v>139</v>
      </c>
      <c r="G24" s="276">
        <v>1626</v>
      </c>
      <c r="H24" s="276"/>
      <c r="I24" s="276">
        <v>752</v>
      </c>
      <c r="J24" s="276">
        <v>596</v>
      </c>
      <c r="K24" s="276"/>
      <c r="L24" s="276">
        <v>752</v>
      </c>
      <c r="M24" s="276">
        <v>2222</v>
      </c>
      <c r="N24" s="276"/>
      <c r="O24" s="276">
        <v>330</v>
      </c>
      <c r="P24" s="276">
        <v>430</v>
      </c>
    </row>
    <row r="25" spans="1:16" s="68" customFormat="1" ht="9" customHeight="1">
      <c r="A25" s="82" t="s">
        <v>36</v>
      </c>
      <c r="B25" s="225">
        <v>738</v>
      </c>
      <c r="C25" s="276">
        <v>19</v>
      </c>
      <c r="D25" s="276">
        <v>757</v>
      </c>
      <c r="E25" s="276"/>
      <c r="F25" s="276">
        <v>58</v>
      </c>
      <c r="G25" s="276">
        <v>182</v>
      </c>
      <c r="H25" s="276"/>
      <c r="I25" s="276">
        <v>6</v>
      </c>
      <c r="J25" s="276">
        <v>76</v>
      </c>
      <c r="K25" s="276"/>
      <c r="L25" s="276">
        <v>64</v>
      </c>
      <c r="M25" s="276">
        <v>258</v>
      </c>
      <c r="N25" s="276"/>
      <c r="O25" s="276">
        <v>38</v>
      </c>
      <c r="P25" s="276">
        <v>2152</v>
      </c>
    </row>
    <row r="26" spans="1:16" s="68" customFormat="1" ht="9" customHeight="1">
      <c r="A26" s="82" t="s">
        <v>37</v>
      </c>
      <c r="B26" s="225">
        <v>1060</v>
      </c>
      <c r="C26" s="276">
        <v>9</v>
      </c>
      <c r="D26" s="276">
        <v>1069</v>
      </c>
      <c r="E26" s="276"/>
      <c r="F26" s="277" t="s">
        <v>139</v>
      </c>
      <c r="G26" s="276">
        <v>87</v>
      </c>
      <c r="H26" s="276"/>
      <c r="I26" s="277" t="s">
        <v>139</v>
      </c>
      <c r="J26" s="276">
        <v>76</v>
      </c>
      <c r="K26" s="276"/>
      <c r="L26" s="277" t="s">
        <v>139</v>
      </c>
      <c r="M26" s="276">
        <v>163</v>
      </c>
      <c r="N26" s="276"/>
      <c r="O26" s="276">
        <v>33</v>
      </c>
      <c r="P26" s="276">
        <v>2967</v>
      </c>
    </row>
    <row r="27" spans="1:16" s="68" customFormat="1" ht="9" customHeight="1">
      <c r="A27" s="82" t="s">
        <v>38</v>
      </c>
      <c r="B27" s="225">
        <v>3073</v>
      </c>
      <c r="C27" s="276">
        <v>7</v>
      </c>
      <c r="D27" s="276">
        <v>3080</v>
      </c>
      <c r="E27" s="276"/>
      <c r="F27" s="276">
        <v>46</v>
      </c>
      <c r="G27" s="276">
        <v>761</v>
      </c>
      <c r="H27" s="276"/>
      <c r="I27" s="276">
        <v>6</v>
      </c>
      <c r="J27" s="276">
        <v>274</v>
      </c>
      <c r="K27" s="276"/>
      <c r="L27" s="276">
        <v>52</v>
      </c>
      <c r="M27" s="276">
        <v>1035</v>
      </c>
      <c r="N27" s="276"/>
      <c r="O27" s="276">
        <v>11</v>
      </c>
      <c r="P27" s="276">
        <v>16199</v>
      </c>
    </row>
    <row r="28" spans="1:16" s="68" customFormat="1" ht="9" customHeight="1">
      <c r="A28" s="84" t="s">
        <v>4</v>
      </c>
      <c r="B28" s="280">
        <v>29614</v>
      </c>
      <c r="C28" s="281">
        <v>971</v>
      </c>
      <c r="D28" s="281">
        <v>30585</v>
      </c>
      <c r="E28" s="281"/>
      <c r="F28" s="281">
        <v>832</v>
      </c>
      <c r="G28" s="281">
        <v>5543</v>
      </c>
      <c r="H28" s="281"/>
      <c r="I28" s="281">
        <v>2559</v>
      </c>
      <c r="J28" s="281">
        <v>1385</v>
      </c>
      <c r="K28" s="281"/>
      <c r="L28" s="281">
        <v>3391</v>
      </c>
      <c r="M28" s="281">
        <v>6928</v>
      </c>
      <c r="N28" s="281"/>
      <c r="O28" s="281">
        <v>977</v>
      </c>
      <c r="P28" s="281">
        <v>69091</v>
      </c>
    </row>
    <row r="29" spans="1:16" s="68" customFormat="1" ht="9" customHeight="1">
      <c r="A29" s="84"/>
      <c r="B29" s="280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</row>
    <row r="30" spans="1:16" s="69" customFormat="1" ht="9" customHeight="1">
      <c r="A30" s="83" t="s">
        <v>285</v>
      </c>
      <c r="B30" s="278">
        <v>408</v>
      </c>
      <c r="C30" s="279">
        <v>20</v>
      </c>
      <c r="D30" s="279">
        <v>428</v>
      </c>
      <c r="E30" s="279"/>
      <c r="F30" s="282" t="s">
        <v>139</v>
      </c>
      <c r="G30" s="279">
        <v>84</v>
      </c>
      <c r="H30" s="279"/>
      <c r="I30" s="282" t="s">
        <v>139</v>
      </c>
      <c r="J30" s="279">
        <v>324</v>
      </c>
      <c r="K30" s="279"/>
      <c r="L30" s="282" t="s">
        <v>139</v>
      </c>
      <c r="M30" s="279">
        <v>408</v>
      </c>
      <c r="N30" s="279"/>
      <c r="O30" s="279">
        <v>20</v>
      </c>
      <c r="P30" s="279">
        <v>954</v>
      </c>
    </row>
    <row r="31" spans="1:16" s="69" customFormat="1" ht="9" customHeight="1">
      <c r="A31" s="83" t="s">
        <v>39</v>
      </c>
      <c r="B31" s="278">
        <v>1005</v>
      </c>
      <c r="C31" s="279">
        <v>7</v>
      </c>
      <c r="D31" s="279">
        <v>1012</v>
      </c>
      <c r="E31" s="279"/>
      <c r="F31" s="279">
        <v>10</v>
      </c>
      <c r="G31" s="279">
        <v>187</v>
      </c>
      <c r="H31" s="279"/>
      <c r="I31" s="282" t="s">
        <v>139</v>
      </c>
      <c r="J31" s="279">
        <v>39</v>
      </c>
      <c r="K31" s="279"/>
      <c r="L31" s="279">
        <v>10</v>
      </c>
      <c r="M31" s="279">
        <v>226</v>
      </c>
      <c r="N31" s="279"/>
      <c r="O31" s="279">
        <v>82</v>
      </c>
      <c r="P31" s="279">
        <v>2467</v>
      </c>
    </row>
    <row r="32" spans="1:16" s="68" customFormat="1" ht="9" customHeight="1">
      <c r="A32" s="84" t="s">
        <v>40</v>
      </c>
      <c r="B32" s="280">
        <v>1413</v>
      </c>
      <c r="C32" s="281">
        <v>27</v>
      </c>
      <c r="D32" s="281">
        <v>1440</v>
      </c>
      <c r="E32" s="281"/>
      <c r="F32" s="281">
        <v>10</v>
      </c>
      <c r="G32" s="281">
        <v>271</v>
      </c>
      <c r="H32" s="281"/>
      <c r="I32" s="319" t="s">
        <v>139</v>
      </c>
      <c r="J32" s="281">
        <v>363</v>
      </c>
      <c r="K32" s="281"/>
      <c r="L32" s="281">
        <v>10</v>
      </c>
      <c r="M32" s="281">
        <v>634</v>
      </c>
      <c r="N32" s="281"/>
      <c r="O32" s="281">
        <v>102</v>
      </c>
      <c r="P32" s="281">
        <v>3421</v>
      </c>
    </row>
    <row r="33" spans="1:16" s="68" customFormat="1" ht="9" customHeight="1">
      <c r="A33" s="84"/>
      <c r="B33" s="280"/>
      <c r="C33" s="281"/>
      <c r="D33" s="281"/>
      <c r="E33" s="281"/>
      <c r="F33" s="281"/>
      <c r="G33" s="281"/>
      <c r="H33" s="281"/>
      <c r="I33" s="277"/>
      <c r="J33" s="281"/>
      <c r="K33" s="281"/>
      <c r="L33" s="281"/>
      <c r="M33" s="281"/>
      <c r="N33" s="281"/>
      <c r="O33" s="281"/>
      <c r="P33" s="281"/>
    </row>
    <row r="34" spans="1:16" s="68" customFormat="1" ht="9" customHeight="1">
      <c r="A34" s="82" t="s">
        <v>41</v>
      </c>
      <c r="B34" s="225">
        <v>1331</v>
      </c>
      <c r="C34" s="276">
        <v>15</v>
      </c>
      <c r="D34" s="276">
        <v>1346</v>
      </c>
      <c r="E34" s="276"/>
      <c r="F34" s="276">
        <v>277</v>
      </c>
      <c r="G34" s="276">
        <v>197</v>
      </c>
      <c r="H34" s="276"/>
      <c r="I34" s="277" t="s">
        <v>139</v>
      </c>
      <c r="J34" s="276">
        <v>478</v>
      </c>
      <c r="K34" s="276"/>
      <c r="L34" s="276">
        <v>277</v>
      </c>
      <c r="M34" s="276">
        <v>675</v>
      </c>
      <c r="N34" s="276"/>
      <c r="O34" s="276">
        <v>14</v>
      </c>
      <c r="P34" s="276">
        <v>1244</v>
      </c>
    </row>
    <row r="35" spans="1:16" s="68" customFormat="1" ht="9" customHeight="1">
      <c r="A35" s="82" t="s">
        <v>42</v>
      </c>
      <c r="B35" s="225">
        <v>2777</v>
      </c>
      <c r="C35" s="276">
        <v>214</v>
      </c>
      <c r="D35" s="276">
        <v>2991</v>
      </c>
      <c r="E35" s="276"/>
      <c r="F35" s="276">
        <v>890</v>
      </c>
      <c r="G35" s="276">
        <v>2427</v>
      </c>
      <c r="H35" s="276"/>
      <c r="I35" s="276">
        <v>1393</v>
      </c>
      <c r="J35" s="276">
        <v>31</v>
      </c>
      <c r="K35" s="276"/>
      <c r="L35" s="276">
        <v>2283</v>
      </c>
      <c r="M35" s="276">
        <v>2458</v>
      </c>
      <c r="N35" s="276"/>
      <c r="O35" s="276">
        <v>342</v>
      </c>
      <c r="P35" s="276">
        <v>10178</v>
      </c>
    </row>
    <row r="36" spans="1:16" s="68" customFormat="1" ht="9" customHeight="1">
      <c r="A36" s="82" t="s">
        <v>43</v>
      </c>
      <c r="B36" s="225">
        <v>181</v>
      </c>
      <c r="C36" s="276">
        <v>43</v>
      </c>
      <c r="D36" s="276">
        <v>224</v>
      </c>
      <c r="E36" s="276"/>
      <c r="F36" s="276">
        <v>12</v>
      </c>
      <c r="G36" s="276">
        <v>215</v>
      </c>
      <c r="H36" s="276"/>
      <c r="I36" s="276">
        <v>903</v>
      </c>
      <c r="J36" s="276">
        <v>91</v>
      </c>
      <c r="K36" s="276"/>
      <c r="L36" s="276">
        <v>915</v>
      </c>
      <c r="M36" s="276">
        <v>306</v>
      </c>
      <c r="N36" s="276"/>
      <c r="O36" s="276">
        <v>30</v>
      </c>
      <c r="P36" s="276">
        <v>1770</v>
      </c>
    </row>
    <row r="37" spans="1:16" s="68" customFormat="1" ht="9" customHeight="1">
      <c r="A37" s="82" t="s">
        <v>44</v>
      </c>
      <c r="B37" s="225">
        <v>2470</v>
      </c>
      <c r="C37" s="276">
        <v>74</v>
      </c>
      <c r="D37" s="276">
        <v>2544</v>
      </c>
      <c r="E37" s="276"/>
      <c r="F37" s="276">
        <v>346</v>
      </c>
      <c r="G37" s="276">
        <v>601</v>
      </c>
      <c r="H37" s="276"/>
      <c r="I37" s="276">
        <v>1997</v>
      </c>
      <c r="J37" s="276">
        <v>156</v>
      </c>
      <c r="K37" s="276"/>
      <c r="L37" s="276">
        <v>2343</v>
      </c>
      <c r="M37" s="276">
        <v>757</v>
      </c>
      <c r="N37" s="276"/>
      <c r="O37" s="276">
        <v>43</v>
      </c>
      <c r="P37" s="276">
        <v>5600</v>
      </c>
    </row>
    <row r="38" spans="1:16" s="68" customFormat="1" ht="9" customHeight="1">
      <c r="A38" s="82" t="s">
        <v>45</v>
      </c>
      <c r="B38" s="225">
        <v>10750</v>
      </c>
      <c r="C38" s="276">
        <v>2450</v>
      </c>
      <c r="D38" s="276">
        <v>13200</v>
      </c>
      <c r="E38" s="276"/>
      <c r="F38" s="277" t="s">
        <v>139</v>
      </c>
      <c r="G38" s="276">
        <v>1768</v>
      </c>
      <c r="H38" s="276"/>
      <c r="I38" s="276">
        <v>145</v>
      </c>
      <c r="J38" s="276">
        <v>250</v>
      </c>
      <c r="K38" s="276"/>
      <c r="L38" s="276">
        <v>145</v>
      </c>
      <c r="M38" s="276">
        <v>2018</v>
      </c>
      <c r="N38" s="276"/>
      <c r="O38" s="276">
        <v>400</v>
      </c>
      <c r="P38" s="276">
        <v>25912</v>
      </c>
    </row>
    <row r="39" spans="1:16" s="68" customFormat="1" ht="9" customHeight="1">
      <c r="A39" s="82" t="s">
        <v>46</v>
      </c>
      <c r="B39" s="225">
        <v>3636</v>
      </c>
      <c r="C39" s="276">
        <v>109</v>
      </c>
      <c r="D39" s="276">
        <v>3745</v>
      </c>
      <c r="E39" s="276"/>
      <c r="F39" s="276">
        <v>270</v>
      </c>
      <c r="G39" s="276">
        <v>485</v>
      </c>
      <c r="H39" s="276"/>
      <c r="I39" s="276">
        <v>947</v>
      </c>
      <c r="J39" s="276">
        <v>88</v>
      </c>
      <c r="K39" s="276"/>
      <c r="L39" s="276">
        <v>1217</v>
      </c>
      <c r="M39" s="276">
        <v>573</v>
      </c>
      <c r="N39" s="276"/>
      <c r="O39" s="276">
        <v>144</v>
      </c>
      <c r="P39" s="276">
        <v>12744</v>
      </c>
    </row>
    <row r="40" spans="1:16" s="68" customFormat="1" ht="9" customHeight="1">
      <c r="A40" s="82" t="s">
        <v>47</v>
      </c>
      <c r="B40" s="225">
        <v>3215</v>
      </c>
      <c r="C40" s="276">
        <v>101</v>
      </c>
      <c r="D40" s="276">
        <v>3316</v>
      </c>
      <c r="E40" s="276"/>
      <c r="F40" s="276">
        <v>220</v>
      </c>
      <c r="G40" s="276">
        <v>446</v>
      </c>
      <c r="H40" s="276"/>
      <c r="I40" s="276">
        <v>612</v>
      </c>
      <c r="J40" s="276">
        <v>73</v>
      </c>
      <c r="K40" s="276"/>
      <c r="L40" s="276">
        <v>832</v>
      </c>
      <c r="M40" s="276">
        <v>519</v>
      </c>
      <c r="N40" s="276"/>
      <c r="O40" s="276">
        <v>3831</v>
      </c>
      <c r="P40" s="276">
        <v>9925</v>
      </c>
    </row>
    <row r="41" spans="1:16" s="69" customFormat="1" ht="18" customHeight="1">
      <c r="A41" s="83" t="s">
        <v>224</v>
      </c>
      <c r="B41" s="278">
        <v>1215</v>
      </c>
      <c r="C41" s="279">
        <v>13</v>
      </c>
      <c r="D41" s="279">
        <v>1228</v>
      </c>
      <c r="E41" s="279"/>
      <c r="F41" s="279">
        <v>66</v>
      </c>
      <c r="G41" s="279">
        <v>192</v>
      </c>
      <c r="H41" s="279"/>
      <c r="I41" s="279">
        <v>2</v>
      </c>
      <c r="J41" s="279">
        <v>79</v>
      </c>
      <c r="K41" s="279"/>
      <c r="L41" s="279">
        <v>68</v>
      </c>
      <c r="M41" s="279">
        <v>271</v>
      </c>
      <c r="N41" s="279"/>
      <c r="O41" s="279">
        <v>32</v>
      </c>
      <c r="P41" s="279">
        <v>4132</v>
      </c>
    </row>
    <row r="42" spans="1:16" s="68" customFormat="1" ht="9" customHeight="1">
      <c r="A42" s="84" t="s">
        <v>120</v>
      </c>
      <c r="B42" s="280">
        <v>25575</v>
      </c>
      <c r="C42" s="281">
        <v>3019</v>
      </c>
      <c r="D42" s="281">
        <v>28594</v>
      </c>
      <c r="E42" s="281"/>
      <c r="F42" s="281">
        <v>2081</v>
      </c>
      <c r="G42" s="281">
        <v>6331</v>
      </c>
      <c r="H42" s="281"/>
      <c r="I42" s="281">
        <v>5999</v>
      </c>
      <c r="J42" s="281">
        <v>1246</v>
      </c>
      <c r="K42" s="281"/>
      <c r="L42" s="281">
        <v>8080</v>
      </c>
      <c r="M42" s="281">
        <v>7577</v>
      </c>
      <c r="N42" s="281"/>
      <c r="O42" s="281">
        <v>4836</v>
      </c>
      <c r="P42" s="281">
        <v>71505</v>
      </c>
    </row>
    <row r="43" spans="1:16" s="68" customFormat="1" ht="9" customHeight="1">
      <c r="A43" s="84"/>
      <c r="B43" s="280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</row>
    <row r="44" spans="1:16" s="68" customFormat="1" ht="9" customHeight="1">
      <c r="A44" s="82" t="s">
        <v>48</v>
      </c>
      <c r="B44" s="225">
        <v>725</v>
      </c>
      <c r="C44" s="276">
        <v>131</v>
      </c>
      <c r="D44" s="276">
        <v>856</v>
      </c>
      <c r="E44" s="276"/>
      <c r="F44" s="276">
        <v>22</v>
      </c>
      <c r="G44" s="276">
        <v>344</v>
      </c>
      <c r="H44" s="276"/>
      <c r="I44" s="276">
        <v>63</v>
      </c>
      <c r="J44" s="276">
        <v>111</v>
      </c>
      <c r="K44" s="276"/>
      <c r="L44" s="276">
        <v>85</v>
      </c>
      <c r="M44" s="276">
        <v>455</v>
      </c>
      <c r="N44" s="276"/>
      <c r="O44" s="276">
        <v>61</v>
      </c>
      <c r="P44" s="276">
        <v>3350</v>
      </c>
    </row>
    <row r="45" spans="1:16" s="68" customFormat="1" ht="9" customHeight="1">
      <c r="A45" s="82" t="s">
        <v>49</v>
      </c>
      <c r="B45" s="225">
        <v>883</v>
      </c>
      <c r="C45" s="276">
        <v>4</v>
      </c>
      <c r="D45" s="276">
        <v>887</v>
      </c>
      <c r="E45" s="276"/>
      <c r="F45" s="276">
        <v>372</v>
      </c>
      <c r="G45" s="276">
        <v>52</v>
      </c>
      <c r="H45" s="276"/>
      <c r="I45" s="276">
        <v>194</v>
      </c>
      <c r="J45" s="276">
        <v>31</v>
      </c>
      <c r="K45" s="276"/>
      <c r="L45" s="276">
        <v>566</v>
      </c>
      <c r="M45" s="276">
        <v>83</v>
      </c>
      <c r="N45" s="276"/>
      <c r="O45" s="276">
        <v>10</v>
      </c>
      <c r="P45" s="276">
        <v>4939</v>
      </c>
    </row>
    <row r="46" spans="1:16" s="68" customFormat="1" ht="9" customHeight="1">
      <c r="A46" s="82" t="s">
        <v>50</v>
      </c>
      <c r="B46" s="225">
        <v>2876</v>
      </c>
      <c r="C46" s="276">
        <v>245</v>
      </c>
      <c r="D46" s="276">
        <v>3121</v>
      </c>
      <c r="E46" s="276"/>
      <c r="F46" s="276">
        <v>196</v>
      </c>
      <c r="G46" s="276">
        <v>615</v>
      </c>
      <c r="H46" s="276"/>
      <c r="I46" s="276">
        <v>264</v>
      </c>
      <c r="J46" s="276">
        <v>153</v>
      </c>
      <c r="K46" s="276"/>
      <c r="L46" s="276">
        <v>460</v>
      </c>
      <c r="M46" s="276">
        <v>768</v>
      </c>
      <c r="N46" s="276"/>
      <c r="O46" s="276">
        <v>72</v>
      </c>
      <c r="P46" s="276">
        <v>17500</v>
      </c>
    </row>
    <row r="47" spans="1:16" s="68" customFormat="1" ht="9" customHeight="1">
      <c r="A47" s="82" t="s">
        <v>51</v>
      </c>
      <c r="B47" s="225">
        <v>3037</v>
      </c>
      <c r="C47" s="276">
        <v>33</v>
      </c>
      <c r="D47" s="276">
        <v>3070</v>
      </c>
      <c r="E47" s="276"/>
      <c r="F47" s="276">
        <v>31</v>
      </c>
      <c r="G47" s="276">
        <v>808</v>
      </c>
      <c r="H47" s="276"/>
      <c r="I47" s="276">
        <v>121</v>
      </c>
      <c r="J47" s="276">
        <v>430</v>
      </c>
      <c r="K47" s="276"/>
      <c r="L47" s="276">
        <v>152</v>
      </c>
      <c r="M47" s="276">
        <v>1238</v>
      </c>
      <c r="N47" s="276"/>
      <c r="O47" s="276">
        <v>111</v>
      </c>
      <c r="P47" s="276">
        <v>8794</v>
      </c>
    </row>
    <row r="48" spans="1:16" s="68" customFormat="1" ht="9" customHeight="1">
      <c r="A48" s="84" t="s">
        <v>52</v>
      </c>
      <c r="B48" s="280">
        <v>7521</v>
      </c>
      <c r="C48" s="281">
        <v>413</v>
      </c>
      <c r="D48" s="281">
        <v>7934</v>
      </c>
      <c r="E48" s="281"/>
      <c r="F48" s="281">
        <v>621</v>
      </c>
      <c r="G48" s="281">
        <v>1819</v>
      </c>
      <c r="H48" s="281"/>
      <c r="I48" s="281">
        <v>642</v>
      </c>
      <c r="J48" s="281">
        <v>725</v>
      </c>
      <c r="K48" s="281"/>
      <c r="L48" s="281">
        <v>1263</v>
      </c>
      <c r="M48" s="281">
        <v>2544</v>
      </c>
      <c r="N48" s="281"/>
      <c r="O48" s="281">
        <v>254</v>
      </c>
      <c r="P48" s="281">
        <v>34583</v>
      </c>
    </row>
    <row r="49" spans="1:16" s="68" customFormat="1" ht="9" customHeight="1">
      <c r="A49" s="84"/>
      <c r="B49" s="280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</row>
    <row r="50" spans="1:16" s="68" customFormat="1" ht="9" customHeight="1">
      <c r="A50" s="82" t="s">
        <v>53</v>
      </c>
      <c r="B50" s="225">
        <v>5340</v>
      </c>
      <c r="C50" s="276">
        <v>1023</v>
      </c>
      <c r="D50" s="276">
        <v>6363</v>
      </c>
      <c r="E50" s="276"/>
      <c r="F50" s="276">
        <v>34</v>
      </c>
      <c r="G50" s="276">
        <v>771</v>
      </c>
      <c r="H50" s="276"/>
      <c r="I50" s="276">
        <v>188</v>
      </c>
      <c r="J50" s="276">
        <v>465</v>
      </c>
      <c r="K50" s="276"/>
      <c r="L50" s="276">
        <v>222</v>
      </c>
      <c r="M50" s="276">
        <v>1236</v>
      </c>
      <c r="N50" s="276"/>
      <c r="O50" s="276">
        <v>95</v>
      </c>
      <c r="P50" s="276">
        <v>8334</v>
      </c>
    </row>
    <row r="51" spans="1:16" s="68" customFormat="1" ht="9" customHeight="1">
      <c r="A51" s="82" t="s">
        <v>54</v>
      </c>
      <c r="B51" s="225">
        <v>486</v>
      </c>
      <c r="C51" s="276">
        <v>24</v>
      </c>
      <c r="D51" s="276">
        <v>510</v>
      </c>
      <c r="E51" s="276"/>
      <c r="F51" s="276">
        <v>78</v>
      </c>
      <c r="G51" s="276">
        <v>125</v>
      </c>
      <c r="H51" s="276"/>
      <c r="I51" s="276">
        <v>145</v>
      </c>
      <c r="J51" s="276">
        <v>59</v>
      </c>
      <c r="K51" s="276"/>
      <c r="L51" s="276">
        <v>223</v>
      </c>
      <c r="M51" s="276">
        <v>184</v>
      </c>
      <c r="N51" s="276"/>
      <c r="O51" s="276">
        <v>25</v>
      </c>
      <c r="P51" s="276">
        <v>4450</v>
      </c>
    </row>
    <row r="52" spans="1:16" s="69" customFormat="1" ht="9" customHeight="1">
      <c r="A52" s="83" t="s">
        <v>199</v>
      </c>
      <c r="B52" s="278">
        <v>278</v>
      </c>
      <c r="C52" s="279">
        <v>3</v>
      </c>
      <c r="D52" s="279">
        <v>281</v>
      </c>
      <c r="E52" s="279"/>
      <c r="F52" s="282" t="s">
        <v>139</v>
      </c>
      <c r="G52" s="279">
        <v>100</v>
      </c>
      <c r="H52" s="279"/>
      <c r="I52" s="282" t="s">
        <v>139</v>
      </c>
      <c r="J52" s="279">
        <v>20</v>
      </c>
      <c r="K52" s="279"/>
      <c r="L52" s="282" t="s">
        <v>139</v>
      </c>
      <c r="M52" s="279">
        <v>120</v>
      </c>
      <c r="N52" s="279"/>
      <c r="O52" s="279">
        <v>14</v>
      </c>
      <c r="P52" s="279">
        <v>2286</v>
      </c>
    </row>
    <row r="53" spans="1:16" s="69" customFormat="1" ht="9" customHeight="1">
      <c r="A53" s="83" t="s">
        <v>200</v>
      </c>
      <c r="B53" s="278">
        <v>140</v>
      </c>
      <c r="C53" s="279">
        <v>10</v>
      </c>
      <c r="D53" s="279">
        <v>150</v>
      </c>
      <c r="E53" s="279"/>
      <c r="F53" s="279">
        <v>1</v>
      </c>
      <c r="G53" s="279">
        <v>35</v>
      </c>
      <c r="H53" s="279"/>
      <c r="I53" s="282" t="s">
        <v>139</v>
      </c>
      <c r="J53" s="279">
        <v>9</v>
      </c>
      <c r="K53" s="279"/>
      <c r="L53" s="279">
        <v>1</v>
      </c>
      <c r="M53" s="279">
        <v>44</v>
      </c>
      <c r="N53" s="279"/>
      <c r="O53" s="279">
        <v>13</v>
      </c>
      <c r="P53" s="279">
        <v>800</v>
      </c>
    </row>
    <row r="54" spans="1:16" s="68" customFormat="1" ht="9" customHeight="1">
      <c r="A54" s="82" t="s">
        <v>141</v>
      </c>
      <c r="B54" s="225">
        <v>240</v>
      </c>
      <c r="C54" s="276">
        <v>2</v>
      </c>
      <c r="D54" s="276">
        <v>242</v>
      </c>
      <c r="E54" s="276"/>
      <c r="F54" s="276">
        <v>68</v>
      </c>
      <c r="G54" s="276">
        <v>88</v>
      </c>
      <c r="H54" s="276"/>
      <c r="I54" s="276">
        <v>164</v>
      </c>
      <c r="J54" s="276">
        <v>4</v>
      </c>
      <c r="K54" s="276"/>
      <c r="L54" s="276">
        <v>232</v>
      </c>
      <c r="M54" s="276">
        <v>92</v>
      </c>
      <c r="N54" s="276"/>
      <c r="O54" s="276">
        <v>30</v>
      </c>
      <c r="P54" s="276">
        <v>2928</v>
      </c>
    </row>
    <row r="55" spans="1:16" s="68" customFormat="1" ht="9" customHeight="1">
      <c r="A55" s="82" t="s">
        <v>55</v>
      </c>
      <c r="B55" s="225">
        <v>3194</v>
      </c>
      <c r="C55" s="276">
        <v>10</v>
      </c>
      <c r="D55" s="276">
        <v>3204</v>
      </c>
      <c r="E55" s="276"/>
      <c r="F55" s="276">
        <v>74</v>
      </c>
      <c r="G55" s="276">
        <v>172</v>
      </c>
      <c r="H55" s="276"/>
      <c r="I55" s="276">
        <v>258</v>
      </c>
      <c r="J55" s="276">
        <v>73</v>
      </c>
      <c r="K55" s="276"/>
      <c r="L55" s="276">
        <v>332</v>
      </c>
      <c r="M55" s="276">
        <v>245</v>
      </c>
      <c r="N55" s="276"/>
      <c r="O55" s="276">
        <v>44</v>
      </c>
      <c r="P55" s="276">
        <v>40087</v>
      </c>
    </row>
    <row r="56" spans="1:16" s="68" customFormat="1" ht="9" customHeight="1">
      <c r="A56" s="84" t="s">
        <v>122</v>
      </c>
      <c r="B56" s="280">
        <v>9678</v>
      </c>
      <c r="C56" s="281">
        <v>1072</v>
      </c>
      <c r="D56" s="281">
        <v>10750</v>
      </c>
      <c r="E56" s="281"/>
      <c r="F56" s="281">
        <v>255</v>
      </c>
      <c r="G56" s="281">
        <v>1291</v>
      </c>
      <c r="H56" s="281"/>
      <c r="I56" s="281">
        <v>755</v>
      </c>
      <c r="J56" s="281">
        <v>630</v>
      </c>
      <c r="K56" s="281"/>
      <c r="L56" s="281">
        <v>1010</v>
      </c>
      <c r="M56" s="281">
        <v>1921</v>
      </c>
      <c r="N56" s="281"/>
      <c r="O56" s="281">
        <v>221</v>
      </c>
      <c r="P56" s="281">
        <v>58885</v>
      </c>
    </row>
    <row r="57" spans="1:16" s="68" customFormat="1" ht="9" customHeight="1">
      <c r="A57" s="84"/>
      <c r="B57" s="280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</row>
    <row r="58" spans="1:16" s="68" customFormat="1" ht="9" customHeight="1">
      <c r="A58" s="82" t="s">
        <v>56</v>
      </c>
      <c r="B58" s="225">
        <v>3570</v>
      </c>
      <c r="C58" s="276">
        <v>1142</v>
      </c>
      <c r="D58" s="276">
        <v>4712</v>
      </c>
      <c r="E58" s="276"/>
      <c r="F58" s="277" t="s">
        <v>139</v>
      </c>
      <c r="G58" s="276">
        <v>686</v>
      </c>
      <c r="H58" s="276"/>
      <c r="I58" s="276">
        <v>300</v>
      </c>
      <c r="J58" s="276">
        <v>137</v>
      </c>
      <c r="K58" s="276"/>
      <c r="L58" s="276">
        <v>300</v>
      </c>
      <c r="M58" s="276">
        <v>823</v>
      </c>
      <c r="N58" s="276"/>
      <c r="O58" s="276">
        <v>180</v>
      </c>
      <c r="P58" s="276">
        <v>10283</v>
      </c>
    </row>
    <row r="59" spans="1:16" s="69" customFormat="1" ht="9" customHeight="1">
      <c r="A59" s="83" t="s">
        <v>201</v>
      </c>
      <c r="B59" s="278">
        <v>951</v>
      </c>
      <c r="C59" s="282" t="s">
        <v>139</v>
      </c>
      <c r="D59" s="279">
        <v>951</v>
      </c>
      <c r="E59" s="279"/>
      <c r="F59" s="282" t="s">
        <v>139</v>
      </c>
      <c r="G59" s="279">
        <v>165</v>
      </c>
      <c r="H59" s="279"/>
      <c r="I59" s="282" t="s">
        <v>139</v>
      </c>
      <c r="J59" s="279">
        <v>10</v>
      </c>
      <c r="K59" s="279"/>
      <c r="L59" s="282" t="s">
        <v>139</v>
      </c>
      <c r="M59" s="279">
        <v>175</v>
      </c>
      <c r="N59" s="279"/>
      <c r="O59" s="279">
        <v>32</v>
      </c>
      <c r="P59" s="279">
        <v>3292</v>
      </c>
    </row>
    <row r="60" spans="1:16" s="68" customFormat="1" ht="9" customHeight="1">
      <c r="A60" s="82" t="s">
        <v>57</v>
      </c>
      <c r="B60" s="225">
        <v>2161</v>
      </c>
      <c r="C60" s="276">
        <v>5</v>
      </c>
      <c r="D60" s="276">
        <v>2166</v>
      </c>
      <c r="E60" s="276"/>
      <c r="F60" s="276">
        <v>229</v>
      </c>
      <c r="G60" s="276">
        <v>631</v>
      </c>
      <c r="H60" s="276"/>
      <c r="I60" s="277" t="s">
        <v>139</v>
      </c>
      <c r="J60" s="276">
        <v>231</v>
      </c>
      <c r="K60" s="276"/>
      <c r="L60" s="276">
        <v>229</v>
      </c>
      <c r="M60" s="276">
        <v>862</v>
      </c>
      <c r="N60" s="276"/>
      <c r="O60" s="276">
        <v>22</v>
      </c>
      <c r="P60" s="276">
        <v>5248</v>
      </c>
    </row>
    <row r="61" spans="1:16" s="68" customFormat="1" ht="9" customHeight="1">
      <c r="A61" s="82" t="s">
        <v>119</v>
      </c>
      <c r="B61" s="225">
        <v>1191</v>
      </c>
      <c r="C61" s="276">
        <v>15</v>
      </c>
      <c r="D61" s="276">
        <v>1206</v>
      </c>
      <c r="E61" s="276"/>
      <c r="F61" s="276">
        <v>167</v>
      </c>
      <c r="G61" s="276">
        <v>365</v>
      </c>
      <c r="H61" s="276"/>
      <c r="I61" s="276">
        <v>156</v>
      </c>
      <c r="J61" s="276">
        <v>90</v>
      </c>
      <c r="K61" s="276"/>
      <c r="L61" s="276">
        <v>323</v>
      </c>
      <c r="M61" s="276">
        <v>455</v>
      </c>
      <c r="N61" s="276"/>
      <c r="O61" s="276">
        <v>62</v>
      </c>
      <c r="P61" s="276">
        <v>10231</v>
      </c>
    </row>
    <row r="62" spans="1:16" s="69" customFormat="1" ht="9" customHeight="1">
      <c r="A62" s="83" t="s">
        <v>202</v>
      </c>
      <c r="B62" s="278">
        <v>833</v>
      </c>
      <c r="C62" s="282" t="s">
        <v>139</v>
      </c>
      <c r="D62" s="279">
        <v>833</v>
      </c>
      <c r="E62" s="279"/>
      <c r="F62" s="279">
        <v>37</v>
      </c>
      <c r="G62" s="279">
        <v>194</v>
      </c>
      <c r="H62" s="279"/>
      <c r="I62" s="279">
        <v>5</v>
      </c>
      <c r="J62" s="279">
        <v>8</v>
      </c>
      <c r="K62" s="279"/>
      <c r="L62" s="279">
        <v>42</v>
      </c>
      <c r="M62" s="279">
        <v>202</v>
      </c>
      <c r="N62" s="279"/>
      <c r="O62" s="279">
        <v>13</v>
      </c>
      <c r="P62" s="279">
        <v>3582</v>
      </c>
    </row>
    <row r="63" spans="1:16" s="68" customFormat="1" ht="9" customHeight="1">
      <c r="A63" s="82" t="s">
        <v>58</v>
      </c>
      <c r="B63" s="225">
        <v>2584</v>
      </c>
      <c r="C63" s="276">
        <v>64</v>
      </c>
      <c r="D63" s="276">
        <v>2648</v>
      </c>
      <c r="E63" s="276"/>
      <c r="F63" s="276">
        <v>145</v>
      </c>
      <c r="G63" s="276">
        <v>629</v>
      </c>
      <c r="H63" s="276"/>
      <c r="I63" s="276">
        <v>54</v>
      </c>
      <c r="J63" s="276">
        <v>245</v>
      </c>
      <c r="K63" s="276"/>
      <c r="L63" s="276">
        <v>199</v>
      </c>
      <c r="M63" s="276">
        <v>874</v>
      </c>
      <c r="N63" s="276"/>
      <c r="O63" s="277" t="s">
        <v>139</v>
      </c>
      <c r="P63" s="276">
        <v>3400</v>
      </c>
    </row>
    <row r="64" spans="1:16" s="68" customFormat="1" ht="9" customHeight="1">
      <c r="A64" s="85" t="s">
        <v>59</v>
      </c>
      <c r="B64" s="225">
        <v>4516</v>
      </c>
      <c r="C64" s="276">
        <v>203</v>
      </c>
      <c r="D64" s="276">
        <v>4719</v>
      </c>
      <c r="E64" s="276"/>
      <c r="F64" s="277" t="s">
        <v>139</v>
      </c>
      <c r="G64" s="276">
        <v>1101</v>
      </c>
      <c r="H64" s="276"/>
      <c r="I64" s="277" t="s">
        <v>139</v>
      </c>
      <c r="J64" s="276">
        <v>233</v>
      </c>
      <c r="K64" s="276"/>
      <c r="L64" s="277" t="s">
        <v>139</v>
      </c>
      <c r="M64" s="276">
        <v>1334</v>
      </c>
      <c r="N64" s="276"/>
      <c r="O64" s="276">
        <v>124</v>
      </c>
      <c r="P64" s="276">
        <v>16176</v>
      </c>
    </row>
    <row r="65" spans="1:16" s="68" customFormat="1" ht="9" customHeight="1">
      <c r="A65" s="82" t="s">
        <v>60</v>
      </c>
      <c r="B65" s="225">
        <v>2004</v>
      </c>
      <c r="C65" s="276">
        <v>24</v>
      </c>
      <c r="D65" s="276">
        <v>2028</v>
      </c>
      <c r="E65" s="276"/>
      <c r="F65" s="276">
        <v>107</v>
      </c>
      <c r="G65" s="276">
        <v>368</v>
      </c>
      <c r="H65" s="276"/>
      <c r="I65" s="276">
        <v>50</v>
      </c>
      <c r="J65" s="276">
        <v>48</v>
      </c>
      <c r="K65" s="276"/>
      <c r="L65" s="276">
        <v>157</v>
      </c>
      <c r="M65" s="276">
        <v>416</v>
      </c>
      <c r="N65" s="276"/>
      <c r="O65" s="276">
        <v>45</v>
      </c>
      <c r="P65" s="276">
        <v>4396</v>
      </c>
    </row>
    <row r="66" spans="1:16" s="68" customFormat="1" ht="9" customHeight="1">
      <c r="A66" s="82" t="s">
        <v>61</v>
      </c>
      <c r="B66" s="225">
        <v>671</v>
      </c>
      <c r="C66" s="276">
        <v>9</v>
      </c>
      <c r="D66" s="276">
        <v>680</v>
      </c>
      <c r="E66" s="276"/>
      <c r="F66" s="276">
        <v>80</v>
      </c>
      <c r="G66" s="276">
        <v>193</v>
      </c>
      <c r="H66" s="276"/>
      <c r="I66" s="277" t="s">
        <v>139</v>
      </c>
      <c r="J66" s="276">
        <v>130</v>
      </c>
      <c r="K66" s="276"/>
      <c r="L66" s="276">
        <v>80</v>
      </c>
      <c r="M66" s="276">
        <v>323</v>
      </c>
      <c r="N66" s="276"/>
      <c r="O66" s="276">
        <v>41</v>
      </c>
      <c r="P66" s="276">
        <v>5940</v>
      </c>
    </row>
    <row r="67" spans="1:16" s="69" customFormat="1" ht="9" customHeight="1">
      <c r="A67" s="83" t="s">
        <v>203</v>
      </c>
      <c r="B67" s="278">
        <v>574</v>
      </c>
      <c r="C67" s="279">
        <v>9</v>
      </c>
      <c r="D67" s="279">
        <v>583</v>
      </c>
      <c r="E67" s="279"/>
      <c r="F67" s="279">
        <v>27</v>
      </c>
      <c r="G67" s="279">
        <v>173</v>
      </c>
      <c r="H67" s="279"/>
      <c r="I67" s="277" t="s">
        <v>139</v>
      </c>
      <c r="J67" s="279">
        <v>4</v>
      </c>
      <c r="K67" s="279"/>
      <c r="L67" s="279">
        <v>27</v>
      </c>
      <c r="M67" s="279">
        <v>177</v>
      </c>
      <c r="N67" s="279"/>
      <c r="O67" s="279">
        <v>18</v>
      </c>
      <c r="P67" s="279">
        <v>6820</v>
      </c>
    </row>
    <row r="68" spans="1:16" s="68" customFormat="1" ht="9" customHeight="1">
      <c r="A68" s="82" t="s">
        <v>62</v>
      </c>
      <c r="B68" s="225">
        <v>1440</v>
      </c>
      <c r="C68" s="276">
        <v>15</v>
      </c>
      <c r="D68" s="276">
        <v>1455</v>
      </c>
      <c r="E68" s="276"/>
      <c r="F68" s="276">
        <v>9</v>
      </c>
      <c r="G68" s="276">
        <v>240</v>
      </c>
      <c r="H68" s="276"/>
      <c r="I68" s="277" t="s">
        <v>139</v>
      </c>
      <c r="J68" s="276">
        <v>106</v>
      </c>
      <c r="K68" s="276"/>
      <c r="L68" s="276">
        <v>9</v>
      </c>
      <c r="M68" s="276">
        <v>346</v>
      </c>
      <c r="N68" s="276"/>
      <c r="O68" s="276">
        <v>15</v>
      </c>
      <c r="P68" s="276">
        <v>3256</v>
      </c>
    </row>
    <row r="69" spans="1:16" s="68" customFormat="1" ht="9" customHeight="1">
      <c r="A69" s="82" t="s">
        <v>63</v>
      </c>
      <c r="B69" s="225">
        <v>816</v>
      </c>
      <c r="C69" s="276">
        <v>11</v>
      </c>
      <c r="D69" s="276">
        <v>827</v>
      </c>
      <c r="E69" s="276"/>
      <c r="F69" s="276">
        <v>135</v>
      </c>
      <c r="G69" s="276">
        <v>692</v>
      </c>
      <c r="H69" s="276"/>
      <c r="I69" s="276">
        <v>196</v>
      </c>
      <c r="J69" s="276">
        <v>1</v>
      </c>
      <c r="K69" s="276"/>
      <c r="L69" s="276">
        <v>331</v>
      </c>
      <c r="M69" s="276">
        <v>693</v>
      </c>
      <c r="N69" s="276"/>
      <c r="O69" s="276">
        <v>22</v>
      </c>
      <c r="P69" s="276">
        <v>12091</v>
      </c>
    </row>
    <row r="70" spans="1:16" s="68" customFormat="1" ht="9" customHeight="1">
      <c r="A70" s="84" t="s">
        <v>130</v>
      </c>
      <c r="B70" s="280">
        <v>21311</v>
      </c>
      <c r="C70" s="281">
        <v>1497</v>
      </c>
      <c r="D70" s="281">
        <v>22808</v>
      </c>
      <c r="E70" s="281"/>
      <c r="F70" s="281">
        <v>936</v>
      </c>
      <c r="G70" s="281">
        <v>5437</v>
      </c>
      <c r="H70" s="281"/>
      <c r="I70" s="281">
        <v>761</v>
      </c>
      <c r="J70" s="281">
        <v>1243</v>
      </c>
      <c r="K70" s="281"/>
      <c r="L70" s="281">
        <v>1697</v>
      </c>
      <c r="M70" s="281">
        <v>6680</v>
      </c>
      <c r="N70" s="281"/>
      <c r="O70" s="281">
        <v>574</v>
      </c>
      <c r="P70" s="281">
        <v>84715</v>
      </c>
    </row>
    <row r="71" spans="1:16" s="68" customFormat="1" ht="9" customHeight="1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</row>
    <row r="72" spans="1:16" s="68" customFormat="1" ht="6.75" customHeight="1">
      <c r="A72" s="73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</row>
  </sheetData>
  <mergeCells count="12">
    <mergeCell ref="A4:A6"/>
    <mergeCell ref="B4:D4"/>
    <mergeCell ref="F4:M4"/>
    <mergeCell ref="P4:P6"/>
    <mergeCell ref="I5:J5"/>
    <mergeCell ref="B5:B6"/>
    <mergeCell ref="C5:C6"/>
    <mergeCell ref="D5:D6"/>
    <mergeCell ref="F5:G5"/>
    <mergeCell ref="L5:M5"/>
    <mergeCell ref="S4:S6"/>
    <mergeCell ref="O4:O6"/>
  </mergeCells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scale="96" r:id="rId2"/>
  <headerFooter alignWithMargins="0">
    <oddFooter>&amp;C&amp;"Arial,Normale"&amp;10 41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70"/>
  <sheetViews>
    <sheetView showGridLines="0" zoomScaleSheetLayoutView="100" workbookViewId="0" topLeftCell="A1">
      <selection activeCell="U8" sqref="U8"/>
    </sheetView>
  </sheetViews>
  <sheetFormatPr defaultColWidth="9.33203125" defaultRowHeight="11.25"/>
  <cols>
    <col min="1" max="1" width="28.16015625" style="14" customWidth="1"/>
    <col min="2" max="2" width="6.66015625" style="14" customWidth="1"/>
    <col min="3" max="4" width="7" style="14" customWidth="1"/>
    <col min="5" max="5" width="1.0078125" style="14" customWidth="1"/>
    <col min="6" max="6" width="6.5" style="14" customWidth="1"/>
    <col min="7" max="7" width="7" style="14" bestFit="1" customWidth="1"/>
    <col min="8" max="8" width="1.0078125" style="14" customWidth="1"/>
    <col min="9" max="9" width="7.16015625" style="14" customWidth="1"/>
    <col min="10" max="10" width="6.83203125" style="14" customWidth="1"/>
    <col min="11" max="11" width="1.0078125" style="14" customWidth="1"/>
    <col min="12" max="12" width="6.83203125" style="14" bestFit="1" customWidth="1"/>
    <col min="13" max="13" width="7.33203125" style="14" bestFit="1" customWidth="1"/>
    <col min="14" max="14" width="1.0078125" style="14" customWidth="1"/>
    <col min="15" max="15" width="6.33203125" style="14" customWidth="1"/>
    <col min="16" max="16" width="7.5" style="14" customWidth="1"/>
    <col min="17" max="17" width="9.16015625" style="14" customWidth="1"/>
    <col min="18" max="19" width="8.83203125" style="14" customWidth="1"/>
    <col min="20" max="20" width="4.66015625" style="14" customWidth="1"/>
    <col min="21" max="21" width="5" style="14" customWidth="1"/>
    <col min="22" max="22" width="9.83203125" style="14" customWidth="1"/>
    <col min="23" max="23" width="3.5" style="14" customWidth="1"/>
    <col min="24" max="24" width="3.66015625" style="14" customWidth="1"/>
    <col min="25" max="25" width="9.33203125" style="14" customWidth="1"/>
    <col min="26" max="26" width="2.66015625" style="14" customWidth="1"/>
    <col min="27" max="27" width="6.83203125" style="14" customWidth="1"/>
    <col min="28" max="28" width="9.33203125" style="14" customWidth="1"/>
    <col min="29" max="29" width="3.83203125" style="14" customWidth="1"/>
    <col min="30" max="30" width="4.5" style="14" customWidth="1"/>
    <col min="31" max="31" width="8.83203125" style="14" customWidth="1"/>
    <col min="32" max="16384" width="9.33203125" style="14" customWidth="1"/>
  </cols>
  <sheetData>
    <row r="1" spans="1:16" ht="12" customHeight="1">
      <c r="A1" s="12" t="s">
        <v>268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</row>
    <row r="2" spans="1:16" ht="12" customHeight="1">
      <c r="A2" s="338" t="s">
        <v>152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9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" customHeight="1">
      <c r="A4" s="347" t="s">
        <v>290</v>
      </c>
      <c r="B4" s="350" t="s">
        <v>2</v>
      </c>
      <c r="C4" s="350"/>
      <c r="D4" s="350"/>
      <c r="E4" s="24"/>
      <c r="F4" s="350" t="s">
        <v>145</v>
      </c>
      <c r="G4" s="350"/>
      <c r="H4" s="350"/>
      <c r="I4" s="350"/>
      <c r="J4" s="350"/>
      <c r="K4" s="350"/>
      <c r="L4" s="350"/>
      <c r="M4" s="350"/>
      <c r="N4" s="25"/>
      <c r="O4" s="345" t="s">
        <v>261</v>
      </c>
      <c r="P4" s="345" t="s">
        <v>275</v>
      </c>
    </row>
    <row r="5" spans="1:19" ht="18" customHeight="1">
      <c r="A5" s="348"/>
      <c r="B5" s="351" t="s">
        <v>262</v>
      </c>
      <c r="C5" s="351" t="s">
        <v>263</v>
      </c>
      <c r="D5" s="351" t="s">
        <v>137</v>
      </c>
      <c r="E5" s="15"/>
      <c r="F5" s="342" t="s">
        <v>265</v>
      </c>
      <c r="G5" s="343"/>
      <c r="H5" s="16"/>
      <c r="I5" s="342" t="s">
        <v>276</v>
      </c>
      <c r="J5" s="342"/>
      <c r="K5" s="16"/>
      <c r="L5" s="342" t="s">
        <v>137</v>
      </c>
      <c r="M5" s="343"/>
      <c r="N5" s="16"/>
      <c r="O5" s="344"/>
      <c r="P5" s="344"/>
      <c r="Q5" s="26"/>
      <c r="R5" s="26"/>
      <c r="S5" s="26"/>
    </row>
    <row r="6" spans="1:19" ht="33" customHeight="1">
      <c r="A6" s="349"/>
      <c r="B6" s="352"/>
      <c r="C6" s="352"/>
      <c r="D6" s="352"/>
      <c r="E6" s="27"/>
      <c r="F6" s="103" t="s">
        <v>162</v>
      </c>
      <c r="G6" s="103" t="s">
        <v>264</v>
      </c>
      <c r="H6" s="27"/>
      <c r="I6" s="103" t="s">
        <v>162</v>
      </c>
      <c r="J6" s="103" t="s">
        <v>264</v>
      </c>
      <c r="K6" s="103"/>
      <c r="L6" s="103" t="s">
        <v>162</v>
      </c>
      <c r="M6" s="103" t="s">
        <v>264</v>
      </c>
      <c r="N6" s="27"/>
      <c r="O6" s="346"/>
      <c r="P6" s="346"/>
      <c r="Q6" s="26"/>
      <c r="R6" s="26"/>
      <c r="S6" s="26"/>
    </row>
    <row r="7" spans="1:19" s="68" customFormat="1" ht="9" customHeight="1">
      <c r="A7" s="74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18"/>
      <c r="R7" s="18"/>
      <c r="S7" s="18"/>
    </row>
    <row r="8" spans="1:16" s="68" customFormat="1" ht="9">
      <c r="A8" s="82" t="s">
        <v>64</v>
      </c>
      <c r="B8" s="283">
        <v>1139</v>
      </c>
      <c r="C8" s="284">
        <v>13</v>
      </c>
      <c r="D8" s="284">
        <v>1152</v>
      </c>
      <c r="E8" s="284"/>
      <c r="F8" s="284">
        <v>119</v>
      </c>
      <c r="G8" s="284">
        <v>315</v>
      </c>
      <c r="H8" s="284"/>
      <c r="I8" s="284">
        <v>218</v>
      </c>
      <c r="J8" s="284">
        <v>16</v>
      </c>
      <c r="K8" s="284"/>
      <c r="L8" s="284">
        <v>337</v>
      </c>
      <c r="M8" s="284">
        <v>331</v>
      </c>
      <c r="N8" s="284"/>
      <c r="O8" s="284">
        <v>82</v>
      </c>
      <c r="P8" s="284">
        <v>4123</v>
      </c>
    </row>
    <row r="9" spans="1:16" s="68" customFormat="1" ht="9">
      <c r="A9" s="82" t="s">
        <v>65</v>
      </c>
      <c r="B9" s="283">
        <v>9325</v>
      </c>
      <c r="C9" s="284">
        <v>1592</v>
      </c>
      <c r="D9" s="284">
        <v>10917</v>
      </c>
      <c r="E9" s="284"/>
      <c r="F9" s="285" t="s">
        <v>139</v>
      </c>
      <c r="G9" s="284">
        <v>2073</v>
      </c>
      <c r="H9" s="284"/>
      <c r="I9" s="285" t="s">
        <v>139</v>
      </c>
      <c r="J9" s="284">
        <v>831</v>
      </c>
      <c r="K9" s="284"/>
      <c r="L9" s="285" t="s">
        <v>139</v>
      </c>
      <c r="M9" s="284">
        <v>2904</v>
      </c>
      <c r="N9" s="284"/>
      <c r="O9" s="285" t="s">
        <v>139</v>
      </c>
      <c r="P9" s="284">
        <v>45662</v>
      </c>
    </row>
    <row r="10" spans="1:16" s="68" customFormat="1" ht="9">
      <c r="A10" s="82" t="s">
        <v>66</v>
      </c>
      <c r="B10" s="283">
        <v>583</v>
      </c>
      <c r="C10" s="284">
        <v>13</v>
      </c>
      <c r="D10" s="284">
        <v>596</v>
      </c>
      <c r="E10" s="284"/>
      <c r="F10" s="284">
        <v>25</v>
      </c>
      <c r="G10" s="284">
        <v>199</v>
      </c>
      <c r="H10" s="284"/>
      <c r="I10" s="284">
        <v>59</v>
      </c>
      <c r="J10" s="284">
        <v>10</v>
      </c>
      <c r="K10" s="284"/>
      <c r="L10" s="284">
        <v>84</v>
      </c>
      <c r="M10" s="284">
        <v>209</v>
      </c>
      <c r="N10" s="284"/>
      <c r="O10" s="284">
        <v>24</v>
      </c>
      <c r="P10" s="284">
        <v>2265</v>
      </c>
    </row>
    <row r="11" spans="1:16" s="68" customFormat="1" ht="9">
      <c r="A11" s="82" t="s">
        <v>67</v>
      </c>
      <c r="B11" s="283">
        <v>1687</v>
      </c>
      <c r="C11" s="284">
        <v>109</v>
      </c>
      <c r="D11" s="284">
        <v>1796</v>
      </c>
      <c r="E11" s="284"/>
      <c r="F11" s="284">
        <v>5</v>
      </c>
      <c r="G11" s="284">
        <v>228</v>
      </c>
      <c r="H11" s="284"/>
      <c r="I11" s="285" t="s">
        <v>139</v>
      </c>
      <c r="J11" s="284">
        <v>136</v>
      </c>
      <c r="K11" s="284"/>
      <c r="L11" s="284">
        <v>5</v>
      </c>
      <c r="M11" s="284">
        <v>364</v>
      </c>
      <c r="N11" s="284"/>
      <c r="O11" s="284">
        <v>35</v>
      </c>
      <c r="P11" s="284">
        <v>2798</v>
      </c>
    </row>
    <row r="12" spans="1:16" s="68" customFormat="1" ht="9">
      <c r="A12" s="82" t="s">
        <v>68</v>
      </c>
      <c r="B12" s="283">
        <v>2943</v>
      </c>
      <c r="C12" s="285" t="s">
        <v>139</v>
      </c>
      <c r="D12" s="284">
        <v>2943</v>
      </c>
      <c r="E12" s="284"/>
      <c r="F12" s="284">
        <v>867</v>
      </c>
      <c r="G12" s="284">
        <v>401</v>
      </c>
      <c r="H12" s="284"/>
      <c r="I12" s="284">
        <v>130</v>
      </c>
      <c r="J12" s="284">
        <v>51</v>
      </c>
      <c r="K12" s="284"/>
      <c r="L12" s="284">
        <v>997</v>
      </c>
      <c r="M12" s="284">
        <v>452</v>
      </c>
      <c r="N12" s="284"/>
      <c r="O12" s="284">
        <v>135</v>
      </c>
      <c r="P12" s="284">
        <v>7355</v>
      </c>
    </row>
    <row r="13" spans="1:16" s="68" customFormat="1" ht="9">
      <c r="A13" s="82" t="s">
        <v>69</v>
      </c>
      <c r="B13" s="283">
        <v>1449</v>
      </c>
      <c r="C13" s="284">
        <v>18</v>
      </c>
      <c r="D13" s="284">
        <v>1467</v>
      </c>
      <c r="E13" s="284"/>
      <c r="F13" s="284">
        <v>77</v>
      </c>
      <c r="G13" s="284">
        <v>160</v>
      </c>
      <c r="H13" s="284"/>
      <c r="I13" s="284">
        <v>138</v>
      </c>
      <c r="J13" s="284">
        <v>7</v>
      </c>
      <c r="K13" s="284"/>
      <c r="L13" s="284">
        <v>215</v>
      </c>
      <c r="M13" s="284">
        <v>167</v>
      </c>
      <c r="N13" s="284"/>
      <c r="O13" s="284">
        <v>172</v>
      </c>
      <c r="P13" s="284">
        <v>1710</v>
      </c>
    </row>
    <row r="14" spans="1:16" s="69" customFormat="1" ht="9">
      <c r="A14" s="83" t="s">
        <v>204</v>
      </c>
      <c r="B14" s="286">
        <v>497</v>
      </c>
      <c r="C14" s="287">
        <v>3</v>
      </c>
      <c r="D14" s="287">
        <v>500</v>
      </c>
      <c r="E14" s="287"/>
      <c r="F14" s="287">
        <v>71</v>
      </c>
      <c r="G14" s="287">
        <v>60</v>
      </c>
      <c r="H14" s="287"/>
      <c r="I14" s="288" t="s">
        <v>139</v>
      </c>
      <c r="J14" s="287">
        <v>19</v>
      </c>
      <c r="K14" s="287"/>
      <c r="L14" s="287">
        <v>71</v>
      </c>
      <c r="M14" s="287">
        <v>79</v>
      </c>
      <c r="N14" s="287"/>
      <c r="O14" s="287">
        <v>12</v>
      </c>
      <c r="P14" s="287">
        <v>1621</v>
      </c>
    </row>
    <row r="15" spans="1:16" s="68" customFormat="1" ht="9">
      <c r="A15" s="82" t="s">
        <v>70</v>
      </c>
      <c r="B15" s="283">
        <v>3604</v>
      </c>
      <c r="C15" s="284">
        <v>38</v>
      </c>
      <c r="D15" s="284">
        <v>3642</v>
      </c>
      <c r="E15" s="284"/>
      <c r="F15" s="284">
        <v>138</v>
      </c>
      <c r="G15" s="284">
        <v>368</v>
      </c>
      <c r="H15" s="284"/>
      <c r="I15" s="284">
        <v>110</v>
      </c>
      <c r="J15" s="284">
        <v>50</v>
      </c>
      <c r="K15" s="284"/>
      <c r="L15" s="284">
        <v>248</v>
      </c>
      <c r="M15" s="284">
        <v>418</v>
      </c>
      <c r="N15" s="284"/>
      <c r="O15" s="284">
        <v>124</v>
      </c>
      <c r="P15" s="284">
        <v>5061</v>
      </c>
    </row>
    <row r="16" spans="1:16" s="68" customFormat="1" ht="9">
      <c r="A16" s="82" t="s">
        <v>71</v>
      </c>
      <c r="B16" s="283">
        <v>1385</v>
      </c>
      <c r="C16" s="284">
        <v>10</v>
      </c>
      <c r="D16" s="284">
        <v>1395</v>
      </c>
      <c r="E16" s="284"/>
      <c r="F16" s="284">
        <v>266</v>
      </c>
      <c r="G16" s="284">
        <v>178</v>
      </c>
      <c r="H16" s="284"/>
      <c r="I16" s="285" t="s">
        <v>139</v>
      </c>
      <c r="J16" s="284">
        <v>22</v>
      </c>
      <c r="K16" s="284"/>
      <c r="L16" s="284">
        <v>266</v>
      </c>
      <c r="M16" s="284">
        <v>200</v>
      </c>
      <c r="N16" s="284"/>
      <c r="O16" s="284">
        <v>50</v>
      </c>
      <c r="P16" s="284">
        <v>1591</v>
      </c>
    </row>
    <row r="17" spans="1:16" s="69" customFormat="1" ht="9">
      <c r="A17" s="83" t="s">
        <v>205</v>
      </c>
      <c r="B17" s="286">
        <v>638</v>
      </c>
      <c r="C17" s="287">
        <v>11</v>
      </c>
      <c r="D17" s="287">
        <v>649</v>
      </c>
      <c r="E17" s="287"/>
      <c r="F17" s="287">
        <v>142</v>
      </c>
      <c r="G17" s="287">
        <v>102</v>
      </c>
      <c r="H17" s="287"/>
      <c r="I17" s="288" t="s">
        <v>139</v>
      </c>
      <c r="J17" s="287">
        <v>8</v>
      </c>
      <c r="K17" s="287"/>
      <c r="L17" s="287">
        <v>142</v>
      </c>
      <c r="M17" s="287">
        <v>110</v>
      </c>
      <c r="N17" s="287"/>
      <c r="O17" s="287">
        <v>19</v>
      </c>
      <c r="P17" s="287">
        <v>1422</v>
      </c>
    </row>
    <row r="18" spans="1:16" s="68" customFormat="1" ht="9">
      <c r="A18" s="82" t="s">
        <v>72</v>
      </c>
      <c r="B18" s="283">
        <v>884</v>
      </c>
      <c r="C18" s="284">
        <v>147</v>
      </c>
      <c r="D18" s="284">
        <v>1031</v>
      </c>
      <c r="E18" s="284"/>
      <c r="F18" s="284">
        <v>56</v>
      </c>
      <c r="G18" s="284">
        <v>299</v>
      </c>
      <c r="H18" s="284"/>
      <c r="I18" s="284">
        <v>9</v>
      </c>
      <c r="J18" s="284">
        <v>41</v>
      </c>
      <c r="K18" s="284"/>
      <c r="L18" s="284">
        <v>65</v>
      </c>
      <c r="M18" s="284">
        <v>340</v>
      </c>
      <c r="N18" s="284"/>
      <c r="O18" s="284">
        <v>41</v>
      </c>
      <c r="P18" s="284">
        <v>1378</v>
      </c>
    </row>
    <row r="19" spans="1:16" s="68" customFormat="1" ht="9">
      <c r="A19" s="82" t="s">
        <v>73</v>
      </c>
      <c r="B19" s="283">
        <v>4120</v>
      </c>
      <c r="C19" s="284">
        <v>775</v>
      </c>
      <c r="D19" s="284">
        <v>4895</v>
      </c>
      <c r="E19" s="284"/>
      <c r="F19" s="284">
        <v>23</v>
      </c>
      <c r="G19" s="284">
        <v>539</v>
      </c>
      <c r="H19" s="284"/>
      <c r="I19" s="284">
        <v>40</v>
      </c>
      <c r="J19" s="284">
        <v>69</v>
      </c>
      <c r="K19" s="284"/>
      <c r="L19" s="284">
        <v>63</v>
      </c>
      <c r="M19" s="284">
        <v>608</v>
      </c>
      <c r="N19" s="284"/>
      <c r="O19" s="284">
        <v>217</v>
      </c>
      <c r="P19" s="284">
        <v>16166</v>
      </c>
    </row>
    <row r="20" spans="1:16" s="70" customFormat="1" ht="9">
      <c r="A20" s="84" t="s">
        <v>123</v>
      </c>
      <c r="B20" s="289">
        <v>28254</v>
      </c>
      <c r="C20" s="290">
        <v>2729</v>
      </c>
      <c r="D20" s="290">
        <v>30983</v>
      </c>
      <c r="E20" s="290"/>
      <c r="F20" s="290">
        <v>1789</v>
      </c>
      <c r="G20" s="290">
        <v>4922</v>
      </c>
      <c r="H20" s="290"/>
      <c r="I20" s="290">
        <v>704</v>
      </c>
      <c r="J20" s="290">
        <v>1260</v>
      </c>
      <c r="K20" s="290">
        <v>1260</v>
      </c>
      <c r="L20" s="290">
        <v>2493</v>
      </c>
      <c r="M20" s="290">
        <v>6182</v>
      </c>
      <c r="N20" s="290"/>
      <c r="O20" s="290">
        <v>911</v>
      </c>
      <c r="P20" s="290">
        <v>91152</v>
      </c>
    </row>
    <row r="21" spans="1:16" s="68" customFormat="1" ht="9" customHeight="1">
      <c r="A21" s="84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</row>
    <row r="22" spans="1:16" s="68" customFormat="1" ht="9">
      <c r="A22" s="82" t="s">
        <v>74</v>
      </c>
      <c r="B22" s="283">
        <v>3585</v>
      </c>
      <c r="C22" s="284">
        <v>208</v>
      </c>
      <c r="D22" s="284">
        <v>3793</v>
      </c>
      <c r="E22" s="284"/>
      <c r="F22" s="284">
        <v>277</v>
      </c>
      <c r="G22" s="284">
        <v>870</v>
      </c>
      <c r="H22" s="284"/>
      <c r="I22" s="284">
        <v>42</v>
      </c>
      <c r="J22" s="284">
        <v>106</v>
      </c>
      <c r="K22" s="284"/>
      <c r="L22" s="284">
        <v>319</v>
      </c>
      <c r="M22" s="284">
        <v>976</v>
      </c>
      <c r="N22" s="284"/>
      <c r="O22" s="284">
        <v>38</v>
      </c>
      <c r="P22" s="284">
        <v>6306</v>
      </c>
    </row>
    <row r="23" spans="1:16" s="69" customFormat="1" ht="9">
      <c r="A23" s="86" t="s">
        <v>255</v>
      </c>
      <c r="B23" s="286">
        <v>318</v>
      </c>
      <c r="C23" s="287">
        <v>37</v>
      </c>
      <c r="D23" s="287">
        <v>355</v>
      </c>
      <c r="E23" s="287"/>
      <c r="F23" s="288" t="s">
        <v>139</v>
      </c>
      <c r="G23" s="287">
        <v>59</v>
      </c>
      <c r="H23" s="287"/>
      <c r="I23" s="287">
        <v>1</v>
      </c>
      <c r="J23" s="287">
        <v>1</v>
      </c>
      <c r="K23" s="287"/>
      <c r="L23" s="287">
        <v>1</v>
      </c>
      <c r="M23" s="287">
        <v>60</v>
      </c>
      <c r="N23" s="287"/>
      <c r="O23" s="287">
        <v>7</v>
      </c>
      <c r="P23" s="287">
        <v>467</v>
      </c>
    </row>
    <row r="24" spans="1:16" s="69" customFormat="1" ht="9">
      <c r="A24" s="83" t="s">
        <v>206</v>
      </c>
      <c r="B24" s="286">
        <v>994</v>
      </c>
      <c r="C24" s="287">
        <v>15</v>
      </c>
      <c r="D24" s="287">
        <v>1009</v>
      </c>
      <c r="E24" s="287"/>
      <c r="F24" s="287">
        <v>5</v>
      </c>
      <c r="G24" s="287">
        <v>139</v>
      </c>
      <c r="H24" s="287"/>
      <c r="I24" s="285" t="s">
        <v>139</v>
      </c>
      <c r="J24" s="287">
        <v>5</v>
      </c>
      <c r="K24" s="287"/>
      <c r="L24" s="287">
        <v>5</v>
      </c>
      <c r="M24" s="287">
        <v>144</v>
      </c>
      <c r="N24" s="287"/>
      <c r="O24" s="287">
        <v>5</v>
      </c>
      <c r="P24" s="287">
        <v>5970</v>
      </c>
    </row>
    <row r="25" spans="1:16" s="69" customFormat="1" ht="9">
      <c r="A25" s="83" t="s">
        <v>207</v>
      </c>
      <c r="B25" s="286">
        <v>846</v>
      </c>
      <c r="C25" s="287">
        <v>16</v>
      </c>
      <c r="D25" s="287">
        <v>862</v>
      </c>
      <c r="E25" s="287"/>
      <c r="F25" s="288" t="s">
        <v>139</v>
      </c>
      <c r="G25" s="287">
        <v>116</v>
      </c>
      <c r="H25" s="287"/>
      <c r="I25" s="285" t="s">
        <v>139</v>
      </c>
      <c r="J25" s="287">
        <v>3</v>
      </c>
      <c r="K25" s="287"/>
      <c r="L25" s="288" t="s">
        <v>139</v>
      </c>
      <c r="M25" s="287">
        <v>119</v>
      </c>
      <c r="N25" s="287"/>
      <c r="O25" s="288" t="s">
        <v>139</v>
      </c>
      <c r="P25" s="288" t="s">
        <v>139</v>
      </c>
    </row>
    <row r="26" spans="1:16" s="69" customFormat="1" ht="9">
      <c r="A26" s="83" t="s">
        <v>208</v>
      </c>
      <c r="B26" s="286">
        <v>1382</v>
      </c>
      <c r="C26" s="287">
        <v>8</v>
      </c>
      <c r="D26" s="287">
        <v>1390</v>
      </c>
      <c r="E26" s="287"/>
      <c r="F26" s="287">
        <v>101</v>
      </c>
      <c r="G26" s="287">
        <v>322</v>
      </c>
      <c r="H26" s="287"/>
      <c r="I26" s="287">
        <v>69</v>
      </c>
      <c r="J26" s="287">
        <v>75</v>
      </c>
      <c r="K26" s="287"/>
      <c r="L26" s="287">
        <v>170</v>
      </c>
      <c r="M26" s="287">
        <v>397</v>
      </c>
      <c r="N26" s="287"/>
      <c r="O26" s="287">
        <v>15</v>
      </c>
      <c r="P26" s="287">
        <v>4220</v>
      </c>
    </row>
    <row r="27" spans="1:16" s="69" customFormat="1" ht="9">
      <c r="A27" s="82" t="s">
        <v>75</v>
      </c>
      <c r="B27" s="283">
        <v>1312</v>
      </c>
      <c r="C27" s="284">
        <v>9</v>
      </c>
      <c r="D27" s="284">
        <v>1321</v>
      </c>
      <c r="E27" s="284"/>
      <c r="F27" s="284">
        <v>201</v>
      </c>
      <c r="G27" s="284">
        <v>271</v>
      </c>
      <c r="H27" s="284"/>
      <c r="I27" s="288" t="s">
        <v>139</v>
      </c>
      <c r="J27" s="284">
        <v>71</v>
      </c>
      <c r="K27" s="284"/>
      <c r="L27" s="284">
        <v>201</v>
      </c>
      <c r="M27" s="284">
        <v>342</v>
      </c>
      <c r="N27" s="284"/>
      <c r="O27" s="284">
        <v>47</v>
      </c>
      <c r="P27" s="284">
        <v>2539</v>
      </c>
    </row>
    <row r="28" spans="1:16" s="69" customFormat="1" ht="9">
      <c r="A28" s="83" t="s">
        <v>209</v>
      </c>
      <c r="B28" s="286">
        <v>529</v>
      </c>
      <c r="C28" s="287">
        <v>2</v>
      </c>
      <c r="D28" s="287">
        <v>531</v>
      </c>
      <c r="E28" s="287"/>
      <c r="F28" s="287">
        <v>40</v>
      </c>
      <c r="G28" s="287">
        <v>99</v>
      </c>
      <c r="H28" s="287"/>
      <c r="I28" s="285" t="s">
        <v>139</v>
      </c>
      <c r="J28" s="287">
        <v>32</v>
      </c>
      <c r="K28" s="287"/>
      <c r="L28" s="287">
        <v>40</v>
      </c>
      <c r="M28" s="287">
        <v>131</v>
      </c>
      <c r="N28" s="287"/>
      <c r="O28" s="287">
        <v>24</v>
      </c>
      <c r="P28" s="287">
        <v>996</v>
      </c>
    </row>
    <row r="29" spans="1:16" s="70" customFormat="1" ht="9">
      <c r="A29" s="84" t="s">
        <v>124</v>
      </c>
      <c r="B29" s="289">
        <v>8966</v>
      </c>
      <c r="C29" s="290">
        <v>295</v>
      </c>
      <c r="D29" s="290">
        <v>9261</v>
      </c>
      <c r="E29" s="290"/>
      <c r="F29" s="290">
        <v>624</v>
      </c>
      <c r="G29" s="290">
        <v>1876</v>
      </c>
      <c r="H29" s="290"/>
      <c r="I29" s="290">
        <v>112</v>
      </c>
      <c r="J29" s="290">
        <v>293</v>
      </c>
      <c r="K29" s="290"/>
      <c r="L29" s="290">
        <v>736</v>
      </c>
      <c r="M29" s="290">
        <v>2169</v>
      </c>
      <c r="N29" s="290"/>
      <c r="O29" s="290">
        <v>136</v>
      </c>
      <c r="P29" s="290">
        <v>20498</v>
      </c>
    </row>
    <row r="30" spans="1:16" s="68" customFormat="1" ht="9" customHeight="1">
      <c r="A30" s="84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</row>
    <row r="31" spans="1:16" s="68" customFormat="1" ht="9">
      <c r="A31" s="82" t="s">
        <v>76</v>
      </c>
      <c r="B31" s="283">
        <v>817</v>
      </c>
      <c r="C31" s="285" t="s">
        <v>139</v>
      </c>
      <c r="D31" s="284">
        <v>817</v>
      </c>
      <c r="E31" s="284"/>
      <c r="F31" s="285" t="s">
        <v>139</v>
      </c>
      <c r="G31" s="284">
        <v>817</v>
      </c>
      <c r="H31" s="284"/>
      <c r="I31" s="285" t="s">
        <v>139</v>
      </c>
      <c r="J31" s="284">
        <v>129</v>
      </c>
      <c r="K31" s="284"/>
      <c r="L31" s="285" t="s">
        <v>139</v>
      </c>
      <c r="M31" s="284">
        <v>946</v>
      </c>
      <c r="N31" s="284"/>
      <c r="O31" s="284">
        <v>3</v>
      </c>
      <c r="P31" s="284">
        <v>5000</v>
      </c>
    </row>
    <row r="32" spans="1:16" s="69" customFormat="1" ht="9">
      <c r="A32" s="83" t="s">
        <v>210</v>
      </c>
      <c r="B32" s="286">
        <v>303</v>
      </c>
      <c r="C32" s="288" t="s">
        <v>139</v>
      </c>
      <c r="D32" s="287">
        <v>303</v>
      </c>
      <c r="E32" s="287"/>
      <c r="F32" s="288" t="s">
        <v>139</v>
      </c>
      <c r="G32" s="288" t="s">
        <v>139</v>
      </c>
      <c r="H32" s="287"/>
      <c r="I32" s="288" t="s">
        <v>139</v>
      </c>
      <c r="J32" s="288" t="s">
        <v>139</v>
      </c>
      <c r="K32" s="288"/>
      <c r="L32" s="288" t="s">
        <v>139</v>
      </c>
      <c r="M32" s="288" t="s">
        <v>139</v>
      </c>
      <c r="N32" s="288"/>
      <c r="O32" s="288" t="s">
        <v>139</v>
      </c>
      <c r="P32" s="288" t="s">
        <v>139</v>
      </c>
    </row>
    <row r="33" spans="1:16" s="68" customFormat="1" ht="9">
      <c r="A33" s="82" t="s">
        <v>77</v>
      </c>
      <c r="B33" s="283">
        <v>1538</v>
      </c>
      <c r="C33" s="284">
        <v>5</v>
      </c>
      <c r="D33" s="284">
        <v>1543</v>
      </c>
      <c r="E33" s="284"/>
      <c r="F33" s="284">
        <v>33</v>
      </c>
      <c r="G33" s="284">
        <v>451</v>
      </c>
      <c r="H33" s="284"/>
      <c r="I33" s="284">
        <v>9</v>
      </c>
      <c r="J33" s="284">
        <v>68</v>
      </c>
      <c r="K33" s="284"/>
      <c r="L33" s="284">
        <v>42</v>
      </c>
      <c r="M33" s="284">
        <v>519</v>
      </c>
      <c r="N33" s="284"/>
      <c r="O33" s="284">
        <v>45</v>
      </c>
      <c r="P33" s="284">
        <v>6299</v>
      </c>
    </row>
    <row r="34" spans="1:16" s="69" customFormat="1" ht="9">
      <c r="A34" s="83" t="s">
        <v>211</v>
      </c>
      <c r="B34" s="286">
        <v>902</v>
      </c>
      <c r="C34" s="287">
        <v>3</v>
      </c>
      <c r="D34" s="287">
        <v>905</v>
      </c>
      <c r="E34" s="287"/>
      <c r="F34" s="288" t="s">
        <v>139</v>
      </c>
      <c r="G34" s="287">
        <v>175</v>
      </c>
      <c r="H34" s="287"/>
      <c r="I34" s="288" t="s">
        <v>139</v>
      </c>
      <c r="J34" s="287">
        <v>7</v>
      </c>
      <c r="K34" s="287"/>
      <c r="L34" s="288" t="s">
        <v>139</v>
      </c>
      <c r="M34" s="287">
        <v>182</v>
      </c>
      <c r="N34" s="287"/>
      <c r="O34" s="287">
        <v>16</v>
      </c>
      <c r="P34" s="287">
        <v>1123</v>
      </c>
    </row>
    <row r="35" spans="1:16" s="68" customFormat="1" ht="9">
      <c r="A35" s="82" t="s">
        <v>78</v>
      </c>
      <c r="B35" s="283">
        <v>1450</v>
      </c>
      <c r="C35" s="284">
        <v>10</v>
      </c>
      <c r="D35" s="284">
        <v>1460</v>
      </c>
      <c r="E35" s="284"/>
      <c r="F35" s="284">
        <v>204</v>
      </c>
      <c r="G35" s="284">
        <v>308</v>
      </c>
      <c r="H35" s="284"/>
      <c r="I35" s="284">
        <v>146</v>
      </c>
      <c r="J35" s="284">
        <v>21</v>
      </c>
      <c r="K35" s="284"/>
      <c r="L35" s="284">
        <v>350</v>
      </c>
      <c r="M35" s="284">
        <v>329</v>
      </c>
      <c r="N35" s="284"/>
      <c r="O35" s="284">
        <v>130</v>
      </c>
      <c r="P35" s="284">
        <v>11994</v>
      </c>
    </row>
    <row r="36" spans="1:16" s="69" customFormat="1" ht="9">
      <c r="A36" s="83" t="s">
        <v>212</v>
      </c>
      <c r="B36" s="286">
        <v>290</v>
      </c>
      <c r="C36" s="287">
        <v>12</v>
      </c>
      <c r="D36" s="287">
        <v>302</v>
      </c>
      <c r="E36" s="287"/>
      <c r="F36" s="287">
        <v>26</v>
      </c>
      <c r="G36" s="287">
        <v>58</v>
      </c>
      <c r="H36" s="287"/>
      <c r="I36" s="288" t="s">
        <v>139</v>
      </c>
      <c r="J36" s="287">
        <v>53</v>
      </c>
      <c r="K36" s="287"/>
      <c r="L36" s="287">
        <v>26</v>
      </c>
      <c r="M36" s="287">
        <v>111</v>
      </c>
      <c r="N36" s="287"/>
      <c r="O36" s="287">
        <v>5</v>
      </c>
      <c r="P36" s="287">
        <v>1117</v>
      </c>
    </row>
    <row r="37" spans="1:16" s="68" customFormat="1" ht="9">
      <c r="A37" s="82" t="s">
        <v>79</v>
      </c>
      <c r="B37" s="283">
        <v>1227</v>
      </c>
      <c r="C37" s="284">
        <v>4</v>
      </c>
      <c r="D37" s="284">
        <v>1231</v>
      </c>
      <c r="E37" s="284"/>
      <c r="F37" s="284">
        <v>492</v>
      </c>
      <c r="G37" s="284">
        <v>175</v>
      </c>
      <c r="H37" s="284"/>
      <c r="I37" s="284">
        <v>112</v>
      </c>
      <c r="J37" s="284">
        <v>16</v>
      </c>
      <c r="K37" s="284"/>
      <c r="L37" s="284">
        <v>604</v>
      </c>
      <c r="M37" s="284">
        <v>191</v>
      </c>
      <c r="N37" s="284"/>
      <c r="O37" s="284">
        <v>34</v>
      </c>
      <c r="P37" s="284">
        <v>5911</v>
      </c>
    </row>
    <row r="38" spans="1:16" s="69" customFormat="1" ht="9">
      <c r="A38" s="83" t="s">
        <v>213</v>
      </c>
      <c r="B38" s="286">
        <v>787</v>
      </c>
      <c r="C38" s="287">
        <v>1</v>
      </c>
      <c r="D38" s="287">
        <v>788</v>
      </c>
      <c r="E38" s="287"/>
      <c r="F38" s="287">
        <v>7</v>
      </c>
      <c r="G38" s="287">
        <v>94</v>
      </c>
      <c r="H38" s="287"/>
      <c r="I38" s="288" t="s">
        <v>139</v>
      </c>
      <c r="J38" s="287">
        <v>5</v>
      </c>
      <c r="K38" s="287"/>
      <c r="L38" s="287">
        <v>7</v>
      </c>
      <c r="M38" s="287">
        <v>99</v>
      </c>
      <c r="N38" s="287"/>
      <c r="O38" s="287">
        <v>14</v>
      </c>
      <c r="P38" s="287">
        <v>4025</v>
      </c>
    </row>
    <row r="39" spans="1:16" s="69" customFormat="1" ht="9">
      <c r="A39" s="83" t="s">
        <v>214</v>
      </c>
      <c r="B39" s="286">
        <v>593</v>
      </c>
      <c r="C39" s="287">
        <v>4</v>
      </c>
      <c r="D39" s="287">
        <v>597</v>
      </c>
      <c r="E39" s="287"/>
      <c r="F39" s="288" t="s">
        <v>139</v>
      </c>
      <c r="G39" s="287">
        <v>58</v>
      </c>
      <c r="H39" s="287"/>
      <c r="I39" s="287">
        <v>9</v>
      </c>
      <c r="J39" s="287">
        <v>33</v>
      </c>
      <c r="K39" s="287"/>
      <c r="L39" s="287">
        <v>9</v>
      </c>
      <c r="M39" s="287">
        <v>91</v>
      </c>
      <c r="N39" s="287"/>
      <c r="O39" s="287">
        <v>23</v>
      </c>
      <c r="P39" s="287">
        <v>1972</v>
      </c>
    </row>
    <row r="40" spans="1:16" s="70" customFormat="1" ht="9">
      <c r="A40" s="84" t="s">
        <v>125</v>
      </c>
      <c r="B40" s="289">
        <v>7907</v>
      </c>
      <c r="C40" s="290">
        <v>39</v>
      </c>
      <c r="D40" s="290">
        <v>7946</v>
      </c>
      <c r="E40" s="290"/>
      <c r="F40" s="290">
        <v>762</v>
      </c>
      <c r="G40" s="290">
        <v>2136</v>
      </c>
      <c r="H40" s="290"/>
      <c r="I40" s="290">
        <v>276</v>
      </c>
      <c r="J40" s="290">
        <v>332</v>
      </c>
      <c r="K40" s="290"/>
      <c r="L40" s="290">
        <v>1038</v>
      </c>
      <c r="M40" s="290">
        <v>2468</v>
      </c>
      <c r="N40" s="290"/>
      <c r="O40" s="290">
        <v>270</v>
      </c>
      <c r="P40" s="290">
        <v>37441</v>
      </c>
    </row>
    <row r="41" spans="1:16" s="68" customFormat="1" ht="9" customHeight="1">
      <c r="A41" s="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</row>
    <row r="42" spans="1:16" s="68" customFormat="1" ht="9">
      <c r="A42" s="82" t="s">
        <v>80</v>
      </c>
      <c r="B42" s="283">
        <v>1300</v>
      </c>
      <c r="C42" s="284">
        <v>9</v>
      </c>
      <c r="D42" s="284">
        <v>1309</v>
      </c>
      <c r="E42" s="284"/>
      <c r="F42" s="284">
        <v>374</v>
      </c>
      <c r="G42" s="284">
        <v>218</v>
      </c>
      <c r="H42" s="284"/>
      <c r="I42" s="284">
        <v>75</v>
      </c>
      <c r="J42" s="284">
        <v>83</v>
      </c>
      <c r="K42" s="284"/>
      <c r="L42" s="284">
        <v>449</v>
      </c>
      <c r="M42" s="284">
        <v>301</v>
      </c>
      <c r="N42" s="284"/>
      <c r="O42" s="284">
        <v>30</v>
      </c>
      <c r="P42" s="284">
        <v>4351</v>
      </c>
    </row>
    <row r="43" spans="1:16" s="69" customFormat="1" ht="9" customHeight="1">
      <c r="A43" s="83" t="s">
        <v>225</v>
      </c>
      <c r="B43" s="286">
        <v>1</v>
      </c>
      <c r="C43" s="288" t="s">
        <v>139</v>
      </c>
      <c r="D43" s="287">
        <v>1</v>
      </c>
      <c r="E43" s="287"/>
      <c r="F43" s="288" t="s">
        <v>139</v>
      </c>
      <c r="G43" s="287">
        <v>1</v>
      </c>
      <c r="H43" s="287"/>
      <c r="I43" s="288" t="s">
        <v>139</v>
      </c>
      <c r="J43" s="288" t="s">
        <v>139</v>
      </c>
      <c r="K43" s="287"/>
      <c r="L43" s="288" t="s">
        <v>139</v>
      </c>
      <c r="M43" s="287">
        <v>1</v>
      </c>
      <c r="N43" s="287"/>
      <c r="O43" s="287">
        <v>1</v>
      </c>
      <c r="P43" s="287">
        <v>5</v>
      </c>
    </row>
    <row r="44" spans="1:16" s="68" customFormat="1" ht="9">
      <c r="A44" s="82" t="s">
        <v>81</v>
      </c>
      <c r="B44" s="283">
        <v>1163</v>
      </c>
      <c r="C44" s="288" t="s">
        <v>139</v>
      </c>
      <c r="D44" s="284">
        <v>1163</v>
      </c>
      <c r="E44" s="284"/>
      <c r="F44" s="284">
        <v>249</v>
      </c>
      <c r="G44" s="284">
        <v>229</v>
      </c>
      <c r="H44" s="284"/>
      <c r="I44" s="284">
        <v>127</v>
      </c>
      <c r="J44" s="284">
        <v>6</v>
      </c>
      <c r="K44" s="284"/>
      <c r="L44" s="284">
        <v>376</v>
      </c>
      <c r="M44" s="284">
        <v>235</v>
      </c>
      <c r="N44" s="284"/>
      <c r="O44" s="284">
        <v>29</v>
      </c>
      <c r="P44" s="284">
        <v>3604</v>
      </c>
    </row>
    <row r="45" spans="1:16" s="68" customFormat="1" ht="9">
      <c r="A45" s="82" t="s">
        <v>82</v>
      </c>
      <c r="B45" s="283">
        <v>1139</v>
      </c>
      <c r="C45" s="284">
        <v>3</v>
      </c>
      <c r="D45" s="284">
        <v>1142</v>
      </c>
      <c r="E45" s="284"/>
      <c r="F45" s="284">
        <v>131</v>
      </c>
      <c r="G45" s="284">
        <v>178</v>
      </c>
      <c r="H45" s="284"/>
      <c r="I45" s="284">
        <v>113</v>
      </c>
      <c r="J45" s="284">
        <v>11</v>
      </c>
      <c r="K45" s="284"/>
      <c r="L45" s="284">
        <v>244</v>
      </c>
      <c r="M45" s="284">
        <v>189</v>
      </c>
      <c r="N45" s="284"/>
      <c r="O45" s="284">
        <v>42</v>
      </c>
      <c r="P45" s="284">
        <v>7392</v>
      </c>
    </row>
    <row r="46" spans="1:16" s="26" customFormat="1" ht="9">
      <c r="A46" s="95" t="s">
        <v>227</v>
      </c>
      <c r="B46" s="287">
        <v>11373</v>
      </c>
      <c r="C46" s="287">
        <v>103</v>
      </c>
      <c r="D46" s="287">
        <v>11476</v>
      </c>
      <c r="E46" s="287"/>
      <c r="F46" s="288" t="s">
        <v>139</v>
      </c>
      <c r="G46" s="287">
        <v>2187</v>
      </c>
      <c r="H46" s="287"/>
      <c r="I46" s="287">
        <v>338</v>
      </c>
      <c r="J46" s="287">
        <v>85</v>
      </c>
      <c r="K46" s="287"/>
      <c r="L46" s="287">
        <v>338</v>
      </c>
      <c r="M46" s="287">
        <v>2272</v>
      </c>
      <c r="N46" s="287"/>
      <c r="O46" s="288" t="s">
        <v>139</v>
      </c>
      <c r="P46" s="287">
        <v>28185</v>
      </c>
    </row>
    <row r="47" spans="1:16" s="68" customFormat="1" ht="9">
      <c r="A47" s="82" t="s">
        <v>83</v>
      </c>
      <c r="B47" s="283">
        <v>12544</v>
      </c>
      <c r="C47" s="285" t="s">
        <v>139</v>
      </c>
      <c r="D47" s="284">
        <v>12544</v>
      </c>
      <c r="E47" s="284"/>
      <c r="F47" s="285" t="s">
        <v>139</v>
      </c>
      <c r="G47" s="284">
        <v>2289</v>
      </c>
      <c r="H47" s="284"/>
      <c r="I47" s="285" t="s">
        <v>139</v>
      </c>
      <c r="J47" s="284">
        <v>526</v>
      </c>
      <c r="K47" s="284"/>
      <c r="L47" s="285" t="s">
        <v>139</v>
      </c>
      <c r="M47" s="284">
        <v>2815</v>
      </c>
      <c r="N47" s="284"/>
      <c r="O47" s="285" t="s">
        <v>139</v>
      </c>
      <c r="P47" s="284">
        <v>36310</v>
      </c>
    </row>
    <row r="48" spans="1:16" s="68" customFormat="1" ht="9">
      <c r="A48" s="82" t="s">
        <v>84</v>
      </c>
      <c r="B48" s="283">
        <v>1505</v>
      </c>
      <c r="C48" s="284">
        <v>8</v>
      </c>
      <c r="D48" s="284">
        <v>1513</v>
      </c>
      <c r="E48" s="284"/>
      <c r="F48" s="284">
        <v>258</v>
      </c>
      <c r="G48" s="284">
        <v>765</v>
      </c>
      <c r="H48" s="284"/>
      <c r="I48" s="285" t="s">
        <v>139</v>
      </c>
      <c r="J48" s="284">
        <v>95</v>
      </c>
      <c r="K48" s="284"/>
      <c r="L48" s="284">
        <v>258</v>
      </c>
      <c r="M48" s="284">
        <v>860</v>
      </c>
      <c r="N48" s="284"/>
      <c r="O48" s="284">
        <v>68</v>
      </c>
      <c r="P48" s="284">
        <v>2875</v>
      </c>
    </row>
    <row r="49" spans="1:16" s="70" customFormat="1" ht="9">
      <c r="A49" s="84" t="s">
        <v>126</v>
      </c>
      <c r="B49" s="242">
        <v>29025</v>
      </c>
      <c r="C49" s="242">
        <v>123</v>
      </c>
      <c r="D49" s="242">
        <v>29148</v>
      </c>
      <c r="E49" s="242"/>
      <c r="F49" s="242">
        <v>1012</v>
      </c>
      <c r="G49" s="242">
        <v>5867</v>
      </c>
      <c r="H49" s="242"/>
      <c r="I49" s="242">
        <v>653</v>
      </c>
      <c r="J49" s="242">
        <v>806</v>
      </c>
      <c r="K49" s="242"/>
      <c r="L49" s="242">
        <v>1665</v>
      </c>
      <c r="M49" s="242">
        <v>6673</v>
      </c>
      <c r="N49" s="242"/>
      <c r="O49" s="242">
        <v>170</v>
      </c>
      <c r="P49" s="242">
        <v>82722</v>
      </c>
    </row>
    <row r="50" spans="1:16" s="68" customFormat="1" ht="9" customHeight="1">
      <c r="A50" s="84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</row>
    <row r="51" spans="1:16" s="68" customFormat="1" ht="9">
      <c r="A51" s="82" t="s">
        <v>85</v>
      </c>
      <c r="B51" s="283">
        <v>4853</v>
      </c>
      <c r="C51" s="284">
        <v>51</v>
      </c>
      <c r="D51" s="284">
        <v>4904</v>
      </c>
      <c r="E51" s="284"/>
      <c r="F51" s="284">
        <v>54</v>
      </c>
      <c r="G51" s="284">
        <v>624</v>
      </c>
      <c r="H51" s="284"/>
      <c r="I51" s="285" t="s">
        <v>139</v>
      </c>
      <c r="J51" s="284">
        <v>254</v>
      </c>
      <c r="K51" s="284"/>
      <c r="L51" s="284">
        <v>54</v>
      </c>
      <c r="M51" s="284">
        <v>878</v>
      </c>
      <c r="N51" s="284"/>
      <c r="O51" s="284">
        <v>60</v>
      </c>
      <c r="P51" s="284">
        <v>9775</v>
      </c>
    </row>
    <row r="52" spans="1:16" s="69" customFormat="1" ht="9">
      <c r="A52" s="87" t="s">
        <v>284</v>
      </c>
      <c r="B52" s="286">
        <v>204</v>
      </c>
      <c r="C52" s="288" t="s">
        <v>139</v>
      </c>
      <c r="D52" s="287">
        <v>204</v>
      </c>
      <c r="E52" s="287"/>
      <c r="F52" s="288" t="s">
        <v>139</v>
      </c>
      <c r="G52" s="287">
        <v>41</v>
      </c>
      <c r="H52" s="287"/>
      <c r="I52" s="288" t="s">
        <v>139</v>
      </c>
      <c r="J52" s="288" t="s">
        <v>139</v>
      </c>
      <c r="K52" s="287"/>
      <c r="L52" s="288" t="s">
        <v>139</v>
      </c>
      <c r="M52" s="287">
        <v>41</v>
      </c>
      <c r="N52" s="287"/>
      <c r="O52" s="287">
        <v>4</v>
      </c>
      <c r="P52" s="287">
        <v>680</v>
      </c>
    </row>
    <row r="53" spans="1:16" s="69" customFormat="1" ht="9">
      <c r="A53" s="83" t="s">
        <v>215</v>
      </c>
      <c r="B53" s="286">
        <v>1025</v>
      </c>
      <c r="C53" s="287">
        <v>1</v>
      </c>
      <c r="D53" s="287">
        <v>1026</v>
      </c>
      <c r="E53" s="287"/>
      <c r="F53" s="288" t="s">
        <v>139</v>
      </c>
      <c r="G53" s="287">
        <v>260</v>
      </c>
      <c r="H53" s="287"/>
      <c r="I53" s="288" t="s">
        <v>139</v>
      </c>
      <c r="J53" s="287">
        <v>16</v>
      </c>
      <c r="K53" s="287"/>
      <c r="L53" s="288" t="s">
        <v>139</v>
      </c>
      <c r="M53" s="287">
        <v>276</v>
      </c>
      <c r="N53" s="287"/>
      <c r="O53" s="287">
        <v>16</v>
      </c>
      <c r="P53" s="287">
        <v>2630</v>
      </c>
    </row>
    <row r="54" spans="1:16" s="68" customFormat="1" ht="9">
      <c r="A54" s="82" t="s">
        <v>86</v>
      </c>
      <c r="B54" s="283">
        <v>848</v>
      </c>
      <c r="C54" s="284">
        <v>12</v>
      </c>
      <c r="D54" s="284">
        <v>860</v>
      </c>
      <c r="E54" s="284"/>
      <c r="F54" s="284">
        <v>71</v>
      </c>
      <c r="G54" s="284">
        <v>237</v>
      </c>
      <c r="H54" s="284"/>
      <c r="I54" s="284">
        <v>100</v>
      </c>
      <c r="J54" s="285" t="s">
        <v>139</v>
      </c>
      <c r="K54" s="284"/>
      <c r="L54" s="284">
        <v>171</v>
      </c>
      <c r="M54" s="284">
        <v>237</v>
      </c>
      <c r="N54" s="284"/>
      <c r="O54" s="284">
        <v>97</v>
      </c>
      <c r="P54" s="284">
        <v>25581</v>
      </c>
    </row>
    <row r="55" spans="1:16" s="69" customFormat="1" ht="9">
      <c r="A55" s="83" t="s">
        <v>216</v>
      </c>
      <c r="B55" s="286">
        <v>303</v>
      </c>
      <c r="C55" s="285" t="s">
        <v>139</v>
      </c>
      <c r="D55" s="287">
        <v>303</v>
      </c>
      <c r="E55" s="287"/>
      <c r="F55" s="287">
        <v>33</v>
      </c>
      <c r="G55" s="287">
        <v>63</v>
      </c>
      <c r="H55" s="287"/>
      <c r="I55" s="288" t="s">
        <v>139</v>
      </c>
      <c r="J55" s="288" t="s">
        <v>139</v>
      </c>
      <c r="K55" s="287"/>
      <c r="L55" s="287">
        <v>33</v>
      </c>
      <c r="M55" s="287">
        <v>63</v>
      </c>
      <c r="N55" s="287"/>
      <c r="O55" s="287">
        <v>8</v>
      </c>
      <c r="P55" s="287">
        <v>1721</v>
      </c>
    </row>
    <row r="56" spans="1:16" s="68" customFormat="1" ht="9">
      <c r="A56" s="82" t="s">
        <v>87</v>
      </c>
      <c r="B56" s="283">
        <v>1835</v>
      </c>
      <c r="C56" s="284">
        <v>19</v>
      </c>
      <c r="D56" s="284">
        <v>1854</v>
      </c>
      <c r="E56" s="284"/>
      <c r="F56" s="284">
        <v>416</v>
      </c>
      <c r="G56" s="284">
        <v>443</v>
      </c>
      <c r="H56" s="284"/>
      <c r="I56" s="284">
        <v>61</v>
      </c>
      <c r="J56" s="284">
        <v>94</v>
      </c>
      <c r="K56" s="284"/>
      <c r="L56" s="284">
        <v>477</v>
      </c>
      <c r="M56" s="284">
        <v>537</v>
      </c>
      <c r="N56" s="284"/>
      <c r="O56" s="284">
        <v>37</v>
      </c>
      <c r="P56" s="284">
        <v>11631</v>
      </c>
    </row>
    <row r="57" spans="1:16" s="68" customFormat="1" ht="9">
      <c r="A57" s="82" t="s">
        <v>88</v>
      </c>
      <c r="B57" s="283">
        <v>1859</v>
      </c>
      <c r="C57" s="284">
        <v>2</v>
      </c>
      <c r="D57" s="284">
        <v>1861</v>
      </c>
      <c r="E57" s="284"/>
      <c r="F57" s="284">
        <v>24</v>
      </c>
      <c r="G57" s="284">
        <v>1651</v>
      </c>
      <c r="H57" s="284"/>
      <c r="I57" s="284">
        <v>75</v>
      </c>
      <c r="J57" s="284">
        <v>105</v>
      </c>
      <c r="K57" s="284"/>
      <c r="L57" s="284">
        <v>99</v>
      </c>
      <c r="M57" s="284">
        <v>1756</v>
      </c>
      <c r="N57" s="284"/>
      <c r="O57" s="284">
        <v>39</v>
      </c>
      <c r="P57" s="284">
        <v>12031</v>
      </c>
    </row>
    <row r="58" spans="1:16" s="70" customFormat="1" ht="9">
      <c r="A58" s="84" t="s">
        <v>10</v>
      </c>
      <c r="B58" s="289">
        <v>10927</v>
      </c>
      <c r="C58" s="290">
        <v>85</v>
      </c>
      <c r="D58" s="290">
        <v>11012</v>
      </c>
      <c r="E58" s="290"/>
      <c r="F58" s="290">
        <v>598</v>
      </c>
      <c r="G58" s="290">
        <v>3319</v>
      </c>
      <c r="H58" s="290"/>
      <c r="I58" s="290">
        <v>236</v>
      </c>
      <c r="J58" s="290">
        <v>469</v>
      </c>
      <c r="K58" s="290"/>
      <c r="L58" s="290">
        <v>834</v>
      </c>
      <c r="M58" s="290">
        <v>3788</v>
      </c>
      <c r="N58" s="290"/>
      <c r="O58" s="290">
        <v>261</v>
      </c>
      <c r="P58" s="290">
        <v>64049</v>
      </c>
    </row>
    <row r="59" spans="1:16" s="70" customFormat="1" ht="9" customHeight="1">
      <c r="A59" s="84"/>
      <c r="B59" s="289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</row>
    <row r="60" spans="1:16" s="68" customFormat="1" ht="9">
      <c r="A60" s="82" t="s">
        <v>89</v>
      </c>
      <c r="B60" s="283">
        <v>2334</v>
      </c>
      <c r="C60" s="284">
        <v>18</v>
      </c>
      <c r="D60" s="284">
        <v>2352</v>
      </c>
      <c r="E60" s="284"/>
      <c r="F60" s="284">
        <v>47</v>
      </c>
      <c r="G60" s="284">
        <v>632</v>
      </c>
      <c r="H60" s="284"/>
      <c r="I60" s="284">
        <v>123</v>
      </c>
      <c r="J60" s="284">
        <v>189</v>
      </c>
      <c r="K60" s="284"/>
      <c r="L60" s="284">
        <v>170</v>
      </c>
      <c r="M60" s="284">
        <v>821</v>
      </c>
      <c r="N60" s="284"/>
      <c r="O60" s="284">
        <v>75</v>
      </c>
      <c r="P60" s="284">
        <v>7631</v>
      </c>
    </row>
    <row r="61" spans="1:16" s="68" customFormat="1" ht="9">
      <c r="A61" s="82" t="s">
        <v>90</v>
      </c>
      <c r="B61" s="283">
        <v>208</v>
      </c>
      <c r="C61" s="284">
        <v>23</v>
      </c>
      <c r="D61" s="284">
        <v>231</v>
      </c>
      <c r="E61" s="284"/>
      <c r="F61" s="284">
        <v>38</v>
      </c>
      <c r="G61" s="284">
        <v>116</v>
      </c>
      <c r="H61" s="284"/>
      <c r="I61" s="284">
        <v>69</v>
      </c>
      <c r="J61" s="284">
        <v>58</v>
      </c>
      <c r="K61" s="284"/>
      <c r="L61" s="284">
        <v>107</v>
      </c>
      <c r="M61" s="284">
        <v>174</v>
      </c>
      <c r="N61" s="284"/>
      <c r="O61" s="284">
        <v>19</v>
      </c>
      <c r="P61" s="284">
        <v>2226</v>
      </c>
    </row>
    <row r="62" spans="1:16" s="70" customFormat="1" ht="9">
      <c r="A62" s="84" t="s">
        <v>11</v>
      </c>
      <c r="B62" s="289">
        <v>2542</v>
      </c>
      <c r="C62" s="290">
        <v>41</v>
      </c>
      <c r="D62" s="290">
        <v>2583</v>
      </c>
      <c r="E62" s="290"/>
      <c r="F62" s="290">
        <v>85</v>
      </c>
      <c r="G62" s="290">
        <v>748</v>
      </c>
      <c r="H62" s="290"/>
      <c r="I62" s="290">
        <v>192</v>
      </c>
      <c r="J62" s="290">
        <v>247</v>
      </c>
      <c r="K62" s="290"/>
      <c r="L62" s="290">
        <v>277</v>
      </c>
      <c r="M62" s="290">
        <v>995</v>
      </c>
      <c r="N62" s="290"/>
      <c r="O62" s="290">
        <v>94</v>
      </c>
      <c r="P62" s="290">
        <v>9857</v>
      </c>
    </row>
    <row r="63" spans="1:16" s="70" customFormat="1" ht="9" customHeight="1">
      <c r="A63" s="84"/>
      <c r="B63" s="289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</row>
    <row r="64" spans="1:16" s="68" customFormat="1" ht="9">
      <c r="A64" s="82" t="s">
        <v>91</v>
      </c>
      <c r="B64" s="283">
        <v>1940</v>
      </c>
      <c r="C64" s="285" t="s">
        <v>139</v>
      </c>
      <c r="D64" s="284">
        <v>1940</v>
      </c>
      <c r="E64" s="284"/>
      <c r="F64" s="284">
        <v>208</v>
      </c>
      <c r="G64" s="284">
        <v>350</v>
      </c>
      <c r="H64" s="284"/>
      <c r="I64" s="284">
        <v>186</v>
      </c>
      <c r="J64" s="284">
        <v>40</v>
      </c>
      <c r="K64" s="284"/>
      <c r="L64" s="284">
        <v>394</v>
      </c>
      <c r="M64" s="284">
        <v>390</v>
      </c>
      <c r="N64" s="284"/>
      <c r="O64" s="284">
        <v>64</v>
      </c>
      <c r="P64" s="284">
        <v>4198</v>
      </c>
    </row>
    <row r="65" spans="1:16" s="68" customFormat="1" ht="9">
      <c r="A65" s="82" t="s">
        <v>92</v>
      </c>
      <c r="B65" s="283">
        <v>899</v>
      </c>
      <c r="C65" s="284">
        <v>8</v>
      </c>
      <c r="D65" s="284">
        <v>907</v>
      </c>
      <c r="E65" s="284"/>
      <c r="F65" s="284">
        <v>81</v>
      </c>
      <c r="G65" s="284">
        <v>220</v>
      </c>
      <c r="H65" s="284"/>
      <c r="I65" s="284">
        <v>91</v>
      </c>
      <c r="J65" s="284">
        <v>117</v>
      </c>
      <c r="K65" s="284"/>
      <c r="L65" s="284">
        <v>172</v>
      </c>
      <c r="M65" s="284">
        <v>337</v>
      </c>
      <c r="N65" s="284"/>
      <c r="O65" s="284">
        <v>19</v>
      </c>
      <c r="P65" s="284">
        <v>2346</v>
      </c>
    </row>
    <row r="66" spans="1:16" s="68" customFormat="1" ht="9">
      <c r="A66" s="82" t="s">
        <v>93</v>
      </c>
      <c r="B66" s="283">
        <v>1936</v>
      </c>
      <c r="C66" s="284">
        <v>21</v>
      </c>
      <c r="D66" s="284">
        <v>1957</v>
      </c>
      <c r="E66" s="284"/>
      <c r="F66" s="284">
        <v>69</v>
      </c>
      <c r="G66" s="284">
        <v>244</v>
      </c>
      <c r="H66" s="284"/>
      <c r="I66" s="284">
        <v>204</v>
      </c>
      <c r="J66" s="284">
        <v>27</v>
      </c>
      <c r="K66" s="284"/>
      <c r="L66" s="284">
        <v>273</v>
      </c>
      <c r="M66" s="284">
        <v>271</v>
      </c>
      <c r="N66" s="284"/>
      <c r="O66" s="284">
        <v>28</v>
      </c>
      <c r="P66" s="284">
        <v>6794</v>
      </c>
    </row>
    <row r="67" spans="1:16" s="68" customFormat="1" ht="9">
      <c r="A67" s="82" t="s">
        <v>94</v>
      </c>
      <c r="B67" s="283">
        <v>8022</v>
      </c>
      <c r="C67" s="284">
        <v>1300</v>
      </c>
      <c r="D67" s="284">
        <v>9322</v>
      </c>
      <c r="E67" s="284"/>
      <c r="F67" s="288" t="s">
        <v>139</v>
      </c>
      <c r="G67" s="284">
        <v>1714</v>
      </c>
      <c r="H67" s="284"/>
      <c r="I67" s="284">
        <v>594</v>
      </c>
      <c r="J67" s="284">
        <v>1086</v>
      </c>
      <c r="K67" s="284"/>
      <c r="L67" s="284">
        <v>594</v>
      </c>
      <c r="M67" s="284">
        <v>2800</v>
      </c>
      <c r="N67" s="284"/>
      <c r="O67" s="284">
        <v>970</v>
      </c>
      <c r="P67" s="284">
        <v>11452</v>
      </c>
    </row>
    <row r="68" spans="1:16" s="68" customFormat="1" ht="9">
      <c r="A68" s="82" t="s">
        <v>95</v>
      </c>
      <c r="B68" s="283">
        <v>3244</v>
      </c>
      <c r="C68" s="284">
        <v>24</v>
      </c>
      <c r="D68" s="284">
        <v>3268</v>
      </c>
      <c r="E68" s="284"/>
      <c r="F68" s="284">
        <v>254</v>
      </c>
      <c r="G68" s="284">
        <v>556</v>
      </c>
      <c r="H68" s="284"/>
      <c r="I68" s="284">
        <v>389</v>
      </c>
      <c r="J68" s="284">
        <v>38</v>
      </c>
      <c r="K68" s="284"/>
      <c r="L68" s="284">
        <v>643</v>
      </c>
      <c r="M68" s="284">
        <v>594</v>
      </c>
      <c r="N68" s="284"/>
      <c r="O68" s="284">
        <v>32</v>
      </c>
      <c r="P68" s="284">
        <v>13257</v>
      </c>
    </row>
    <row r="69" spans="1:16" s="70" customFormat="1" ht="9">
      <c r="A69" s="88" t="s">
        <v>12</v>
      </c>
      <c r="B69" s="289">
        <v>16041</v>
      </c>
      <c r="C69" s="290">
        <v>1353</v>
      </c>
      <c r="D69" s="290">
        <v>17394</v>
      </c>
      <c r="E69" s="290"/>
      <c r="F69" s="290">
        <v>612</v>
      </c>
      <c r="G69" s="290">
        <v>3084</v>
      </c>
      <c r="H69" s="290"/>
      <c r="I69" s="290">
        <v>1464</v>
      </c>
      <c r="J69" s="290">
        <v>1308</v>
      </c>
      <c r="K69" s="290"/>
      <c r="L69" s="290">
        <v>2076</v>
      </c>
      <c r="M69" s="290">
        <v>4392</v>
      </c>
      <c r="N69" s="290"/>
      <c r="O69" s="290">
        <v>1113</v>
      </c>
      <c r="P69" s="290">
        <v>38047</v>
      </c>
    </row>
    <row r="70" spans="1:16" s="17" customFormat="1" ht="9" customHeight="1">
      <c r="A70" s="19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</row>
  </sheetData>
  <mergeCells count="11">
    <mergeCell ref="P4:P6"/>
    <mergeCell ref="O4:O6"/>
    <mergeCell ref="I5:J5"/>
    <mergeCell ref="F5:G5"/>
    <mergeCell ref="L5:M5"/>
    <mergeCell ref="D5:D6"/>
    <mergeCell ref="A4:A6"/>
    <mergeCell ref="B4:D4"/>
    <mergeCell ref="F4:M4"/>
    <mergeCell ref="B5:B6"/>
    <mergeCell ref="C5:C6"/>
  </mergeCells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scale="96" r:id="rId2"/>
  <headerFooter alignWithMargins="0">
    <oddFooter>&amp;C&amp;"Arial,Normale"&amp;10 42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65"/>
  <sheetViews>
    <sheetView showGridLines="0" tabSelected="1" zoomScaleSheetLayoutView="100" workbookViewId="0" topLeftCell="A1">
      <selection activeCell="A4" sqref="A4:A6"/>
    </sheetView>
  </sheetViews>
  <sheetFormatPr defaultColWidth="9.33203125" defaultRowHeight="11.25"/>
  <cols>
    <col min="1" max="1" width="22.5" style="14" customWidth="1"/>
    <col min="2" max="2" width="8.16015625" style="14" customWidth="1"/>
    <col min="3" max="3" width="7.16015625" style="14" customWidth="1"/>
    <col min="4" max="4" width="8" style="14" customWidth="1"/>
    <col min="5" max="5" width="1.0078125" style="14" customWidth="1"/>
    <col min="6" max="6" width="6.66015625" style="14" customWidth="1"/>
    <col min="7" max="7" width="7" style="14" customWidth="1"/>
    <col min="8" max="8" width="1.0078125" style="14" customWidth="1"/>
    <col min="9" max="9" width="8.66015625" style="14" customWidth="1"/>
    <col min="10" max="10" width="7.16015625" style="14" customWidth="1"/>
    <col min="11" max="11" width="1.0078125" style="14" customWidth="1"/>
    <col min="12" max="12" width="7" style="14" customWidth="1"/>
    <col min="13" max="13" width="6.33203125" style="14" customWidth="1"/>
    <col min="14" max="14" width="1.0078125" style="14" customWidth="1"/>
    <col min="15" max="15" width="6.66015625" style="14" customWidth="1"/>
    <col min="16" max="16" width="8" style="14" customWidth="1"/>
    <col min="17" max="17" width="28" style="14" customWidth="1"/>
    <col min="18" max="19" width="8.83203125" style="14" customWidth="1"/>
    <col min="20" max="20" width="10.83203125" style="14" customWidth="1"/>
    <col min="21" max="21" width="1.66796875" style="14" customWidth="1"/>
    <col min="22" max="23" width="9.83203125" style="14" customWidth="1"/>
    <col min="24" max="24" width="1.171875" style="14" customWidth="1"/>
    <col min="25" max="26" width="9.33203125" style="14" customWidth="1"/>
    <col min="27" max="27" width="1.171875" style="14" customWidth="1"/>
    <col min="28" max="29" width="9.33203125" style="14" customWidth="1"/>
    <col min="30" max="30" width="0.65625" style="14" customWidth="1"/>
    <col min="31" max="16384" width="9.33203125" style="14" customWidth="1"/>
  </cols>
  <sheetData>
    <row r="1" spans="1:16" ht="12" customHeight="1">
      <c r="A1" s="338" t="s">
        <v>269</v>
      </c>
      <c r="B1" s="13"/>
      <c r="C1" s="13"/>
      <c r="D1" s="13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5" s="12" customFormat="1" ht="12" customHeight="1">
      <c r="A2" s="338"/>
      <c r="E2" s="13"/>
    </row>
    <row r="3" spans="1:16" ht="9" customHeight="1">
      <c r="A3" s="12"/>
      <c r="B3" s="13"/>
      <c r="C3" s="13"/>
      <c r="D3" s="13"/>
      <c r="E3" s="340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" customHeight="1">
      <c r="A4" s="347" t="s">
        <v>291</v>
      </c>
      <c r="B4" s="350" t="s">
        <v>2</v>
      </c>
      <c r="C4" s="350"/>
      <c r="D4" s="350"/>
      <c r="E4" s="24"/>
      <c r="F4" s="350" t="s">
        <v>145</v>
      </c>
      <c r="G4" s="350"/>
      <c r="H4" s="350"/>
      <c r="I4" s="350"/>
      <c r="J4" s="350"/>
      <c r="K4" s="350"/>
      <c r="L4" s="350"/>
      <c r="M4" s="350"/>
      <c r="N4" s="25"/>
      <c r="O4" s="345" t="s">
        <v>261</v>
      </c>
      <c r="P4" s="345" t="s">
        <v>275</v>
      </c>
    </row>
    <row r="5" spans="1:19" ht="12" customHeight="1">
      <c r="A5" s="348"/>
      <c r="B5" s="351" t="s">
        <v>262</v>
      </c>
      <c r="C5" s="351" t="s">
        <v>263</v>
      </c>
      <c r="D5" s="351" t="s">
        <v>137</v>
      </c>
      <c r="E5" s="15"/>
      <c r="F5" s="342" t="s">
        <v>265</v>
      </c>
      <c r="G5" s="343"/>
      <c r="H5" s="16"/>
      <c r="I5" s="342" t="s">
        <v>276</v>
      </c>
      <c r="J5" s="342"/>
      <c r="K5" s="16"/>
      <c r="L5" s="342" t="s">
        <v>137</v>
      </c>
      <c r="M5" s="343"/>
      <c r="N5" s="16"/>
      <c r="O5" s="344"/>
      <c r="P5" s="344"/>
      <c r="Q5" s="26"/>
      <c r="R5" s="26"/>
      <c r="S5" s="26"/>
    </row>
    <row r="6" spans="1:19" ht="33" customHeight="1">
      <c r="A6" s="349"/>
      <c r="B6" s="352"/>
      <c r="C6" s="352"/>
      <c r="D6" s="352"/>
      <c r="E6" s="27"/>
      <c r="F6" s="103" t="s">
        <v>162</v>
      </c>
      <c r="G6" s="103" t="s">
        <v>264</v>
      </c>
      <c r="H6" s="27"/>
      <c r="I6" s="103" t="s">
        <v>162</v>
      </c>
      <c r="J6" s="103" t="s">
        <v>264</v>
      </c>
      <c r="K6" s="103"/>
      <c r="L6" s="103" t="s">
        <v>162</v>
      </c>
      <c r="M6" s="103" t="s">
        <v>264</v>
      </c>
      <c r="N6" s="27"/>
      <c r="O6" s="346"/>
      <c r="P6" s="346"/>
      <c r="Q6" s="26"/>
      <c r="R6" s="26"/>
      <c r="S6" s="26"/>
    </row>
    <row r="7" spans="1:5" s="17" customFormat="1" ht="9">
      <c r="A7" s="89"/>
      <c r="E7" s="11"/>
    </row>
    <row r="8" spans="1:16" s="68" customFormat="1" ht="9">
      <c r="A8" s="82" t="s">
        <v>96</v>
      </c>
      <c r="B8" s="291">
        <v>2030</v>
      </c>
      <c r="C8" s="284">
        <v>1</v>
      </c>
      <c r="D8" s="284">
        <v>2031</v>
      </c>
      <c r="E8" s="284"/>
      <c r="F8" s="284">
        <v>419</v>
      </c>
      <c r="G8" s="284">
        <v>358</v>
      </c>
      <c r="H8" s="284"/>
      <c r="I8" s="284">
        <v>222</v>
      </c>
      <c r="J8" s="284">
        <v>102</v>
      </c>
      <c r="K8" s="284"/>
      <c r="L8" s="284">
        <v>641</v>
      </c>
      <c r="M8" s="284">
        <v>460</v>
      </c>
      <c r="N8" s="284"/>
      <c r="O8" s="284">
        <v>25</v>
      </c>
      <c r="P8" s="284">
        <v>3015</v>
      </c>
    </row>
    <row r="9" spans="1:16" s="69" customFormat="1" ht="9">
      <c r="A9" s="83" t="s">
        <v>183</v>
      </c>
      <c r="B9" s="292">
        <v>539</v>
      </c>
      <c r="C9" s="287">
        <v>3</v>
      </c>
      <c r="D9" s="287">
        <v>542</v>
      </c>
      <c r="E9" s="287"/>
      <c r="F9" s="287">
        <v>227</v>
      </c>
      <c r="G9" s="287">
        <v>32</v>
      </c>
      <c r="H9" s="287"/>
      <c r="I9" s="287">
        <v>266</v>
      </c>
      <c r="J9" s="287">
        <v>1</v>
      </c>
      <c r="K9" s="287"/>
      <c r="L9" s="287">
        <v>493</v>
      </c>
      <c r="M9" s="287">
        <v>33</v>
      </c>
      <c r="N9" s="287"/>
      <c r="O9" s="287">
        <v>15</v>
      </c>
      <c r="P9" s="287">
        <v>5787</v>
      </c>
    </row>
    <row r="10" spans="1:16" s="69" customFormat="1" ht="9">
      <c r="A10" s="83" t="s">
        <v>184</v>
      </c>
      <c r="B10" s="292">
        <v>1078</v>
      </c>
      <c r="C10" s="287">
        <v>1</v>
      </c>
      <c r="D10" s="287">
        <v>1079</v>
      </c>
      <c r="E10" s="287"/>
      <c r="F10" s="287">
        <v>601</v>
      </c>
      <c r="G10" s="287">
        <v>34</v>
      </c>
      <c r="H10" s="287"/>
      <c r="I10" s="287">
        <v>4</v>
      </c>
      <c r="J10" s="287">
        <v>60</v>
      </c>
      <c r="K10" s="287"/>
      <c r="L10" s="287">
        <v>605</v>
      </c>
      <c r="M10" s="287">
        <v>94</v>
      </c>
      <c r="N10" s="287"/>
      <c r="O10" s="287">
        <v>16</v>
      </c>
      <c r="P10" s="287">
        <v>6128</v>
      </c>
    </row>
    <row r="11" spans="1:16" s="68" customFormat="1" ht="9">
      <c r="A11" s="82" t="s">
        <v>97</v>
      </c>
      <c r="B11" s="291">
        <v>2135</v>
      </c>
      <c r="C11" s="284">
        <v>3</v>
      </c>
      <c r="D11" s="284">
        <v>2138</v>
      </c>
      <c r="E11" s="284"/>
      <c r="F11" s="284">
        <v>971</v>
      </c>
      <c r="G11" s="284">
        <v>224</v>
      </c>
      <c r="H11" s="284"/>
      <c r="I11" s="284">
        <v>51</v>
      </c>
      <c r="J11" s="284">
        <v>65</v>
      </c>
      <c r="K11" s="284"/>
      <c r="L11" s="284">
        <v>1022</v>
      </c>
      <c r="M11" s="284">
        <v>289</v>
      </c>
      <c r="N11" s="284"/>
      <c r="O11" s="284">
        <v>71</v>
      </c>
      <c r="P11" s="284">
        <v>10688</v>
      </c>
    </row>
    <row r="12" spans="1:16" s="68" customFormat="1" ht="9">
      <c r="A12" s="82" t="s">
        <v>98</v>
      </c>
      <c r="B12" s="291">
        <v>2064</v>
      </c>
      <c r="C12" s="285" t="s">
        <v>139</v>
      </c>
      <c r="D12" s="284">
        <v>2064</v>
      </c>
      <c r="E12" s="284"/>
      <c r="F12" s="285" t="s">
        <v>139</v>
      </c>
      <c r="G12" s="284">
        <v>170</v>
      </c>
      <c r="H12" s="284"/>
      <c r="I12" s="284">
        <v>129</v>
      </c>
      <c r="J12" s="284">
        <v>26</v>
      </c>
      <c r="K12" s="284"/>
      <c r="L12" s="284">
        <v>129</v>
      </c>
      <c r="M12" s="284">
        <v>196</v>
      </c>
      <c r="N12" s="284"/>
      <c r="O12" s="284">
        <v>67</v>
      </c>
      <c r="P12" s="284">
        <v>11370</v>
      </c>
    </row>
    <row r="13" spans="1:16" s="69" customFormat="1" ht="9">
      <c r="A13" s="83" t="s">
        <v>185</v>
      </c>
      <c r="B13" s="292">
        <v>164</v>
      </c>
      <c r="C13" s="288" t="s">
        <v>139</v>
      </c>
      <c r="D13" s="287">
        <v>164</v>
      </c>
      <c r="E13" s="287"/>
      <c r="F13" s="288" t="s">
        <v>139</v>
      </c>
      <c r="G13" s="287">
        <v>49</v>
      </c>
      <c r="H13" s="287"/>
      <c r="I13" s="288" t="s">
        <v>139</v>
      </c>
      <c r="J13" s="288" t="s">
        <v>139</v>
      </c>
      <c r="K13" s="288"/>
      <c r="L13" s="288" t="s">
        <v>139</v>
      </c>
      <c r="M13" s="287">
        <v>49</v>
      </c>
      <c r="N13" s="287"/>
      <c r="O13" s="287">
        <v>22</v>
      </c>
      <c r="P13" s="287">
        <v>815</v>
      </c>
    </row>
    <row r="14" spans="1:16" s="68" customFormat="1" ht="9">
      <c r="A14" s="82" t="s">
        <v>99</v>
      </c>
      <c r="B14" s="291">
        <v>2631</v>
      </c>
      <c r="C14" s="284">
        <v>7</v>
      </c>
      <c r="D14" s="284">
        <v>2638</v>
      </c>
      <c r="E14" s="284"/>
      <c r="F14" s="284">
        <v>269</v>
      </c>
      <c r="G14" s="284">
        <v>412</v>
      </c>
      <c r="H14" s="284"/>
      <c r="I14" s="284">
        <v>187</v>
      </c>
      <c r="J14" s="284">
        <v>23</v>
      </c>
      <c r="K14" s="284"/>
      <c r="L14" s="285" t="s">
        <v>139</v>
      </c>
      <c r="M14" s="284">
        <v>435</v>
      </c>
      <c r="N14" s="284"/>
      <c r="O14" s="284">
        <v>74</v>
      </c>
      <c r="P14" s="284">
        <v>10309</v>
      </c>
    </row>
    <row r="15" spans="1:16" s="68" customFormat="1" ht="9">
      <c r="A15" s="82" t="s">
        <v>100</v>
      </c>
      <c r="B15" s="291">
        <v>846</v>
      </c>
      <c r="C15" s="285" t="s">
        <v>139</v>
      </c>
      <c r="D15" s="284">
        <v>846</v>
      </c>
      <c r="E15" s="284"/>
      <c r="F15" s="284">
        <v>50</v>
      </c>
      <c r="G15" s="284">
        <v>171</v>
      </c>
      <c r="H15" s="284"/>
      <c r="I15" s="284">
        <v>71</v>
      </c>
      <c r="J15" s="284">
        <v>16</v>
      </c>
      <c r="K15" s="284"/>
      <c r="L15" s="284">
        <v>121</v>
      </c>
      <c r="M15" s="284">
        <v>187</v>
      </c>
      <c r="N15" s="284"/>
      <c r="O15" s="284">
        <v>47</v>
      </c>
      <c r="P15" s="284">
        <v>1642</v>
      </c>
    </row>
    <row r="16" spans="1:16" s="70" customFormat="1" ht="9">
      <c r="A16" s="84" t="s">
        <v>13</v>
      </c>
      <c r="B16" s="293">
        <v>11487</v>
      </c>
      <c r="C16" s="290">
        <v>15</v>
      </c>
      <c r="D16" s="290">
        <v>11502</v>
      </c>
      <c r="E16" s="290"/>
      <c r="F16" s="290">
        <v>2537</v>
      </c>
      <c r="G16" s="290">
        <v>1450</v>
      </c>
      <c r="H16" s="290"/>
      <c r="I16" s="290">
        <v>930</v>
      </c>
      <c r="J16" s="290">
        <v>293</v>
      </c>
      <c r="K16" s="290"/>
      <c r="L16" s="290">
        <v>3467</v>
      </c>
      <c r="M16" s="290">
        <v>1743</v>
      </c>
      <c r="N16" s="290"/>
      <c r="O16" s="290">
        <v>337</v>
      </c>
      <c r="P16" s="290">
        <v>49754</v>
      </c>
    </row>
    <row r="17" spans="1:16" s="70" customFormat="1" ht="9">
      <c r="A17" s="84"/>
      <c r="B17" s="293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</row>
    <row r="18" spans="1:16" s="68" customFormat="1" ht="9">
      <c r="A18" s="82" t="s">
        <v>101</v>
      </c>
      <c r="B18" s="291">
        <v>1015</v>
      </c>
      <c r="C18" s="284">
        <v>14</v>
      </c>
      <c r="D18" s="284">
        <v>1029</v>
      </c>
      <c r="E18" s="284"/>
      <c r="F18" s="284">
        <v>106</v>
      </c>
      <c r="G18" s="284">
        <v>263</v>
      </c>
      <c r="H18" s="284"/>
      <c r="I18" s="284">
        <v>126</v>
      </c>
      <c r="J18" s="284">
        <v>10</v>
      </c>
      <c r="K18" s="284"/>
      <c r="L18" s="284">
        <v>232</v>
      </c>
      <c r="M18" s="284">
        <v>273</v>
      </c>
      <c r="N18" s="284"/>
      <c r="O18" s="284">
        <v>43</v>
      </c>
      <c r="P18" s="284">
        <v>4510</v>
      </c>
    </row>
    <row r="19" spans="1:16" s="68" customFormat="1" ht="9">
      <c r="A19" s="85" t="s">
        <v>102</v>
      </c>
      <c r="B19" s="291">
        <v>2157</v>
      </c>
      <c r="C19" s="284">
        <v>64</v>
      </c>
      <c r="D19" s="284">
        <v>2221</v>
      </c>
      <c r="E19" s="284"/>
      <c r="F19" s="284">
        <v>1</v>
      </c>
      <c r="G19" s="284">
        <v>437</v>
      </c>
      <c r="H19" s="284"/>
      <c r="I19" s="284">
        <v>66</v>
      </c>
      <c r="J19" s="284">
        <v>266</v>
      </c>
      <c r="K19" s="284"/>
      <c r="L19" s="284">
        <v>67</v>
      </c>
      <c r="M19" s="284">
        <v>703</v>
      </c>
      <c r="N19" s="284"/>
      <c r="O19" s="284">
        <v>42</v>
      </c>
      <c r="P19" s="284">
        <v>3523</v>
      </c>
    </row>
    <row r="20" spans="1:16" s="70" customFormat="1" ht="9">
      <c r="A20" s="84" t="s">
        <v>20</v>
      </c>
      <c r="B20" s="293">
        <v>3172</v>
      </c>
      <c r="C20" s="290">
        <v>78</v>
      </c>
      <c r="D20" s="290">
        <v>3250</v>
      </c>
      <c r="E20" s="290"/>
      <c r="F20" s="290">
        <v>107</v>
      </c>
      <c r="G20" s="290">
        <v>700</v>
      </c>
      <c r="H20" s="290"/>
      <c r="I20" s="290">
        <v>192</v>
      </c>
      <c r="J20" s="290">
        <v>276</v>
      </c>
      <c r="K20" s="290">
        <v>276</v>
      </c>
      <c r="L20" s="290">
        <v>299</v>
      </c>
      <c r="M20" s="290">
        <v>976</v>
      </c>
      <c r="N20" s="290"/>
      <c r="O20" s="290">
        <v>85</v>
      </c>
      <c r="P20" s="290">
        <v>8033</v>
      </c>
    </row>
    <row r="21" spans="1:16" s="70" customFormat="1" ht="9">
      <c r="A21" s="84"/>
      <c r="B21" s="293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</row>
    <row r="22" spans="1:32" s="68" customFormat="1" ht="9">
      <c r="A22" s="82" t="s">
        <v>103</v>
      </c>
      <c r="B22" s="291">
        <v>800</v>
      </c>
      <c r="C22" s="284">
        <v>20</v>
      </c>
      <c r="D22" s="284">
        <v>820</v>
      </c>
      <c r="E22" s="284"/>
      <c r="F22" s="285" t="s">
        <v>139</v>
      </c>
      <c r="G22" s="284">
        <v>192</v>
      </c>
      <c r="H22" s="284"/>
      <c r="I22" s="285" t="s">
        <v>139</v>
      </c>
      <c r="J22" s="284">
        <v>153</v>
      </c>
      <c r="K22" s="284"/>
      <c r="L22" s="285" t="s">
        <v>139</v>
      </c>
      <c r="M22" s="284">
        <v>345</v>
      </c>
      <c r="N22" s="284"/>
      <c r="O22" s="284">
        <v>14</v>
      </c>
      <c r="P22" s="284">
        <v>1986</v>
      </c>
      <c r="AF22" s="52"/>
    </row>
    <row r="23" spans="1:32" s="69" customFormat="1" ht="18">
      <c r="A23" s="83" t="s">
        <v>226</v>
      </c>
      <c r="B23" s="292">
        <v>323</v>
      </c>
      <c r="C23" s="288" t="s">
        <v>139</v>
      </c>
      <c r="D23" s="287">
        <v>323</v>
      </c>
      <c r="E23" s="287"/>
      <c r="F23" s="288" t="s">
        <v>139</v>
      </c>
      <c r="G23" s="287">
        <v>98</v>
      </c>
      <c r="H23" s="287"/>
      <c r="I23" s="288" t="s">
        <v>139</v>
      </c>
      <c r="J23" s="288" t="s">
        <v>139</v>
      </c>
      <c r="K23" s="288"/>
      <c r="L23" s="288" t="s">
        <v>139</v>
      </c>
      <c r="M23" s="287">
        <v>98</v>
      </c>
      <c r="N23" s="287"/>
      <c r="O23" s="287">
        <v>9</v>
      </c>
      <c r="P23" s="287">
        <v>2131</v>
      </c>
      <c r="AF23" s="66"/>
    </row>
    <row r="24" spans="1:32" s="68" customFormat="1" ht="9">
      <c r="A24" s="82" t="s">
        <v>104</v>
      </c>
      <c r="B24" s="291">
        <v>2789</v>
      </c>
      <c r="C24" s="284">
        <v>38</v>
      </c>
      <c r="D24" s="284">
        <v>2827</v>
      </c>
      <c r="E24" s="284"/>
      <c r="F24" s="284">
        <v>181</v>
      </c>
      <c r="G24" s="284">
        <v>430</v>
      </c>
      <c r="H24" s="284"/>
      <c r="I24" s="284">
        <v>483</v>
      </c>
      <c r="J24" s="284">
        <v>78</v>
      </c>
      <c r="K24" s="284"/>
      <c r="L24" s="284">
        <v>664</v>
      </c>
      <c r="M24" s="284">
        <v>508</v>
      </c>
      <c r="N24" s="284"/>
      <c r="O24" s="284">
        <v>39</v>
      </c>
      <c r="P24" s="284">
        <v>13475</v>
      </c>
      <c r="AF24" s="52"/>
    </row>
    <row r="25" spans="1:32" s="69" customFormat="1" ht="18">
      <c r="A25" s="94" t="s">
        <v>217</v>
      </c>
      <c r="B25" s="292">
        <v>446</v>
      </c>
      <c r="C25" s="287">
        <v>2</v>
      </c>
      <c r="D25" s="287">
        <v>448</v>
      </c>
      <c r="E25" s="287"/>
      <c r="F25" s="287">
        <v>241</v>
      </c>
      <c r="G25" s="287">
        <v>59</v>
      </c>
      <c r="H25" s="287"/>
      <c r="I25" s="288" t="s">
        <v>139</v>
      </c>
      <c r="J25" s="287">
        <v>2</v>
      </c>
      <c r="K25" s="287"/>
      <c r="L25" s="287">
        <v>241</v>
      </c>
      <c r="M25" s="287">
        <v>61</v>
      </c>
      <c r="N25" s="287"/>
      <c r="O25" s="287">
        <v>9</v>
      </c>
      <c r="P25" s="287">
        <v>2092</v>
      </c>
      <c r="AF25" s="66"/>
    </row>
    <row r="26" spans="1:32" s="68" customFormat="1" ht="9">
      <c r="A26" s="82" t="s">
        <v>146</v>
      </c>
      <c r="B26" s="291">
        <v>2420</v>
      </c>
      <c r="C26" s="284">
        <v>29</v>
      </c>
      <c r="D26" s="284">
        <v>2449</v>
      </c>
      <c r="E26" s="284"/>
      <c r="F26" s="284">
        <v>441</v>
      </c>
      <c r="G26" s="284">
        <v>766</v>
      </c>
      <c r="H26" s="284"/>
      <c r="I26" s="284">
        <v>192</v>
      </c>
      <c r="J26" s="284">
        <v>240</v>
      </c>
      <c r="K26" s="284"/>
      <c r="L26" s="284">
        <v>633</v>
      </c>
      <c r="M26" s="284">
        <v>1006</v>
      </c>
      <c r="N26" s="284"/>
      <c r="O26" s="284">
        <v>8</v>
      </c>
      <c r="P26" s="284">
        <v>2101</v>
      </c>
      <c r="AF26" s="52"/>
    </row>
    <row r="27" spans="1:32" s="69" customFormat="1" ht="18">
      <c r="A27" s="83" t="s">
        <v>218</v>
      </c>
      <c r="B27" s="292">
        <v>284</v>
      </c>
      <c r="C27" s="287">
        <v>4</v>
      </c>
      <c r="D27" s="287">
        <v>288</v>
      </c>
      <c r="E27" s="287"/>
      <c r="F27" s="287">
        <v>14</v>
      </c>
      <c r="G27" s="287">
        <v>53</v>
      </c>
      <c r="H27" s="287"/>
      <c r="I27" s="287">
        <v>1</v>
      </c>
      <c r="J27" s="288" t="s">
        <v>139</v>
      </c>
      <c r="K27" s="287"/>
      <c r="L27" s="287">
        <v>15</v>
      </c>
      <c r="M27" s="287">
        <v>53</v>
      </c>
      <c r="N27" s="287"/>
      <c r="O27" s="287">
        <v>3</v>
      </c>
      <c r="P27" s="287">
        <v>46</v>
      </c>
      <c r="AF27" s="66"/>
    </row>
    <row r="28" spans="1:32" s="69" customFormat="1" ht="18">
      <c r="A28" s="83" t="s">
        <v>219</v>
      </c>
      <c r="B28" s="292">
        <v>644</v>
      </c>
      <c r="C28" s="288" t="s">
        <v>139</v>
      </c>
      <c r="D28" s="287">
        <v>644</v>
      </c>
      <c r="E28" s="287"/>
      <c r="F28" s="287">
        <v>348</v>
      </c>
      <c r="G28" s="287">
        <v>76</v>
      </c>
      <c r="H28" s="287"/>
      <c r="I28" s="288" t="s">
        <v>139</v>
      </c>
      <c r="J28" s="287">
        <v>2</v>
      </c>
      <c r="K28" s="287"/>
      <c r="L28" s="287">
        <v>348</v>
      </c>
      <c r="M28" s="287">
        <v>78</v>
      </c>
      <c r="N28" s="287"/>
      <c r="O28" s="287">
        <v>6</v>
      </c>
      <c r="P28" s="287">
        <v>1757</v>
      </c>
      <c r="AF28" s="98"/>
    </row>
    <row r="29" spans="1:16" s="68" customFormat="1" ht="9">
      <c r="A29" s="82" t="s">
        <v>105</v>
      </c>
      <c r="B29" s="291">
        <v>49</v>
      </c>
      <c r="C29" s="288" t="s">
        <v>139</v>
      </c>
      <c r="D29" s="284">
        <v>49</v>
      </c>
      <c r="E29" s="284"/>
      <c r="F29" s="285" t="s">
        <v>139</v>
      </c>
      <c r="G29" s="284">
        <v>19</v>
      </c>
      <c r="H29" s="284"/>
      <c r="I29" s="284">
        <v>100</v>
      </c>
      <c r="J29" s="284">
        <v>4</v>
      </c>
      <c r="K29" s="284"/>
      <c r="L29" s="284">
        <v>100</v>
      </c>
      <c r="M29" s="284">
        <v>23</v>
      </c>
      <c r="N29" s="284"/>
      <c r="O29" s="284">
        <v>7</v>
      </c>
      <c r="P29" s="284">
        <v>4728</v>
      </c>
    </row>
    <row r="30" spans="1:16" s="70" customFormat="1" ht="9">
      <c r="A30" s="84" t="s">
        <v>128</v>
      </c>
      <c r="B30" s="293">
        <v>7755</v>
      </c>
      <c r="C30" s="290">
        <v>93</v>
      </c>
      <c r="D30" s="290">
        <v>7848</v>
      </c>
      <c r="E30" s="290"/>
      <c r="F30" s="290">
        <v>1225</v>
      </c>
      <c r="G30" s="290">
        <v>1693</v>
      </c>
      <c r="H30" s="290"/>
      <c r="I30" s="290">
        <v>776</v>
      </c>
      <c r="J30" s="290">
        <v>479</v>
      </c>
      <c r="K30" s="290"/>
      <c r="L30" s="290">
        <v>2001</v>
      </c>
      <c r="M30" s="290">
        <v>2172</v>
      </c>
      <c r="N30" s="290"/>
      <c r="O30" s="290">
        <v>95</v>
      </c>
      <c r="P30" s="290">
        <v>28316</v>
      </c>
    </row>
    <row r="31" spans="1:16" s="70" customFormat="1" ht="9">
      <c r="A31" s="84"/>
      <c r="B31" s="293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</row>
    <row r="32" spans="1:16" s="68" customFormat="1" ht="9">
      <c r="A32" s="82" t="s">
        <v>106</v>
      </c>
      <c r="B32" s="291">
        <v>685</v>
      </c>
      <c r="C32" s="284">
        <v>2</v>
      </c>
      <c r="D32" s="284">
        <v>687</v>
      </c>
      <c r="E32" s="284"/>
      <c r="F32" s="284">
        <v>62</v>
      </c>
      <c r="G32" s="284">
        <v>130</v>
      </c>
      <c r="H32" s="284"/>
      <c r="I32" s="284">
        <v>235</v>
      </c>
      <c r="J32" s="284">
        <v>22</v>
      </c>
      <c r="K32" s="284"/>
      <c r="L32" s="284">
        <v>297</v>
      </c>
      <c r="M32" s="284">
        <v>152</v>
      </c>
      <c r="N32" s="284"/>
      <c r="O32" s="284">
        <v>7</v>
      </c>
      <c r="P32" s="284">
        <v>685</v>
      </c>
    </row>
    <row r="33" spans="1:16" s="69" customFormat="1" ht="9">
      <c r="A33" s="83" t="s">
        <v>220</v>
      </c>
      <c r="B33" s="292">
        <v>242</v>
      </c>
      <c r="C33" s="287">
        <v>1</v>
      </c>
      <c r="D33" s="287">
        <v>243</v>
      </c>
      <c r="E33" s="287"/>
      <c r="F33" s="287">
        <v>163</v>
      </c>
      <c r="G33" s="287">
        <v>80</v>
      </c>
      <c r="H33" s="287"/>
      <c r="I33" s="288" t="s">
        <v>139</v>
      </c>
      <c r="J33" s="288" t="s">
        <v>139</v>
      </c>
      <c r="K33" s="287"/>
      <c r="L33" s="287">
        <v>163</v>
      </c>
      <c r="M33" s="287">
        <v>80</v>
      </c>
      <c r="N33" s="287"/>
      <c r="O33" s="287">
        <v>3</v>
      </c>
      <c r="P33" s="287">
        <v>675</v>
      </c>
    </row>
    <row r="34" spans="1:16" s="68" customFormat="1" ht="9">
      <c r="A34" s="82" t="s">
        <v>107</v>
      </c>
      <c r="B34" s="291">
        <v>941</v>
      </c>
      <c r="C34" s="285" t="s">
        <v>139</v>
      </c>
      <c r="D34" s="284">
        <v>941</v>
      </c>
      <c r="E34" s="284"/>
      <c r="F34" s="284">
        <v>18</v>
      </c>
      <c r="G34" s="284">
        <v>176</v>
      </c>
      <c r="H34" s="284"/>
      <c r="I34" s="285" t="s">
        <v>139</v>
      </c>
      <c r="J34" s="284">
        <v>50</v>
      </c>
      <c r="K34" s="284"/>
      <c r="L34" s="284">
        <v>18</v>
      </c>
      <c r="M34" s="284">
        <v>226</v>
      </c>
      <c r="N34" s="284"/>
      <c r="O34" s="284">
        <v>41</v>
      </c>
      <c r="P34" s="284">
        <v>3425</v>
      </c>
    </row>
    <row r="35" spans="1:16" s="68" customFormat="1" ht="9">
      <c r="A35" s="82" t="s">
        <v>108</v>
      </c>
      <c r="B35" s="291">
        <v>1273</v>
      </c>
      <c r="C35" s="284">
        <v>28</v>
      </c>
      <c r="D35" s="284">
        <v>1301</v>
      </c>
      <c r="E35" s="284"/>
      <c r="F35" s="284">
        <v>30</v>
      </c>
      <c r="G35" s="284">
        <v>334</v>
      </c>
      <c r="H35" s="284"/>
      <c r="I35" s="284">
        <v>213</v>
      </c>
      <c r="J35" s="284">
        <v>50</v>
      </c>
      <c r="K35" s="284"/>
      <c r="L35" s="284">
        <v>243</v>
      </c>
      <c r="M35" s="284">
        <v>384</v>
      </c>
      <c r="N35" s="284"/>
      <c r="O35" s="284">
        <v>43</v>
      </c>
      <c r="P35" s="284">
        <v>2453</v>
      </c>
    </row>
    <row r="36" spans="1:16" s="69" customFormat="1" ht="9">
      <c r="A36" s="83" t="s">
        <v>221</v>
      </c>
      <c r="B36" s="292">
        <v>411</v>
      </c>
      <c r="C36" s="288" t="s">
        <v>139</v>
      </c>
      <c r="D36" s="287">
        <v>411</v>
      </c>
      <c r="E36" s="287"/>
      <c r="F36" s="287">
        <v>5</v>
      </c>
      <c r="G36" s="287">
        <v>32</v>
      </c>
      <c r="H36" s="287"/>
      <c r="I36" s="288" t="s">
        <v>139</v>
      </c>
      <c r="J36" s="288" t="s">
        <v>139</v>
      </c>
      <c r="K36" s="287"/>
      <c r="L36" s="287">
        <v>5</v>
      </c>
      <c r="M36" s="287">
        <v>32</v>
      </c>
      <c r="N36" s="287"/>
      <c r="O36" s="287">
        <v>5</v>
      </c>
      <c r="P36" s="287">
        <v>1155</v>
      </c>
    </row>
    <row r="37" spans="1:16" s="68" customFormat="1" ht="9">
      <c r="A37" s="82" t="s">
        <v>109</v>
      </c>
      <c r="B37" s="291">
        <v>482</v>
      </c>
      <c r="C37" s="285" t="s">
        <v>139</v>
      </c>
      <c r="D37" s="284">
        <v>482</v>
      </c>
      <c r="E37" s="284"/>
      <c r="F37" s="284">
        <v>96</v>
      </c>
      <c r="G37" s="284">
        <v>203</v>
      </c>
      <c r="H37" s="284"/>
      <c r="I37" s="284">
        <v>221</v>
      </c>
      <c r="J37" s="284">
        <v>25</v>
      </c>
      <c r="K37" s="284"/>
      <c r="L37" s="284">
        <v>317</v>
      </c>
      <c r="M37" s="284">
        <v>228</v>
      </c>
      <c r="N37" s="284"/>
      <c r="O37" s="284">
        <v>25</v>
      </c>
      <c r="P37" s="284">
        <v>6528</v>
      </c>
    </row>
    <row r="38" spans="1:16" s="68" customFormat="1" ht="9">
      <c r="A38" s="82" t="s">
        <v>110</v>
      </c>
      <c r="B38" s="291">
        <v>1540</v>
      </c>
      <c r="C38" s="284">
        <v>80</v>
      </c>
      <c r="D38" s="284">
        <v>1620</v>
      </c>
      <c r="E38" s="284"/>
      <c r="F38" s="284">
        <v>166</v>
      </c>
      <c r="G38" s="284">
        <v>328</v>
      </c>
      <c r="H38" s="284"/>
      <c r="I38" s="284">
        <v>208</v>
      </c>
      <c r="J38" s="284">
        <v>21</v>
      </c>
      <c r="K38" s="284"/>
      <c r="L38" s="284">
        <v>374</v>
      </c>
      <c r="M38" s="284">
        <v>349</v>
      </c>
      <c r="N38" s="284"/>
      <c r="O38" s="284">
        <v>22</v>
      </c>
      <c r="P38" s="284">
        <v>4644</v>
      </c>
    </row>
    <row r="39" spans="1:16" s="68" customFormat="1" ht="9">
      <c r="A39" s="82" t="s">
        <v>111</v>
      </c>
      <c r="B39" s="291">
        <v>5729</v>
      </c>
      <c r="C39" s="284">
        <v>102</v>
      </c>
      <c r="D39" s="284">
        <v>5831</v>
      </c>
      <c r="E39" s="284"/>
      <c r="F39" s="285" t="s">
        <v>139</v>
      </c>
      <c r="G39" s="284">
        <v>670</v>
      </c>
      <c r="H39" s="284"/>
      <c r="I39" s="285" t="s">
        <v>139</v>
      </c>
      <c r="J39" s="285" t="s">
        <v>139</v>
      </c>
      <c r="K39" s="284"/>
      <c r="L39" s="285" t="s">
        <v>139</v>
      </c>
      <c r="M39" s="284">
        <v>670</v>
      </c>
      <c r="N39" s="284"/>
      <c r="O39" s="284">
        <v>78</v>
      </c>
      <c r="P39" s="284">
        <v>16451</v>
      </c>
    </row>
    <row r="40" spans="1:16" s="69" customFormat="1" ht="18" customHeight="1">
      <c r="A40" s="83" t="s">
        <v>222</v>
      </c>
      <c r="B40" s="292">
        <v>31</v>
      </c>
      <c r="C40" s="288" t="s">
        <v>139</v>
      </c>
      <c r="D40" s="287">
        <v>31</v>
      </c>
      <c r="E40" s="287"/>
      <c r="F40" s="288" t="s">
        <v>139</v>
      </c>
      <c r="G40" s="287">
        <v>31</v>
      </c>
      <c r="H40" s="287"/>
      <c r="I40" s="288" t="s">
        <v>139</v>
      </c>
      <c r="J40" s="288" t="s">
        <v>139</v>
      </c>
      <c r="K40" s="287"/>
      <c r="L40" s="288" t="s">
        <v>139</v>
      </c>
      <c r="M40" s="287">
        <v>31</v>
      </c>
      <c r="N40" s="287"/>
      <c r="O40" s="287">
        <v>3</v>
      </c>
      <c r="P40" s="287">
        <v>634</v>
      </c>
    </row>
    <row r="41" spans="1:16" s="68" customFormat="1" ht="9">
      <c r="A41" s="82" t="s">
        <v>112</v>
      </c>
      <c r="B41" s="291">
        <v>368</v>
      </c>
      <c r="C41" s="284">
        <v>2</v>
      </c>
      <c r="D41" s="284">
        <v>370</v>
      </c>
      <c r="E41" s="284"/>
      <c r="F41" s="284">
        <v>27</v>
      </c>
      <c r="G41" s="284">
        <v>115</v>
      </c>
      <c r="H41" s="284"/>
      <c r="I41" s="284">
        <v>56</v>
      </c>
      <c r="J41" s="284">
        <v>81</v>
      </c>
      <c r="K41" s="284"/>
      <c r="L41" s="284">
        <v>83</v>
      </c>
      <c r="M41" s="284">
        <v>196</v>
      </c>
      <c r="N41" s="284"/>
      <c r="O41" s="284">
        <v>12</v>
      </c>
      <c r="P41" s="284">
        <v>4558</v>
      </c>
    </row>
    <row r="42" spans="1:16" s="69" customFormat="1" ht="9">
      <c r="A42" s="83" t="s">
        <v>223</v>
      </c>
      <c r="B42" s="292">
        <v>273</v>
      </c>
      <c r="C42" s="288" t="s">
        <v>139</v>
      </c>
      <c r="D42" s="287">
        <v>273</v>
      </c>
      <c r="E42" s="287"/>
      <c r="F42" s="287">
        <v>4</v>
      </c>
      <c r="G42" s="287">
        <v>43</v>
      </c>
      <c r="H42" s="287"/>
      <c r="I42" s="288" t="s">
        <v>139</v>
      </c>
      <c r="J42" s="288" t="s">
        <v>139</v>
      </c>
      <c r="K42" s="287"/>
      <c r="L42" s="287">
        <v>4</v>
      </c>
      <c r="M42" s="287">
        <v>43</v>
      </c>
      <c r="N42" s="287"/>
      <c r="O42" s="287">
        <v>20</v>
      </c>
      <c r="P42" s="287">
        <v>2850</v>
      </c>
    </row>
    <row r="43" spans="1:16" s="68" customFormat="1" ht="9">
      <c r="A43" s="85" t="s">
        <v>113</v>
      </c>
      <c r="B43" s="291">
        <v>1189</v>
      </c>
      <c r="C43" s="284">
        <v>5</v>
      </c>
      <c r="D43" s="284">
        <v>1194</v>
      </c>
      <c r="E43" s="284"/>
      <c r="F43" s="284">
        <v>1</v>
      </c>
      <c r="G43" s="284">
        <v>261</v>
      </c>
      <c r="H43" s="284"/>
      <c r="I43" s="284">
        <v>27</v>
      </c>
      <c r="J43" s="284">
        <v>100</v>
      </c>
      <c r="K43" s="284"/>
      <c r="L43" s="284">
        <v>28</v>
      </c>
      <c r="M43" s="284">
        <v>361</v>
      </c>
      <c r="N43" s="284"/>
      <c r="O43" s="284">
        <v>16</v>
      </c>
      <c r="P43" s="284">
        <v>3064</v>
      </c>
    </row>
    <row r="44" spans="1:16" s="69" customFormat="1" ht="9">
      <c r="A44" s="83" t="s">
        <v>256</v>
      </c>
      <c r="B44" s="292">
        <v>230</v>
      </c>
      <c r="C44" s="287">
        <v>8</v>
      </c>
      <c r="D44" s="287">
        <v>238</v>
      </c>
      <c r="E44" s="287"/>
      <c r="F44" s="288" t="s">
        <v>139</v>
      </c>
      <c r="G44" s="287">
        <v>1</v>
      </c>
      <c r="H44" s="287"/>
      <c r="I44" s="288" t="s">
        <v>139</v>
      </c>
      <c r="J44" s="287">
        <v>4</v>
      </c>
      <c r="K44" s="287"/>
      <c r="L44" s="288" t="s">
        <v>139</v>
      </c>
      <c r="M44" s="287">
        <v>5</v>
      </c>
      <c r="N44" s="287"/>
      <c r="O44" s="288" t="s">
        <v>139</v>
      </c>
      <c r="P44" s="287">
        <v>812</v>
      </c>
    </row>
    <row r="45" spans="1:16" s="70" customFormat="1" ht="9">
      <c r="A45" s="82" t="s">
        <v>114</v>
      </c>
      <c r="B45" s="291">
        <v>1179</v>
      </c>
      <c r="C45" s="284">
        <v>21</v>
      </c>
      <c r="D45" s="284">
        <v>1200</v>
      </c>
      <c r="E45" s="284"/>
      <c r="F45" s="285" t="s">
        <v>139</v>
      </c>
      <c r="G45" s="284">
        <v>145</v>
      </c>
      <c r="H45" s="284"/>
      <c r="I45" s="285" t="s">
        <v>139</v>
      </c>
      <c r="J45" s="284">
        <v>43</v>
      </c>
      <c r="K45" s="284"/>
      <c r="L45" s="285" t="s">
        <v>139</v>
      </c>
      <c r="M45" s="284">
        <v>188</v>
      </c>
      <c r="N45" s="284"/>
      <c r="O45" s="284">
        <v>8</v>
      </c>
      <c r="P45" s="284">
        <v>3420</v>
      </c>
    </row>
    <row r="46" spans="1:16" s="70" customFormat="1" ht="9">
      <c r="A46" s="84" t="s">
        <v>127</v>
      </c>
      <c r="B46" s="293">
        <v>14573</v>
      </c>
      <c r="C46" s="290">
        <v>249</v>
      </c>
      <c r="D46" s="290">
        <v>14822</v>
      </c>
      <c r="E46" s="290"/>
      <c r="F46" s="290">
        <v>572</v>
      </c>
      <c r="G46" s="290">
        <v>2549</v>
      </c>
      <c r="H46" s="290"/>
      <c r="I46" s="290">
        <v>960</v>
      </c>
      <c r="J46" s="290">
        <v>396</v>
      </c>
      <c r="K46" s="290"/>
      <c r="L46" s="290">
        <v>1532</v>
      </c>
      <c r="M46" s="290">
        <v>2945</v>
      </c>
      <c r="N46" s="290"/>
      <c r="O46" s="290">
        <v>283</v>
      </c>
      <c r="P46" s="290">
        <v>51354</v>
      </c>
    </row>
    <row r="47" spans="1:16" s="70" customFormat="1" ht="9">
      <c r="A47" s="84"/>
      <c r="B47" s="293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</row>
    <row r="48" spans="1:16" s="68" customFormat="1" ht="9">
      <c r="A48" s="82" t="s">
        <v>115</v>
      </c>
      <c r="B48" s="291">
        <v>3777</v>
      </c>
      <c r="C48" s="284">
        <v>14</v>
      </c>
      <c r="D48" s="284">
        <v>3791</v>
      </c>
      <c r="E48" s="284"/>
      <c r="F48" s="285" t="s">
        <v>139</v>
      </c>
      <c r="G48" s="284">
        <v>667</v>
      </c>
      <c r="H48" s="284"/>
      <c r="I48" s="285" t="s">
        <v>139</v>
      </c>
      <c r="J48" s="284">
        <v>156</v>
      </c>
      <c r="K48" s="284"/>
      <c r="L48" s="285" t="s">
        <v>139</v>
      </c>
      <c r="M48" s="284">
        <v>823</v>
      </c>
      <c r="N48" s="284"/>
      <c r="O48" s="284">
        <v>16</v>
      </c>
      <c r="P48" s="284">
        <v>2685</v>
      </c>
    </row>
    <row r="49" spans="1:16" s="68" customFormat="1" ht="9">
      <c r="A49" s="82" t="s">
        <v>116</v>
      </c>
      <c r="B49" s="291">
        <v>630</v>
      </c>
      <c r="C49" s="285" t="s">
        <v>139</v>
      </c>
      <c r="D49" s="284">
        <v>630</v>
      </c>
      <c r="E49" s="284"/>
      <c r="F49" s="284">
        <v>97</v>
      </c>
      <c r="G49" s="284">
        <v>106</v>
      </c>
      <c r="H49" s="284"/>
      <c r="I49" s="284">
        <v>90</v>
      </c>
      <c r="J49" s="284">
        <v>10</v>
      </c>
      <c r="K49" s="284"/>
      <c r="L49" s="284">
        <v>187</v>
      </c>
      <c r="M49" s="284">
        <v>116</v>
      </c>
      <c r="N49" s="284"/>
      <c r="O49" s="284">
        <v>10</v>
      </c>
      <c r="P49" s="284">
        <v>5000</v>
      </c>
    </row>
    <row r="50" spans="1:16" s="68" customFormat="1" ht="9">
      <c r="A50" s="82" t="s">
        <v>117</v>
      </c>
      <c r="B50" s="291">
        <v>390</v>
      </c>
      <c r="C50" s="285" t="s">
        <v>139</v>
      </c>
      <c r="D50" s="284">
        <v>390</v>
      </c>
      <c r="E50" s="284"/>
      <c r="F50" s="284">
        <v>136</v>
      </c>
      <c r="G50" s="284">
        <v>50</v>
      </c>
      <c r="H50" s="284"/>
      <c r="I50" s="284">
        <v>1</v>
      </c>
      <c r="J50" s="284">
        <v>54</v>
      </c>
      <c r="K50" s="284"/>
      <c r="L50" s="284">
        <v>137</v>
      </c>
      <c r="M50" s="284">
        <v>104</v>
      </c>
      <c r="N50" s="284"/>
      <c r="O50" s="284">
        <v>8</v>
      </c>
      <c r="P50" s="284">
        <v>1794</v>
      </c>
    </row>
    <row r="51" spans="1:16" s="68" customFormat="1" ht="9">
      <c r="A51" s="82" t="s">
        <v>118</v>
      </c>
      <c r="B51" s="291">
        <v>1026</v>
      </c>
      <c r="C51" s="284">
        <v>157</v>
      </c>
      <c r="D51" s="284">
        <v>1183</v>
      </c>
      <c r="E51" s="284"/>
      <c r="F51" s="284">
        <v>20</v>
      </c>
      <c r="G51" s="284">
        <v>250</v>
      </c>
      <c r="H51" s="284"/>
      <c r="I51" s="285" t="s">
        <v>139</v>
      </c>
      <c r="J51" s="284">
        <v>79</v>
      </c>
      <c r="K51" s="284"/>
      <c r="L51" s="284">
        <v>20</v>
      </c>
      <c r="M51" s="284">
        <v>329</v>
      </c>
      <c r="N51" s="284"/>
      <c r="O51" s="284">
        <v>6</v>
      </c>
      <c r="P51" s="284">
        <v>11262</v>
      </c>
    </row>
    <row r="52" spans="1:16" s="70" customFormat="1" ht="9">
      <c r="A52" s="84" t="s">
        <v>16</v>
      </c>
      <c r="B52" s="293">
        <v>5823</v>
      </c>
      <c r="C52" s="290">
        <v>171</v>
      </c>
      <c r="D52" s="290">
        <v>5994</v>
      </c>
      <c r="E52" s="290"/>
      <c r="F52" s="290">
        <v>253</v>
      </c>
      <c r="G52" s="290">
        <v>1073</v>
      </c>
      <c r="H52" s="290"/>
      <c r="I52" s="290">
        <v>91</v>
      </c>
      <c r="J52" s="290">
        <v>299</v>
      </c>
      <c r="K52" s="290"/>
      <c r="L52" s="290">
        <v>344</v>
      </c>
      <c r="M52" s="290">
        <v>1372</v>
      </c>
      <c r="N52" s="290"/>
      <c r="O52" s="290">
        <v>40</v>
      </c>
      <c r="P52" s="290">
        <v>20741</v>
      </c>
    </row>
    <row r="53" spans="1:16" s="68" customFormat="1" ht="9">
      <c r="A53" s="84"/>
      <c r="B53" s="291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</row>
    <row r="54" spans="1:17" s="70" customFormat="1" ht="9">
      <c r="A54" s="84" t="s">
        <v>131</v>
      </c>
      <c r="B54" s="293">
        <v>259479</v>
      </c>
      <c r="C54" s="290">
        <v>12525</v>
      </c>
      <c r="D54" s="290">
        <v>272004</v>
      </c>
      <c r="E54" s="290"/>
      <c r="F54" s="290">
        <v>17555</v>
      </c>
      <c r="G54" s="290">
        <v>54211</v>
      </c>
      <c r="H54" s="290"/>
      <c r="I54" s="290">
        <v>19156</v>
      </c>
      <c r="J54" s="290">
        <v>13432</v>
      </c>
      <c r="K54" s="290"/>
      <c r="L54" s="290">
        <v>36711</v>
      </c>
      <c r="M54" s="290">
        <v>67643</v>
      </c>
      <c r="N54" s="290"/>
      <c r="O54" s="290">
        <v>11359</v>
      </c>
      <c r="P54" s="290">
        <v>910478</v>
      </c>
      <c r="Q54" s="143"/>
    </row>
    <row r="55" spans="1:16" s="68" customFormat="1" ht="9">
      <c r="A55" s="84" t="s">
        <v>156</v>
      </c>
      <c r="B55" s="293">
        <v>113007</v>
      </c>
      <c r="C55" s="275">
        <v>7254</v>
      </c>
      <c r="D55" s="275">
        <v>120261</v>
      </c>
      <c r="E55" s="275"/>
      <c r="F55" s="275">
        <v>7379</v>
      </c>
      <c r="G55" s="275">
        <v>24794</v>
      </c>
      <c r="H55" s="275"/>
      <c r="I55" s="275">
        <v>12570</v>
      </c>
      <c r="J55" s="275">
        <v>6974</v>
      </c>
      <c r="K55" s="275"/>
      <c r="L55" s="275">
        <v>19949</v>
      </c>
      <c r="M55" s="275">
        <v>31768</v>
      </c>
      <c r="N55" s="275"/>
      <c r="O55" s="275">
        <v>7564</v>
      </c>
      <c r="P55" s="275">
        <v>408514</v>
      </c>
    </row>
    <row r="56" spans="1:16" s="68" customFormat="1" ht="9">
      <c r="A56" s="84" t="s">
        <v>159</v>
      </c>
      <c r="B56" s="293">
        <v>74152</v>
      </c>
      <c r="C56" s="275">
        <v>3186</v>
      </c>
      <c r="D56" s="275">
        <v>77338</v>
      </c>
      <c r="E56" s="275"/>
      <c r="F56" s="275">
        <v>4187</v>
      </c>
      <c r="G56" s="275">
        <v>14801</v>
      </c>
      <c r="H56" s="275"/>
      <c r="I56" s="275">
        <v>1745</v>
      </c>
      <c r="J56" s="275">
        <v>2691</v>
      </c>
      <c r="K56" s="275"/>
      <c r="L56" s="275">
        <v>5932</v>
      </c>
      <c r="M56" s="275">
        <v>17492</v>
      </c>
      <c r="N56" s="275"/>
      <c r="O56" s="275">
        <v>1487</v>
      </c>
      <c r="P56" s="275">
        <v>231813</v>
      </c>
    </row>
    <row r="57" spans="1:16" s="70" customFormat="1" ht="9">
      <c r="A57" s="84" t="s">
        <v>160</v>
      </c>
      <c r="B57" s="293">
        <v>72320</v>
      </c>
      <c r="C57" s="290">
        <v>2085</v>
      </c>
      <c r="D57" s="290">
        <v>74405</v>
      </c>
      <c r="E57" s="290"/>
      <c r="F57" s="290">
        <v>5989</v>
      </c>
      <c r="G57" s="290">
        <v>14616</v>
      </c>
      <c r="H57" s="290"/>
      <c r="I57" s="290">
        <v>4841</v>
      </c>
      <c r="J57" s="290">
        <v>3767</v>
      </c>
      <c r="K57" s="290"/>
      <c r="L57" s="290">
        <v>10830</v>
      </c>
      <c r="M57" s="290">
        <v>18383</v>
      </c>
      <c r="N57" s="290"/>
      <c r="O57" s="290">
        <v>2308</v>
      </c>
      <c r="P57" s="290">
        <v>270151</v>
      </c>
    </row>
    <row r="58" spans="1:16" s="68" customFormat="1" ht="9">
      <c r="A58" s="77"/>
      <c r="B58" s="123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</row>
    <row r="59" s="68" customFormat="1" ht="9"/>
    <row r="60" spans="1:13" s="68" customFormat="1" ht="9">
      <c r="A60" s="78" t="s">
        <v>194</v>
      </c>
      <c r="L60" s="79"/>
      <c r="M60" s="79"/>
    </row>
    <row r="61" s="68" customFormat="1" ht="9">
      <c r="L61" s="79"/>
    </row>
    <row r="62" s="68" customFormat="1" ht="9"/>
    <row r="63" spans="2:3" s="68" customFormat="1" ht="9">
      <c r="B63" s="48"/>
      <c r="C63" s="48"/>
    </row>
    <row r="64" spans="2:16" s="68" customFormat="1" ht="9">
      <c r="B64" s="315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</row>
    <row r="65" spans="2:16" s="68" customFormat="1" ht="9"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</row>
    <row r="66" s="68" customFormat="1" ht="9"/>
    <row r="67" s="68" customFormat="1" ht="9"/>
    <row r="68" s="68" customFormat="1" ht="9"/>
    <row r="69" s="68" customFormat="1" ht="9"/>
    <row r="70" s="68" customFormat="1" ht="9"/>
    <row r="71" s="68" customFormat="1" ht="9"/>
    <row r="72" s="68" customFormat="1" ht="9"/>
    <row r="73" s="68" customFormat="1" ht="9"/>
    <row r="74" s="68" customFormat="1" ht="9"/>
    <row r="75" s="68" customFormat="1" ht="9"/>
    <row r="76" s="68" customFormat="1" ht="9"/>
    <row r="77" s="68" customFormat="1" ht="9"/>
    <row r="78" s="68" customFormat="1" ht="9"/>
    <row r="79" s="68" customFormat="1" ht="9"/>
    <row r="80" s="68" customFormat="1" ht="9"/>
    <row r="81" s="68" customFormat="1" ht="9"/>
    <row r="82" s="68" customFormat="1" ht="9"/>
    <row r="83" s="68" customFormat="1" ht="9"/>
    <row r="84" s="68" customFormat="1" ht="9"/>
    <row r="85" s="68" customFormat="1" ht="9"/>
    <row r="86" s="68" customFormat="1" ht="9"/>
    <row r="87" s="68" customFormat="1" ht="9"/>
    <row r="88" s="68" customFormat="1" ht="9"/>
    <row r="89" s="68" customFormat="1" ht="9"/>
    <row r="90" s="68" customFormat="1" ht="9"/>
    <row r="91" s="68" customFormat="1" ht="9"/>
    <row r="92" s="68" customFormat="1" ht="9"/>
    <row r="93" s="68" customFormat="1" ht="9"/>
    <row r="94" s="68" customFormat="1" ht="9"/>
    <row r="95" s="68" customFormat="1" ht="9"/>
    <row r="96" s="68" customFormat="1" ht="9"/>
    <row r="97" s="68" customFormat="1" ht="9"/>
    <row r="98" s="68" customFormat="1" ht="9"/>
    <row r="99" s="68" customFormat="1" ht="9"/>
    <row r="100" s="68" customFormat="1" ht="9"/>
    <row r="101" s="68" customFormat="1" ht="9"/>
    <row r="102" s="68" customFormat="1" ht="9"/>
    <row r="103" s="68" customFormat="1" ht="9"/>
    <row r="104" s="68" customFormat="1" ht="9"/>
    <row r="105" s="68" customFormat="1" ht="9"/>
    <row r="106" s="68" customFormat="1" ht="9"/>
    <row r="107" s="68" customFormat="1" ht="9"/>
    <row r="108" s="68" customFormat="1" ht="9"/>
    <row r="109" s="68" customFormat="1" ht="9"/>
    <row r="110" s="68" customFormat="1" ht="9"/>
    <row r="111" s="68" customFormat="1" ht="9"/>
    <row r="112" s="68" customFormat="1" ht="9"/>
    <row r="113" s="68" customFormat="1" ht="9"/>
    <row r="114" s="68" customFormat="1" ht="9"/>
    <row r="115" s="68" customFormat="1" ht="9"/>
    <row r="116" s="68" customFormat="1" ht="9"/>
    <row r="117" s="68" customFormat="1" ht="9"/>
    <row r="118" s="68" customFormat="1" ht="9"/>
    <row r="119" s="68" customFormat="1" ht="9"/>
    <row r="120" s="68" customFormat="1" ht="9"/>
    <row r="121" s="68" customFormat="1" ht="9"/>
    <row r="122" s="68" customFormat="1" ht="9"/>
    <row r="123" s="68" customFormat="1" ht="9"/>
    <row r="124" s="68" customFormat="1" ht="9"/>
    <row r="125" s="68" customFormat="1" ht="9"/>
    <row r="126" s="68" customFormat="1" ht="9"/>
    <row r="127" s="68" customFormat="1" ht="9"/>
    <row r="128" s="68" customFormat="1" ht="9"/>
    <row r="129" s="68" customFormat="1" ht="9"/>
    <row r="130" s="68" customFormat="1" ht="9"/>
    <row r="131" s="68" customFormat="1" ht="9"/>
    <row r="132" s="68" customFormat="1" ht="9"/>
    <row r="133" s="68" customFormat="1" ht="9"/>
    <row r="134" s="68" customFormat="1" ht="9"/>
    <row r="135" s="68" customFormat="1" ht="9"/>
    <row r="136" s="68" customFormat="1" ht="9"/>
    <row r="137" s="68" customFormat="1" ht="9"/>
    <row r="138" s="68" customFormat="1" ht="9"/>
    <row r="139" s="68" customFormat="1" ht="9"/>
    <row r="140" s="68" customFormat="1" ht="9"/>
    <row r="141" s="68" customFormat="1" ht="9"/>
    <row r="142" s="68" customFormat="1" ht="9"/>
    <row r="143" s="68" customFormat="1" ht="9"/>
    <row r="144" s="68" customFormat="1" ht="9"/>
    <row r="145" s="68" customFormat="1" ht="9"/>
    <row r="146" s="68" customFormat="1" ht="9"/>
    <row r="147" s="68" customFormat="1" ht="9"/>
    <row r="148" s="68" customFormat="1" ht="9"/>
    <row r="149" s="68" customFormat="1" ht="9"/>
    <row r="150" s="68" customFormat="1" ht="9"/>
    <row r="151" s="68" customFormat="1" ht="9"/>
    <row r="152" s="68" customFormat="1" ht="9"/>
    <row r="153" s="68" customFormat="1" ht="9"/>
    <row r="154" s="68" customFormat="1" ht="9"/>
    <row r="155" s="68" customFormat="1" ht="9"/>
    <row r="156" s="68" customFormat="1" ht="9"/>
    <row r="157" s="68" customFormat="1" ht="9"/>
    <row r="158" s="68" customFormat="1" ht="9"/>
    <row r="159" s="68" customFormat="1" ht="9"/>
    <row r="160" s="68" customFormat="1" ht="9"/>
    <row r="161" s="68" customFormat="1" ht="9"/>
    <row r="162" s="68" customFormat="1" ht="9"/>
    <row r="163" s="68" customFormat="1" ht="9"/>
    <row r="164" s="68" customFormat="1" ht="9"/>
    <row r="165" s="68" customFormat="1" ht="9"/>
    <row r="166" s="68" customFormat="1" ht="9"/>
    <row r="167" s="68" customFormat="1" ht="9"/>
    <row r="168" s="68" customFormat="1" ht="9"/>
    <row r="169" s="68" customFormat="1" ht="9"/>
    <row r="170" s="68" customFormat="1" ht="9"/>
    <row r="171" s="68" customFormat="1" ht="9"/>
    <row r="172" s="68" customFormat="1" ht="9"/>
    <row r="173" s="68" customFormat="1" ht="9"/>
    <row r="174" s="68" customFormat="1" ht="9"/>
    <row r="175" s="68" customFormat="1" ht="9"/>
    <row r="176" s="68" customFormat="1" ht="9"/>
    <row r="177" s="68" customFormat="1" ht="9"/>
    <row r="178" s="68" customFormat="1" ht="9"/>
    <row r="179" s="68" customFormat="1" ht="9"/>
    <row r="180" s="68" customFormat="1" ht="9"/>
    <row r="181" s="68" customFormat="1" ht="9"/>
    <row r="182" s="68" customFormat="1" ht="9"/>
    <row r="183" s="68" customFormat="1" ht="9"/>
    <row r="184" s="68" customFormat="1" ht="9"/>
    <row r="185" s="68" customFormat="1" ht="9"/>
    <row r="186" s="68" customFormat="1" ht="9"/>
    <row r="187" s="68" customFormat="1" ht="9"/>
    <row r="188" s="68" customFormat="1" ht="9"/>
    <row r="189" s="68" customFormat="1" ht="9"/>
    <row r="190" s="68" customFormat="1" ht="9"/>
    <row r="191" s="68" customFormat="1" ht="9"/>
    <row r="192" s="68" customFormat="1" ht="9"/>
    <row r="193" s="68" customFormat="1" ht="9"/>
    <row r="194" s="68" customFormat="1" ht="9"/>
    <row r="195" s="68" customFormat="1" ht="9"/>
    <row r="196" s="68" customFormat="1" ht="9"/>
    <row r="197" s="68" customFormat="1" ht="9"/>
    <row r="198" s="68" customFormat="1" ht="9"/>
    <row r="199" s="68" customFormat="1" ht="9"/>
    <row r="200" s="68" customFormat="1" ht="9"/>
    <row r="201" s="68" customFormat="1" ht="9"/>
    <row r="202" s="68" customFormat="1" ht="9"/>
    <row r="203" s="68" customFormat="1" ht="9"/>
    <row r="204" s="68" customFormat="1" ht="9"/>
    <row r="205" s="68" customFormat="1" ht="9"/>
    <row r="206" s="68" customFormat="1" ht="9"/>
    <row r="207" s="68" customFormat="1" ht="9"/>
    <row r="208" s="68" customFormat="1" ht="9"/>
    <row r="209" s="68" customFormat="1" ht="9"/>
    <row r="210" s="68" customFormat="1" ht="9"/>
    <row r="211" s="68" customFormat="1" ht="9"/>
    <row r="212" s="68" customFormat="1" ht="9"/>
    <row r="213" s="68" customFormat="1" ht="9"/>
    <row r="214" s="68" customFormat="1" ht="9"/>
    <row r="215" s="68" customFormat="1" ht="9"/>
    <row r="216" s="68" customFormat="1" ht="9"/>
    <row r="217" s="68" customFormat="1" ht="9"/>
    <row r="218" s="68" customFormat="1" ht="9"/>
    <row r="219" s="68" customFormat="1" ht="9"/>
    <row r="220" s="68" customFormat="1" ht="9"/>
    <row r="221" s="68" customFormat="1" ht="9"/>
    <row r="222" s="68" customFormat="1" ht="9"/>
    <row r="223" s="68" customFormat="1" ht="9"/>
    <row r="224" s="68" customFormat="1" ht="9"/>
    <row r="225" s="68" customFormat="1" ht="9"/>
    <row r="226" s="68" customFormat="1" ht="9"/>
    <row r="227" s="68" customFormat="1" ht="9"/>
    <row r="228" s="68" customFormat="1" ht="9"/>
    <row r="229" s="68" customFormat="1" ht="9"/>
    <row r="230" s="68" customFormat="1" ht="9"/>
    <row r="231" s="68" customFormat="1" ht="9"/>
    <row r="232" s="68" customFormat="1" ht="9"/>
    <row r="233" s="68" customFormat="1" ht="9"/>
    <row r="234" s="68" customFormat="1" ht="9"/>
    <row r="235" s="68" customFormat="1" ht="9"/>
    <row r="236" s="68" customFormat="1" ht="9"/>
    <row r="237" s="68" customFormat="1" ht="9"/>
    <row r="238" s="68" customFormat="1" ht="9"/>
    <row r="239" s="68" customFormat="1" ht="9"/>
    <row r="240" s="68" customFormat="1" ht="9"/>
    <row r="241" s="68" customFormat="1" ht="9"/>
    <row r="242" s="68" customFormat="1" ht="9"/>
    <row r="243" s="68" customFormat="1" ht="9"/>
    <row r="244" s="68" customFormat="1" ht="9"/>
    <row r="245" s="68" customFormat="1" ht="9"/>
    <row r="246" s="68" customFormat="1" ht="9"/>
    <row r="247" s="68" customFormat="1" ht="9"/>
    <row r="248" s="68" customFormat="1" ht="9"/>
    <row r="249" s="68" customFormat="1" ht="9"/>
    <row r="250" s="68" customFormat="1" ht="9"/>
    <row r="251" s="68" customFormat="1" ht="9"/>
    <row r="252" s="68" customFormat="1" ht="9"/>
    <row r="253" s="68" customFormat="1" ht="9"/>
    <row r="254" s="68" customFormat="1" ht="9"/>
    <row r="255" s="68" customFormat="1" ht="9"/>
    <row r="256" s="68" customFormat="1" ht="9"/>
    <row r="257" s="68" customFormat="1" ht="9"/>
    <row r="258" s="68" customFormat="1" ht="9"/>
    <row r="259" s="68" customFormat="1" ht="9"/>
    <row r="260" s="68" customFormat="1" ht="9"/>
    <row r="261" s="68" customFormat="1" ht="9"/>
    <row r="262" s="68" customFormat="1" ht="9"/>
    <row r="263" s="68" customFormat="1" ht="9"/>
    <row r="264" s="68" customFormat="1" ht="9"/>
    <row r="265" s="68" customFormat="1" ht="9"/>
    <row r="266" s="68" customFormat="1" ht="9"/>
    <row r="267" s="68" customFormat="1" ht="9"/>
    <row r="268" s="68" customFormat="1" ht="9"/>
    <row r="269" s="68" customFormat="1" ht="9"/>
    <row r="270" s="68" customFormat="1" ht="9"/>
    <row r="271" s="68" customFormat="1" ht="9"/>
    <row r="272" s="68" customFormat="1" ht="9"/>
    <row r="273" s="68" customFormat="1" ht="9"/>
    <row r="274" s="68" customFormat="1" ht="9"/>
    <row r="275" s="68" customFormat="1" ht="9"/>
    <row r="276" s="68" customFormat="1" ht="9"/>
    <row r="277" s="68" customFormat="1" ht="9"/>
    <row r="278" s="68" customFormat="1" ht="9"/>
    <row r="279" s="68" customFormat="1" ht="9"/>
    <row r="280" s="68" customFormat="1" ht="9"/>
    <row r="281" s="68" customFormat="1" ht="9"/>
    <row r="282" s="68" customFormat="1" ht="9"/>
    <row r="283" s="68" customFormat="1" ht="9"/>
    <row r="284" s="68" customFormat="1" ht="9"/>
    <row r="285" s="68" customFormat="1" ht="9"/>
    <row r="286" s="68" customFormat="1" ht="9"/>
    <row r="287" s="68" customFormat="1" ht="9"/>
    <row r="288" s="68" customFormat="1" ht="9"/>
    <row r="289" s="68" customFormat="1" ht="9"/>
    <row r="290" s="68" customFormat="1" ht="9"/>
    <row r="291" s="68" customFormat="1" ht="9"/>
    <row r="292" s="68" customFormat="1" ht="9"/>
    <row r="293" s="68" customFormat="1" ht="9"/>
    <row r="294" s="68" customFormat="1" ht="9"/>
    <row r="295" s="68" customFormat="1" ht="9"/>
    <row r="296" s="68" customFormat="1" ht="9"/>
    <row r="297" s="68" customFormat="1" ht="9"/>
    <row r="298" s="68" customFormat="1" ht="9"/>
    <row r="299" s="68" customFormat="1" ht="9"/>
    <row r="300" s="68" customFormat="1" ht="9"/>
    <row r="301" s="68" customFormat="1" ht="9"/>
    <row r="302" s="68" customFormat="1" ht="9"/>
    <row r="303" s="68" customFormat="1" ht="9"/>
    <row r="304" s="68" customFormat="1" ht="9"/>
    <row r="305" s="68" customFormat="1" ht="9"/>
    <row r="306" s="68" customFormat="1" ht="9"/>
    <row r="307" s="68" customFormat="1" ht="9"/>
    <row r="308" s="68" customFormat="1" ht="9"/>
    <row r="309" s="68" customFormat="1" ht="9"/>
    <row r="310" s="68" customFormat="1" ht="9"/>
    <row r="311" s="68" customFormat="1" ht="9"/>
    <row r="312" s="68" customFormat="1" ht="9"/>
    <row r="313" s="68" customFormat="1" ht="9"/>
    <row r="314" s="68" customFormat="1" ht="9"/>
    <row r="315" s="68" customFormat="1" ht="9"/>
    <row r="316" s="68" customFormat="1" ht="9"/>
    <row r="317" s="68" customFormat="1" ht="9"/>
    <row r="318" s="68" customFormat="1" ht="9"/>
    <row r="319" s="68" customFormat="1" ht="9"/>
    <row r="320" s="68" customFormat="1" ht="9"/>
    <row r="321" s="68" customFormat="1" ht="9"/>
    <row r="322" s="68" customFormat="1" ht="9"/>
    <row r="323" s="68" customFormat="1" ht="9"/>
    <row r="324" s="68" customFormat="1" ht="9"/>
    <row r="325" s="68" customFormat="1" ht="9"/>
    <row r="326" s="68" customFormat="1" ht="9"/>
    <row r="327" s="68" customFormat="1" ht="9"/>
    <row r="328" s="68" customFormat="1" ht="9"/>
    <row r="329" s="68" customFormat="1" ht="9"/>
    <row r="330" s="68" customFormat="1" ht="9"/>
    <row r="331" s="68" customFormat="1" ht="9"/>
    <row r="332" s="68" customFormat="1" ht="9"/>
    <row r="333" s="68" customFormat="1" ht="9"/>
    <row r="334" s="68" customFormat="1" ht="9"/>
    <row r="335" s="68" customFormat="1" ht="9"/>
    <row r="336" s="68" customFormat="1" ht="9"/>
    <row r="337" s="68" customFormat="1" ht="9"/>
    <row r="338" s="68" customFormat="1" ht="9"/>
    <row r="339" s="68" customFormat="1" ht="9"/>
    <row r="340" s="68" customFormat="1" ht="9"/>
    <row r="341" s="68" customFormat="1" ht="9"/>
    <row r="342" s="68" customFormat="1" ht="9"/>
    <row r="343" s="68" customFormat="1" ht="9"/>
    <row r="344" s="68" customFormat="1" ht="9"/>
    <row r="345" s="68" customFormat="1" ht="9"/>
    <row r="346" s="68" customFormat="1" ht="9"/>
    <row r="347" s="68" customFormat="1" ht="9"/>
    <row r="348" s="68" customFormat="1" ht="9"/>
    <row r="349" s="68" customFormat="1" ht="9"/>
    <row r="350" s="68" customFormat="1" ht="9"/>
    <row r="351" s="68" customFormat="1" ht="9"/>
    <row r="352" s="68" customFormat="1" ht="9"/>
    <row r="353" s="68" customFormat="1" ht="9"/>
    <row r="354" s="68" customFormat="1" ht="9"/>
    <row r="355" s="68" customFormat="1" ht="9"/>
    <row r="356" s="68" customFormat="1" ht="9"/>
    <row r="357" s="68" customFormat="1" ht="9"/>
    <row r="358" s="68" customFormat="1" ht="9"/>
    <row r="359" s="68" customFormat="1" ht="9"/>
    <row r="360" s="68" customFormat="1" ht="9"/>
    <row r="361" s="68" customFormat="1" ht="9"/>
    <row r="362" s="68" customFormat="1" ht="9"/>
    <row r="363" s="68" customFormat="1" ht="9"/>
    <row r="364" s="68" customFormat="1" ht="9"/>
    <row r="365" s="68" customFormat="1" ht="9"/>
    <row r="366" s="68" customFormat="1" ht="9"/>
    <row r="367" s="68" customFormat="1" ht="9"/>
    <row r="368" s="68" customFormat="1" ht="9"/>
    <row r="369" s="68" customFormat="1" ht="9"/>
    <row r="370" s="68" customFormat="1" ht="9"/>
    <row r="371" s="68" customFormat="1" ht="9"/>
    <row r="372" s="68" customFormat="1" ht="9"/>
    <row r="373" s="68" customFormat="1" ht="9"/>
    <row r="374" s="68" customFormat="1" ht="9"/>
    <row r="375" s="68" customFormat="1" ht="9"/>
    <row r="376" s="68" customFormat="1" ht="9"/>
    <row r="377" s="68" customFormat="1" ht="9"/>
    <row r="378" s="68" customFormat="1" ht="9"/>
    <row r="379" s="68" customFormat="1" ht="9"/>
    <row r="380" s="68" customFormat="1" ht="9"/>
    <row r="381" s="68" customFormat="1" ht="9"/>
    <row r="382" s="68" customFormat="1" ht="9"/>
    <row r="383" s="68" customFormat="1" ht="9"/>
    <row r="384" s="68" customFormat="1" ht="9"/>
    <row r="385" s="68" customFormat="1" ht="9"/>
    <row r="386" s="68" customFormat="1" ht="9"/>
    <row r="387" s="68" customFormat="1" ht="9"/>
    <row r="388" s="68" customFormat="1" ht="9"/>
    <row r="389" s="68" customFormat="1" ht="9"/>
    <row r="390" s="68" customFormat="1" ht="9"/>
    <row r="391" s="68" customFormat="1" ht="9"/>
    <row r="392" s="68" customFormat="1" ht="9"/>
    <row r="393" s="68" customFormat="1" ht="9"/>
    <row r="394" s="68" customFormat="1" ht="9"/>
    <row r="395" s="68" customFormat="1" ht="9"/>
    <row r="396" s="68" customFormat="1" ht="9"/>
    <row r="397" s="68" customFormat="1" ht="9"/>
    <row r="398" s="68" customFormat="1" ht="9"/>
    <row r="399" s="68" customFormat="1" ht="9"/>
    <row r="400" s="68" customFormat="1" ht="9"/>
    <row r="401" s="68" customFormat="1" ht="9"/>
    <row r="402" s="68" customFormat="1" ht="9"/>
    <row r="403" s="68" customFormat="1" ht="9"/>
    <row r="404" s="68" customFormat="1" ht="9"/>
    <row r="405" s="68" customFormat="1" ht="9"/>
    <row r="406" s="68" customFormat="1" ht="9"/>
    <row r="407" s="68" customFormat="1" ht="9"/>
    <row r="408" s="68" customFormat="1" ht="9"/>
    <row r="409" s="68" customFormat="1" ht="9"/>
    <row r="410" s="68" customFormat="1" ht="9"/>
    <row r="411" s="68" customFormat="1" ht="9"/>
    <row r="412" s="68" customFormat="1" ht="9"/>
    <row r="413" s="68" customFormat="1" ht="9"/>
    <row r="414" s="68" customFormat="1" ht="9"/>
    <row r="415" s="68" customFormat="1" ht="9"/>
    <row r="416" s="68" customFormat="1" ht="9"/>
    <row r="417" s="68" customFormat="1" ht="9"/>
    <row r="418" s="68" customFormat="1" ht="9"/>
    <row r="419" s="68" customFormat="1" ht="9"/>
    <row r="420" s="68" customFormat="1" ht="9"/>
    <row r="421" s="68" customFormat="1" ht="9"/>
    <row r="422" s="68" customFormat="1" ht="9"/>
    <row r="423" s="68" customFormat="1" ht="9"/>
    <row r="424" s="68" customFormat="1" ht="9"/>
    <row r="425" s="68" customFormat="1" ht="9"/>
    <row r="426" s="68" customFormat="1" ht="9"/>
    <row r="427" s="68" customFormat="1" ht="9"/>
    <row r="428" s="68" customFormat="1" ht="9"/>
    <row r="429" s="68" customFormat="1" ht="9"/>
    <row r="430" s="68" customFormat="1" ht="9"/>
    <row r="431" s="68" customFormat="1" ht="9"/>
    <row r="432" s="68" customFormat="1" ht="9"/>
    <row r="433" s="68" customFormat="1" ht="9"/>
    <row r="434" s="68" customFormat="1" ht="9"/>
    <row r="435" s="68" customFormat="1" ht="9"/>
    <row r="436" s="68" customFormat="1" ht="9"/>
    <row r="437" s="68" customFormat="1" ht="9"/>
    <row r="438" s="68" customFormat="1" ht="9"/>
    <row r="439" s="68" customFormat="1" ht="9"/>
    <row r="440" s="68" customFormat="1" ht="9"/>
    <row r="441" s="68" customFormat="1" ht="9"/>
    <row r="442" s="68" customFormat="1" ht="9"/>
    <row r="443" s="68" customFormat="1" ht="9"/>
    <row r="444" s="68" customFormat="1" ht="9"/>
    <row r="445" s="68" customFormat="1" ht="9"/>
    <row r="446" s="68" customFormat="1" ht="9"/>
    <row r="447" s="68" customFormat="1" ht="9"/>
    <row r="448" s="68" customFormat="1" ht="9"/>
    <row r="449" s="68" customFormat="1" ht="9"/>
    <row r="450" s="68" customFormat="1" ht="9"/>
    <row r="451" s="68" customFormat="1" ht="9"/>
    <row r="452" s="68" customFormat="1" ht="9"/>
    <row r="453" s="68" customFormat="1" ht="9"/>
    <row r="454" s="68" customFormat="1" ht="9"/>
    <row r="455" s="68" customFormat="1" ht="9"/>
    <row r="456" s="68" customFormat="1" ht="9"/>
    <row r="457" s="68" customFormat="1" ht="9"/>
    <row r="458" s="68" customFormat="1" ht="9"/>
    <row r="459" s="68" customFormat="1" ht="9"/>
    <row r="460" s="68" customFormat="1" ht="9"/>
    <row r="461" s="68" customFormat="1" ht="9"/>
    <row r="462" s="68" customFormat="1" ht="9"/>
    <row r="463" s="68" customFormat="1" ht="9"/>
    <row r="464" s="68" customFormat="1" ht="9"/>
    <row r="465" s="68" customFormat="1" ht="9"/>
    <row r="466" s="68" customFormat="1" ht="9"/>
    <row r="467" s="68" customFormat="1" ht="9"/>
    <row r="468" s="68" customFormat="1" ht="9"/>
    <row r="469" s="68" customFormat="1" ht="9"/>
    <row r="470" s="68" customFormat="1" ht="9"/>
    <row r="471" s="68" customFormat="1" ht="9"/>
    <row r="472" s="68" customFormat="1" ht="9"/>
    <row r="473" s="68" customFormat="1" ht="9"/>
    <row r="474" s="68" customFormat="1" ht="9"/>
    <row r="475" s="68" customFormat="1" ht="9"/>
    <row r="476" s="68" customFormat="1" ht="9"/>
    <row r="477" s="68" customFormat="1" ht="9"/>
    <row r="478" s="68" customFormat="1" ht="9"/>
    <row r="479" s="68" customFormat="1" ht="9"/>
    <row r="480" s="68" customFormat="1" ht="9"/>
    <row r="481" s="68" customFormat="1" ht="9"/>
    <row r="482" s="68" customFormat="1" ht="9"/>
    <row r="483" s="68" customFormat="1" ht="9"/>
    <row r="484" s="68" customFormat="1" ht="9"/>
    <row r="485" s="68" customFormat="1" ht="9"/>
    <row r="486" s="68" customFormat="1" ht="9"/>
    <row r="487" s="68" customFormat="1" ht="9"/>
    <row r="488" s="68" customFormat="1" ht="9"/>
    <row r="489" s="68" customFormat="1" ht="9"/>
    <row r="490" s="68" customFormat="1" ht="9"/>
    <row r="491" s="68" customFormat="1" ht="9"/>
    <row r="492" s="68" customFormat="1" ht="9"/>
    <row r="493" s="68" customFormat="1" ht="9"/>
    <row r="494" s="68" customFormat="1" ht="9"/>
    <row r="495" s="68" customFormat="1" ht="9"/>
    <row r="496" s="68" customFormat="1" ht="9"/>
    <row r="497" s="68" customFormat="1" ht="9"/>
    <row r="498" s="68" customFormat="1" ht="9"/>
    <row r="499" s="68" customFormat="1" ht="9"/>
    <row r="500" s="68" customFormat="1" ht="9"/>
    <row r="501" s="68" customFormat="1" ht="9"/>
    <row r="502" s="68" customFormat="1" ht="9"/>
    <row r="503" s="68" customFormat="1" ht="9"/>
    <row r="504" s="68" customFormat="1" ht="9"/>
    <row r="505" s="68" customFormat="1" ht="9"/>
    <row r="506" s="68" customFormat="1" ht="9"/>
    <row r="507" s="68" customFormat="1" ht="9"/>
    <row r="508" s="68" customFormat="1" ht="9"/>
    <row r="509" s="68" customFormat="1" ht="9"/>
    <row r="510" s="68" customFormat="1" ht="9"/>
    <row r="511" s="68" customFormat="1" ht="9"/>
    <row r="512" s="68" customFormat="1" ht="9"/>
    <row r="513" s="68" customFormat="1" ht="9"/>
    <row r="514" s="68" customFormat="1" ht="9"/>
    <row r="515" s="68" customFormat="1" ht="9"/>
    <row r="516" s="68" customFormat="1" ht="9"/>
    <row r="517" s="68" customFormat="1" ht="9"/>
    <row r="518" s="68" customFormat="1" ht="9"/>
    <row r="519" s="68" customFormat="1" ht="9"/>
    <row r="520" s="68" customFormat="1" ht="9"/>
    <row r="521" s="68" customFormat="1" ht="9"/>
    <row r="522" s="68" customFormat="1" ht="9"/>
    <row r="523" s="68" customFormat="1" ht="9"/>
    <row r="524" s="68" customFormat="1" ht="9"/>
    <row r="525" s="68" customFormat="1" ht="9"/>
    <row r="526" s="68" customFormat="1" ht="9"/>
    <row r="527" s="68" customFormat="1" ht="9"/>
    <row r="528" s="68" customFormat="1" ht="9"/>
    <row r="529" s="68" customFormat="1" ht="9"/>
    <row r="530" s="68" customFormat="1" ht="9"/>
    <row r="531" s="68" customFormat="1" ht="9"/>
    <row r="532" s="68" customFormat="1" ht="9"/>
    <row r="533" s="68" customFormat="1" ht="9"/>
    <row r="534" s="68" customFormat="1" ht="9"/>
    <row r="535" s="68" customFormat="1" ht="9"/>
    <row r="536" s="68" customFormat="1" ht="9"/>
    <row r="537" s="68" customFormat="1" ht="9"/>
    <row r="538" s="68" customFormat="1" ht="9"/>
    <row r="539" s="68" customFormat="1" ht="9"/>
    <row r="540" s="68" customFormat="1" ht="9"/>
    <row r="541" s="68" customFormat="1" ht="9"/>
    <row r="542" s="68" customFormat="1" ht="9"/>
    <row r="543" s="68" customFormat="1" ht="9"/>
    <row r="544" s="68" customFormat="1" ht="9"/>
    <row r="545" s="68" customFormat="1" ht="9"/>
    <row r="546" s="68" customFormat="1" ht="9"/>
    <row r="547" s="68" customFormat="1" ht="9"/>
    <row r="548" s="68" customFormat="1" ht="9"/>
    <row r="549" s="68" customFormat="1" ht="9"/>
    <row r="550" s="68" customFormat="1" ht="9"/>
    <row r="551" s="68" customFormat="1" ht="9"/>
    <row r="552" s="68" customFormat="1" ht="9"/>
    <row r="553" s="68" customFormat="1" ht="9"/>
    <row r="554" s="68" customFormat="1" ht="9"/>
    <row r="555" s="68" customFormat="1" ht="9"/>
    <row r="556" s="68" customFormat="1" ht="9"/>
    <row r="557" s="68" customFormat="1" ht="9"/>
    <row r="558" s="68" customFormat="1" ht="9"/>
    <row r="559" s="68" customFormat="1" ht="9"/>
    <row r="560" s="68" customFormat="1" ht="9"/>
    <row r="561" s="68" customFormat="1" ht="9"/>
    <row r="562" s="68" customFormat="1" ht="9"/>
    <row r="563" s="68" customFormat="1" ht="9"/>
    <row r="564" s="68" customFormat="1" ht="9"/>
    <row r="565" s="68" customFormat="1" ht="9"/>
    <row r="566" s="68" customFormat="1" ht="9"/>
    <row r="567" s="68" customFormat="1" ht="9"/>
    <row r="568" s="68" customFormat="1" ht="9"/>
    <row r="569" s="68" customFormat="1" ht="9"/>
    <row r="570" s="68" customFormat="1" ht="9"/>
    <row r="571" s="68" customFormat="1" ht="9"/>
    <row r="572" s="68" customFormat="1" ht="9"/>
    <row r="573" s="68" customFormat="1" ht="9"/>
    <row r="574" s="68" customFormat="1" ht="9"/>
    <row r="575" s="68" customFormat="1" ht="9"/>
    <row r="576" s="68" customFormat="1" ht="9"/>
    <row r="577" s="68" customFormat="1" ht="9"/>
    <row r="578" s="68" customFormat="1" ht="9"/>
    <row r="579" s="68" customFormat="1" ht="9"/>
    <row r="580" s="68" customFormat="1" ht="9"/>
    <row r="581" s="68" customFormat="1" ht="9"/>
    <row r="582" s="68" customFormat="1" ht="9"/>
    <row r="583" s="68" customFormat="1" ht="9"/>
    <row r="584" s="68" customFormat="1" ht="9"/>
    <row r="585" s="68" customFormat="1" ht="9"/>
    <row r="586" s="68" customFormat="1" ht="9"/>
    <row r="587" s="68" customFormat="1" ht="9"/>
    <row r="588" s="68" customFormat="1" ht="9"/>
    <row r="589" s="68" customFormat="1" ht="9"/>
    <row r="590" s="68" customFormat="1" ht="9"/>
    <row r="591" s="68" customFormat="1" ht="9"/>
    <row r="592" s="68" customFormat="1" ht="9"/>
    <row r="593" s="68" customFormat="1" ht="9"/>
    <row r="594" s="68" customFormat="1" ht="9"/>
    <row r="595" s="68" customFormat="1" ht="9"/>
    <row r="596" s="68" customFormat="1" ht="9"/>
    <row r="597" s="68" customFormat="1" ht="9"/>
    <row r="598" s="68" customFormat="1" ht="9"/>
    <row r="599" s="68" customFormat="1" ht="9"/>
    <row r="600" s="68" customFormat="1" ht="9"/>
    <row r="601" s="68" customFormat="1" ht="9"/>
    <row r="602" s="68" customFormat="1" ht="9"/>
    <row r="603" s="68" customFormat="1" ht="9"/>
    <row r="604" s="68" customFormat="1" ht="9"/>
    <row r="605" s="68" customFormat="1" ht="9"/>
    <row r="606" s="68" customFormat="1" ht="9"/>
    <row r="607" s="68" customFormat="1" ht="9"/>
    <row r="608" s="68" customFormat="1" ht="9"/>
    <row r="609" s="68" customFormat="1" ht="9"/>
    <row r="610" s="68" customFormat="1" ht="9"/>
    <row r="611" s="68" customFormat="1" ht="9"/>
    <row r="612" s="68" customFormat="1" ht="9"/>
    <row r="613" s="68" customFormat="1" ht="9"/>
    <row r="614" s="68" customFormat="1" ht="9"/>
    <row r="615" s="68" customFormat="1" ht="9"/>
    <row r="616" s="68" customFormat="1" ht="9"/>
    <row r="617" s="68" customFormat="1" ht="9"/>
    <row r="618" s="68" customFormat="1" ht="9"/>
    <row r="619" s="68" customFormat="1" ht="9"/>
    <row r="620" s="68" customFormat="1" ht="9"/>
    <row r="621" s="68" customFormat="1" ht="9"/>
    <row r="622" s="68" customFormat="1" ht="9"/>
    <row r="623" s="68" customFormat="1" ht="9"/>
    <row r="624" s="68" customFormat="1" ht="9"/>
    <row r="625" s="68" customFormat="1" ht="9"/>
    <row r="626" s="68" customFormat="1" ht="9"/>
    <row r="627" s="68" customFormat="1" ht="9"/>
    <row r="628" s="68" customFormat="1" ht="9"/>
    <row r="629" s="68" customFormat="1" ht="9"/>
    <row r="630" s="68" customFormat="1" ht="9"/>
    <row r="631" s="68" customFormat="1" ht="9"/>
    <row r="632" s="68" customFormat="1" ht="9"/>
    <row r="633" s="68" customFormat="1" ht="9"/>
    <row r="634" s="68" customFormat="1" ht="9"/>
    <row r="635" s="68" customFormat="1" ht="9"/>
    <row r="636" s="68" customFormat="1" ht="9"/>
    <row r="637" s="68" customFormat="1" ht="9"/>
    <row r="638" s="68" customFormat="1" ht="9"/>
    <row r="639" s="68" customFormat="1" ht="9"/>
    <row r="640" s="68" customFormat="1" ht="9"/>
    <row r="641" s="68" customFormat="1" ht="9"/>
    <row r="642" s="68" customFormat="1" ht="9"/>
    <row r="643" s="68" customFormat="1" ht="9"/>
    <row r="644" s="68" customFormat="1" ht="9"/>
    <row r="645" s="68" customFormat="1" ht="9"/>
    <row r="646" s="68" customFormat="1" ht="9"/>
    <row r="647" s="68" customFormat="1" ht="9"/>
    <row r="648" s="68" customFormat="1" ht="9"/>
    <row r="649" s="68" customFormat="1" ht="9"/>
    <row r="650" s="68" customFormat="1" ht="9"/>
    <row r="651" s="68" customFormat="1" ht="9"/>
    <row r="652" s="68" customFormat="1" ht="9"/>
    <row r="653" s="68" customFormat="1" ht="9"/>
    <row r="654" s="68" customFormat="1" ht="9"/>
    <row r="655" s="68" customFormat="1" ht="9"/>
    <row r="656" s="68" customFormat="1" ht="9"/>
    <row r="657" s="68" customFormat="1" ht="9"/>
    <row r="658" s="68" customFormat="1" ht="9"/>
    <row r="659" s="68" customFormat="1" ht="9"/>
    <row r="660" s="68" customFormat="1" ht="9"/>
    <row r="661" s="68" customFormat="1" ht="9"/>
    <row r="662" s="68" customFormat="1" ht="9"/>
    <row r="663" s="68" customFormat="1" ht="9"/>
    <row r="664" s="68" customFormat="1" ht="9"/>
    <row r="665" s="68" customFormat="1" ht="9"/>
    <row r="666" s="68" customFormat="1" ht="9"/>
    <row r="667" s="68" customFormat="1" ht="9"/>
    <row r="668" s="68" customFormat="1" ht="9"/>
    <row r="669" s="68" customFormat="1" ht="9"/>
    <row r="670" s="68" customFormat="1" ht="9"/>
    <row r="671" s="68" customFormat="1" ht="9"/>
    <row r="672" s="68" customFormat="1" ht="9"/>
    <row r="673" s="68" customFormat="1" ht="9"/>
    <row r="674" s="68" customFormat="1" ht="9"/>
    <row r="675" s="68" customFormat="1" ht="9"/>
    <row r="676" s="68" customFormat="1" ht="9"/>
    <row r="677" s="68" customFormat="1" ht="9"/>
    <row r="678" s="68" customFormat="1" ht="9"/>
    <row r="679" s="68" customFormat="1" ht="9"/>
    <row r="680" s="68" customFormat="1" ht="9"/>
    <row r="681" s="68" customFormat="1" ht="9"/>
    <row r="682" s="68" customFormat="1" ht="9"/>
    <row r="683" s="68" customFormat="1" ht="9"/>
    <row r="684" s="68" customFormat="1" ht="9"/>
    <row r="685" s="68" customFormat="1" ht="9"/>
    <row r="686" s="68" customFormat="1" ht="9"/>
    <row r="687" s="68" customFormat="1" ht="9"/>
    <row r="688" s="68" customFormat="1" ht="9"/>
    <row r="689" s="68" customFormat="1" ht="9"/>
    <row r="690" s="68" customFormat="1" ht="9"/>
    <row r="691" s="68" customFormat="1" ht="9"/>
    <row r="692" s="68" customFormat="1" ht="9"/>
    <row r="693" s="68" customFormat="1" ht="9"/>
    <row r="694" s="68" customFormat="1" ht="9"/>
    <row r="695" s="68" customFormat="1" ht="9"/>
    <row r="696" s="68" customFormat="1" ht="9"/>
    <row r="697" s="68" customFormat="1" ht="9"/>
    <row r="698" s="68" customFormat="1" ht="9"/>
    <row r="699" s="68" customFormat="1" ht="9"/>
    <row r="700" s="68" customFormat="1" ht="9"/>
    <row r="701" s="68" customFormat="1" ht="9"/>
    <row r="702" s="68" customFormat="1" ht="9"/>
    <row r="703" s="68" customFormat="1" ht="9"/>
    <row r="704" s="68" customFormat="1" ht="9"/>
    <row r="705" s="68" customFormat="1" ht="9"/>
    <row r="706" s="68" customFormat="1" ht="9"/>
    <row r="707" s="68" customFormat="1" ht="9"/>
    <row r="708" s="68" customFormat="1" ht="9"/>
    <row r="709" s="68" customFormat="1" ht="9"/>
    <row r="710" s="68" customFormat="1" ht="9"/>
    <row r="711" s="68" customFormat="1" ht="9"/>
    <row r="712" s="68" customFormat="1" ht="9"/>
    <row r="713" s="68" customFormat="1" ht="9"/>
    <row r="714" s="68" customFormat="1" ht="9"/>
    <row r="715" s="68" customFormat="1" ht="9"/>
    <row r="716" s="68" customFormat="1" ht="9"/>
    <row r="717" s="68" customFormat="1" ht="9"/>
    <row r="718" s="68" customFormat="1" ht="9"/>
    <row r="719" s="68" customFormat="1" ht="9"/>
    <row r="720" s="68" customFormat="1" ht="9"/>
    <row r="721" s="68" customFormat="1" ht="9"/>
    <row r="722" s="68" customFormat="1" ht="9"/>
    <row r="723" s="68" customFormat="1" ht="9"/>
    <row r="724" s="68" customFormat="1" ht="9"/>
    <row r="725" s="68" customFormat="1" ht="9"/>
    <row r="726" s="68" customFormat="1" ht="9"/>
    <row r="727" s="68" customFormat="1" ht="9"/>
    <row r="728" s="68" customFormat="1" ht="9"/>
    <row r="729" s="68" customFormat="1" ht="9"/>
    <row r="730" s="68" customFormat="1" ht="9"/>
    <row r="731" s="68" customFormat="1" ht="9"/>
    <row r="732" s="68" customFormat="1" ht="9"/>
    <row r="733" s="68" customFormat="1" ht="9"/>
    <row r="734" s="68" customFormat="1" ht="9"/>
    <row r="735" s="68" customFormat="1" ht="9"/>
    <row r="736" s="68" customFormat="1" ht="9"/>
  </sheetData>
  <mergeCells count="11">
    <mergeCell ref="P4:P6"/>
    <mergeCell ref="O4:O6"/>
    <mergeCell ref="B5:B6"/>
    <mergeCell ref="C5:C6"/>
    <mergeCell ref="D5:D6"/>
    <mergeCell ref="F5:G5"/>
    <mergeCell ref="I5:J5"/>
    <mergeCell ref="L5:M5"/>
    <mergeCell ref="A4:A6"/>
    <mergeCell ref="B4:D4"/>
    <mergeCell ref="F4:M4"/>
  </mergeCells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scale="96" r:id="rId2"/>
  <headerFooter alignWithMargins="0">
    <oddFooter>&amp;C&amp;"Arial,Normale"&amp;10 43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showGridLines="0" zoomScaleSheetLayoutView="75" workbookViewId="0" topLeftCell="A1">
      <selection activeCell="K7" sqref="K7"/>
    </sheetView>
  </sheetViews>
  <sheetFormatPr defaultColWidth="9.33203125" defaultRowHeight="11.25"/>
  <cols>
    <col min="1" max="1" width="31.33203125" style="146" customWidth="1"/>
    <col min="2" max="2" width="11.16015625" style="30" customWidth="1"/>
    <col min="3" max="3" width="11.33203125" style="30" customWidth="1"/>
    <col min="4" max="4" width="12.33203125" style="30" customWidth="1"/>
    <col min="5" max="7" width="8.83203125" style="30" customWidth="1"/>
    <col min="8" max="8" width="11.33203125" style="62" customWidth="1"/>
    <col min="9" max="9" width="16" style="147" customWidth="1"/>
    <col min="10" max="16384" width="9.33203125" style="147" customWidth="1"/>
  </cols>
  <sheetData>
    <row r="1" spans="1:8" s="145" customFormat="1" ht="12" customHeight="1">
      <c r="A1" s="144" t="s">
        <v>266</v>
      </c>
      <c r="B1" s="320"/>
      <c r="C1" s="320"/>
      <c r="D1" s="320"/>
      <c r="E1" s="320"/>
      <c r="F1" s="320"/>
      <c r="G1" s="320"/>
      <c r="H1" s="321"/>
    </row>
    <row r="2" spans="1:8" s="145" customFormat="1" ht="12" customHeight="1">
      <c r="A2" s="144" t="s">
        <v>151</v>
      </c>
      <c r="B2" s="320"/>
      <c r="C2" s="320"/>
      <c r="D2" s="322"/>
      <c r="E2" s="322"/>
      <c r="F2" s="322"/>
      <c r="G2" s="322"/>
      <c r="H2" s="323"/>
    </row>
    <row r="3" ht="9" customHeight="1">
      <c r="B3" s="324"/>
    </row>
    <row r="4" spans="1:8" s="7" customFormat="1" ht="36" customHeight="1">
      <c r="A4" s="325" t="s">
        <v>290</v>
      </c>
      <c r="B4" s="100" t="s">
        <v>149</v>
      </c>
      <c r="C4" s="100" t="s">
        <v>229</v>
      </c>
      <c r="D4" s="100" t="s">
        <v>1</v>
      </c>
      <c r="E4" s="100" t="s">
        <v>271</v>
      </c>
      <c r="F4" s="100" t="s">
        <v>272</v>
      </c>
      <c r="G4" s="100" t="s">
        <v>250</v>
      </c>
      <c r="H4" s="102" t="s">
        <v>251</v>
      </c>
    </row>
    <row r="5" ht="9" customHeight="1"/>
    <row r="6" spans="1:8" s="148" customFormat="1" ht="9" customHeight="1">
      <c r="A6" s="226" t="s">
        <v>22</v>
      </c>
      <c r="B6" s="243">
        <v>3609</v>
      </c>
      <c r="C6" s="243">
        <v>12409</v>
      </c>
      <c r="D6" s="243">
        <v>79130</v>
      </c>
      <c r="E6" s="243">
        <v>19</v>
      </c>
      <c r="F6" s="243">
        <v>2436</v>
      </c>
      <c r="G6" s="243">
        <v>785</v>
      </c>
      <c r="H6" s="230">
        <v>150192.49</v>
      </c>
    </row>
    <row r="7" spans="1:8" s="148" customFormat="1" ht="9" customHeight="1">
      <c r="A7" s="226" t="s">
        <v>23</v>
      </c>
      <c r="B7" s="243">
        <v>5410</v>
      </c>
      <c r="C7" s="243">
        <v>12107</v>
      </c>
      <c r="D7" s="243">
        <v>108694</v>
      </c>
      <c r="E7" s="243">
        <v>10</v>
      </c>
      <c r="F7" s="243">
        <v>974</v>
      </c>
      <c r="G7" s="243">
        <v>734</v>
      </c>
      <c r="H7" s="230">
        <v>113254.41</v>
      </c>
    </row>
    <row r="8" spans="1:8" s="148" customFormat="1" ht="9" customHeight="1">
      <c r="A8" s="226" t="s">
        <v>24</v>
      </c>
      <c r="B8" s="243">
        <v>3214</v>
      </c>
      <c r="C8" s="243">
        <v>5340</v>
      </c>
      <c r="D8" s="243">
        <v>51985</v>
      </c>
      <c r="E8" s="243">
        <v>12</v>
      </c>
      <c r="F8" s="243">
        <v>940</v>
      </c>
      <c r="G8" s="243">
        <v>728</v>
      </c>
      <c r="H8" s="230">
        <v>744620.99</v>
      </c>
    </row>
    <row r="9" spans="1:8" s="148" customFormat="1" ht="9" customHeight="1">
      <c r="A9" s="226" t="s">
        <v>25</v>
      </c>
      <c r="B9" s="243">
        <v>2235</v>
      </c>
      <c r="C9" s="246">
        <v>8977</v>
      </c>
      <c r="D9" s="243">
        <v>99894</v>
      </c>
      <c r="E9" s="243">
        <v>10</v>
      </c>
      <c r="F9" s="243">
        <v>442</v>
      </c>
      <c r="G9" s="243">
        <v>821</v>
      </c>
      <c r="H9" s="230">
        <v>346445.45</v>
      </c>
    </row>
    <row r="10" spans="1:8" s="148" customFormat="1" ht="9" customHeight="1">
      <c r="A10" s="226" t="s">
        <v>26</v>
      </c>
      <c r="B10" s="243">
        <v>1172</v>
      </c>
      <c r="C10" s="243">
        <v>10528</v>
      </c>
      <c r="D10" s="243">
        <v>119032</v>
      </c>
      <c r="E10" s="243">
        <v>28</v>
      </c>
      <c r="F10" s="243">
        <v>2242</v>
      </c>
      <c r="G10" s="243">
        <v>1703</v>
      </c>
      <c r="H10" s="230">
        <v>419031.35</v>
      </c>
    </row>
    <row r="11" spans="1:8" s="148" customFormat="1" ht="9" customHeight="1">
      <c r="A11" s="226" t="s">
        <v>27</v>
      </c>
      <c r="B11" s="243">
        <v>36021</v>
      </c>
      <c r="C11" s="243">
        <v>66541</v>
      </c>
      <c r="D11" s="243">
        <v>466076</v>
      </c>
      <c r="E11" s="243">
        <v>59</v>
      </c>
      <c r="F11" s="243">
        <v>9542</v>
      </c>
      <c r="G11" s="243">
        <v>4215</v>
      </c>
      <c r="H11" s="230">
        <v>1988620.3</v>
      </c>
    </row>
    <row r="12" spans="1:8" s="148" customFormat="1" ht="9" customHeight="1">
      <c r="A12" s="226" t="s">
        <v>28</v>
      </c>
      <c r="B12" s="243">
        <v>1485</v>
      </c>
      <c r="C12" s="243">
        <v>5227</v>
      </c>
      <c r="D12" s="243">
        <v>61678</v>
      </c>
      <c r="E12" s="243">
        <v>6</v>
      </c>
      <c r="F12" s="243">
        <v>412</v>
      </c>
      <c r="G12" s="243">
        <v>243</v>
      </c>
      <c r="H12" s="230">
        <v>36408.35</v>
      </c>
    </row>
    <row r="13" spans="1:8" s="156" customFormat="1" ht="9" customHeight="1">
      <c r="A13" s="226" t="s">
        <v>29</v>
      </c>
      <c r="B13" s="243">
        <v>5379</v>
      </c>
      <c r="C13" s="246">
        <v>18666</v>
      </c>
      <c r="D13" s="243">
        <v>106719</v>
      </c>
      <c r="E13" s="243">
        <v>11</v>
      </c>
      <c r="F13" s="243">
        <v>482</v>
      </c>
      <c r="G13" s="243">
        <v>378</v>
      </c>
      <c r="H13" s="230">
        <v>37603.78</v>
      </c>
    </row>
    <row r="14" spans="1:8" s="149" customFormat="1" ht="9" customHeight="1">
      <c r="A14" s="34" t="s">
        <v>164</v>
      </c>
      <c r="B14" s="244">
        <v>10687</v>
      </c>
      <c r="C14" s="247" t="s">
        <v>139</v>
      </c>
      <c r="D14" s="244">
        <v>25191</v>
      </c>
      <c r="E14" s="244">
        <v>3</v>
      </c>
      <c r="F14" s="244">
        <v>680</v>
      </c>
      <c r="G14" s="244">
        <v>375</v>
      </c>
      <c r="H14" s="228" t="s">
        <v>139</v>
      </c>
    </row>
    <row r="15" spans="1:8" s="150" customFormat="1" ht="9" customHeight="1">
      <c r="A15" s="164" t="s">
        <v>121</v>
      </c>
      <c r="B15" s="245">
        <v>69212</v>
      </c>
      <c r="C15" s="245">
        <v>139795</v>
      </c>
      <c r="D15" s="245">
        <v>1118399</v>
      </c>
      <c r="E15" s="245">
        <v>158</v>
      </c>
      <c r="F15" s="245">
        <v>18150</v>
      </c>
      <c r="G15" s="245">
        <v>9982</v>
      </c>
      <c r="H15" s="231">
        <f>H6+H7+H8+H9+H10+H11+H12++H13</f>
        <v>3836177.12</v>
      </c>
    </row>
    <row r="16" spans="1:8" s="150" customFormat="1" ht="6" customHeight="1">
      <c r="A16" s="164"/>
      <c r="B16" s="296"/>
      <c r="C16" s="296"/>
      <c r="D16" s="296"/>
      <c r="E16" s="296"/>
      <c r="F16" s="296"/>
      <c r="G16" s="296"/>
      <c r="H16" s="296"/>
    </row>
    <row r="17" spans="1:8" s="148" customFormat="1" ht="9" customHeight="1">
      <c r="A17" s="226" t="s">
        <v>30</v>
      </c>
      <c r="B17" s="298">
        <v>2100</v>
      </c>
      <c r="C17" s="298">
        <v>7674</v>
      </c>
      <c r="D17" s="298">
        <v>59865</v>
      </c>
      <c r="E17" s="298">
        <v>14</v>
      </c>
      <c r="F17" s="298">
        <v>2203</v>
      </c>
      <c r="G17" s="298">
        <v>838</v>
      </c>
      <c r="H17" s="230">
        <v>92398.86</v>
      </c>
    </row>
    <row r="18" spans="1:8" s="148" customFormat="1" ht="9" customHeight="1">
      <c r="A18" s="226" t="s">
        <v>31</v>
      </c>
      <c r="B18" s="243">
        <v>6889</v>
      </c>
      <c r="C18" s="246">
        <v>24000</v>
      </c>
      <c r="D18" s="243">
        <v>154000</v>
      </c>
      <c r="E18" s="243">
        <v>16</v>
      </c>
      <c r="F18" s="243">
        <v>4883</v>
      </c>
      <c r="G18" s="243">
        <v>1137</v>
      </c>
      <c r="H18" s="230">
        <v>110322.54</v>
      </c>
    </row>
    <row r="19" spans="1:8" s="148" customFormat="1" ht="9" customHeight="1">
      <c r="A19" s="226" t="s">
        <v>32</v>
      </c>
      <c r="B19" s="243">
        <v>2181</v>
      </c>
      <c r="C19" s="243">
        <v>8129</v>
      </c>
      <c r="D19" s="243">
        <v>57699</v>
      </c>
      <c r="E19" s="243">
        <v>12</v>
      </c>
      <c r="F19" s="243">
        <v>2203</v>
      </c>
      <c r="G19" s="243">
        <v>940</v>
      </c>
      <c r="H19" s="230">
        <v>102961.11</v>
      </c>
    </row>
    <row r="20" spans="1:8" s="148" customFormat="1" ht="9" customHeight="1">
      <c r="A20" s="226" t="s">
        <v>33</v>
      </c>
      <c r="B20" s="243">
        <v>4007</v>
      </c>
      <c r="C20" s="243">
        <v>9050</v>
      </c>
      <c r="D20" s="243">
        <v>107551</v>
      </c>
      <c r="E20" s="243">
        <v>11</v>
      </c>
      <c r="F20" s="243">
        <v>2180</v>
      </c>
      <c r="G20" s="243">
        <v>871</v>
      </c>
      <c r="H20" s="230">
        <v>312698.09</v>
      </c>
    </row>
    <row r="21" spans="1:8" s="148" customFormat="1" ht="9" customHeight="1">
      <c r="A21" s="226" t="s">
        <v>34</v>
      </c>
      <c r="B21" s="243">
        <v>8965</v>
      </c>
      <c r="C21" s="243">
        <v>28703</v>
      </c>
      <c r="D21" s="243">
        <v>216170</v>
      </c>
      <c r="E21" s="243">
        <v>26</v>
      </c>
      <c r="F21" s="243">
        <v>5867</v>
      </c>
      <c r="G21" s="243">
        <v>1987</v>
      </c>
      <c r="H21" s="230">
        <v>312937.25</v>
      </c>
    </row>
    <row r="22" spans="1:8" s="148" customFormat="1" ht="9" customHeight="1">
      <c r="A22" s="226" t="s">
        <v>35</v>
      </c>
      <c r="B22" s="243">
        <v>14419</v>
      </c>
      <c r="C22" s="243">
        <v>39385</v>
      </c>
      <c r="D22" s="243">
        <v>399806</v>
      </c>
      <c r="E22" s="243">
        <v>42</v>
      </c>
      <c r="F22" s="243">
        <v>8343</v>
      </c>
      <c r="G22" s="243">
        <v>2974</v>
      </c>
      <c r="H22" s="230">
        <v>1443531.16</v>
      </c>
    </row>
    <row r="23" spans="1:8" s="148" customFormat="1" ht="9" customHeight="1">
      <c r="A23" s="226" t="s">
        <v>36</v>
      </c>
      <c r="B23" s="243">
        <v>1688</v>
      </c>
      <c r="C23" s="243">
        <v>6021</v>
      </c>
      <c r="D23" s="243">
        <v>54871</v>
      </c>
      <c r="E23" s="243">
        <v>15</v>
      </c>
      <c r="F23" s="243">
        <v>757</v>
      </c>
      <c r="G23" s="243">
        <v>322</v>
      </c>
      <c r="H23" s="230">
        <v>608495.64</v>
      </c>
    </row>
    <row r="24" spans="1:8" s="148" customFormat="1" ht="9" customHeight="1">
      <c r="A24" s="226" t="s">
        <v>37</v>
      </c>
      <c r="B24" s="243">
        <v>996</v>
      </c>
      <c r="C24" s="243">
        <v>2839</v>
      </c>
      <c r="D24" s="243">
        <v>26882</v>
      </c>
      <c r="E24" s="243">
        <v>9</v>
      </c>
      <c r="F24" s="243">
        <v>1069</v>
      </c>
      <c r="G24" s="243">
        <v>163</v>
      </c>
      <c r="H24" s="230">
        <v>167772.46</v>
      </c>
    </row>
    <row r="25" spans="1:8" s="148" customFormat="1" ht="9" customHeight="1">
      <c r="A25" s="226" t="s">
        <v>38</v>
      </c>
      <c r="B25" s="243">
        <v>4197</v>
      </c>
      <c r="C25" s="243">
        <v>8900</v>
      </c>
      <c r="D25" s="243">
        <v>79692</v>
      </c>
      <c r="E25" s="243">
        <v>11</v>
      </c>
      <c r="F25" s="243">
        <v>3080</v>
      </c>
      <c r="G25" s="243">
        <v>1087</v>
      </c>
      <c r="H25" s="229">
        <v>80193.09</v>
      </c>
    </row>
    <row r="26" spans="1:8" s="150" customFormat="1" ht="9" customHeight="1">
      <c r="A26" s="164" t="s">
        <v>4</v>
      </c>
      <c r="B26" s="245">
        <v>45442</v>
      </c>
      <c r="C26" s="245">
        <v>134701</v>
      </c>
      <c r="D26" s="245">
        <v>1156536</v>
      </c>
      <c r="E26" s="245">
        <v>156</v>
      </c>
      <c r="F26" s="245">
        <v>30585</v>
      </c>
      <c r="G26" s="245">
        <v>10319</v>
      </c>
      <c r="H26" s="231">
        <v>3231310.2</v>
      </c>
    </row>
    <row r="27" spans="1:8" s="150" customFormat="1" ht="6" customHeight="1">
      <c r="A27" s="164"/>
      <c r="B27" s="296"/>
      <c r="C27" s="296"/>
      <c r="D27" s="296"/>
      <c r="E27" s="296"/>
      <c r="F27" s="296"/>
      <c r="G27" s="296"/>
      <c r="H27" s="296"/>
    </row>
    <row r="28" spans="1:8" s="149" customFormat="1" ht="9" customHeight="1">
      <c r="A28" s="34" t="s">
        <v>285</v>
      </c>
      <c r="B28" s="244">
        <v>1282</v>
      </c>
      <c r="C28" s="244">
        <v>6487</v>
      </c>
      <c r="D28" s="244">
        <v>22263</v>
      </c>
      <c r="E28" s="244">
        <v>8</v>
      </c>
      <c r="F28" s="244">
        <v>428</v>
      </c>
      <c r="G28" s="244">
        <v>408</v>
      </c>
      <c r="H28" s="232">
        <v>59905.39</v>
      </c>
    </row>
    <row r="29" spans="1:8" s="149" customFormat="1" ht="9" customHeight="1">
      <c r="A29" s="34" t="s">
        <v>39</v>
      </c>
      <c r="B29" s="297">
        <v>2491</v>
      </c>
      <c r="C29" s="297">
        <v>7694</v>
      </c>
      <c r="D29" s="297">
        <v>65646</v>
      </c>
      <c r="E29" s="297">
        <v>20</v>
      </c>
      <c r="F29" s="297">
        <v>1012</v>
      </c>
      <c r="G29" s="297">
        <v>236</v>
      </c>
      <c r="H29" s="232">
        <v>137038.02</v>
      </c>
    </row>
    <row r="30" spans="1:8" s="150" customFormat="1" ht="9" customHeight="1">
      <c r="A30" s="164" t="s">
        <v>40</v>
      </c>
      <c r="B30" s="294">
        <v>3773</v>
      </c>
      <c r="C30" s="294">
        <v>14181</v>
      </c>
      <c r="D30" s="294">
        <v>87909</v>
      </c>
      <c r="E30" s="294">
        <v>28</v>
      </c>
      <c r="F30" s="294">
        <v>1440</v>
      </c>
      <c r="G30" s="294">
        <v>644</v>
      </c>
      <c r="H30" s="295">
        <v>196943.41</v>
      </c>
    </row>
    <row r="31" spans="1:8" s="150" customFormat="1" ht="6" customHeight="1">
      <c r="A31" s="164"/>
      <c r="B31" s="296"/>
      <c r="C31" s="296"/>
      <c r="D31" s="296"/>
      <c r="E31" s="296"/>
      <c r="F31" s="296"/>
      <c r="G31" s="296"/>
      <c r="H31" s="296"/>
    </row>
    <row r="32" spans="1:8" s="148" customFormat="1" ht="9" customHeight="1">
      <c r="A32" s="226" t="s">
        <v>41</v>
      </c>
      <c r="B32" s="244">
        <v>1526</v>
      </c>
      <c r="C32" s="244">
        <v>2047</v>
      </c>
      <c r="D32" s="244">
        <v>21728</v>
      </c>
      <c r="E32" s="244">
        <v>10</v>
      </c>
      <c r="F32" s="244">
        <v>1346</v>
      </c>
      <c r="G32" s="244">
        <v>952</v>
      </c>
      <c r="H32" s="232">
        <v>336507.5</v>
      </c>
    </row>
    <row r="33" spans="1:8" s="148" customFormat="1" ht="9" customHeight="1">
      <c r="A33" s="226" t="s">
        <v>42</v>
      </c>
      <c r="B33" s="243">
        <v>9546</v>
      </c>
      <c r="C33" s="243">
        <v>18687</v>
      </c>
      <c r="D33" s="243">
        <v>151435</v>
      </c>
      <c r="E33" s="243">
        <v>22</v>
      </c>
      <c r="F33" s="243">
        <v>2991</v>
      </c>
      <c r="G33" s="243">
        <v>4741</v>
      </c>
      <c r="H33" s="230">
        <v>213772.67</v>
      </c>
    </row>
    <row r="34" spans="1:8" s="148" customFormat="1" ht="9" customHeight="1">
      <c r="A34" s="226" t="s">
        <v>43</v>
      </c>
      <c r="B34" s="298">
        <v>2276</v>
      </c>
      <c r="C34" s="298">
        <v>7194</v>
      </c>
      <c r="D34" s="298">
        <v>39979</v>
      </c>
      <c r="E34" s="298">
        <v>26</v>
      </c>
      <c r="F34" s="298">
        <v>224</v>
      </c>
      <c r="G34" s="298">
        <v>1221</v>
      </c>
      <c r="H34" s="230">
        <v>98322.54</v>
      </c>
    </row>
    <row r="35" spans="1:8" s="148" customFormat="1" ht="9" customHeight="1">
      <c r="A35" s="226" t="s">
        <v>44</v>
      </c>
      <c r="B35" s="243">
        <v>5349</v>
      </c>
      <c r="C35" s="246">
        <v>6061</v>
      </c>
      <c r="D35" s="243">
        <v>57663</v>
      </c>
      <c r="E35" s="243">
        <v>13</v>
      </c>
      <c r="F35" s="243">
        <v>2544</v>
      </c>
      <c r="G35" s="243">
        <v>3100</v>
      </c>
      <c r="H35" s="230">
        <v>393099.65</v>
      </c>
    </row>
    <row r="36" spans="1:8" s="148" customFormat="1" ht="9" customHeight="1">
      <c r="A36" s="226" t="s">
        <v>45</v>
      </c>
      <c r="B36" s="243">
        <v>28316</v>
      </c>
      <c r="C36" s="243">
        <v>73500</v>
      </c>
      <c r="D36" s="243">
        <v>459753</v>
      </c>
      <c r="E36" s="243">
        <v>60</v>
      </c>
      <c r="F36" s="243">
        <v>13200</v>
      </c>
      <c r="G36" s="243">
        <v>2163</v>
      </c>
      <c r="H36" s="230">
        <v>1888571.19</v>
      </c>
    </row>
    <row r="37" spans="1:8" s="148" customFormat="1" ht="9" customHeight="1">
      <c r="A37" s="226" t="s">
        <v>46</v>
      </c>
      <c r="B37" s="243">
        <v>4774</v>
      </c>
      <c r="C37" s="243">
        <v>20000</v>
      </c>
      <c r="D37" s="243">
        <v>244463</v>
      </c>
      <c r="E37" s="243">
        <v>19</v>
      </c>
      <c r="F37" s="243">
        <v>3745</v>
      </c>
      <c r="G37" s="243">
        <v>1790</v>
      </c>
      <c r="H37" s="230">
        <v>1926</v>
      </c>
    </row>
    <row r="38" spans="1:8" s="148" customFormat="1" ht="9" customHeight="1">
      <c r="A38" s="226" t="s">
        <v>47</v>
      </c>
      <c r="B38" s="243">
        <v>4073</v>
      </c>
      <c r="C38" s="243">
        <v>8435</v>
      </c>
      <c r="D38" s="243">
        <v>92316</v>
      </c>
      <c r="E38" s="243">
        <v>15</v>
      </c>
      <c r="F38" s="243">
        <v>3316</v>
      </c>
      <c r="G38" s="243">
        <v>1351</v>
      </c>
      <c r="H38" s="230">
        <v>892416.29</v>
      </c>
    </row>
    <row r="39" spans="1:8" s="149" customFormat="1" ht="9" customHeight="1">
      <c r="A39" s="34" t="s">
        <v>165</v>
      </c>
      <c r="B39" s="244">
        <v>894</v>
      </c>
      <c r="C39" s="247">
        <v>2574</v>
      </c>
      <c r="D39" s="244">
        <v>41793</v>
      </c>
      <c r="E39" s="244">
        <v>5</v>
      </c>
      <c r="F39" s="244">
        <v>1228</v>
      </c>
      <c r="G39" s="244">
        <v>339</v>
      </c>
      <c r="H39" s="317" t="s">
        <v>139</v>
      </c>
    </row>
    <row r="40" spans="1:8" s="150" customFormat="1" ht="9" customHeight="1">
      <c r="A40" s="164" t="s">
        <v>120</v>
      </c>
      <c r="B40" s="245">
        <v>56754</v>
      </c>
      <c r="C40" s="245">
        <v>138498</v>
      </c>
      <c r="D40" s="245">
        <v>1109130</v>
      </c>
      <c r="E40" s="245">
        <v>170</v>
      </c>
      <c r="F40" s="245">
        <v>28594</v>
      </c>
      <c r="G40" s="245">
        <v>15657</v>
      </c>
      <c r="H40" s="318">
        <v>3824615.84</v>
      </c>
    </row>
    <row r="41" spans="1:8" s="150" customFormat="1" ht="6" customHeight="1">
      <c r="A41" s="164"/>
      <c r="B41" s="296"/>
      <c r="C41" s="296"/>
      <c r="D41" s="296"/>
      <c r="E41" s="296"/>
      <c r="F41" s="296"/>
      <c r="G41" s="296"/>
      <c r="H41" s="296"/>
    </row>
    <row r="42" spans="1:8" s="148" customFormat="1" ht="9" customHeight="1">
      <c r="A42" s="226" t="s">
        <v>48</v>
      </c>
      <c r="B42" s="243">
        <v>3567</v>
      </c>
      <c r="C42" s="243">
        <v>10482</v>
      </c>
      <c r="D42" s="243">
        <v>36227</v>
      </c>
      <c r="E42" s="243">
        <v>16</v>
      </c>
      <c r="F42" s="243">
        <v>856</v>
      </c>
      <c r="G42" s="243">
        <v>540</v>
      </c>
      <c r="H42" s="230">
        <v>153175.32</v>
      </c>
    </row>
    <row r="43" spans="1:8" s="148" customFormat="1" ht="9" customHeight="1">
      <c r="A43" s="226" t="s">
        <v>49</v>
      </c>
      <c r="B43" s="243">
        <v>450</v>
      </c>
      <c r="C43" s="243">
        <v>1992</v>
      </c>
      <c r="D43" s="243">
        <v>54092</v>
      </c>
      <c r="E43" s="243">
        <v>12</v>
      </c>
      <c r="F43" s="243">
        <v>887</v>
      </c>
      <c r="G43" s="243">
        <v>649</v>
      </c>
      <c r="H43" s="229">
        <v>39612.35</v>
      </c>
    </row>
    <row r="44" spans="1:8" s="148" customFormat="1" ht="9" customHeight="1">
      <c r="A44" s="226" t="s">
        <v>50</v>
      </c>
      <c r="B44" s="243">
        <v>6211</v>
      </c>
      <c r="C44" s="243">
        <v>19728</v>
      </c>
      <c r="D44" s="243">
        <v>126415</v>
      </c>
      <c r="E44" s="243">
        <v>22</v>
      </c>
      <c r="F44" s="243">
        <v>3121</v>
      </c>
      <c r="G44" s="243">
        <v>1228</v>
      </c>
      <c r="H44" s="230">
        <v>256068.81</v>
      </c>
    </row>
    <row r="45" spans="1:8" s="148" customFormat="1" ht="9" customHeight="1">
      <c r="A45" s="226" t="s">
        <v>51</v>
      </c>
      <c r="B45" s="298">
        <v>2609</v>
      </c>
      <c r="C45" s="298">
        <v>10781</v>
      </c>
      <c r="D45" s="298">
        <v>95249</v>
      </c>
      <c r="E45" s="298">
        <v>14</v>
      </c>
      <c r="F45" s="298">
        <v>3070</v>
      </c>
      <c r="G45" s="298">
        <v>1390</v>
      </c>
      <c r="H45" s="230">
        <v>352164.27</v>
      </c>
    </row>
    <row r="46" spans="1:8" s="150" customFormat="1" ht="9" customHeight="1">
      <c r="A46" s="164" t="s">
        <v>52</v>
      </c>
      <c r="B46" s="245">
        <v>12837</v>
      </c>
      <c r="C46" s="245">
        <v>42983</v>
      </c>
      <c r="D46" s="245">
        <v>311983</v>
      </c>
      <c r="E46" s="245">
        <v>64</v>
      </c>
      <c r="F46" s="245">
        <v>7934</v>
      </c>
      <c r="G46" s="245">
        <v>3807</v>
      </c>
      <c r="H46" s="231">
        <v>801020.75</v>
      </c>
    </row>
    <row r="47" spans="1:8" s="150" customFormat="1" ht="6" customHeight="1">
      <c r="A47" s="164"/>
      <c r="B47" s="296"/>
      <c r="C47" s="296"/>
      <c r="D47" s="296"/>
      <c r="E47" s="296"/>
      <c r="F47" s="296"/>
      <c r="G47" s="296"/>
      <c r="H47" s="296"/>
    </row>
    <row r="48" spans="1:8" s="148" customFormat="1" ht="9" customHeight="1">
      <c r="A48" s="226" t="s">
        <v>53</v>
      </c>
      <c r="B48" s="243">
        <v>14357</v>
      </c>
      <c r="C48" s="243">
        <v>26056</v>
      </c>
      <c r="D48" s="243">
        <v>221911</v>
      </c>
      <c r="E48" s="243">
        <v>34</v>
      </c>
      <c r="F48" s="243">
        <v>6363</v>
      </c>
      <c r="G48" s="243">
        <v>1458</v>
      </c>
      <c r="H48" s="230">
        <v>488076.17</v>
      </c>
    </row>
    <row r="49" spans="1:8" s="148" customFormat="1" ht="9" customHeight="1">
      <c r="A49" s="226" t="s">
        <v>54</v>
      </c>
      <c r="B49" s="243">
        <v>565</v>
      </c>
      <c r="C49" s="243">
        <v>2670</v>
      </c>
      <c r="D49" s="243">
        <v>44499</v>
      </c>
      <c r="E49" s="243">
        <v>12</v>
      </c>
      <c r="F49" s="243">
        <v>510</v>
      </c>
      <c r="G49" s="243">
        <v>407</v>
      </c>
      <c r="H49" s="230">
        <v>75914.37</v>
      </c>
    </row>
    <row r="50" spans="1:8" s="149" customFormat="1" ht="9" customHeight="1">
      <c r="A50" s="34" t="s">
        <v>166</v>
      </c>
      <c r="B50" s="244">
        <v>220</v>
      </c>
      <c r="C50" s="244">
        <v>910</v>
      </c>
      <c r="D50" s="244">
        <v>17595</v>
      </c>
      <c r="E50" s="244">
        <v>3</v>
      </c>
      <c r="F50" s="244">
        <v>281</v>
      </c>
      <c r="G50" s="244">
        <v>120</v>
      </c>
      <c r="H50" s="228" t="s">
        <v>139</v>
      </c>
    </row>
    <row r="51" spans="1:8" s="149" customFormat="1" ht="9" customHeight="1">
      <c r="A51" s="34" t="s">
        <v>252</v>
      </c>
      <c r="B51" s="244">
        <v>441</v>
      </c>
      <c r="C51" s="244">
        <v>1405</v>
      </c>
      <c r="D51" s="244">
        <v>11171</v>
      </c>
      <c r="E51" s="244">
        <v>2</v>
      </c>
      <c r="F51" s="244">
        <v>150</v>
      </c>
      <c r="G51" s="244">
        <v>45</v>
      </c>
      <c r="H51" s="228" t="s">
        <v>139</v>
      </c>
    </row>
    <row r="52" spans="1:8" s="148" customFormat="1" ht="9" customHeight="1">
      <c r="A52" s="226" t="s">
        <v>141</v>
      </c>
      <c r="B52" s="298">
        <v>650</v>
      </c>
      <c r="C52" s="298">
        <v>2110</v>
      </c>
      <c r="D52" s="298">
        <v>13384</v>
      </c>
      <c r="E52" s="298">
        <v>9</v>
      </c>
      <c r="F52" s="298">
        <v>242</v>
      </c>
      <c r="G52" s="298">
        <v>324</v>
      </c>
      <c r="H52" s="230">
        <v>140642.67</v>
      </c>
    </row>
    <row r="53" spans="1:8" s="148" customFormat="1" ht="9" customHeight="1">
      <c r="A53" s="226" t="s">
        <v>55</v>
      </c>
      <c r="B53" s="243">
        <v>1504</v>
      </c>
      <c r="C53" s="243">
        <v>6978</v>
      </c>
      <c r="D53" s="243">
        <v>81383</v>
      </c>
      <c r="E53" s="243">
        <v>15</v>
      </c>
      <c r="F53" s="243">
        <v>3204</v>
      </c>
      <c r="G53" s="243">
        <v>577</v>
      </c>
      <c r="H53" s="230">
        <v>72528.38</v>
      </c>
    </row>
    <row r="54" spans="1:8" s="150" customFormat="1" ht="9" customHeight="1">
      <c r="A54" s="164" t="s">
        <v>122</v>
      </c>
      <c r="B54" s="245">
        <v>17737</v>
      </c>
      <c r="C54" s="245">
        <v>40129</v>
      </c>
      <c r="D54" s="245">
        <v>389943</v>
      </c>
      <c r="E54" s="245">
        <v>75</v>
      </c>
      <c r="F54" s="245">
        <v>10750</v>
      </c>
      <c r="G54" s="245">
        <v>2931</v>
      </c>
      <c r="H54" s="231">
        <v>777161.59</v>
      </c>
    </row>
    <row r="55" spans="1:8" s="150" customFormat="1" ht="6" customHeight="1">
      <c r="A55" s="164"/>
      <c r="B55" s="296"/>
      <c r="C55" s="296"/>
      <c r="D55" s="296"/>
      <c r="E55" s="296"/>
      <c r="F55" s="296"/>
      <c r="G55" s="296"/>
      <c r="H55" s="296"/>
    </row>
    <row r="56" spans="1:8" s="148" customFormat="1" ht="9" customHeight="1">
      <c r="A56" s="226" t="s">
        <v>56</v>
      </c>
      <c r="B56" s="243">
        <v>9490</v>
      </c>
      <c r="C56" s="243">
        <v>33673</v>
      </c>
      <c r="D56" s="243">
        <v>233130</v>
      </c>
      <c r="E56" s="243">
        <v>37</v>
      </c>
      <c r="F56" s="243">
        <v>4712</v>
      </c>
      <c r="G56" s="243">
        <v>1123</v>
      </c>
      <c r="H56" s="229">
        <v>464292.99</v>
      </c>
    </row>
    <row r="57" spans="1:8" s="149" customFormat="1" ht="9" customHeight="1">
      <c r="A57" s="34" t="s">
        <v>167</v>
      </c>
      <c r="B57" s="244">
        <v>654</v>
      </c>
      <c r="C57" s="244">
        <v>2168</v>
      </c>
      <c r="D57" s="244">
        <v>18622</v>
      </c>
      <c r="E57" s="244">
        <v>7</v>
      </c>
      <c r="F57" s="244">
        <v>951</v>
      </c>
      <c r="G57" s="244">
        <v>175</v>
      </c>
      <c r="H57" s="228" t="s">
        <v>139</v>
      </c>
    </row>
    <row r="58" spans="1:8" s="148" customFormat="1" ht="9" customHeight="1">
      <c r="A58" s="226" t="s">
        <v>57</v>
      </c>
      <c r="B58" s="243">
        <v>4223</v>
      </c>
      <c r="C58" s="243">
        <v>9905</v>
      </c>
      <c r="D58" s="243">
        <v>65223</v>
      </c>
      <c r="E58" s="243">
        <v>11</v>
      </c>
      <c r="F58" s="243">
        <v>2166</v>
      </c>
      <c r="G58" s="243">
        <v>1091</v>
      </c>
      <c r="H58" s="230">
        <v>158197.01</v>
      </c>
    </row>
    <row r="59" spans="1:8" s="148" customFormat="1" ht="9" customHeight="1">
      <c r="A59" s="226" t="s">
        <v>119</v>
      </c>
      <c r="B59" s="243">
        <v>2058</v>
      </c>
      <c r="C59" s="243">
        <v>10000</v>
      </c>
      <c r="D59" s="243">
        <v>108420</v>
      </c>
      <c r="E59" s="243">
        <v>10</v>
      </c>
      <c r="F59" s="243">
        <v>1206</v>
      </c>
      <c r="G59" s="243">
        <v>778</v>
      </c>
      <c r="H59" s="230">
        <v>51589.37</v>
      </c>
    </row>
    <row r="60" spans="1:8" s="149" customFormat="1" ht="9" customHeight="1">
      <c r="A60" s="34" t="s">
        <v>196</v>
      </c>
      <c r="B60" s="244">
        <v>750</v>
      </c>
      <c r="C60" s="244">
        <v>2450</v>
      </c>
      <c r="D60" s="244">
        <v>29790</v>
      </c>
      <c r="E60" s="244">
        <v>4</v>
      </c>
      <c r="F60" s="244">
        <v>833</v>
      </c>
      <c r="G60" s="244">
        <v>244</v>
      </c>
      <c r="H60" s="232">
        <v>30045.92</v>
      </c>
    </row>
    <row r="61" spans="1:8" s="148" customFormat="1" ht="9" customHeight="1">
      <c r="A61" s="226" t="s">
        <v>58</v>
      </c>
      <c r="B61" s="298">
        <v>7684</v>
      </c>
      <c r="C61" s="298">
        <v>31842</v>
      </c>
      <c r="D61" s="298">
        <v>186973</v>
      </c>
      <c r="E61" s="298">
        <v>30</v>
      </c>
      <c r="F61" s="298">
        <v>2648</v>
      </c>
      <c r="G61" s="298">
        <v>1073</v>
      </c>
      <c r="H61" s="230">
        <v>186723.67</v>
      </c>
    </row>
    <row r="62" spans="1:8" s="148" customFormat="1" ht="9" customHeight="1">
      <c r="A62" s="227" t="s">
        <v>59</v>
      </c>
      <c r="B62" s="243">
        <v>4882</v>
      </c>
      <c r="C62" s="246" t="s">
        <v>139</v>
      </c>
      <c r="D62" s="243">
        <v>140723</v>
      </c>
      <c r="E62" s="243">
        <v>23</v>
      </c>
      <c r="F62" s="243">
        <v>4719</v>
      </c>
      <c r="G62" s="243">
        <v>1334</v>
      </c>
      <c r="H62" s="230">
        <v>172393.83</v>
      </c>
    </row>
    <row r="63" spans="1:8" s="148" customFormat="1" ht="9" customHeight="1">
      <c r="A63" s="226" t="s">
        <v>60</v>
      </c>
      <c r="B63" s="243">
        <v>5216</v>
      </c>
      <c r="C63" s="243">
        <v>9435</v>
      </c>
      <c r="D63" s="243">
        <v>98547</v>
      </c>
      <c r="E63" s="243">
        <v>16</v>
      </c>
      <c r="F63" s="243">
        <v>2028</v>
      </c>
      <c r="G63" s="243">
        <v>573</v>
      </c>
      <c r="H63" s="230">
        <v>458902.12</v>
      </c>
    </row>
    <row r="64" spans="1:8" s="148" customFormat="1" ht="9" customHeight="1">
      <c r="A64" s="226" t="s">
        <v>61</v>
      </c>
      <c r="B64" s="243">
        <v>1522</v>
      </c>
      <c r="C64" s="243">
        <v>5364</v>
      </c>
      <c r="D64" s="243">
        <v>53372</v>
      </c>
      <c r="E64" s="243">
        <v>7</v>
      </c>
      <c r="F64" s="243">
        <v>680</v>
      </c>
      <c r="G64" s="243">
        <v>403</v>
      </c>
      <c r="H64" s="230">
        <v>375198.86</v>
      </c>
    </row>
    <row r="65" spans="1:8" s="149" customFormat="1" ht="9" customHeight="1">
      <c r="A65" s="34" t="s">
        <v>168</v>
      </c>
      <c r="B65" s="244">
        <v>270</v>
      </c>
      <c r="C65" s="244">
        <v>3028</v>
      </c>
      <c r="D65" s="244">
        <v>32913</v>
      </c>
      <c r="E65" s="244">
        <v>4</v>
      </c>
      <c r="F65" s="244">
        <v>583</v>
      </c>
      <c r="G65" s="244">
        <v>204</v>
      </c>
      <c r="H65" s="232">
        <v>26862.5</v>
      </c>
    </row>
    <row r="66" spans="1:8" s="148" customFormat="1" ht="9" customHeight="1">
      <c r="A66" s="226" t="s">
        <v>62</v>
      </c>
      <c r="B66" s="243">
        <v>11145</v>
      </c>
      <c r="C66" s="243">
        <v>14327</v>
      </c>
      <c r="D66" s="243">
        <v>115932</v>
      </c>
      <c r="E66" s="243">
        <v>20</v>
      </c>
      <c r="F66" s="243">
        <v>1455</v>
      </c>
      <c r="G66" s="243">
        <v>355</v>
      </c>
      <c r="H66" s="230">
        <v>86353.66</v>
      </c>
    </row>
    <row r="67" spans="1:8" s="148" customFormat="1" ht="9" customHeight="1">
      <c r="A67" s="226" t="s">
        <v>63</v>
      </c>
      <c r="B67" s="243">
        <v>700</v>
      </c>
      <c r="C67" s="246">
        <v>2835</v>
      </c>
      <c r="D67" s="243">
        <v>26232</v>
      </c>
      <c r="E67" s="243">
        <v>9</v>
      </c>
      <c r="F67" s="243">
        <v>827</v>
      </c>
      <c r="G67" s="243">
        <v>1024</v>
      </c>
      <c r="H67" s="229">
        <v>73224.49</v>
      </c>
    </row>
    <row r="68" spans="1:8" s="150" customFormat="1" ht="9" customHeight="1">
      <c r="A68" s="154" t="s">
        <v>130</v>
      </c>
      <c r="B68" s="245">
        <v>48594</v>
      </c>
      <c r="C68" s="299">
        <v>125027</v>
      </c>
      <c r="D68" s="245">
        <v>1109877</v>
      </c>
      <c r="E68" s="245">
        <v>178</v>
      </c>
      <c r="F68" s="245">
        <v>22808</v>
      </c>
      <c r="G68" s="245">
        <v>8377</v>
      </c>
      <c r="H68" s="231">
        <v>2083784.42</v>
      </c>
    </row>
    <row r="69" spans="1:8" s="153" customFormat="1" ht="9" customHeight="1">
      <c r="A69" s="151"/>
      <c r="B69" s="152"/>
      <c r="C69" s="152"/>
      <c r="D69" s="152"/>
      <c r="E69" s="152"/>
      <c r="F69" s="152"/>
      <c r="G69" s="152"/>
      <c r="H69" s="152"/>
    </row>
    <row r="70" spans="1:8" s="153" customFormat="1" ht="9" customHeight="1">
      <c r="A70" s="154"/>
      <c r="B70" s="47"/>
      <c r="C70" s="47"/>
      <c r="D70" s="47"/>
      <c r="E70" s="47"/>
      <c r="F70" s="47"/>
      <c r="G70" s="47"/>
      <c r="H70" s="63"/>
    </row>
    <row r="71" spans="1:8" s="155" customFormat="1" ht="9" customHeight="1">
      <c r="A71" s="115" t="s">
        <v>253</v>
      </c>
      <c r="B71" s="111"/>
      <c r="C71" s="111"/>
      <c r="D71" s="111"/>
      <c r="E71" s="111"/>
      <c r="F71" s="111"/>
      <c r="G71" s="111"/>
      <c r="H71" s="112"/>
    </row>
    <row r="72" spans="1:8" s="156" customFormat="1" ht="9" customHeight="1">
      <c r="A72" s="115" t="s">
        <v>254</v>
      </c>
      <c r="B72" s="113"/>
      <c r="C72" s="113"/>
      <c r="D72" s="113"/>
      <c r="E72" s="113"/>
      <c r="F72" s="113"/>
      <c r="G72" s="113"/>
      <c r="H72" s="114"/>
    </row>
    <row r="75" spans="1:6" ht="11.25">
      <c r="A75" s="157"/>
      <c r="B75" s="132"/>
      <c r="C75" s="132"/>
      <c r="D75" s="132"/>
      <c r="E75" s="132"/>
      <c r="F75" s="132"/>
    </row>
    <row r="76" spans="1:6" ht="11.25">
      <c r="A76" s="157"/>
      <c r="B76" s="132"/>
      <c r="C76" s="132"/>
      <c r="D76" s="132"/>
      <c r="E76" s="132"/>
      <c r="F76" s="132"/>
    </row>
  </sheetData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r:id="rId2"/>
  <headerFooter alignWithMargins="0">
    <oddFooter>&amp;C&amp;"Arial,Normale"&amp;10 32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showGridLines="0" zoomScaleSheetLayoutView="75" workbookViewId="0" topLeftCell="A1">
      <selection activeCell="M14" sqref="M14"/>
    </sheetView>
  </sheetViews>
  <sheetFormatPr defaultColWidth="9.33203125" defaultRowHeight="11.25"/>
  <cols>
    <col min="1" max="1" width="30.5" style="146" customWidth="1"/>
    <col min="2" max="2" width="11.16015625" style="30" customWidth="1"/>
    <col min="3" max="3" width="11.33203125" style="30" customWidth="1"/>
    <col min="4" max="4" width="12.33203125" style="30" customWidth="1"/>
    <col min="5" max="7" width="8.83203125" style="30" customWidth="1"/>
    <col min="8" max="8" width="11.33203125" style="62" customWidth="1"/>
    <col min="9" max="16384" width="9.33203125" style="147" customWidth="1"/>
  </cols>
  <sheetData>
    <row r="1" spans="1:8" s="153" customFormat="1" ht="12" customHeight="1">
      <c r="A1" s="144" t="s">
        <v>267</v>
      </c>
      <c r="B1" s="320"/>
      <c r="C1" s="320"/>
      <c r="D1" s="320"/>
      <c r="E1" s="320"/>
      <c r="F1" s="320"/>
      <c r="G1" s="320"/>
      <c r="H1" s="321"/>
    </row>
    <row r="2" spans="1:8" s="153" customFormat="1" ht="12" customHeight="1">
      <c r="A2" s="144"/>
      <c r="B2" s="320"/>
      <c r="C2" s="320"/>
      <c r="D2" s="322"/>
      <c r="E2" s="322"/>
      <c r="F2" s="322"/>
      <c r="G2" s="322"/>
      <c r="H2" s="323"/>
    </row>
    <row r="3" spans="1:8" s="153" customFormat="1" ht="9" customHeight="1">
      <c r="A3" s="146"/>
      <c r="B3" s="324"/>
      <c r="C3" s="30"/>
      <c r="D3" s="30"/>
      <c r="E3" s="30"/>
      <c r="F3" s="30"/>
      <c r="G3" s="30"/>
      <c r="H3" s="62"/>
    </row>
    <row r="4" spans="1:8" s="153" customFormat="1" ht="36" customHeight="1">
      <c r="A4" s="325" t="s">
        <v>290</v>
      </c>
      <c r="B4" s="100" t="s">
        <v>149</v>
      </c>
      <c r="C4" s="100" t="s">
        <v>229</v>
      </c>
      <c r="D4" s="100" t="s">
        <v>1</v>
      </c>
      <c r="E4" s="100" t="s">
        <v>271</v>
      </c>
      <c r="F4" s="100" t="s">
        <v>272</v>
      </c>
      <c r="G4" s="100" t="s">
        <v>250</v>
      </c>
      <c r="H4" s="102" t="s">
        <v>251</v>
      </c>
    </row>
    <row r="5" spans="1:8" s="153" customFormat="1" ht="9" customHeight="1">
      <c r="A5" s="158"/>
      <c r="B5" s="8"/>
      <c r="C5" s="8"/>
      <c r="D5" s="8"/>
      <c r="E5" s="8"/>
      <c r="F5" s="31"/>
      <c r="G5" s="8"/>
      <c r="H5" s="64"/>
    </row>
    <row r="6" spans="1:8" s="156" customFormat="1" ht="9" customHeight="1">
      <c r="A6" s="115" t="s">
        <v>64</v>
      </c>
      <c r="B6" s="233">
        <v>1683</v>
      </c>
      <c r="C6" s="233">
        <v>5000</v>
      </c>
      <c r="D6" s="233">
        <v>51279</v>
      </c>
      <c r="E6" s="233">
        <v>36</v>
      </c>
      <c r="F6" s="233">
        <v>1152</v>
      </c>
      <c r="G6" s="233">
        <v>668</v>
      </c>
      <c r="H6" s="233">
        <v>204953.89</v>
      </c>
    </row>
    <row r="7" spans="1:8" s="156" customFormat="1" ht="9" customHeight="1">
      <c r="A7" s="115" t="s">
        <v>65</v>
      </c>
      <c r="B7" s="233">
        <v>31121</v>
      </c>
      <c r="C7" s="233">
        <v>90000</v>
      </c>
      <c r="D7" s="233">
        <v>631725</v>
      </c>
      <c r="E7" s="233">
        <v>73</v>
      </c>
      <c r="F7" s="233">
        <v>10917</v>
      </c>
      <c r="G7" s="233">
        <v>2904</v>
      </c>
      <c r="H7" s="233">
        <v>1376236.66</v>
      </c>
    </row>
    <row r="8" spans="1:8" s="156" customFormat="1" ht="9" customHeight="1">
      <c r="A8" s="115" t="s">
        <v>66</v>
      </c>
      <c r="B8" s="233">
        <v>1304</v>
      </c>
      <c r="C8" s="233">
        <v>4100</v>
      </c>
      <c r="D8" s="233">
        <v>47575</v>
      </c>
      <c r="E8" s="233">
        <v>15</v>
      </c>
      <c r="F8" s="233">
        <v>596</v>
      </c>
      <c r="G8" s="233">
        <v>293</v>
      </c>
      <c r="H8" s="233">
        <v>115667.27</v>
      </c>
    </row>
    <row r="9" spans="1:8" s="156" customFormat="1" ht="9" customHeight="1">
      <c r="A9" s="115" t="s">
        <v>67</v>
      </c>
      <c r="B9" s="233">
        <v>726</v>
      </c>
      <c r="C9" s="233">
        <v>3007</v>
      </c>
      <c r="D9" s="233">
        <v>48486</v>
      </c>
      <c r="E9" s="233">
        <v>20</v>
      </c>
      <c r="F9" s="233">
        <v>1796</v>
      </c>
      <c r="G9" s="233">
        <v>369</v>
      </c>
      <c r="H9" s="233">
        <v>240049.2</v>
      </c>
    </row>
    <row r="10" spans="1:8" s="156" customFormat="1" ht="9" customHeight="1">
      <c r="A10" s="115" t="s">
        <v>68</v>
      </c>
      <c r="B10" s="233">
        <v>5059</v>
      </c>
      <c r="C10" s="233">
        <v>17573</v>
      </c>
      <c r="D10" s="233">
        <v>165349</v>
      </c>
      <c r="E10" s="233">
        <v>29</v>
      </c>
      <c r="F10" s="233">
        <v>2943</v>
      </c>
      <c r="G10" s="233">
        <v>1449</v>
      </c>
      <c r="H10" s="233">
        <v>1083012.45</v>
      </c>
    </row>
    <row r="11" spans="1:8" s="156" customFormat="1" ht="9" customHeight="1">
      <c r="A11" s="115" t="s">
        <v>69</v>
      </c>
      <c r="B11" s="233">
        <v>2631</v>
      </c>
      <c r="C11" s="238">
        <v>5683</v>
      </c>
      <c r="D11" s="233">
        <v>41993</v>
      </c>
      <c r="E11" s="233">
        <v>19</v>
      </c>
      <c r="F11" s="233">
        <v>1467</v>
      </c>
      <c r="G11" s="233">
        <v>382</v>
      </c>
      <c r="H11" s="233">
        <v>139414.07</v>
      </c>
    </row>
    <row r="12" spans="1:8" s="119" customFormat="1" ht="9" customHeight="1">
      <c r="A12" s="118" t="s">
        <v>169</v>
      </c>
      <c r="B12" s="234">
        <v>1428</v>
      </c>
      <c r="C12" s="239">
        <v>1566</v>
      </c>
      <c r="D12" s="234">
        <v>13440</v>
      </c>
      <c r="E12" s="239">
        <v>2</v>
      </c>
      <c r="F12" s="234">
        <v>500</v>
      </c>
      <c r="G12" s="234">
        <v>150</v>
      </c>
      <c r="H12" s="239" t="s">
        <v>139</v>
      </c>
    </row>
    <row r="13" spans="1:8" s="156" customFormat="1" ht="9" customHeight="1">
      <c r="A13" s="115" t="s">
        <v>70</v>
      </c>
      <c r="B13" s="233">
        <v>6698</v>
      </c>
      <c r="C13" s="238">
        <v>13925</v>
      </c>
      <c r="D13" s="233">
        <v>87937</v>
      </c>
      <c r="E13" s="233">
        <v>23</v>
      </c>
      <c r="F13" s="233">
        <v>3642</v>
      </c>
      <c r="G13" s="233">
        <v>666</v>
      </c>
      <c r="H13" s="233">
        <v>161104.81</v>
      </c>
    </row>
    <row r="14" spans="1:8" s="156" customFormat="1" ht="9" customHeight="1">
      <c r="A14" s="115" t="s">
        <v>71</v>
      </c>
      <c r="B14" s="233">
        <v>2345</v>
      </c>
      <c r="C14" s="233">
        <v>5471</v>
      </c>
      <c r="D14" s="233">
        <v>48280</v>
      </c>
      <c r="E14" s="233">
        <v>12</v>
      </c>
      <c r="F14" s="233">
        <v>1395</v>
      </c>
      <c r="G14" s="233">
        <v>466</v>
      </c>
      <c r="H14" s="233">
        <v>144782.82</v>
      </c>
    </row>
    <row r="15" spans="1:8" s="119" customFormat="1" ht="9" customHeight="1">
      <c r="A15" s="118" t="s">
        <v>170</v>
      </c>
      <c r="B15" s="234">
        <v>940</v>
      </c>
      <c r="C15" s="234">
        <v>2102</v>
      </c>
      <c r="D15" s="234">
        <v>13673</v>
      </c>
      <c r="E15" s="234">
        <v>3</v>
      </c>
      <c r="F15" s="234">
        <v>649</v>
      </c>
      <c r="G15" s="234">
        <v>252</v>
      </c>
      <c r="H15" s="239" t="s">
        <v>139</v>
      </c>
    </row>
    <row r="16" spans="1:8" s="156" customFormat="1" ht="9" customHeight="1">
      <c r="A16" s="115" t="s">
        <v>72</v>
      </c>
      <c r="B16" s="233">
        <v>1390</v>
      </c>
      <c r="C16" s="233">
        <v>3626</v>
      </c>
      <c r="D16" s="233">
        <v>32679</v>
      </c>
      <c r="E16" s="233">
        <v>11</v>
      </c>
      <c r="F16" s="233">
        <v>1031</v>
      </c>
      <c r="G16" s="233">
        <v>405</v>
      </c>
      <c r="H16" s="233">
        <v>137815.37</v>
      </c>
    </row>
    <row r="17" spans="1:8" s="156" customFormat="1" ht="9" customHeight="1">
      <c r="A17" s="115" t="s">
        <v>73</v>
      </c>
      <c r="B17" s="233">
        <v>5679</v>
      </c>
      <c r="C17" s="233">
        <v>13790</v>
      </c>
      <c r="D17" s="233">
        <v>165517</v>
      </c>
      <c r="E17" s="233">
        <v>24</v>
      </c>
      <c r="F17" s="233">
        <v>4895</v>
      </c>
      <c r="G17" s="233">
        <v>671</v>
      </c>
      <c r="H17" s="233">
        <v>261204.09</v>
      </c>
    </row>
    <row r="18" spans="1:8" s="155" customFormat="1" ht="9" customHeight="1">
      <c r="A18" s="159" t="s">
        <v>123</v>
      </c>
      <c r="B18" s="235">
        <v>61004</v>
      </c>
      <c r="C18" s="235">
        <f>SUM(C6:C17)</f>
        <v>165843</v>
      </c>
      <c r="D18" s="235">
        <v>1347933</v>
      </c>
      <c r="E18" s="235">
        <f>SUM(E6:E17)</f>
        <v>267</v>
      </c>
      <c r="F18" s="235">
        <v>30983</v>
      </c>
      <c r="G18" s="235">
        <v>8675</v>
      </c>
      <c r="H18" s="235">
        <v>3864240.63</v>
      </c>
    </row>
    <row r="19" spans="1:8" s="155" customFormat="1" ht="6" customHeight="1">
      <c r="A19" s="159"/>
      <c r="B19" s="160"/>
      <c r="C19" s="160"/>
      <c r="D19" s="160"/>
      <c r="E19" s="160"/>
      <c r="F19" s="160"/>
      <c r="G19" s="160"/>
      <c r="H19" s="160"/>
    </row>
    <row r="20" spans="1:8" s="156" customFormat="1" ht="9" customHeight="1">
      <c r="A20" s="115" t="s">
        <v>74</v>
      </c>
      <c r="B20" s="233">
        <v>4941</v>
      </c>
      <c r="C20" s="233">
        <v>16515</v>
      </c>
      <c r="D20" s="233">
        <v>114648</v>
      </c>
      <c r="E20" s="233">
        <v>65</v>
      </c>
      <c r="F20" s="233">
        <v>3793</v>
      </c>
      <c r="G20" s="233">
        <v>1295</v>
      </c>
      <c r="H20" s="233">
        <v>731374.16</v>
      </c>
    </row>
    <row r="21" spans="1:8" s="119" customFormat="1" ht="9" customHeight="1">
      <c r="A21" s="118" t="s">
        <v>197</v>
      </c>
      <c r="B21" s="234">
        <v>340</v>
      </c>
      <c r="C21" s="239">
        <v>1380</v>
      </c>
      <c r="D21" s="234">
        <v>8374</v>
      </c>
      <c r="E21" s="234">
        <v>10</v>
      </c>
      <c r="F21" s="234">
        <v>355</v>
      </c>
      <c r="G21" s="234">
        <v>61</v>
      </c>
      <c r="H21" s="239" t="s">
        <v>139</v>
      </c>
    </row>
    <row r="22" spans="1:8" s="119" customFormat="1" ht="9" customHeight="1">
      <c r="A22" s="118" t="s">
        <v>171</v>
      </c>
      <c r="B22" s="234">
        <v>796</v>
      </c>
      <c r="C22" s="234">
        <v>2315</v>
      </c>
      <c r="D22" s="234">
        <v>18867</v>
      </c>
      <c r="E22" s="234">
        <v>11</v>
      </c>
      <c r="F22" s="234">
        <v>1009</v>
      </c>
      <c r="G22" s="234">
        <v>149</v>
      </c>
      <c r="H22" s="239" t="s">
        <v>139</v>
      </c>
    </row>
    <row r="23" spans="1:8" s="119" customFormat="1" ht="9" customHeight="1">
      <c r="A23" s="118" t="s">
        <v>172</v>
      </c>
      <c r="B23" s="234">
        <v>570</v>
      </c>
      <c r="C23" s="234">
        <v>2100</v>
      </c>
      <c r="D23" s="234">
        <v>24688</v>
      </c>
      <c r="E23" s="234">
        <v>10</v>
      </c>
      <c r="F23" s="234">
        <v>862</v>
      </c>
      <c r="G23" s="234">
        <v>119</v>
      </c>
      <c r="H23" s="239" t="s">
        <v>139</v>
      </c>
    </row>
    <row r="24" spans="1:8" s="119" customFormat="1" ht="9" customHeight="1">
      <c r="A24" s="118" t="s">
        <v>173</v>
      </c>
      <c r="B24" s="234">
        <v>1353</v>
      </c>
      <c r="C24" s="234">
        <v>8451</v>
      </c>
      <c r="D24" s="234">
        <v>64152</v>
      </c>
      <c r="E24" s="234">
        <v>14</v>
      </c>
      <c r="F24" s="234">
        <v>1390</v>
      </c>
      <c r="G24" s="234">
        <v>567</v>
      </c>
      <c r="H24" s="239" t="s">
        <v>139</v>
      </c>
    </row>
    <row r="25" spans="1:8" s="156" customFormat="1" ht="9" customHeight="1">
      <c r="A25" s="115" t="s">
        <v>75</v>
      </c>
      <c r="B25" s="233">
        <v>2439</v>
      </c>
      <c r="C25" s="233">
        <v>6273</v>
      </c>
      <c r="D25" s="233">
        <v>41338</v>
      </c>
      <c r="E25" s="233">
        <v>21</v>
      </c>
      <c r="F25" s="233">
        <v>1321</v>
      </c>
      <c r="G25" s="233">
        <v>543</v>
      </c>
      <c r="H25" s="233">
        <v>287865.44</v>
      </c>
    </row>
    <row r="26" spans="1:8" s="119" customFormat="1" ht="9" customHeight="1">
      <c r="A26" s="118" t="s">
        <v>174</v>
      </c>
      <c r="B26" s="234">
        <v>354</v>
      </c>
      <c r="C26" s="234">
        <v>1427</v>
      </c>
      <c r="D26" s="234">
        <v>12678</v>
      </c>
      <c r="E26" s="234">
        <v>6</v>
      </c>
      <c r="F26" s="234">
        <v>531</v>
      </c>
      <c r="G26" s="234">
        <v>171</v>
      </c>
      <c r="H26" s="239" t="s">
        <v>139</v>
      </c>
    </row>
    <row r="27" spans="1:8" s="155" customFormat="1" ht="9" customHeight="1">
      <c r="A27" s="159" t="s">
        <v>124</v>
      </c>
      <c r="B27" s="235">
        <v>10793</v>
      </c>
      <c r="C27" s="235">
        <f>SUM(C20:C26)</f>
        <v>38461</v>
      </c>
      <c r="D27" s="235">
        <v>284745</v>
      </c>
      <c r="E27" s="235">
        <v>137</v>
      </c>
      <c r="F27" s="235">
        <v>9261</v>
      </c>
      <c r="G27" s="235">
        <v>2905</v>
      </c>
      <c r="H27" s="235">
        <v>1019239.6</v>
      </c>
    </row>
    <row r="28" spans="1:8" s="155" customFormat="1" ht="9" customHeight="1">
      <c r="A28" s="159"/>
      <c r="B28" s="235"/>
      <c r="C28" s="235"/>
      <c r="D28" s="235"/>
      <c r="E28" s="235"/>
      <c r="F28" s="235"/>
      <c r="G28" s="235"/>
      <c r="H28" s="235"/>
    </row>
    <row r="29" spans="1:8" s="156" customFormat="1" ht="9" customHeight="1">
      <c r="A29" s="115" t="s">
        <v>76</v>
      </c>
      <c r="B29" s="233">
        <v>4197</v>
      </c>
      <c r="C29" s="238">
        <v>17568</v>
      </c>
      <c r="D29" s="233">
        <v>80339</v>
      </c>
      <c r="E29" s="233">
        <v>20</v>
      </c>
      <c r="F29" s="233">
        <v>817</v>
      </c>
      <c r="G29" s="233">
        <v>946</v>
      </c>
      <c r="H29" s="233">
        <v>204335.67</v>
      </c>
    </row>
    <row r="30" spans="1:8" s="119" customFormat="1" ht="9" customHeight="1">
      <c r="A30" s="118" t="s">
        <v>175</v>
      </c>
      <c r="B30" s="234">
        <v>232</v>
      </c>
      <c r="C30" s="239">
        <v>1251</v>
      </c>
      <c r="D30" s="234">
        <v>7662</v>
      </c>
      <c r="E30" s="234">
        <v>2</v>
      </c>
      <c r="F30" s="234">
        <v>303</v>
      </c>
      <c r="G30" s="239" t="s">
        <v>139</v>
      </c>
      <c r="H30" s="239" t="s">
        <v>139</v>
      </c>
    </row>
    <row r="31" spans="1:8" s="156" customFormat="1" ht="9" customHeight="1">
      <c r="A31" s="115" t="s">
        <v>77</v>
      </c>
      <c r="B31" s="233">
        <v>5611</v>
      </c>
      <c r="C31" s="233">
        <v>10145</v>
      </c>
      <c r="D31" s="233">
        <v>65096</v>
      </c>
      <c r="E31" s="233">
        <v>14</v>
      </c>
      <c r="F31" s="233">
        <v>1543</v>
      </c>
      <c r="G31" s="233">
        <v>561</v>
      </c>
      <c r="H31" s="233">
        <v>95401.12</v>
      </c>
    </row>
    <row r="32" spans="1:8" s="119" customFormat="1" ht="9" customHeight="1">
      <c r="A32" s="118" t="s">
        <v>176</v>
      </c>
      <c r="B32" s="234">
        <v>1181</v>
      </c>
      <c r="C32" s="234">
        <v>3426</v>
      </c>
      <c r="D32" s="234">
        <v>36652</v>
      </c>
      <c r="E32" s="234">
        <v>7</v>
      </c>
      <c r="F32" s="234">
        <v>905</v>
      </c>
      <c r="G32" s="234">
        <v>182</v>
      </c>
      <c r="H32" s="239" t="s">
        <v>139</v>
      </c>
    </row>
    <row r="33" spans="1:8" s="156" customFormat="1" ht="9" customHeight="1">
      <c r="A33" s="115" t="s">
        <v>78</v>
      </c>
      <c r="B33" s="233">
        <v>3865</v>
      </c>
      <c r="C33" s="233">
        <v>10882</v>
      </c>
      <c r="D33" s="233">
        <v>104734</v>
      </c>
      <c r="E33" s="233">
        <v>11</v>
      </c>
      <c r="F33" s="233">
        <v>1460</v>
      </c>
      <c r="G33" s="233">
        <v>679</v>
      </c>
      <c r="H33" s="233">
        <v>112716.42</v>
      </c>
    </row>
    <row r="34" spans="1:8" s="119" customFormat="1" ht="9" customHeight="1">
      <c r="A34" s="118" t="s">
        <v>177</v>
      </c>
      <c r="B34" s="234">
        <v>1112</v>
      </c>
      <c r="C34" s="234">
        <v>3918</v>
      </c>
      <c r="D34" s="234">
        <v>41260</v>
      </c>
      <c r="E34" s="234">
        <v>4</v>
      </c>
      <c r="F34" s="234">
        <v>302</v>
      </c>
      <c r="G34" s="234">
        <v>137</v>
      </c>
      <c r="H34" s="239" t="s">
        <v>139</v>
      </c>
    </row>
    <row r="35" spans="1:8" s="156" customFormat="1" ht="9" customHeight="1">
      <c r="A35" s="115" t="s">
        <v>79</v>
      </c>
      <c r="B35" s="233">
        <v>2521</v>
      </c>
      <c r="C35" s="238" t="s">
        <v>139</v>
      </c>
      <c r="D35" s="233">
        <v>96675</v>
      </c>
      <c r="E35" s="233">
        <v>14</v>
      </c>
      <c r="F35" s="233">
        <v>1231</v>
      </c>
      <c r="G35" s="233">
        <v>795</v>
      </c>
      <c r="H35" s="239" t="s">
        <v>139</v>
      </c>
    </row>
    <row r="36" spans="1:8" s="119" customFormat="1" ht="9" customHeight="1">
      <c r="A36" s="118" t="s">
        <v>178</v>
      </c>
      <c r="B36" s="234">
        <v>383</v>
      </c>
      <c r="C36" s="234">
        <v>2117</v>
      </c>
      <c r="D36" s="234">
        <v>19354</v>
      </c>
      <c r="E36" s="234">
        <v>4</v>
      </c>
      <c r="F36" s="234">
        <v>788</v>
      </c>
      <c r="G36" s="234">
        <v>106</v>
      </c>
      <c r="H36" s="239" t="s">
        <v>139</v>
      </c>
    </row>
    <row r="37" spans="1:8" s="119" customFormat="1" ht="9" customHeight="1">
      <c r="A37" s="118" t="s">
        <v>179</v>
      </c>
      <c r="B37" s="234">
        <v>688</v>
      </c>
      <c r="C37" s="239" t="s">
        <v>139</v>
      </c>
      <c r="D37" s="234">
        <v>20089</v>
      </c>
      <c r="E37" s="234">
        <v>2</v>
      </c>
      <c r="F37" s="234">
        <v>597</v>
      </c>
      <c r="G37" s="234">
        <v>100</v>
      </c>
      <c r="H37" s="239" t="s">
        <v>139</v>
      </c>
    </row>
    <row r="38" spans="1:11" s="155" customFormat="1" ht="9" customHeight="1">
      <c r="A38" s="159" t="s">
        <v>125</v>
      </c>
      <c r="B38" s="235">
        <v>19790</v>
      </c>
      <c r="C38" s="235">
        <f>C29+C30+C31+C32+C33+C34+C36</f>
        <v>49307</v>
      </c>
      <c r="D38" s="235">
        <v>471861</v>
      </c>
      <c r="E38" s="236">
        <v>78</v>
      </c>
      <c r="F38" s="235">
        <v>7946</v>
      </c>
      <c r="G38" s="235">
        <v>3506</v>
      </c>
      <c r="H38" s="235">
        <v>412453.21</v>
      </c>
      <c r="I38" s="300"/>
      <c r="K38" s="131"/>
    </row>
    <row r="39" spans="1:11" s="155" customFormat="1" ht="9" customHeight="1">
      <c r="A39" s="159"/>
      <c r="B39" s="235"/>
      <c r="C39" s="235"/>
      <c r="D39" s="235"/>
      <c r="E39" s="236"/>
      <c r="F39" s="235"/>
      <c r="G39" s="235"/>
      <c r="H39" s="235"/>
      <c r="I39" s="300"/>
      <c r="K39" s="131"/>
    </row>
    <row r="40" spans="1:8" s="156" customFormat="1" ht="9" customHeight="1">
      <c r="A40" s="115" t="s">
        <v>80</v>
      </c>
      <c r="B40" s="233">
        <v>3074</v>
      </c>
      <c r="C40" s="233">
        <v>8600</v>
      </c>
      <c r="D40" s="233">
        <v>58308</v>
      </c>
      <c r="E40" s="233">
        <v>56</v>
      </c>
      <c r="F40" s="233">
        <v>1309</v>
      </c>
      <c r="G40" s="233">
        <v>750</v>
      </c>
      <c r="H40" s="233">
        <v>133136.99</v>
      </c>
    </row>
    <row r="41" spans="1:8" s="119" customFormat="1" ht="9" customHeight="1">
      <c r="A41" s="118" t="s">
        <v>180</v>
      </c>
      <c r="B41" s="234">
        <v>215</v>
      </c>
      <c r="C41" s="234">
        <v>75</v>
      </c>
      <c r="D41" s="234">
        <v>1064</v>
      </c>
      <c r="E41" s="239" t="s">
        <v>139</v>
      </c>
      <c r="F41" s="234">
        <v>1</v>
      </c>
      <c r="G41" s="234">
        <v>1</v>
      </c>
      <c r="H41" s="239" t="s">
        <v>139</v>
      </c>
    </row>
    <row r="42" spans="1:8" s="156" customFormat="1" ht="9" customHeight="1">
      <c r="A42" s="115" t="s">
        <v>81</v>
      </c>
      <c r="B42" s="233">
        <v>4328</v>
      </c>
      <c r="C42" s="233">
        <v>6968</v>
      </c>
      <c r="D42" s="233">
        <v>114072</v>
      </c>
      <c r="E42" s="233">
        <v>22</v>
      </c>
      <c r="F42" s="233">
        <v>1163</v>
      </c>
      <c r="G42" s="233">
        <v>611</v>
      </c>
      <c r="H42" s="233">
        <v>378512.93</v>
      </c>
    </row>
    <row r="43" spans="1:8" s="156" customFormat="1" ht="9" customHeight="1">
      <c r="A43" s="115" t="s">
        <v>82</v>
      </c>
      <c r="B43" s="233">
        <v>3020</v>
      </c>
      <c r="C43" s="233">
        <v>5000</v>
      </c>
      <c r="D43" s="233">
        <v>54390</v>
      </c>
      <c r="E43" s="233">
        <v>19</v>
      </c>
      <c r="F43" s="233">
        <v>1142</v>
      </c>
      <c r="G43" s="233">
        <v>433</v>
      </c>
      <c r="H43" s="233">
        <v>754397.7</v>
      </c>
    </row>
    <row r="44" spans="1:8" s="156" customFormat="1" ht="9" customHeight="1">
      <c r="A44" s="115" t="s">
        <v>227</v>
      </c>
      <c r="B44" s="233">
        <v>15700</v>
      </c>
      <c r="C44" s="238">
        <v>55000</v>
      </c>
      <c r="D44" s="233">
        <v>946005</v>
      </c>
      <c r="E44" s="233">
        <v>96</v>
      </c>
      <c r="F44" s="233">
        <v>11476</v>
      </c>
      <c r="G44" s="233">
        <v>2610</v>
      </c>
      <c r="H44" s="233">
        <v>841553.3</v>
      </c>
    </row>
    <row r="45" spans="1:8" s="156" customFormat="1" ht="9" customHeight="1">
      <c r="A45" s="115" t="s">
        <v>83</v>
      </c>
      <c r="B45" s="233">
        <v>28320</v>
      </c>
      <c r="C45" s="233">
        <v>125000</v>
      </c>
      <c r="D45" s="233">
        <v>643938</v>
      </c>
      <c r="E45" s="233">
        <v>193</v>
      </c>
      <c r="F45" s="233">
        <v>12544</v>
      </c>
      <c r="G45" s="233">
        <v>2815</v>
      </c>
      <c r="H45" s="233">
        <v>1339083.4</v>
      </c>
    </row>
    <row r="46" spans="1:8" s="156" customFormat="1" ht="9" customHeight="1">
      <c r="A46" s="115" t="s">
        <v>84</v>
      </c>
      <c r="B46" s="237">
        <v>2865</v>
      </c>
      <c r="C46" s="237">
        <v>10249</v>
      </c>
      <c r="D46" s="237">
        <v>72178</v>
      </c>
      <c r="E46" s="237">
        <v>41</v>
      </c>
      <c r="F46" s="237">
        <v>1513</v>
      </c>
      <c r="G46" s="237">
        <v>1118</v>
      </c>
      <c r="H46" s="237">
        <v>356144.72</v>
      </c>
    </row>
    <row r="47" spans="1:9" s="155" customFormat="1" ht="9" customHeight="1">
      <c r="A47" s="159" t="s">
        <v>126</v>
      </c>
      <c r="B47" s="235">
        <f>SUM(B40:B46)</f>
        <v>57522</v>
      </c>
      <c r="C47" s="235">
        <f>SUM(C40:C46)</f>
        <v>210892</v>
      </c>
      <c r="D47" s="235">
        <v>1889955</v>
      </c>
      <c r="E47" s="235">
        <v>427</v>
      </c>
      <c r="F47" s="235">
        <v>29148</v>
      </c>
      <c r="G47" s="235">
        <v>8338</v>
      </c>
      <c r="H47" s="235">
        <v>3802829.04</v>
      </c>
      <c r="I47" s="300"/>
    </row>
    <row r="48" spans="1:9" s="155" customFormat="1" ht="9" customHeight="1">
      <c r="A48" s="159"/>
      <c r="B48" s="235"/>
      <c r="C48" s="235"/>
      <c r="D48" s="235"/>
      <c r="E48" s="235"/>
      <c r="F48" s="235"/>
      <c r="G48" s="235"/>
      <c r="H48" s="235"/>
      <c r="I48" s="300"/>
    </row>
    <row r="49" spans="1:8" s="156" customFormat="1" ht="9" customHeight="1">
      <c r="A49" s="115" t="s">
        <v>85</v>
      </c>
      <c r="B49" s="233">
        <v>1704</v>
      </c>
      <c r="C49" s="233">
        <v>8958</v>
      </c>
      <c r="D49" s="233">
        <v>67226</v>
      </c>
      <c r="E49" s="233">
        <v>22</v>
      </c>
      <c r="F49" s="233">
        <v>4904</v>
      </c>
      <c r="G49" s="233">
        <v>932</v>
      </c>
      <c r="H49" s="233">
        <v>796199.85</v>
      </c>
    </row>
    <row r="50" spans="1:8" s="119" customFormat="1" ht="9" customHeight="1">
      <c r="A50" s="118" t="s">
        <v>230</v>
      </c>
      <c r="B50" s="234">
        <v>107</v>
      </c>
      <c r="C50" s="234">
        <v>1326</v>
      </c>
      <c r="D50" s="234">
        <v>1498</v>
      </c>
      <c r="E50" s="234">
        <v>8</v>
      </c>
      <c r="F50" s="234">
        <v>204</v>
      </c>
      <c r="G50" s="234">
        <v>41</v>
      </c>
      <c r="H50" s="239" t="s">
        <v>139</v>
      </c>
    </row>
    <row r="51" spans="1:8" s="119" customFormat="1" ht="9" customHeight="1">
      <c r="A51" s="118" t="s">
        <v>181</v>
      </c>
      <c r="B51" s="234">
        <v>647</v>
      </c>
      <c r="C51" s="234">
        <v>3848</v>
      </c>
      <c r="D51" s="234">
        <v>29407</v>
      </c>
      <c r="E51" s="234">
        <v>9</v>
      </c>
      <c r="F51" s="234">
        <v>1026</v>
      </c>
      <c r="G51" s="234">
        <v>276</v>
      </c>
      <c r="H51" s="239" t="s">
        <v>139</v>
      </c>
    </row>
    <row r="52" spans="1:8" s="156" customFormat="1" ht="9" customHeight="1">
      <c r="A52" s="115" t="s">
        <v>86</v>
      </c>
      <c r="B52" s="233">
        <v>2242</v>
      </c>
      <c r="C52" s="238" t="s">
        <v>139</v>
      </c>
      <c r="D52" s="233">
        <v>117330</v>
      </c>
      <c r="E52" s="233">
        <v>18</v>
      </c>
      <c r="F52" s="233">
        <v>860</v>
      </c>
      <c r="G52" s="233">
        <v>408</v>
      </c>
      <c r="H52" s="233">
        <v>140032.32</v>
      </c>
    </row>
    <row r="53" spans="1:8" s="119" customFormat="1" ht="9" customHeight="1">
      <c r="A53" s="118" t="s">
        <v>182</v>
      </c>
      <c r="B53" s="234">
        <v>488</v>
      </c>
      <c r="C53" s="239" t="s">
        <v>139</v>
      </c>
      <c r="D53" s="234">
        <v>18265</v>
      </c>
      <c r="E53" s="234">
        <v>8</v>
      </c>
      <c r="F53" s="234">
        <v>303</v>
      </c>
      <c r="G53" s="234">
        <v>96</v>
      </c>
      <c r="H53" s="239" t="s">
        <v>139</v>
      </c>
    </row>
    <row r="54" spans="1:8" s="156" customFormat="1" ht="9" customHeight="1">
      <c r="A54" s="115" t="s">
        <v>87</v>
      </c>
      <c r="B54" s="233">
        <v>3115</v>
      </c>
      <c r="C54" s="233">
        <v>3962</v>
      </c>
      <c r="D54" s="233">
        <v>73655</v>
      </c>
      <c r="E54" s="233">
        <v>27</v>
      </c>
      <c r="F54" s="233">
        <v>1854</v>
      </c>
      <c r="G54" s="233">
        <v>1014</v>
      </c>
      <c r="H54" s="233">
        <v>144888.81</v>
      </c>
    </row>
    <row r="55" spans="1:8" s="156" customFormat="1" ht="9" customHeight="1">
      <c r="A55" s="115" t="s">
        <v>88</v>
      </c>
      <c r="B55" s="233">
        <v>1635</v>
      </c>
      <c r="C55" s="233">
        <v>11688</v>
      </c>
      <c r="D55" s="233">
        <v>83479</v>
      </c>
      <c r="E55" s="233">
        <v>47</v>
      </c>
      <c r="F55" s="233">
        <v>1861</v>
      </c>
      <c r="G55" s="233">
        <v>1855</v>
      </c>
      <c r="H55" s="233">
        <v>491320.97</v>
      </c>
    </row>
    <row r="56" spans="1:8" s="155" customFormat="1" ht="9" customHeight="1">
      <c r="A56" s="159" t="s">
        <v>10</v>
      </c>
      <c r="B56" s="235">
        <v>9938</v>
      </c>
      <c r="C56" s="235">
        <v>29782</v>
      </c>
      <c r="D56" s="235">
        <v>390860</v>
      </c>
      <c r="E56" s="235">
        <v>139</v>
      </c>
      <c r="F56" s="235">
        <v>11012</v>
      </c>
      <c r="G56" s="235">
        <v>4622</v>
      </c>
      <c r="H56" s="235">
        <v>1572441.95</v>
      </c>
    </row>
    <row r="57" spans="1:8" s="155" customFormat="1" ht="9" customHeight="1">
      <c r="A57" s="159"/>
      <c r="B57" s="235"/>
      <c r="C57" s="235"/>
      <c r="D57" s="235"/>
      <c r="E57" s="235"/>
      <c r="F57" s="235"/>
      <c r="G57" s="235"/>
      <c r="H57" s="235"/>
    </row>
    <row r="58" spans="1:8" s="156" customFormat="1" ht="9" customHeight="1">
      <c r="A58" s="115" t="s">
        <v>89</v>
      </c>
      <c r="B58" s="233">
        <v>3870</v>
      </c>
      <c r="C58" s="233">
        <v>8695</v>
      </c>
      <c r="D58" s="233">
        <v>108238</v>
      </c>
      <c r="E58" s="233">
        <v>52</v>
      </c>
      <c r="F58" s="233">
        <v>2352</v>
      </c>
      <c r="G58" s="233">
        <v>991</v>
      </c>
      <c r="H58" s="233">
        <v>267670.28</v>
      </c>
    </row>
    <row r="59" spans="1:8" s="156" customFormat="1" ht="9" customHeight="1">
      <c r="A59" s="115" t="s">
        <v>90</v>
      </c>
      <c r="B59" s="233">
        <v>2405</v>
      </c>
      <c r="C59" s="233">
        <v>4092</v>
      </c>
      <c r="D59" s="233">
        <v>23355</v>
      </c>
      <c r="E59" s="233">
        <v>36</v>
      </c>
      <c r="F59" s="233">
        <v>231</v>
      </c>
      <c r="G59" s="233">
        <v>281</v>
      </c>
      <c r="H59" s="233">
        <v>168841.42</v>
      </c>
    </row>
    <row r="60" spans="1:8" s="155" customFormat="1" ht="9" customHeight="1">
      <c r="A60" s="159" t="s">
        <v>11</v>
      </c>
      <c r="B60" s="235">
        <v>6275</v>
      </c>
      <c r="C60" s="235">
        <v>12787</v>
      </c>
      <c r="D60" s="235">
        <v>131593</v>
      </c>
      <c r="E60" s="235">
        <v>88</v>
      </c>
      <c r="F60" s="235">
        <v>2583</v>
      </c>
      <c r="G60" s="235">
        <v>1272</v>
      </c>
      <c r="H60" s="235">
        <v>436511.7</v>
      </c>
    </row>
    <row r="61" spans="1:8" s="155" customFormat="1" ht="9" customHeight="1">
      <c r="A61" s="159"/>
      <c r="B61" s="235"/>
      <c r="C61" s="235"/>
      <c r="D61" s="235"/>
      <c r="E61" s="235"/>
      <c r="F61" s="235"/>
      <c r="G61" s="235"/>
      <c r="H61" s="235"/>
    </row>
    <row r="62" spans="1:8" s="156" customFormat="1" ht="9" customHeight="1">
      <c r="A62" s="115" t="s">
        <v>91</v>
      </c>
      <c r="B62" s="233">
        <v>5109</v>
      </c>
      <c r="C62" s="233">
        <v>10500</v>
      </c>
      <c r="D62" s="233">
        <v>61012</v>
      </c>
      <c r="E62" s="233">
        <v>36</v>
      </c>
      <c r="F62" s="233">
        <v>1940</v>
      </c>
      <c r="G62" s="233">
        <v>784</v>
      </c>
      <c r="H62" s="233">
        <v>679971.44</v>
      </c>
    </row>
    <row r="63" spans="1:8" s="156" customFormat="1" ht="9" customHeight="1">
      <c r="A63" s="115" t="s">
        <v>92</v>
      </c>
      <c r="B63" s="233">
        <v>4715</v>
      </c>
      <c r="C63" s="233">
        <v>3626</v>
      </c>
      <c r="D63" s="233">
        <v>48497</v>
      </c>
      <c r="E63" s="233">
        <v>49</v>
      </c>
      <c r="F63" s="233">
        <v>907</v>
      </c>
      <c r="G63" s="233">
        <v>509</v>
      </c>
      <c r="H63" s="233">
        <v>1049991.9</v>
      </c>
    </row>
    <row r="64" spans="1:8" s="156" customFormat="1" ht="9" customHeight="1">
      <c r="A64" s="115" t="s">
        <v>93</v>
      </c>
      <c r="B64" s="233">
        <v>3250</v>
      </c>
      <c r="C64" s="233">
        <v>13500</v>
      </c>
      <c r="D64" s="233">
        <v>114442</v>
      </c>
      <c r="E64" s="233">
        <v>23</v>
      </c>
      <c r="F64" s="233">
        <v>1957</v>
      </c>
      <c r="G64" s="233">
        <v>544</v>
      </c>
      <c r="H64" s="233">
        <v>183249.79</v>
      </c>
    </row>
    <row r="65" spans="1:8" s="156" customFormat="1" ht="9" customHeight="1">
      <c r="A65" s="115" t="s">
        <v>94</v>
      </c>
      <c r="B65" s="233">
        <v>21148</v>
      </c>
      <c r="C65" s="233">
        <v>167263</v>
      </c>
      <c r="D65" s="233">
        <v>1174673</v>
      </c>
      <c r="E65" s="233">
        <v>86</v>
      </c>
      <c r="F65" s="233">
        <v>9322</v>
      </c>
      <c r="G65" s="233">
        <v>3394</v>
      </c>
      <c r="H65" s="233">
        <v>1103690.78</v>
      </c>
    </row>
    <row r="66" spans="1:8" s="156" customFormat="1" ht="9" customHeight="1">
      <c r="A66" s="115" t="s">
        <v>95</v>
      </c>
      <c r="B66" s="233">
        <v>5382</v>
      </c>
      <c r="C66" s="238">
        <v>14830</v>
      </c>
      <c r="D66" s="233">
        <v>122244</v>
      </c>
      <c r="E66" s="233">
        <v>33</v>
      </c>
      <c r="F66" s="233">
        <v>3268</v>
      </c>
      <c r="G66" s="233">
        <v>1237</v>
      </c>
      <c r="H66" s="233">
        <v>149541.11</v>
      </c>
    </row>
    <row r="67" spans="1:8" s="155" customFormat="1" ht="9" customHeight="1">
      <c r="A67" s="162" t="s">
        <v>12</v>
      </c>
      <c r="B67" s="235">
        <v>39604</v>
      </c>
      <c r="C67" s="235">
        <f>SUM(C62:C66)</f>
        <v>209719</v>
      </c>
      <c r="D67" s="235">
        <v>1520868</v>
      </c>
      <c r="E67" s="235">
        <v>227</v>
      </c>
      <c r="F67" s="235">
        <v>17394</v>
      </c>
      <c r="G67" s="235">
        <v>6468</v>
      </c>
      <c r="H67" s="235">
        <v>3166445.02</v>
      </c>
    </row>
    <row r="68" spans="1:8" s="155" customFormat="1" ht="9" customHeight="1">
      <c r="A68" s="163"/>
      <c r="B68" s="120"/>
      <c r="C68" s="120"/>
      <c r="D68" s="120"/>
      <c r="E68" s="120"/>
      <c r="F68" s="120"/>
      <c r="G68" s="120"/>
      <c r="H68" s="121"/>
    </row>
    <row r="69" spans="1:8" s="155" customFormat="1" ht="9" customHeight="1">
      <c r="A69" s="161"/>
      <c r="B69" s="111"/>
      <c r="C69" s="111"/>
      <c r="D69" s="111"/>
      <c r="E69" s="111"/>
      <c r="F69" s="111"/>
      <c r="G69" s="111"/>
      <c r="H69" s="112"/>
    </row>
    <row r="70" spans="1:8" s="155" customFormat="1" ht="9" customHeight="1">
      <c r="A70" s="115" t="s">
        <v>253</v>
      </c>
      <c r="B70" s="111"/>
      <c r="C70" s="111"/>
      <c r="D70" s="111"/>
      <c r="E70" s="111"/>
      <c r="F70" s="111"/>
      <c r="G70" s="111"/>
      <c r="H70" s="112"/>
    </row>
    <row r="71" spans="1:8" s="156" customFormat="1" ht="9" customHeight="1">
      <c r="A71" s="115" t="s">
        <v>254</v>
      </c>
      <c r="B71" s="113"/>
      <c r="C71" s="113"/>
      <c r="D71" s="113"/>
      <c r="E71" s="113"/>
      <c r="F71" s="113"/>
      <c r="G71" s="113"/>
      <c r="H71" s="114"/>
    </row>
  </sheetData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r:id="rId2"/>
  <headerFooter alignWithMargins="0">
    <oddFooter>&amp;C&amp;"Arial,Normale"&amp;10 33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SheetLayoutView="75" workbookViewId="0" topLeftCell="A1">
      <selection activeCell="L12" sqref="L12"/>
    </sheetView>
  </sheetViews>
  <sheetFormatPr defaultColWidth="9.33203125" defaultRowHeight="11.25"/>
  <cols>
    <col min="1" max="1" width="29.33203125" style="146" customWidth="1"/>
    <col min="2" max="3" width="11.33203125" style="30" customWidth="1"/>
    <col min="4" max="4" width="12.33203125" style="30" customWidth="1"/>
    <col min="5" max="7" width="8.83203125" style="30" customWidth="1"/>
    <col min="8" max="8" width="11.33203125" style="62" customWidth="1"/>
    <col min="9" max="16384" width="9.33203125" style="147" customWidth="1"/>
  </cols>
  <sheetData>
    <row r="1" spans="1:8" s="153" customFormat="1" ht="12" customHeight="1">
      <c r="A1" s="144" t="s">
        <v>267</v>
      </c>
      <c r="B1" s="320"/>
      <c r="C1" s="320"/>
      <c r="D1" s="322"/>
      <c r="E1" s="322"/>
      <c r="F1" s="322"/>
      <c r="G1" s="322"/>
      <c r="H1" s="323"/>
    </row>
    <row r="2" spans="1:8" s="153" customFormat="1" ht="12" customHeight="1">
      <c r="A2" s="144"/>
      <c r="B2" s="30"/>
      <c r="C2" s="30"/>
      <c r="D2" s="30"/>
      <c r="E2" s="30"/>
      <c r="F2" s="30"/>
      <c r="G2" s="30"/>
      <c r="H2" s="62"/>
    </row>
    <row r="3" spans="1:8" s="153" customFormat="1" ht="9" customHeight="1">
      <c r="A3" s="144"/>
      <c r="B3" s="30"/>
      <c r="C3" s="30"/>
      <c r="D3" s="30"/>
      <c r="E3" s="30"/>
      <c r="F3" s="30"/>
      <c r="G3" s="30"/>
      <c r="H3" s="62"/>
    </row>
    <row r="4" spans="1:8" s="153" customFormat="1" ht="36" customHeight="1">
      <c r="A4" s="325" t="s">
        <v>291</v>
      </c>
      <c r="B4" s="100" t="s">
        <v>149</v>
      </c>
      <c r="C4" s="100" t="s">
        <v>229</v>
      </c>
      <c r="D4" s="100" t="s">
        <v>1</v>
      </c>
      <c r="E4" s="100" t="s">
        <v>271</v>
      </c>
      <c r="F4" s="100" t="s">
        <v>272</v>
      </c>
      <c r="G4" s="100" t="s">
        <v>250</v>
      </c>
      <c r="H4" s="102" t="s">
        <v>251</v>
      </c>
    </row>
    <row r="5" spans="1:8" s="153" customFormat="1" ht="9" customHeight="1">
      <c r="A5" s="164"/>
      <c r="B5" s="47"/>
      <c r="C5" s="47"/>
      <c r="D5" s="47"/>
      <c r="E5" s="47"/>
      <c r="F5" s="47"/>
      <c r="G5" s="47"/>
      <c r="H5" s="63"/>
    </row>
    <row r="6" spans="1:8" s="156" customFormat="1" ht="9" customHeight="1">
      <c r="A6" s="115" t="s">
        <v>96</v>
      </c>
      <c r="B6" s="233">
        <v>6464</v>
      </c>
      <c r="C6" s="233">
        <v>24896</v>
      </c>
      <c r="D6" s="233">
        <v>212189</v>
      </c>
      <c r="E6" s="233">
        <v>58</v>
      </c>
      <c r="F6" s="233">
        <v>2031</v>
      </c>
      <c r="G6" s="233">
        <v>1101</v>
      </c>
      <c r="H6" s="233">
        <v>1733082.89</v>
      </c>
    </row>
    <row r="7" spans="1:8" s="119" customFormat="1" ht="9" customHeight="1">
      <c r="A7" s="118" t="s">
        <v>183</v>
      </c>
      <c r="B7" s="234">
        <v>755</v>
      </c>
      <c r="C7" s="234">
        <v>2450</v>
      </c>
      <c r="D7" s="234">
        <v>19249</v>
      </c>
      <c r="E7" s="234">
        <v>12</v>
      </c>
      <c r="F7" s="234">
        <v>542</v>
      </c>
      <c r="G7" s="234">
        <v>526</v>
      </c>
      <c r="H7" s="239" t="s">
        <v>139</v>
      </c>
    </row>
    <row r="8" spans="1:8" s="119" customFormat="1" ht="9" customHeight="1">
      <c r="A8" s="118" t="s">
        <v>184</v>
      </c>
      <c r="B8" s="234">
        <v>1491</v>
      </c>
      <c r="C8" s="234">
        <v>5482</v>
      </c>
      <c r="D8" s="234">
        <v>60853</v>
      </c>
      <c r="E8" s="234">
        <v>16</v>
      </c>
      <c r="F8" s="234">
        <v>1079</v>
      </c>
      <c r="G8" s="234">
        <v>699</v>
      </c>
      <c r="H8" s="239" t="s">
        <v>139</v>
      </c>
    </row>
    <row r="9" spans="1:8" s="156" customFormat="1" ht="9" customHeight="1">
      <c r="A9" s="115" t="s">
        <v>97</v>
      </c>
      <c r="B9" s="233">
        <v>5275</v>
      </c>
      <c r="C9" s="238">
        <v>8098</v>
      </c>
      <c r="D9" s="233">
        <v>66950</v>
      </c>
      <c r="E9" s="233">
        <v>40</v>
      </c>
      <c r="F9" s="233">
        <v>2138</v>
      </c>
      <c r="G9" s="233">
        <v>1311</v>
      </c>
      <c r="H9" s="233">
        <v>227562.58</v>
      </c>
    </row>
    <row r="10" spans="1:8" s="156" customFormat="1" ht="9" customHeight="1">
      <c r="A10" s="115" t="s">
        <v>98</v>
      </c>
      <c r="B10" s="233">
        <v>2952</v>
      </c>
      <c r="C10" s="233">
        <v>9541</v>
      </c>
      <c r="D10" s="233">
        <v>81155</v>
      </c>
      <c r="E10" s="233">
        <v>39</v>
      </c>
      <c r="F10" s="233">
        <v>2064</v>
      </c>
      <c r="G10" s="233">
        <v>325</v>
      </c>
      <c r="H10" s="233">
        <v>440769.92</v>
      </c>
    </row>
    <row r="11" spans="1:8" s="119" customFormat="1" ht="9" customHeight="1">
      <c r="A11" s="118" t="s">
        <v>185</v>
      </c>
      <c r="B11" s="234">
        <v>750</v>
      </c>
      <c r="C11" s="234">
        <v>2603</v>
      </c>
      <c r="D11" s="234">
        <v>41597</v>
      </c>
      <c r="E11" s="234">
        <v>7</v>
      </c>
      <c r="F11" s="234">
        <v>164</v>
      </c>
      <c r="G11" s="234">
        <v>49</v>
      </c>
      <c r="H11" s="239" t="s">
        <v>139</v>
      </c>
    </row>
    <row r="12" spans="1:8" s="156" customFormat="1" ht="9" customHeight="1">
      <c r="A12" s="115" t="s">
        <v>99</v>
      </c>
      <c r="B12" s="233">
        <v>4290</v>
      </c>
      <c r="C12" s="233">
        <v>19120</v>
      </c>
      <c r="D12" s="233">
        <v>145901</v>
      </c>
      <c r="E12" s="233">
        <v>49</v>
      </c>
      <c r="F12" s="233">
        <v>2638</v>
      </c>
      <c r="G12" s="233">
        <v>891</v>
      </c>
      <c r="H12" s="233">
        <v>177401.24</v>
      </c>
    </row>
    <row r="13" spans="1:8" s="156" customFormat="1" ht="9" customHeight="1">
      <c r="A13" s="115" t="s">
        <v>100</v>
      </c>
      <c r="B13" s="233">
        <v>2950</v>
      </c>
      <c r="C13" s="233">
        <v>12445</v>
      </c>
      <c r="D13" s="233">
        <v>43872</v>
      </c>
      <c r="E13" s="233">
        <v>36</v>
      </c>
      <c r="F13" s="233">
        <v>846</v>
      </c>
      <c r="G13" s="233">
        <v>308</v>
      </c>
      <c r="H13" s="233">
        <v>162068.67</v>
      </c>
    </row>
    <row r="14" spans="1:8" s="155" customFormat="1" ht="9" customHeight="1">
      <c r="A14" s="159" t="s">
        <v>13</v>
      </c>
      <c r="B14" s="235">
        <v>24927</v>
      </c>
      <c r="C14" s="235">
        <f>SUM(C6:C13)</f>
        <v>84635</v>
      </c>
      <c r="D14" s="235">
        <v>671766</v>
      </c>
      <c r="E14" s="235">
        <v>257</v>
      </c>
      <c r="F14" s="235">
        <v>11502</v>
      </c>
      <c r="G14" s="235">
        <v>5210</v>
      </c>
      <c r="H14" s="235">
        <v>2740885.3</v>
      </c>
    </row>
    <row r="15" spans="1:8" s="155" customFormat="1" ht="9" customHeight="1">
      <c r="A15" s="159"/>
      <c r="B15" s="248"/>
      <c r="C15" s="248"/>
      <c r="D15" s="248"/>
      <c r="E15" s="248"/>
      <c r="F15" s="248"/>
      <c r="G15" s="248"/>
      <c r="H15" s="248"/>
    </row>
    <row r="16" spans="1:8" s="156" customFormat="1" ht="9" customHeight="1">
      <c r="A16" s="115" t="s">
        <v>101</v>
      </c>
      <c r="B16" s="233">
        <v>2638</v>
      </c>
      <c r="C16" s="233">
        <v>9000</v>
      </c>
      <c r="D16" s="233">
        <v>80959</v>
      </c>
      <c r="E16" s="233">
        <v>31</v>
      </c>
      <c r="F16" s="233">
        <v>1029</v>
      </c>
      <c r="G16" s="233">
        <v>505</v>
      </c>
      <c r="H16" s="233">
        <v>286784.34</v>
      </c>
    </row>
    <row r="17" spans="1:8" s="156" customFormat="1" ht="9" customHeight="1">
      <c r="A17" s="165" t="s">
        <v>102</v>
      </c>
      <c r="B17" s="233">
        <v>2089</v>
      </c>
      <c r="C17" s="233">
        <v>10023</v>
      </c>
      <c r="D17" s="233">
        <v>100309</v>
      </c>
      <c r="E17" s="233">
        <v>30</v>
      </c>
      <c r="F17" s="233">
        <v>2221</v>
      </c>
      <c r="G17" s="233">
        <v>770</v>
      </c>
      <c r="H17" s="233">
        <v>125845.72</v>
      </c>
    </row>
    <row r="18" spans="1:8" s="155" customFormat="1" ht="9" customHeight="1">
      <c r="A18" s="159" t="s">
        <v>20</v>
      </c>
      <c r="B18" s="235">
        <v>4727</v>
      </c>
      <c r="C18" s="235">
        <v>19023</v>
      </c>
      <c r="D18" s="235">
        <v>181268</v>
      </c>
      <c r="E18" s="235">
        <v>61</v>
      </c>
      <c r="F18" s="235">
        <v>3250</v>
      </c>
      <c r="G18" s="235">
        <v>1275</v>
      </c>
      <c r="H18" s="235">
        <v>412630.06</v>
      </c>
    </row>
    <row r="19" spans="1:8" s="155" customFormat="1" ht="9" customHeight="1">
      <c r="A19" s="159"/>
      <c r="B19" s="248"/>
      <c r="C19" s="248"/>
      <c r="D19" s="248"/>
      <c r="E19" s="248"/>
      <c r="F19" s="248"/>
      <c r="G19" s="248"/>
      <c r="H19" s="248"/>
    </row>
    <row r="20" spans="1:8" s="156" customFormat="1" ht="9" customHeight="1">
      <c r="A20" s="115" t="s">
        <v>103</v>
      </c>
      <c r="B20" s="233">
        <v>1234</v>
      </c>
      <c r="C20" s="233">
        <v>4492</v>
      </c>
      <c r="D20" s="233">
        <v>49977</v>
      </c>
      <c r="E20" s="233">
        <v>19</v>
      </c>
      <c r="F20" s="233">
        <v>820</v>
      </c>
      <c r="G20" s="233">
        <v>345</v>
      </c>
      <c r="H20" s="233">
        <v>122887.11</v>
      </c>
    </row>
    <row r="21" spans="1:8" s="119" customFormat="1" ht="9" customHeight="1">
      <c r="A21" s="118" t="s">
        <v>186</v>
      </c>
      <c r="B21" s="234">
        <v>755</v>
      </c>
      <c r="C21" s="234">
        <v>2567</v>
      </c>
      <c r="D21" s="239">
        <v>13170</v>
      </c>
      <c r="E21" s="234">
        <v>23</v>
      </c>
      <c r="F21" s="234">
        <v>323</v>
      </c>
      <c r="G21" s="234">
        <v>98</v>
      </c>
      <c r="H21" s="239" t="s">
        <v>139</v>
      </c>
    </row>
    <row r="22" spans="1:8" s="156" customFormat="1" ht="9" customHeight="1">
      <c r="A22" s="115" t="s">
        <v>104</v>
      </c>
      <c r="B22" s="233">
        <v>5941</v>
      </c>
      <c r="C22" s="233">
        <v>4996</v>
      </c>
      <c r="D22" s="233">
        <v>71750</v>
      </c>
      <c r="E22" s="233">
        <v>86</v>
      </c>
      <c r="F22" s="233">
        <v>2827</v>
      </c>
      <c r="G22" s="233">
        <v>1172</v>
      </c>
      <c r="H22" s="233">
        <v>1449489.17</v>
      </c>
    </row>
    <row r="23" spans="1:8" s="119" customFormat="1" ht="9" customHeight="1">
      <c r="A23" s="118" t="s">
        <v>187</v>
      </c>
      <c r="B23" s="234">
        <v>348</v>
      </c>
      <c r="C23" s="234">
        <v>1153</v>
      </c>
      <c r="D23" s="234">
        <v>8517</v>
      </c>
      <c r="E23" s="234">
        <v>18</v>
      </c>
      <c r="F23" s="234">
        <v>448</v>
      </c>
      <c r="G23" s="234">
        <v>302</v>
      </c>
      <c r="H23" s="239" t="s">
        <v>139</v>
      </c>
    </row>
    <row r="24" spans="1:8" s="156" customFormat="1" ht="9" customHeight="1">
      <c r="A24" s="115" t="s">
        <v>146</v>
      </c>
      <c r="B24" s="233">
        <v>6602</v>
      </c>
      <c r="C24" s="233">
        <v>9772</v>
      </c>
      <c r="D24" s="233">
        <v>100747</v>
      </c>
      <c r="E24" s="233">
        <v>24</v>
      </c>
      <c r="F24" s="233">
        <v>2449</v>
      </c>
      <c r="G24" s="233">
        <v>1639</v>
      </c>
      <c r="H24" s="233">
        <v>205079.33</v>
      </c>
    </row>
    <row r="25" spans="1:8" s="119" customFormat="1" ht="9" customHeight="1">
      <c r="A25" s="118" t="s">
        <v>188</v>
      </c>
      <c r="B25" s="234">
        <v>627</v>
      </c>
      <c r="C25" s="239">
        <v>1114</v>
      </c>
      <c r="D25" s="234">
        <v>17133</v>
      </c>
      <c r="E25" s="234">
        <v>15</v>
      </c>
      <c r="F25" s="234">
        <v>644</v>
      </c>
      <c r="G25" s="234">
        <v>426</v>
      </c>
      <c r="H25" s="239" t="s">
        <v>139</v>
      </c>
    </row>
    <row r="26" spans="1:8" s="119" customFormat="1" ht="9" customHeight="1">
      <c r="A26" s="118" t="s">
        <v>189</v>
      </c>
      <c r="B26" s="234">
        <v>413</v>
      </c>
      <c r="C26" s="239">
        <v>1368</v>
      </c>
      <c r="D26" s="234">
        <v>19765</v>
      </c>
      <c r="E26" s="234">
        <v>13</v>
      </c>
      <c r="F26" s="234">
        <v>288</v>
      </c>
      <c r="G26" s="234">
        <v>68</v>
      </c>
      <c r="H26" s="239" t="s">
        <v>139</v>
      </c>
    </row>
    <row r="27" spans="1:8" s="156" customFormat="1" ht="9" customHeight="1">
      <c r="A27" s="115" t="s">
        <v>105</v>
      </c>
      <c r="B27" s="233">
        <v>2132</v>
      </c>
      <c r="C27" s="233">
        <v>3750</v>
      </c>
      <c r="D27" s="233">
        <v>6658</v>
      </c>
      <c r="E27" s="233">
        <v>16</v>
      </c>
      <c r="F27" s="233">
        <v>49</v>
      </c>
      <c r="G27" s="233">
        <v>123</v>
      </c>
      <c r="H27" s="233">
        <v>149928.47</v>
      </c>
    </row>
    <row r="28" spans="1:9" s="155" customFormat="1" ht="9" customHeight="1">
      <c r="A28" s="159" t="s">
        <v>128</v>
      </c>
      <c r="B28" s="235">
        <v>18052</v>
      </c>
      <c r="C28" s="235">
        <f>SUM(C20:C27)</f>
        <v>29212</v>
      </c>
      <c r="D28" s="235">
        <v>287717</v>
      </c>
      <c r="E28" s="235">
        <v>214</v>
      </c>
      <c r="F28" s="235">
        <v>7848</v>
      </c>
      <c r="G28" s="235">
        <v>4173</v>
      </c>
      <c r="H28" s="235">
        <v>1927384.08</v>
      </c>
      <c r="I28" s="300"/>
    </row>
    <row r="29" spans="1:8" s="155" customFormat="1" ht="9" customHeight="1">
      <c r="A29" s="159"/>
      <c r="B29" s="248"/>
      <c r="C29" s="248"/>
      <c r="D29" s="248"/>
      <c r="E29" s="248"/>
      <c r="F29" s="248"/>
      <c r="G29" s="248"/>
      <c r="H29" s="248"/>
    </row>
    <row r="30" spans="1:8" s="156" customFormat="1" ht="9" customHeight="1">
      <c r="A30" s="115" t="s">
        <v>106</v>
      </c>
      <c r="B30" s="233">
        <v>4162</v>
      </c>
      <c r="C30" s="238" t="s">
        <v>139</v>
      </c>
      <c r="D30" s="233">
        <v>51737</v>
      </c>
      <c r="E30" s="233">
        <v>54</v>
      </c>
      <c r="F30" s="233">
        <v>687</v>
      </c>
      <c r="G30" s="233">
        <v>449</v>
      </c>
      <c r="H30" s="233">
        <v>270689.34</v>
      </c>
    </row>
    <row r="31" spans="1:8" s="119" customFormat="1" ht="9" customHeight="1">
      <c r="A31" s="118" t="s">
        <v>190</v>
      </c>
      <c r="B31" s="234">
        <v>495</v>
      </c>
      <c r="C31" s="239" t="s">
        <v>139</v>
      </c>
      <c r="D31" s="234">
        <v>17438</v>
      </c>
      <c r="E31" s="239">
        <v>9</v>
      </c>
      <c r="F31" s="234">
        <v>243</v>
      </c>
      <c r="G31" s="234">
        <v>243</v>
      </c>
      <c r="H31" s="239" t="s">
        <v>139</v>
      </c>
    </row>
    <row r="32" spans="1:8" s="156" customFormat="1" ht="9" customHeight="1">
      <c r="A32" s="115" t="s">
        <v>107</v>
      </c>
      <c r="B32" s="233">
        <v>3688</v>
      </c>
      <c r="C32" s="233">
        <v>6740</v>
      </c>
      <c r="D32" s="233">
        <v>56238</v>
      </c>
      <c r="E32" s="233">
        <v>26</v>
      </c>
      <c r="F32" s="233">
        <v>941</v>
      </c>
      <c r="G32" s="233">
        <v>244</v>
      </c>
      <c r="H32" s="233">
        <v>101791.97</v>
      </c>
    </row>
    <row r="33" spans="1:8" s="156" customFormat="1" ht="9" customHeight="1">
      <c r="A33" s="115" t="s">
        <v>108</v>
      </c>
      <c r="B33" s="233">
        <v>4355</v>
      </c>
      <c r="C33" s="233">
        <v>21600</v>
      </c>
      <c r="D33" s="233">
        <v>177358</v>
      </c>
      <c r="E33" s="233">
        <v>45</v>
      </c>
      <c r="F33" s="233">
        <v>1301</v>
      </c>
      <c r="G33" s="233">
        <v>627</v>
      </c>
      <c r="H33" s="233">
        <v>2335522.55</v>
      </c>
    </row>
    <row r="34" spans="1:8" s="119" customFormat="1" ht="9" customHeight="1">
      <c r="A34" s="118" t="s">
        <v>191</v>
      </c>
      <c r="B34" s="234">
        <v>515</v>
      </c>
      <c r="C34" s="234">
        <v>1723</v>
      </c>
      <c r="D34" s="234">
        <v>8743</v>
      </c>
      <c r="E34" s="234">
        <v>1</v>
      </c>
      <c r="F34" s="234">
        <v>411</v>
      </c>
      <c r="G34" s="234">
        <v>37</v>
      </c>
      <c r="H34" s="239" t="s">
        <v>139</v>
      </c>
    </row>
    <row r="35" spans="1:8" s="156" customFormat="1" ht="9" customHeight="1">
      <c r="A35" s="115" t="s">
        <v>109</v>
      </c>
      <c r="B35" s="233">
        <v>2200</v>
      </c>
      <c r="C35" s="233">
        <v>6000</v>
      </c>
      <c r="D35" s="233">
        <v>41067</v>
      </c>
      <c r="E35" s="233">
        <v>6</v>
      </c>
      <c r="F35" s="233">
        <v>482</v>
      </c>
      <c r="G35" s="233">
        <v>545</v>
      </c>
      <c r="H35" s="233">
        <v>81463.21</v>
      </c>
    </row>
    <row r="36" spans="1:8" s="156" customFormat="1" ht="9" customHeight="1">
      <c r="A36" s="115" t="s">
        <v>110</v>
      </c>
      <c r="B36" s="233">
        <v>672</v>
      </c>
      <c r="C36" s="233">
        <v>5210</v>
      </c>
      <c r="D36" s="233">
        <v>62877</v>
      </c>
      <c r="E36" s="233">
        <v>28</v>
      </c>
      <c r="F36" s="233">
        <v>1620</v>
      </c>
      <c r="G36" s="233">
        <v>723</v>
      </c>
      <c r="H36" s="233">
        <v>103891.3</v>
      </c>
    </row>
    <row r="37" spans="1:8" s="156" customFormat="1" ht="9" customHeight="1">
      <c r="A37" s="115" t="s">
        <v>111</v>
      </c>
      <c r="B37" s="233">
        <v>11992</v>
      </c>
      <c r="C37" s="238" t="s">
        <v>139</v>
      </c>
      <c r="D37" s="233">
        <v>386804</v>
      </c>
      <c r="E37" s="233">
        <v>71</v>
      </c>
      <c r="F37" s="233">
        <v>5831</v>
      </c>
      <c r="G37" s="233">
        <v>670</v>
      </c>
      <c r="H37" s="233">
        <v>1418411.42</v>
      </c>
    </row>
    <row r="38" spans="1:8" s="119" customFormat="1" ht="9" customHeight="1">
      <c r="A38" s="118" t="s">
        <v>192</v>
      </c>
      <c r="B38" s="234">
        <v>501</v>
      </c>
      <c r="C38" s="239">
        <v>2515</v>
      </c>
      <c r="D38" s="234">
        <v>20245</v>
      </c>
      <c r="E38" s="234">
        <v>5</v>
      </c>
      <c r="F38" s="234">
        <v>31</v>
      </c>
      <c r="G38" s="234">
        <v>31</v>
      </c>
      <c r="H38" s="238" t="s">
        <v>139</v>
      </c>
    </row>
    <row r="39" spans="1:8" s="156" customFormat="1" ht="9" customHeight="1">
      <c r="A39" s="115" t="s">
        <v>112</v>
      </c>
      <c r="B39" s="233">
        <v>1090</v>
      </c>
      <c r="C39" s="233">
        <v>3026</v>
      </c>
      <c r="D39" s="233">
        <v>21399</v>
      </c>
      <c r="E39" s="233">
        <v>10</v>
      </c>
      <c r="F39" s="233">
        <v>370</v>
      </c>
      <c r="G39" s="233">
        <v>279</v>
      </c>
      <c r="H39" s="233">
        <v>64659.31</v>
      </c>
    </row>
    <row r="40" spans="1:8" s="119" customFormat="1" ht="9" customHeight="1">
      <c r="A40" s="118" t="s">
        <v>193</v>
      </c>
      <c r="B40" s="234">
        <v>610</v>
      </c>
      <c r="C40" s="234">
        <v>2982</v>
      </c>
      <c r="D40" s="234">
        <v>20659</v>
      </c>
      <c r="E40" s="234">
        <v>8</v>
      </c>
      <c r="F40" s="234">
        <v>273</v>
      </c>
      <c r="G40" s="234">
        <v>47</v>
      </c>
      <c r="H40" s="239" t="s">
        <v>139</v>
      </c>
    </row>
    <row r="41" spans="1:8" s="156" customFormat="1" ht="9" customHeight="1">
      <c r="A41" s="165" t="s">
        <v>113</v>
      </c>
      <c r="B41" s="233">
        <v>2096</v>
      </c>
      <c r="C41" s="238" t="s">
        <v>139</v>
      </c>
      <c r="D41" s="233">
        <v>62185</v>
      </c>
      <c r="E41" s="233">
        <v>18</v>
      </c>
      <c r="F41" s="233">
        <v>1194</v>
      </c>
      <c r="G41" s="233">
        <v>389</v>
      </c>
      <c r="H41" s="233">
        <v>184999.41</v>
      </c>
    </row>
    <row r="42" spans="1:8" s="119" customFormat="1" ht="9" customHeight="1">
      <c r="A42" s="166" t="s">
        <v>280</v>
      </c>
      <c r="B42" s="234">
        <v>939</v>
      </c>
      <c r="C42" s="239" t="s">
        <v>139</v>
      </c>
      <c r="D42" s="234">
        <v>12607</v>
      </c>
      <c r="E42" s="234">
        <v>13</v>
      </c>
      <c r="F42" s="234">
        <v>238</v>
      </c>
      <c r="G42" s="234">
        <v>5</v>
      </c>
      <c r="H42" s="239" t="s">
        <v>139</v>
      </c>
    </row>
    <row r="43" spans="1:8" s="156" customFormat="1" ht="9" customHeight="1">
      <c r="A43" s="115" t="s">
        <v>114</v>
      </c>
      <c r="B43" s="233">
        <v>1750</v>
      </c>
      <c r="C43" s="233">
        <v>7200</v>
      </c>
      <c r="D43" s="233">
        <v>67513</v>
      </c>
      <c r="E43" s="233">
        <v>36</v>
      </c>
      <c r="F43" s="233">
        <v>1200</v>
      </c>
      <c r="G43" s="233">
        <v>188</v>
      </c>
      <c r="H43" s="233">
        <v>586687.24</v>
      </c>
    </row>
    <row r="44" spans="1:9" s="155" customFormat="1" ht="9" customHeight="1">
      <c r="A44" s="159" t="s">
        <v>127</v>
      </c>
      <c r="B44" s="235">
        <f>SUM(B30:B43)</f>
        <v>35065</v>
      </c>
      <c r="C44" s="248">
        <f>C32+C33+C34+C35+C36+C38+C39+C40+C43</f>
        <v>56996</v>
      </c>
      <c r="D44" s="235">
        <v>1006870</v>
      </c>
      <c r="E44" s="235">
        <f>SUM(E30:E43)</f>
        <v>330</v>
      </c>
      <c r="F44" s="235">
        <v>14822</v>
      </c>
      <c r="G44" s="235">
        <v>4477</v>
      </c>
      <c r="H44" s="235">
        <v>5148115.75</v>
      </c>
      <c r="I44" s="300"/>
    </row>
    <row r="45" spans="1:8" s="155" customFormat="1" ht="9" customHeight="1">
      <c r="A45" s="159"/>
      <c r="B45" s="248"/>
      <c r="D45" s="248"/>
      <c r="E45" s="248"/>
      <c r="F45" s="248"/>
      <c r="G45" s="248"/>
      <c r="H45" s="248"/>
    </row>
    <row r="46" spans="1:8" s="156" customFormat="1" ht="9" customHeight="1">
      <c r="A46" s="115" t="s">
        <v>115</v>
      </c>
      <c r="B46" s="233">
        <v>2753</v>
      </c>
      <c r="C46" s="233">
        <v>2424</v>
      </c>
      <c r="D46" s="233">
        <v>209946</v>
      </c>
      <c r="E46" s="233">
        <v>39</v>
      </c>
      <c r="F46" s="233">
        <v>3791</v>
      </c>
      <c r="G46" s="233">
        <v>823</v>
      </c>
      <c r="H46" s="233">
        <v>1835839.11</v>
      </c>
    </row>
    <row r="47" spans="1:8" s="156" customFormat="1" ht="9" customHeight="1">
      <c r="A47" s="115" t="s">
        <v>116</v>
      </c>
      <c r="B47" s="237">
        <v>668</v>
      </c>
      <c r="C47" s="237">
        <v>1998</v>
      </c>
      <c r="D47" s="237">
        <v>15924</v>
      </c>
      <c r="E47" s="237">
        <v>8</v>
      </c>
      <c r="F47" s="237">
        <v>630</v>
      </c>
      <c r="G47" s="237">
        <v>303</v>
      </c>
      <c r="H47" s="237">
        <v>102959.71</v>
      </c>
    </row>
    <row r="48" spans="1:8" s="156" customFormat="1" ht="9" customHeight="1">
      <c r="A48" s="115" t="s">
        <v>117</v>
      </c>
      <c r="B48" s="237">
        <v>1981</v>
      </c>
      <c r="C48" s="237">
        <v>4782</v>
      </c>
      <c r="D48" s="237">
        <v>45527</v>
      </c>
      <c r="E48" s="237">
        <v>14</v>
      </c>
      <c r="F48" s="237">
        <v>390</v>
      </c>
      <c r="G48" s="237">
        <v>241</v>
      </c>
      <c r="H48" s="237">
        <v>39909.19</v>
      </c>
    </row>
    <row r="49" spans="1:8" s="156" customFormat="1" ht="9" customHeight="1">
      <c r="A49" s="115" t="s">
        <v>118</v>
      </c>
      <c r="B49" s="233">
        <v>795</v>
      </c>
      <c r="C49" s="233">
        <v>3450</v>
      </c>
      <c r="D49" s="233">
        <v>32432</v>
      </c>
      <c r="E49" s="233">
        <v>16</v>
      </c>
      <c r="F49" s="233">
        <v>1183</v>
      </c>
      <c r="G49" s="233">
        <v>349</v>
      </c>
      <c r="H49" s="233">
        <v>96323.79</v>
      </c>
    </row>
    <row r="50" spans="1:8" s="155" customFormat="1" ht="9" customHeight="1">
      <c r="A50" s="159" t="s">
        <v>16</v>
      </c>
      <c r="B50" s="235">
        <v>6197</v>
      </c>
      <c r="C50" s="235">
        <v>12654</v>
      </c>
      <c r="D50" s="235">
        <v>303829</v>
      </c>
      <c r="E50" s="235">
        <v>77</v>
      </c>
      <c r="F50" s="235">
        <v>5994</v>
      </c>
      <c r="G50" s="235">
        <v>1716</v>
      </c>
      <c r="H50" s="235">
        <v>2075031.8</v>
      </c>
    </row>
    <row r="51" spans="1:8" s="155" customFormat="1" ht="9" customHeight="1">
      <c r="A51" s="159"/>
      <c r="B51" s="167"/>
      <c r="C51" s="167"/>
      <c r="D51" s="167"/>
      <c r="E51" s="167"/>
      <c r="F51" s="167"/>
      <c r="G51" s="167"/>
      <c r="H51" s="167"/>
    </row>
    <row r="52" spans="1:14" s="155" customFormat="1" ht="9" customHeight="1">
      <c r="A52" s="159" t="s">
        <v>131</v>
      </c>
      <c r="B52" s="235">
        <f>B50+B44+B28+B18+B14+'Tav2.2 segue 1'!B18+'Tav2.2 segue 1'!B27+'Tav2.2 segue 1'!B38+'Tav2.2 segue 1'!B47+'Tav2.2 segue 1'!B56+'Tav2.2 segue 1'!B60+'Tav2.2 segue 1'!B67+'Tav2.2'!B15+'Tav2.2'!B26+'Tav2.2'!B30+'Tav2.2'!B40+'Tav2.2'!B46+'Tav2.2'!B54+'Tav2.2'!B68</f>
        <v>548243</v>
      </c>
      <c r="C52" s="235">
        <f>C53+C54+C55</f>
        <v>1554625</v>
      </c>
      <c r="D52" s="235">
        <v>13773042</v>
      </c>
      <c r="E52" s="235">
        <f>E53+E54+E55</f>
        <v>3131</v>
      </c>
      <c r="F52" s="235">
        <v>272004</v>
      </c>
      <c r="G52" s="235">
        <v>104354</v>
      </c>
      <c r="H52" s="235">
        <f>SUM(H53:H55)</f>
        <v>41329221.47</v>
      </c>
      <c r="I52" s="168"/>
      <c r="J52" s="168"/>
      <c r="K52" s="168"/>
      <c r="L52" s="168"/>
      <c r="M52" s="168"/>
      <c r="N52" s="169"/>
    </row>
    <row r="53" spans="1:14" s="156" customFormat="1" ht="9" customHeight="1">
      <c r="A53" s="159" t="s">
        <v>156</v>
      </c>
      <c r="B53" s="235">
        <f>'Tav2.2'!B15+'Tav2.2'!B26+'Tav2.2'!B30+'Tav2.2'!B40+'Tav2.2'!B46+'Tav2.2'!B54+'Tav2.2'!B68</f>
        <v>254349</v>
      </c>
      <c r="C53" s="235">
        <f>'Tav2.2'!C15+'Tav2.2'!C26+'Tav2.2'!C30+'Tav2.2'!C40+'Tav2.2'!C46+'Tav2.2'!C54+'Tav2.2'!C68</f>
        <v>635314</v>
      </c>
      <c r="D53" s="235">
        <v>5283777</v>
      </c>
      <c r="E53" s="235">
        <v>829</v>
      </c>
      <c r="F53" s="235">
        <v>120261</v>
      </c>
      <c r="G53" s="235">
        <v>51717</v>
      </c>
      <c r="H53" s="235">
        <f>'Tav2.2'!H15+'Tav2.2'!H26+'Tav2.2'!H30+'Tav2.2'!H40+'Tav2.2'!H46+'Tav2.2'!H54+'Tav2.2'!H68</f>
        <v>14751013.33</v>
      </c>
      <c r="I53" s="170"/>
      <c r="J53" s="170"/>
      <c r="K53" s="170"/>
      <c r="L53" s="170"/>
      <c r="M53" s="170"/>
      <c r="N53" s="171"/>
    </row>
    <row r="54" spans="1:14" s="156" customFormat="1" ht="9" customHeight="1">
      <c r="A54" s="162" t="s">
        <v>159</v>
      </c>
      <c r="B54" s="235">
        <f>'Tav2.2 segue 1'!B18+'Tav2.2 segue 1'!B27+'Tav2.2 segue 1'!B38+'Tav2.2 segue 1'!B47</f>
        <v>149109</v>
      </c>
      <c r="C54" s="235">
        <f>'Tav2.2 segue 1'!C18+'Tav2.2 segue 1'!C27+'Tav2.2 segue 1'!C38+'Tav2.2 segue 1'!C47</f>
        <v>464503</v>
      </c>
      <c r="D54" s="235">
        <v>3994494</v>
      </c>
      <c r="E54" s="236">
        <f>'Tav2.2 segue 1'!E18+'Tav2.2 segue 1'!E27+'Tav2.2 segue 1'!E38+'Tav2.2 segue 1'!E47</f>
        <v>909</v>
      </c>
      <c r="F54" s="235">
        <v>77338</v>
      </c>
      <c r="G54" s="235">
        <v>23424</v>
      </c>
      <c r="H54" s="235">
        <v>9098762.48</v>
      </c>
      <c r="I54" s="170"/>
      <c r="J54" s="170"/>
      <c r="K54" s="170"/>
      <c r="L54" s="170"/>
      <c r="M54" s="170"/>
      <c r="N54" s="171"/>
    </row>
    <row r="55" spans="1:14" s="156" customFormat="1" ht="9" customHeight="1">
      <c r="A55" s="162" t="s">
        <v>160</v>
      </c>
      <c r="B55" s="235">
        <f>'Tav2.2 segue 1'!B56+'Tav2.2 segue 1'!B60+'Tav2.2 segue 1'!B67+'Tav2.2 segue 2'!B14+'Tav2.2 segue 2'!B18+'Tav2.2 segue 2'!B28+'Tav2.2 segue 2'!B44+'Tav2.2 segue 2'!B50</f>
        <v>144785</v>
      </c>
      <c r="C55" s="235">
        <f>'Tav2.2 segue 1'!C56+'Tav2.2 segue 1'!C60+'Tav2.2 segue 1'!C67+'Tav2.2 segue 2'!C14+'Tav2.2 segue 2'!C18+'Tav2.2 segue 2'!C28+'Tav2.2 segue 2'!C44+'Tav2.2 segue 2'!C50</f>
        <v>454808</v>
      </c>
      <c r="D55" s="235">
        <v>4494771</v>
      </c>
      <c r="E55" s="235">
        <f>E50+E44+E28+E18+E14+'Tav2.2 segue 1'!E67+'Tav2.2 segue 1'!E60+'Tav2.2 segue 1'!E56</f>
        <v>1393</v>
      </c>
      <c r="F55" s="235">
        <v>74405</v>
      </c>
      <c r="G55" s="235">
        <v>29213</v>
      </c>
      <c r="H55" s="235">
        <v>17479445.66</v>
      </c>
      <c r="I55" s="168"/>
      <c r="J55" s="168"/>
      <c r="K55" s="168"/>
      <c r="L55" s="168"/>
      <c r="M55" s="168"/>
      <c r="N55" s="169"/>
    </row>
    <row r="56" spans="1:8" s="156" customFormat="1" ht="9" customHeight="1">
      <c r="A56" s="172"/>
      <c r="B56" s="309"/>
      <c r="C56" s="116"/>
      <c r="D56" s="116"/>
      <c r="E56" s="116"/>
      <c r="F56" s="116"/>
      <c r="G56" s="116"/>
      <c r="H56" s="117"/>
    </row>
    <row r="57" spans="2:8" ht="9" customHeight="1">
      <c r="B57" s="47"/>
      <c r="C57" s="47"/>
      <c r="D57" s="47"/>
      <c r="E57" s="47"/>
      <c r="F57" s="47"/>
      <c r="G57" s="47"/>
      <c r="H57" s="63"/>
    </row>
    <row r="58" ht="9" customHeight="1">
      <c r="A58" s="173" t="s">
        <v>194</v>
      </c>
    </row>
    <row r="59" spans="1:8" s="155" customFormat="1" ht="9" customHeight="1">
      <c r="A59" s="115" t="s">
        <v>253</v>
      </c>
      <c r="B59" s="111"/>
      <c r="C59" s="111"/>
      <c r="D59" s="111"/>
      <c r="E59" s="111"/>
      <c r="F59" s="111"/>
      <c r="G59" s="111"/>
      <c r="H59" s="112"/>
    </row>
    <row r="60" spans="1:8" s="156" customFormat="1" ht="9" customHeight="1">
      <c r="A60" s="115" t="s">
        <v>254</v>
      </c>
      <c r="B60" s="113"/>
      <c r="C60" s="113"/>
      <c r="D60" s="113"/>
      <c r="E60" s="113"/>
      <c r="F60" s="113"/>
      <c r="G60" s="113"/>
      <c r="H60" s="114"/>
    </row>
  </sheetData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r:id="rId2"/>
  <headerFooter alignWithMargins="0">
    <oddFooter>&amp;C&amp;"Arial,Normale"&amp;10 34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showGridLines="0" workbookViewId="0" topLeftCell="A1">
      <selection activeCell="M10" sqref="M10"/>
    </sheetView>
  </sheetViews>
  <sheetFormatPr defaultColWidth="9.33203125" defaultRowHeight="11.25"/>
  <cols>
    <col min="1" max="1" width="33" style="176" customWidth="1"/>
    <col min="2" max="2" width="12.33203125" style="176" customWidth="1"/>
    <col min="3" max="3" width="13.33203125" style="176" customWidth="1"/>
    <col min="4" max="4" width="12.5" style="180" customWidth="1"/>
    <col min="5" max="5" width="11.66015625" style="180" customWidth="1"/>
    <col min="6" max="6" width="9.16015625" style="176" customWidth="1"/>
    <col min="7" max="7" width="11.5" style="176" customWidth="1"/>
    <col min="8" max="16384" width="9.33203125" style="176" customWidth="1"/>
  </cols>
  <sheetData>
    <row r="1" spans="1:7" ht="12" customHeight="1">
      <c r="A1" s="326" t="s">
        <v>241</v>
      </c>
      <c r="B1" s="174"/>
      <c r="C1" s="174"/>
      <c r="D1" s="175"/>
      <c r="E1" s="175"/>
      <c r="F1" s="174"/>
      <c r="G1" s="174"/>
    </row>
    <row r="2" spans="1:8" ht="12" customHeight="1">
      <c r="A2" s="327"/>
      <c r="B2" s="174"/>
      <c r="C2" s="174"/>
      <c r="D2" s="175"/>
      <c r="E2" s="175"/>
      <c r="F2" s="174"/>
      <c r="G2" s="174"/>
      <c r="H2" s="177"/>
    </row>
    <row r="3" spans="1:7" ht="9" customHeight="1">
      <c r="A3" s="174"/>
      <c r="B3" s="174"/>
      <c r="C3" s="174"/>
      <c r="D3" s="175"/>
      <c r="E3" s="175"/>
      <c r="F3" s="174"/>
      <c r="G3" s="174"/>
    </row>
    <row r="4" spans="1:7" ht="36" customHeight="1">
      <c r="A4" s="328" t="s">
        <v>287</v>
      </c>
      <c r="B4" s="178" t="s">
        <v>132</v>
      </c>
      <c r="C4" s="178" t="s">
        <v>133</v>
      </c>
      <c r="D4" s="178" t="s">
        <v>134</v>
      </c>
      <c r="E4" s="178" t="s">
        <v>135</v>
      </c>
      <c r="F4" s="178" t="s">
        <v>136</v>
      </c>
      <c r="G4" s="178" t="s">
        <v>137</v>
      </c>
    </row>
    <row r="5" ht="9" customHeight="1">
      <c r="A5" s="179"/>
    </row>
    <row r="6" spans="1:7" ht="9" customHeight="1">
      <c r="A6" s="181" t="s">
        <v>138</v>
      </c>
      <c r="B6" s="249">
        <v>2414</v>
      </c>
      <c r="C6" s="249">
        <v>160</v>
      </c>
      <c r="D6" s="249">
        <v>100</v>
      </c>
      <c r="E6" s="249">
        <v>25</v>
      </c>
      <c r="F6" s="249">
        <v>200</v>
      </c>
      <c r="G6" s="250">
        <v>2899</v>
      </c>
    </row>
    <row r="7" spans="1:7" ht="9" customHeight="1">
      <c r="A7" s="181" t="s">
        <v>23</v>
      </c>
      <c r="B7" s="249">
        <v>1456</v>
      </c>
      <c r="C7" s="249">
        <v>85</v>
      </c>
      <c r="D7" s="249">
        <v>539</v>
      </c>
      <c r="E7" s="249">
        <v>222</v>
      </c>
      <c r="F7" s="249">
        <v>400</v>
      </c>
      <c r="G7" s="250">
        <v>2702</v>
      </c>
    </row>
    <row r="8" spans="1:7" ht="9" customHeight="1">
      <c r="A8" s="181" t="s">
        <v>24</v>
      </c>
      <c r="B8" s="249">
        <v>2715</v>
      </c>
      <c r="C8" s="249">
        <v>120</v>
      </c>
      <c r="D8" s="238" t="s">
        <v>139</v>
      </c>
      <c r="E8" s="249">
        <v>15</v>
      </c>
      <c r="F8" s="249">
        <v>148</v>
      </c>
      <c r="G8" s="250">
        <v>2998</v>
      </c>
    </row>
    <row r="9" spans="1:7" ht="9" customHeight="1">
      <c r="A9" s="181" t="s">
        <v>25</v>
      </c>
      <c r="B9" s="249">
        <v>1880</v>
      </c>
      <c r="C9" s="249">
        <v>90</v>
      </c>
      <c r="D9" s="249">
        <v>40</v>
      </c>
      <c r="E9" s="238" t="s">
        <v>139</v>
      </c>
      <c r="F9" s="249">
        <v>225</v>
      </c>
      <c r="G9" s="250">
        <v>2235</v>
      </c>
    </row>
    <row r="10" spans="1:7" ht="9" customHeight="1">
      <c r="A10" s="181" t="s">
        <v>26</v>
      </c>
      <c r="B10" s="249">
        <v>761</v>
      </c>
      <c r="C10" s="249">
        <v>51</v>
      </c>
      <c r="D10" s="249">
        <v>15</v>
      </c>
      <c r="E10" s="249">
        <v>50</v>
      </c>
      <c r="F10" s="249">
        <v>132</v>
      </c>
      <c r="G10" s="250">
        <v>1009</v>
      </c>
    </row>
    <row r="11" spans="1:7" ht="9" customHeight="1">
      <c r="A11" s="181" t="s">
        <v>27</v>
      </c>
      <c r="B11" s="249">
        <v>22054</v>
      </c>
      <c r="C11" s="249">
        <v>821</v>
      </c>
      <c r="D11" s="249">
        <v>981</v>
      </c>
      <c r="E11" s="249">
        <v>984</v>
      </c>
      <c r="F11" s="249">
        <v>1317</v>
      </c>
      <c r="G11" s="250">
        <v>26157</v>
      </c>
    </row>
    <row r="12" spans="1:7" ht="9" customHeight="1">
      <c r="A12" s="181" t="s">
        <v>28</v>
      </c>
      <c r="B12" s="249">
        <v>710</v>
      </c>
      <c r="C12" s="249">
        <v>55</v>
      </c>
      <c r="D12" s="249">
        <v>80</v>
      </c>
      <c r="E12" s="249">
        <v>100</v>
      </c>
      <c r="F12" s="249">
        <v>80</v>
      </c>
      <c r="G12" s="250">
        <v>1025</v>
      </c>
    </row>
    <row r="13" spans="1:7" ht="9" customHeight="1">
      <c r="A13" s="181" t="s">
        <v>29</v>
      </c>
      <c r="B13" s="249">
        <v>2785</v>
      </c>
      <c r="C13" s="249">
        <v>70</v>
      </c>
      <c r="D13" s="238" t="s">
        <v>139</v>
      </c>
      <c r="E13" s="249">
        <v>501</v>
      </c>
      <c r="F13" s="249">
        <v>150</v>
      </c>
      <c r="G13" s="250">
        <v>3506</v>
      </c>
    </row>
    <row r="14" spans="1:7" s="183" customFormat="1" ht="9" customHeight="1">
      <c r="A14" s="182" t="s">
        <v>164</v>
      </c>
      <c r="B14" s="251">
        <v>580</v>
      </c>
      <c r="C14" s="251">
        <v>43</v>
      </c>
      <c r="D14" s="239" t="s">
        <v>139</v>
      </c>
      <c r="E14" s="239" t="s">
        <v>139</v>
      </c>
      <c r="F14" s="251">
        <v>64</v>
      </c>
      <c r="G14" s="252">
        <v>687</v>
      </c>
    </row>
    <row r="15" spans="1:7" ht="9" customHeight="1">
      <c r="A15" s="184" t="s">
        <v>18</v>
      </c>
      <c r="B15" s="236">
        <v>35355</v>
      </c>
      <c r="C15" s="236">
        <v>1495</v>
      </c>
      <c r="D15" s="236">
        <v>1755</v>
      </c>
      <c r="E15" s="236">
        <v>1897</v>
      </c>
      <c r="F15" s="236">
        <v>2716</v>
      </c>
      <c r="G15" s="253">
        <v>43218</v>
      </c>
    </row>
    <row r="16" spans="1:7" ht="9" customHeight="1">
      <c r="A16" s="184"/>
      <c r="B16" s="236"/>
      <c r="C16" s="236"/>
      <c r="D16" s="236"/>
      <c r="E16" s="236"/>
      <c r="F16" s="236"/>
      <c r="G16" s="253"/>
    </row>
    <row r="17" spans="1:7" ht="9" customHeight="1">
      <c r="A17" s="181" t="s">
        <v>30</v>
      </c>
      <c r="B17" s="249">
        <v>1403</v>
      </c>
      <c r="C17" s="249">
        <v>98</v>
      </c>
      <c r="D17" s="249">
        <v>168</v>
      </c>
      <c r="E17" s="249">
        <v>265</v>
      </c>
      <c r="F17" s="249">
        <v>166</v>
      </c>
      <c r="G17" s="250">
        <v>2100</v>
      </c>
    </row>
    <row r="18" spans="1:7" ht="9" customHeight="1">
      <c r="A18" s="181" t="s">
        <v>246</v>
      </c>
      <c r="B18" s="249">
        <v>4797</v>
      </c>
      <c r="C18" s="249">
        <v>117</v>
      </c>
      <c r="D18" s="249">
        <v>80</v>
      </c>
      <c r="E18" s="249">
        <v>170</v>
      </c>
      <c r="F18" s="249">
        <v>310</v>
      </c>
      <c r="G18" s="250">
        <v>5474</v>
      </c>
    </row>
    <row r="19" spans="1:7" ht="9" customHeight="1">
      <c r="A19" s="181" t="s">
        <v>32</v>
      </c>
      <c r="B19" s="249">
        <v>1702</v>
      </c>
      <c r="C19" s="249">
        <v>59</v>
      </c>
      <c r="D19" s="249">
        <v>28</v>
      </c>
      <c r="E19" s="238" t="s">
        <v>139</v>
      </c>
      <c r="F19" s="249">
        <v>314</v>
      </c>
      <c r="G19" s="250">
        <v>2103</v>
      </c>
    </row>
    <row r="20" spans="1:7" ht="9" customHeight="1">
      <c r="A20" s="181" t="s">
        <v>33</v>
      </c>
      <c r="B20" s="249">
        <v>1996</v>
      </c>
      <c r="C20" s="249">
        <v>95</v>
      </c>
      <c r="D20" s="249">
        <v>44</v>
      </c>
      <c r="E20" s="249">
        <v>62</v>
      </c>
      <c r="F20" s="249">
        <v>429</v>
      </c>
      <c r="G20" s="250">
        <v>2626</v>
      </c>
    </row>
    <row r="21" spans="1:7" ht="9" customHeight="1">
      <c r="A21" s="181" t="s">
        <v>34</v>
      </c>
      <c r="B21" s="249">
        <v>5140</v>
      </c>
      <c r="C21" s="249">
        <v>70</v>
      </c>
      <c r="D21" s="249">
        <v>156</v>
      </c>
      <c r="E21" s="249">
        <v>335</v>
      </c>
      <c r="F21" s="249">
        <v>553</v>
      </c>
      <c r="G21" s="250">
        <v>6254</v>
      </c>
    </row>
    <row r="22" spans="1:7" ht="9" customHeight="1">
      <c r="A22" s="181" t="s">
        <v>35</v>
      </c>
      <c r="B22" s="249">
        <v>6460</v>
      </c>
      <c r="C22" s="249">
        <v>261</v>
      </c>
      <c r="D22" s="249">
        <v>91</v>
      </c>
      <c r="E22" s="249">
        <v>502</v>
      </c>
      <c r="F22" s="249">
        <v>1866</v>
      </c>
      <c r="G22" s="250">
        <v>9180</v>
      </c>
    </row>
    <row r="23" spans="1:7" ht="9" customHeight="1">
      <c r="A23" s="181" t="s">
        <v>36</v>
      </c>
      <c r="B23" s="249">
        <v>1088</v>
      </c>
      <c r="C23" s="249">
        <v>100</v>
      </c>
      <c r="D23" s="249">
        <v>168</v>
      </c>
      <c r="E23" s="249">
        <v>130</v>
      </c>
      <c r="F23" s="249">
        <v>202</v>
      </c>
      <c r="G23" s="250">
        <v>1688</v>
      </c>
    </row>
    <row r="24" spans="1:7" ht="9" customHeight="1">
      <c r="A24" s="181" t="s">
        <v>37</v>
      </c>
      <c r="B24" s="249">
        <v>683</v>
      </c>
      <c r="C24" s="249">
        <v>192</v>
      </c>
      <c r="D24" s="238" t="s">
        <v>139</v>
      </c>
      <c r="E24" s="238" t="s">
        <v>139</v>
      </c>
      <c r="F24" s="249">
        <v>121</v>
      </c>
      <c r="G24" s="250">
        <v>996</v>
      </c>
    </row>
    <row r="25" spans="1:7" ht="9" customHeight="1">
      <c r="A25" s="181" t="s">
        <v>38</v>
      </c>
      <c r="B25" s="249">
        <v>2320</v>
      </c>
      <c r="C25" s="249">
        <v>36</v>
      </c>
      <c r="D25" s="249">
        <v>35</v>
      </c>
      <c r="E25" s="249">
        <v>100</v>
      </c>
      <c r="F25" s="249">
        <v>156</v>
      </c>
      <c r="G25" s="250">
        <v>2647</v>
      </c>
    </row>
    <row r="26" spans="1:7" ht="9" customHeight="1">
      <c r="A26" s="184" t="s">
        <v>4</v>
      </c>
      <c r="B26" s="236">
        <v>25589</v>
      </c>
      <c r="C26" s="236">
        <v>1028</v>
      </c>
      <c r="D26" s="236">
        <v>770</v>
      </c>
      <c r="E26" s="236">
        <v>1564</v>
      </c>
      <c r="F26" s="236">
        <v>4117</v>
      </c>
      <c r="G26" s="253">
        <v>33068</v>
      </c>
    </row>
    <row r="27" spans="1:7" ht="9" customHeight="1">
      <c r="A27" s="184"/>
      <c r="B27" s="236"/>
      <c r="C27" s="236"/>
      <c r="D27" s="236"/>
      <c r="E27" s="236"/>
      <c r="F27" s="236"/>
      <c r="G27" s="253"/>
    </row>
    <row r="28" spans="1:8" s="183" customFormat="1" ht="9" customHeight="1">
      <c r="A28" s="182" t="s">
        <v>285</v>
      </c>
      <c r="B28" s="251">
        <v>908</v>
      </c>
      <c r="C28" s="251">
        <v>34</v>
      </c>
      <c r="D28" s="251">
        <v>25</v>
      </c>
      <c r="E28" s="239" t="s">
        <v>139</v>
      </c>
      <c r="F28" s="251">
        <v>315</v>
      </c>
      <c r="G28" s="252">
        <v>1282</v>
      </c>
      <c r="H28" s="176"/>
    </row>
    <row r="29" spans="1:8" s="183" customFormat="1" ht="9" customHeight="1">
      <c r="A29" s="182" t="s">
        <v>39</v>
      </c>
      <c r="B29" s="251">
        <v>1241</v>
      </c>
      <c r="C29" s="251">
        <v>68</v>
      </c>
      <c r="D29" s="251">
        <v>66</v>
      </c>
      <c r="E29" s="251">
        <v>82</v>
      </c>
      <c r="F29" s="251">
        <v>833</v>
      </c>
      <c r="G29" s="252">
        <v>2290</v>
      </c>
      <c r="H29" s="176"/>
    </row>
    <row r="30" spans="1:7" ht="9" customHeight="1">
      <c r="A30" s="184" t="s">
        <v>40</v>
      </c>
      <c r="B30" s="236">
        <v>2149</v>
      </c>
      <c r="C30" s="236">
        <v>102</v>
      </c>
      <c r="D30" s="236">
        <v>91</v>
      </c>
      <c r="E30" s="236">
        <v>82</v>
      </c>
      <c r="F30" s="236">
        <v>1148</v>
      </c>
      <c r="G30" s="253">
        <v>3572</v>
      </c>
    </row>
    <row r="31" spans="1:7" ht="9" customHeight="1">
      <c r="A31" s="184"/>
      <c r="B31" s="236"/>
      <c r="C31" s="236"/>
      <c r="D31" s="236"/>
      <c r="E31" s="236"/>
      <c r="F31" s="236"/>
      <c r="G31" s="253"/>
    </row>
    <row r="32" spans="1:7" ht="9" customHeight="1">
      <c r="A32" s="181" t="s">
        <v>41</v>
      </c>
      <c r="B32" s="249">
        <v>307</v>
      </c>
      <c r="C32" s="249">
        <v>107</v>
      </c>
      <c r="D32" s="238" t="s">
        <v>139</v>
      </c>
      <c r="E32" s="238" t="s">
        <v>139</v>
      </c>
      <c r="F32" s="249">
        <v>143</v>
      </c>
      <c r="G32" s="250">
        <v>557</v>
      </c>
    </row>
    <row r="33" spans="1:7" ht="9" customHeight="1">
      <c r="A33" s="185" t="s">
        <v>140</v>
      </c>
      <c r="B33" s="249">
        <v>3570</v>
      </c>
      <c r="C33" s="249">
        <v>97</v>
      </c>
      <c r="D33" s="249">
        <v>97</v>
      </c>
      <c r="E33" s="238" t="s">
        <v>139</v>
      </c>
      <c r="F33" s="249">
        <v>283</v>
      </c>
      <c r="G33" s="250">
        <v>4047</v>
      </c>
    </row>
    <row r="34" spans="1:7" ht="9" customHeight="1">
      <c r="A34" s="181" t="s">
        <v>43</v>
      </c>
      <c r="B34" s="249">
        <v>1170</v>
      </c>
      <c r="C34" s="249">
        <v>243</v>
      </c>
      <c r="D34" s="249">
        <v>100</v>
      </c>
      <c r="E34" s="249">
        <v>200</v>
      </c>
      <c r="F34" s="249">
        <v>413</v>
      </c>
      <c r="G34" s="250">
        <v>2126</v>
      </c>
    </row>
    <row r="35" spans="1:7" ht="9" customHeight="1">
      <c r="A35" s="181" t="s">
        <v>44</v>
      </c>
      <c r="B35" s="249">
        <v>1556</v>
      </c>
      <c r="C35" s="249">
        <v>206</v>
      </c>
      <c r="D35" s="249">
        <v>98</v>
      </c>
      <c r="E35" s="249">
        <v>138</v>
      </c>
      <c r="F35" s="249">
        <v>462</v>
      </c>
      <c r="G35" s="250">
        <v>2460</v>
      </c>
    </row>
    <row r="36" spans="1:7" ht="9" customHeight="1">
      <c r="A36" s="181" t="s">
        <v>45</v>
      </c>
      <c r="B36" s="249">
        <v>16565</v>
      </c>
      <c r="C36" s="249">
        <v>372</v>
      </c>
      <c r="D36" s="249">
        <v>56</v>
      </c>
      <c r="E36" s="249">
        <v>111</v>
      </c>
      <c r="F36" s="249">
        <v>2656</v>
      </c>
      <c r="G36" s="250">
        <v>19760</v>
      </c>
    </row>
    <row r="37" spans="1:7" ht="9" customHeight="1">
      <c r="A37" s="181" t="s">
        <v>46</v>
      </c>
      <c r="B37" s="249">
        <v>3781</v>
      </c>
      <c r="C37" s="249">
        <v>59</v>
      </c>
      <c r="D37" s="238" t="s">
        <v>139</v>
      </c>
      <c r="E37" s="249">
        <v>66</v>
      </c>
      <c r="F37" s="249">
        <v>748</v>
      </c>
      <c r="G37" s="250">
        <v>4654</v>
      </c>
    </row>
    <row r="38" spans="1:7" ht="9" customHeight="1">
      <c r="A38" s="181" t="s">
        <v>47</v>
      </c>
      <c r="B38" s="249">
        <v>1922</v>
      </c>
      <c r="C38" s="249">
        <v>97</v>
      </c>
      <c r="D38" s="249">
        <v>26</v>
      </c>
      <c r="E38" s="249">
        <v>109</v>
      </c>
      <c r="F38" s="249">
        <v>277</v>
      </c>
      <c r="G38" s="250">
        <v>2431</v>
      </c>
    </row>
    <row r="39" spans="1:8" s="183" customFormat="1" ht="9" customHeight="1">
      <c r="A39" s="182" t="s">
        <v>165</v>
      </c>
      <c r="B39" s="251">
        <v>392</v>
      </c>
      <c r="C39" s="251">
        <v>61</v>
      </c>
      <c r="D39" s="251">
        <v>55</v>
      </c>
      <c r="E39" s="251">
        <v>35</v>
      </c>
      <c r="F39" s="251">
        <v>143</v>
      </c>
      <c r="G39" s="252">
        <v>686</v>
      </c>
      <c r="H39" s="176"/>
    </row>
    <row r="40" spans="1:7" ht="9" customHeight="1">
      <c r="A40" s="184" t="s">
        <v>5</v>
      </c>
      <c r="B40" s="236">
        <v>29263</v>
      </c>
      <c r="C40" s="236">
        <v>1242</v>
      </c>
      <c r="D40" s="236">
        <v>432</v>
      </c>
      <c r="E40" s="236">
        <v>659</v>
      </c>
      <c r="F40" s="236">
        <v>5125</v>
      </c>
      <c r="G40" s="253">
        <v>36721</v>
      </c>
    </row>
    <row r="41" spans="1:7" ht="9" customHeight="1">
      <c r="A41" s="184"/>
      <c r="B41" s="236"/>
      <c r="C41" s="236"/>
      <c r="D41" s="236"/>
      <c r="E41" s="236"/>
      <c r="F41" s="236"/>
      <c r="G41" s="253"/>
    </row>
    <row r="42" spans="1:7" ht="9" customHeight="1">
      <c r="A42" s="181" t="s">
        <v>48</v>
      </c>
      <c r="B42" s="249">
        <v>2030</v>
      </c>
      <c r="C42" s="249">
        <v>36</v>
      </c>
      <c r="D42" s="238" t="s">
        <v>139</v>
      </c>
      <c r="E42" s="238" t="s">
        <v>139</v>
      </c>
      <c r="F42" s="249">
        <v>476</v>
      </c>
      <c r="G42" s="250">
        <v>2542</v>
      </c>
    </row>
    <row r="43" spans="1:7" ht="9" customHeight="1">
      <c r="A43" s="181" t="s">
        <v>49</v>
      </c>
      <c r="B43" s="249">
        <v>255</v>
      </c>
      <c r="C43" s="249">
        <v>23</v>
      </c>
      <c r="D43" s="238" t="s">
        <v>139</v>
      </c>
      <c r="E43" s="238" t="s">
        <v>139</v>
      </c>
      <c r="F43" s="249">
        <v>148</v>
      </c>
      <c r="G43" s="250">
        <v>426</v>
      </c>
    </row>
    <row r="44" spans="1:7" ht="9" customHeight="1">
      <c r="A44" s="181" t="s">
        <v>50</v>
      </c>
      <c r="B44" s="249">
        <v>3020</v>
      </c>
      <c r="C44" s="249">
        <v>68</v>
      </c>
      <c r="D44" s="249">
        <v>369</v>
      </c>
      <c r="E44" s="249">
        <v>199</v>
      </c>
      <c r="F44" s="249">
        <v>1327</v>
      </c>
      <c r="G44" s="250">
        <v>4983</v>
      </c>
    </row>
    <row r="45" spans="1:7" ht="9" customHeight="1">
      <c r="A45" s="181" t="s">
        <v>51</v>
      </c>
      <c r="B45" s="249">
        <v>1449</v>
      </c>
      <c r="C45" s="249">
        <v>71</v>
      </c>
      <c r="D45" s="238" t="s">
        <v>139</v>
      </c>
      <c r="E45" s="238" t="s">
        <v>139</v>
      </c>
      <c r="F45" s="249">
        <v>249</v>
      </c>
      <c r="G45" s="250">
        <v>1769</v>
      </c>
    </row>
    <row r="46" spans="1:7" ht="9" customHeight="1">
      <c r="A46" s="184" t="s">
        <v>52</v>
      </c>
      <c r="B46" s="236">
        <v>6754</v>
      </c>
      <c r="C46" s="236">
        <v>198</v>
      </c>
      <c r="D46" s="236">
        <v>369</v>
      </c>
      <c r="E46" s="236">
        <v>199</v>
      </c>
      <c r="F46" s="236">
        <v>2200</v>
      </c>
      <c r="G46" s="253">
        <v>9720</v>
      </c>
    </row>
    <row r="47" spans="1:7" ht="9" customHeight="1">
      <c r="A47" s="184"/>
      <c r="B47" s="236"/>
      <c r="C47" s="236"/>
      <c r="D47" s="236"/>
      <c r="E47" s="236"/>
      <c r="F47" s="236"/>
      <c r="G47" s="253"/>
    </row>
    <row r="48" spans="1:7" ht="9" customHeight="1">
      <c r="A48" s="181" t="s">
        <v>53</v>
      </c>
      <c r="B48" s="249">
        <v>7989</v>
      </c>
      <c r="C48" s="249">
        <v>547</v>
      </c>
      <c r="D48" s="249">
        <v>248</v>
      </c>
      <c r="E48" s="249">
        <v>697</v>
      </c>
      <c r="F48" s="249">
        <v>1509</v>
      </c>
      <c r="G48" s="250">
        <v>10990</v>
      </c>
    </row>
    <row r="49" spans="1:7" ht="9" customHeight="1">
      <c r="A49" s="181" t="s">
        <v>54</v>
      </c>
      <c r="B49" s="249">
        <v>360</v>
      </c>
      <c r="C49" s="249">
        <v>24</v>
      </c>
      <c r="D49" s="238" t="s">
        <v>139</v>
      </c>
      <c r="E49" s="238" t="s">
        <v>139</v>
      </c>
      <c r="F49" s="249">
        <v>181</v>
      </c>
      <c r="G49" s="250">
        <v>565</v>
      </c>
    </row>
    <row r="50" spans="1:8" s="183" customFormat="1" ht="9" customHeight="1">
      <c r="A50" s="182" t="s">
        <v>166</v>
      </c>
      <c r="B50" s="251">
        <v>200</v>
      </c>
      <c r="C50" s="251">
        <v>20</v>
      </c>
      <c r="D50" s="239" t="s">
        <v>139</v>
      </c>
      <c r="E50" s="239" t="s">
        <v>139</v>
      </c>
      <c r="F50" s="239" t="s">
        <v>139</v>
      </c>
      <c r="G50" s="252">
        <v>220</v>
      </c>
      <c r="H50" s="176"/>
    </row>
    <row r="51" spans="1:8" s="183" customFormat="1" ht="9" customHeight="1">
      <c r="A51" s="182" t="s">
        <v>195</v>
      </c>
      <c r="B51" s="251">
        <v>257</v>
      </c>
      <c r="C51" s="251">
        <v>41</v>
      </c>
      <c r="D51" s="239" t="s">
        <v>139</v>
      </c>
      <c r="E51" s="239" t="s">
        <v>139</v>
      </c>
      <c r="F51" s="239" t="s">
        <v>139</v>
      </c>
      <c r="G51" s="252">
        <v>298</v>
      </c>
      <c r="H51" s="176"/>
    </row>
    <row r="52" spans="1:7" ht="9" customHeight="1">
      <c r="A52" s="186" t="s">
        <v>141</v>
      </c>
      <c r="B52" s="249">
        <v>243</v>
      </c>
      <c r="C52" s="249">
        <v>34</v>
      </c>
      <c r="D52" s="249">
        <v>51</v>
      </c>
      <c r="E52" s="238" t="s">
        <v>139</v>
      </c>
      <c r="F52" s="249">
        <v>322</v>
      </c>
      <c r="G52" s="250">
        <v>650</v>
      </c>
    </row>
    <row r="53" spans="1:7" ht="9" customHeight="1">
      <c r="A53" s="186" t="s">
        <v>55</v>
      </c>
      <c r="B53" s="249">
        <v>1188</v>
      </c>
      <c r="C53" s="249">
        <v>70</v>
      </c>
      <c r="D53" s="249">
        <v>66</v>
      </c>
      <c r="E53" s="238" t="s">
        <v>139</v>
      </c>
      <c r="F53" s="249">
        <v>180</v>
      </c>
      <c r="G53" s="250">
        <v>1504</v>
      </c>
    </row>
    <row r="54" spans="1:7" ht="9" customHeight="1">
      <c r="A54" s="184" t="s">
        <v>6</v>
      </c>
      <c r="B54" s="236">
        <v>10237</v>
      </c>
      <c r="C54" s="236">
        <v>736</v>
      </c>
      <c r="D54" s="236">
        <v>365</v>
      </c>
      <c r="E54" s="236">
        <v>697</v>
      </c>
      <c r="F54" s="236">
        <v>2192</v>
      </c>
      <c r="G54" s="253">
        <v>14227</v>
      </c>
    </row>
    <row r="55" spans="1:7" ht="9" customHeight="1">
      <c r="A55" s="184"/>
      <c r="B55" s="236"/>
      <c r="C55" s="236"/>
      <c r="D55" s="236"/>
      <c r="E55" s="236"/>
      <c r="F55" s="236"/>
      <c r="G55" s="253"/>
    </row>
    <row r="56" spans="1:7" ht="9" customHeight="1">
      <c r="A56" s="186" t="s">
        <v>56</v>
      </c>
      <c r="B56" s="249">
        <v>5822</v>
      </c>
      <c r="C56" s="249">
        <v>202</v>
      </c>
      <c r="D56" s="249">
        <v>170</v>
      </c>
      <c r="E56" s="238" t="s">
        <v>139</v>
      </c>
      <c r="F56" s="249">
        <v>1118</v>
      </c>
      <c r="G56" s="250">
        <v>7312</v>
      </c>
    </row>
    <row r="57" spans="1:8" s="183" customFormat="1" ht="9" customHeight="1">
      <c r="A57" s="182" t="s">
        <v>167</v>
      </c>
      <c r="B57" s="251">
        <v>411</v>
      </c>
      <c r="C57" s="251">
        <v>47</v>
      </c>
      <c r="D57" s="239" t="s">
        <v>139</v>
      </c>
      <c r="E57" s="251">
        <v>91</v>
      </c>
      <c r="F57" s="251">
        <v>105</v>
      </c>
      <c r="G57" s="252">
        <v>654</v>
      </c>
      <c r="H57" s="176"/>
    </row>
    <row r="58" spans="1:7" ht="9" customHeight="1">
      <c r="A58" s="186" t="s">
        <v>57</v>
      </c>
      <c r="B58" s="249">
        <v>2180</v>
      </c>
      <c r="C58" s="249">
        <v>175</v>
      </c>
      <c r="D58" s="249">
        <v>90</v>
      </c>
      <c r="E58" s="249">
        <v>64</v>
      </c>
      <c r="F58" s="249">
        <v>181</v>
      </c>
      <c r="G58" s="250">
        <v>2690</v>
      </c>
    </row>
    <row r="59" spans="1:7" ht="9" customHeight="1">
      <c r="A59" s="186" t="s">
        <v>119</v>
      </c>
      <c r="B59" s="249">
        <v>1550</v>
      </c>
      <c r="C59" s="249">
        <v>44</v>
      </c>
      <c r="D59" s="249">
        <v>34</v>
      </c>
      <c r="E59" s="249">
        <v>86</v>
      </c>
      <c r="F59" s="249">
        <v>317</v>
      </c>
      <c r="G59" s="250">
        <v>2031</v>
      </c>
    </row>
    <row r="60" spans="1:8" s="183" customFormat="1" ht="9" customHeight="1">
      <c r="A60" s="182" t="s">
        <v>196</v>
      </c>
      <c r="B60" s="251">
        <v>446</v>
      </c>
      <c r="C60" s="251">
        <v>60</v>
      </c>
      <c r="D60" s="239" t="s">
        <v>139</v>
      </c>
      <c r="E60" s="239" t="s">
        <v>139</v>
      </c>
      <c r="F60" s="251">
        <v>244</v>
      </c>
      <c r="G60" s="252">
        <v>750</v>
      </c>
      <c r="H60" s="176"/>
    </row>
    <row r="61" spans="1:7" ht="9" customHeight="1">
      <c r="A61" s="181" t="s">
        <v>58</v>
      </c>
      <c r="B61" s="249">
        <v>4977</v>
      </c>
      <c r="C61" s="249">
        <v>50</v>
      </c>
      <c r="D61" s="249">
        <v>80</v>
      </c>
      <c r="E61" s="249">
        <v>150</v>
      </c>
      <c r="F61" s="249">
        <v>532</v>
      </c>
      <c r="G61" s="176">
        <v>5789</v>
      </c>
    </row>
    <row r="62" spans="1:7" ht="9" customHeight="1">
      <c r="A62" s="185" t="s">
        <v>59</v>
      </c>
      <c r="B62" s="249">
        <v>3710</v>
      </c>
      <c r="C62" s="249">
        <v>120</v>
      </c>
      <c r="D62" s="249">
        <v>357</v>
      </c>
      <c r="E62" s="249">
        <v>71</v>
      </c>
      <c r="F62" s="249">
        <v>624</v>
      </c>
      <c r="G62" s="250">
        <v>4882</v>
      </c>
    </row>
    <row r="63" spans="1:7" ht="9" customHeight="1">
      <c r="A63" s="181" t="s">
        <v>60</v>
      </c>
      <c r="B63" s="249">
        <v>1375</v>
      </c>
      <c r="C63" s="249">
        <v>96</v>
      </c>
      <c r="D63" s="249">
        <v>54</v>
      </c>
      <c r="E63" s="249">
        <v>466</v>
      </c>
      <c r="F63" s="249">
        <v>222</v>
      </c>
      <c r="G63" s="250">
        <v>2213</v>
      </c>
    </row>
    <row r="64" spans="1:7" ht="9" customHeight="1">
      <c r="A64" s="181" t="s">
        <v>61</v>
      </c>
      <c r="B64" s="249">
        <v>1200</v>
      </c>
      <c r="C64" s="249">
        <v>34</v>
      </c>
      <c r="D64" s="238" t="s">
        <v>139</v>
      </c>
      <c r="E64" s="238" t="s">
        <v>139</v>
      </c>
      <c r="F64" s="249">
        <v>288</v>
      </c>
      <c r="G64" s="250">
        <v>1522</v>
      </c>
    </row>
    <row r="65" spans="1:8" s="183" customFormat="1" ht="9" customHeight="1">
      <c r="A65" s="182" t="s">
        <v>168</v>
      </c>
      <c r="B65" s="251">
        <v>190</v>
      </c>
      <c r="C65" s="251">
        <v>63</v>
      </c>
      <c r="D65" s="239" t="s">
        <v>139</v>
      </c>
      <c r="E65" s="239" t="s">
        <v>139</v>
      </c>
      <c r="F65" s="251">
        <v>17</v>
      </c>
      <c r="G65" s="252">
        <v>270</v>
      </c>
      <c r="H65" s="176"/>
    </row>
    <row r="66" spans="1:7" ht="9" customHeight="1">
      <c r="A66" s="186" t="s">
        <v>62</v>
      </c>
      <c r="B66" s="249">
        <v>7545</v>
      </c>
      <c r="C66" s="249">
        <v>110</v>
      </c>
      <c r="D66" s="249">
        <v>160</v>
      </c>
      <c r="E66" s="249">
        <v>90</v>
      </c>
      <c r="F66" s="249">
        <v>234</v>
      </c>
      <c r="G66" s="250">
        <v>8139</v>
      </c>
    </row>
    <row r="67" spans="1:7" ht="9" customHeight="1">
      <c r="A67" s="186" t="s">
        <v>63</v>
      </c>
      <c r="B67" s="249">
        <v>388</v>
      </c>
      <c r="C67" s="249">
        <v>25</v>
      </c>
      <c r="D67" s="238" t="s">
        <v>139</v>
      </c>
      <c r="E67" s="238" t="s">
        <v>139</v>
      </c>
      <c r="F67" s="249">
        <v>230</v>
      </c>
      <c r="G67" s="250">
        <v>643</v>
      </c>
    </row>
    <row r="68" spans="1:8" s="179" customFormat="1" ht="9" customHeight="1">
      <c r="A68" s="184" t="s">
        <v>130</v>
      </c>
      <c r="B68" s="236">
        <v>29794</v>
      </c>
      <c r="C68" s="236">
        <v>1026</v>
      </c>
      <c r="D68" s="236">
        <v>945</v>
      </c>
      <c r="E68" s="236">
        <v>1018</v>
      </c>
      <c r="F68" s="236">
        <v>4112</v>
      </c>
      <c r="G68" s="253">
        <f>SUM(G56:G67)</f>
        <v>36895</v>
      </c>
      <c r="H68" s="176"/>
    </row>
    <row r="69" spans="1:7" s="179" customFormat="1" ht="6" customHeight="1">
      <c r="A69" s="187"/>
      <c r="B69" s="188"/>
      <c r="C69" s="188"/>
      <c r="D69" s="188"/>
      <c r="E69" s="188"/>
      <c r="F69" s="188"/>
      <c r="G69" s="188"/>
    </row>
    <row r="70" spans="4:5" ht="9">
      <c r="D70" s="176"/>
      <c r="E70" s="176"/>
    </row>
  </sheetData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r:id="rId2"/>
  <headerFooter alignWithMargins="0">
    <oddFooter>&amp;C&amp;"Arial,Normale"&amp;10 35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showGridLines="0" workbookViewId="0" topLeftCell="A1">
      <selection activeCell="N26" sqref="N26"/>
    </sheetView>
  </sheetViews>
  <sheetFormatPr defaultColWidth="9.33203125" defaultRowHeight="11.25"/>
  <cols>
    <col min="1" max="1" width="33" style="176" customWidth="1"/>
    <col min="2" max="2" width="12.33203125" style="180" customWidth="1"/>
    <col min="3" max="3" width="13.33203125" style="180" customWidth="1"/>
    <col min="4" max="4" width="12.5" style="180" customWidth="1"/>
    <col min="5" max="5" width="11.66015625" style="180" customWidth="1"/>
    <col min="6" max="6" width="9.16015625" style="180" customWidth="1"/>
    <col min="7" max="7" width="11.5" style="180" customWidth="1"/>
    <col min="8" max="16384" width="9.33203125" style="176" customWidth="1"/>
  </cols>
  <sheetData>
    <row r="1" spans="1:7" ht="12" customHeight="1">
      <c r="A1" s="327" t="s">
        <v>242</v>
      </c>
      <c r="B1" s="175"/>
      <c r="C1" s="175"/>
      <c r="D1" s="175"/>
      <c r="E1" s="175"/>
      <c r="F1" s="175"/>
      <c r="G1" s="175"/>
    </row>
    <row r="2" spans="1:7" s="179" customFormat="1" ht="12" customHeight="1">
      <c r="A2" s="329"/>
      <c r="B2" s="175"/>
      <c r="C2" s="175"/>
      <c r="D2" s="175"/>
      <c r="E2" s="175"/>
      <c r="F2" s="175"/>
      <c r="G2" s="175"/>
    </row>
    <row r="3" spans="1:7" s="179" customFormat="1" ht="9" customHeight="1">
      <c r="A3" s="174"/>
      <c r="B3" s="175"/>
      <c r="C3" s="175"/>
      <c r="D3" s="175"/>
      <c r="E3" s="175"/>
      <c r="F3" s="175"/>
      <c r="G3" s="175"/>
    </row>
    <row r="4" spans="1:7" s="179" customFormat="1" ht="36" customHeight="1">
      <c r="A4" s="328" t="s">
        <v>288</v>
      </c>
      <c r="B4" s="178" t="s">
        <v>132</v>
      </c>
      <c r="C4" s="178" t="s">
        <v>133</v>
      </c>
      <c r="D4" s="178" t="s">
        <v>134</v>
      </c>
      <c r="E4" s="178" t="s">
        <v>135</v>
      </c>
      <c r="F4" s="178" t="s">
        <v>136</v>
      </c>
      <c r="G4" s="178" t="s">
        <v>137</v>
      </c>
    </row>
    <row r="5" spans="1:7" s="179" customFormat="1" ht="9" customHeight="1">
      <c r="A5" s="189"/>
      <c r="B5" s="190"/>
      <c r="C5" s="190"/>
      <c r="D5" s="190"/>
      <c r="E5" s="190"/>
      <c r="F5" s="190"/>
      <c r="G5" s="190"/>
    </row>
    <row r="6" spans="1:7" ht="9" customHeight="1">
      <c r="A6" s="186" t="s">
        <v>64</v>
      </c>
      <c r="B6" s="249">
        <v>1050</v>
      </c>
      <c r="C6" s="249">
        <v>55</v>
      </c>
      <c r="D6" s="249">
        <v>25</v>
      </c>
      <c r="E6" s="249">
        <v>36</v>
      </c>
      <c r="F6" s="249">
        <v>182</v>
      </c>
      <c r="G6" s="249">
        <v>1348</v>
      </c>
    </row>
    <row r="7" spans="1:7" ht="9" customHeight="1">
      <c r="A7" s="186" t="s">
        <v>65</v>
      </c>
      <c r="B7" s="249">
        <v>18572</v>
      </c>
      <c r="C7" s="249">
        <v>672</v>
      </c>
      <c r="D7" s="249">
        <v>637</v>
      </c>
      <c r="E7" s="249">
        <v>1400</v>
      </c>
      <c r="F7" s="249">
        <v>1490</v>
      </c>
      <c r="G7" s="249">
        <v>22771</v>
      </c>
    </row>
    <row r="8" spans="1:7" ht="9" customHeight="1">
      <c r="A8" s="181" t="s">
        <v>66</v>
      </c>
      <c r="B8" s="249">
        <v>637</v>
      </c>
      <c r="C8" s="249">
        <v>37</v>
      </c>
      <c r="D8" s="249">
        <v>32</v>
      </c>
      <c r="E8" s="249">
        <v>87</v>
      </c>
      <c r="F8" s="249">
        <v>357</v>
      </c>
      <c r="G8" s="249">
        <v>1150</v>
      </c>
    </row>
    <row r="9" spans="1:7" ht="9" customHeight="1">
      <c r="A9" s="181" t="s">
        <v>67</v>
      </c>
      <c r="B9" s="249">
        <v>480</v>
      </c>
      <c r="C9" s="249">
        <v>55</v>
      </c>
      <c r="D9" s="249">
        <v>26</v>
      </c>
      <c r="E9" s="238" t="s">
        <v>139</v>
      </c>
      <c r="F9" s="249">
        <v>150</v>
      </c>
      <c r="G9" s="249">
        <v>711</v>
      </c>
    </row>
    <row r="10" spans="1:7" ht="9" customHeight="1">
      <c r="A10" s="181" t="s">
        <v>68</v>
      </c>
      <c r="B10" s="249">
        <v>2251</v>
      </c>
      <c r="C10" s="249">
        <v>184</v>
      </c>
      <c r="D10" s="249">
        <v>100</v>
      </c>
      <c r="E10" s="249">
        <v>112</v>
      </c>
      <c r="F10" s="249">
        <v>1939</v>
      </c>
      <c r="G10" s="249">
        <v>4586</v>
      </c>
    </row>
    <row r="11" spans="1:7" ht="9" customHeight="1">
      <c r="A11" s="181" t="s">
        <v>69</v>
      </c>
      <c r="B11" s="249">
        <v>736</v>
      </c>
      <c r="C11" s="249">
        <v>59</v>
      </c>
      <c r="D11" s="249">
        <v>19</v>
      </c>
      <c r="E11" s="249">
        <v>82</v>
      </c>
      <c r="F11" s="249">
        <v>145</v>
      </c>
      <c r="G11" s="249">
        <v>1041</v>
      </c>
    </row>
    <row r="12" spans="1:7" s="183" customFormat="1" ht="9" customHeight="1">
      <c r="A12" s="182" t="s">
        <v>169</v>
      </c>
      <c r="B12" s="251">
        <v>500</v>
      </c>
      <c r="C12" s="251">
        <v>85</v>
      </c>
      <c r="D12" s="239" t="s">
        <v>139</v>
      </c>
      <c r="E12" s="251">
        <v>110</v>
      </c>
      <c r="F12" s="251">
        <v>38</v>
      </c>
      <c r="G12" s="251">
        <v>733</v>
      </c>
    </row>
    <row r="13" spans="1:7" ht="9" customHeight="1">
      <c r="A13" s="181" t="s">
        <v>70</v>
      </c>
      <c r="B13" s="249">
        <v>4446</v>
      </c>
      <c r="C13" s="249">
        <v>116</v>
      </c>
      <c r="D13" s="249">
        <v>218</v>
      </c>
      <c r="E13" s="249">
        <v>220</v>
      </c>
      <c r="F13" s="249">
        <v>430</v>
      </c>
      <c r="G13" s="249">
        <v>5430</v>
      </c>
    </row>
    <row r="14" spans="1:7" ht="9" customHeight="1">
      <c r="A14" s="181" t="s">
        <v>71</v>
      </c>
      <c r="B14" s="249">
        <v>700</v>
      </c>
      <c r="C14" s="249">
        <v>150</v>
      </c>
      <c r="D14" s="249">
        <v>25</v>
      </c>
      <c r="E14" s="238" t="s">
        <v>139</v>
      </c>
      <c r="F14" s="249">
        <v>225</v>
      </c>
      <c r="G14" s="249">
        <v>1100</v>
      </c>
    </row>
    <row r="15" spans="1:7" s="183" customFormat="1" ht="9" customHeight="1">
      <c r="A15" s="182" t="s">
        <v>170</v>
      </c>
      <c r="B15" s="251">
        <v>358</v>
      </c>
      <c r="C15" s="251">
        <v>70</v>
      </c>
      <c r="D15" s="251">
        <v>46</v>
      </c>
      <c r="E15" s="251">
        <v>46</v>
      </c>
      <c r="F15" s="251">
        <v>120</v>
      </c>
      <c r="G15" s="251">
        <v>640</v>
      </c>
    </row>
    <row r="16" spans="1:7" ht="9" customHeight="1">
      <c r="A16" s="191" t="s">
        <v>72</v>
      </c>
      <c r="B16" s="249">
        <v>628</v>
      </c>
      <c r="C16" s="249">
        <v>61</v>
      </c>
      <c r="D16" s="249">
        <v>43</v>
      </c>
      <c r="E16" s="249">
        <v>162</v>
      </c>
      <c r="F16" s="249">
        <v>221</v>
      </c>
      <c r="G16" s="249">
        <v>1115</v>
      </c>
    </row>
    <row r="17" spans="1:7" ht="9" customHeight="1">
      <c r="A17" s="186" t="s">
        <v>73</v>
      </c>
      <c r="B17" s="249">
        <v>2904</v>
      </c>
      <c r="C17" s="249">
        <v>103</v>
      </c>
      <c r="D17" s="249">
        <v>48</v>
      </c>
      <c r="E17" s="249">
        <v>462</v>
      </c>
      <c r="F17" s="249">
        <v>254</v>
      </c>
      <c r="G17" s="249">
        <v>3771</v>
      </c>
    </row>
    <row r="18" spans="1:7" s="179" customFormat="1" ht="9" customHeight="1">
      <c r="A18" s="192" t="s">
        <v>123</v>
      </c>
      <c r="B18" s="236">
        <v>33262</v>
      </c>
      <c r="C18" s="236">
        <v>1647</v>
      </c>
      <c r="D18" s="236">
        <v>1219</v>
      </c>
      <c r="E18" s="236">
        <v>2717</v>
      </c>
      <c r="F18" s="236">
        <v>5551</v>
      </c>
      <c r="G18" s="236">
        <v>44396</v>
      </c>
    </row>
    <row r="19" spans="1:7" s="179" customFormat="1" ht="9" customHeight="1">
      <c r="A19" s="192"/>
      <c r="B19" s="236"/>
      <c r="C19" s="249"/>
      <c r="D19" s="236"/>
      <c r="E19" s="236"/>
      <c r="F19" s="236"/>
      <c r="G19" s="236"/>
    </row>
    <row r="20" spans="1:7" ht="9" customHeight="1">
      <c r="A20" s="186" t="s">
        <v>74</v>
      </c>
      <c r="B20" s="249">
        <v>1258</v>
      </c>
      <c r="C20" s="249">
        <v>350</v>
      </c>
      <c r="D20" s="249">
        <v>83</v>
      </c>
      <c r="E20" s="249">
        <v>765</v>
      </c>
      <c r="F20" s="249">
        <v>372</v>
      </c>
      <c r="G20" s="249">
        <v>2828</v>
      </c>
    </row>
    <row r="21" spans="1:7" s="183" customFormat="1" ht="9" customHeight="1">
      <c r="A21" s="193" t="s">
        <v>197</v>
      </c>
      <c r="B21" s="251">
        <v>220</v>
      </c>
      <c r="C21" s="251">
        <v>29</v>
      </c>
      <c r="D21" s="239" t="s">
        <v>139</v>
      </c>
      <c r="E21" s="251">
        <v>31</v>
      </c>
      <c r="F21" s="251">
        <v>60</v>
      </c>
      <c r="G21" s="251">
        <v>340</v>
      </c>
    </row>
    <row r="22" spans="1:7" s="183" customFormat="1" ht="9" customHeight="1">
      <c r="A22" s="182" t="s">
        <v>171</v>
      </c>
      <c r="B22" s="251">
        <v>596</v>
      </c>
      <c r="C22" s="251">
        <v>42</v>
      </c>
      <c r="D22" s="239" t="s">
        <v>139</v>
      </c>
      <c r="E22" s="239" t="s">
        <v>139</v>
      </c>
      <c r="F22" s="251">
        <v>158</v>
      </c>
      <c r="G22" s="251">
        <v>796</v>
      </c>
    </row>
    <row r="23" spans="1:7" s="183" customFormat="1" ht="9" customHeight="1">
      <c r="A23" s="182" t="s">
        <v>172</v>
      </c>
      <c r="B23" s="251">
        <v>302</v>
      </c>
      <c r="C23" s="251">
        <v>40</v>
      </c>
      <c r="D23" s="239" t="s">
        <v>139</v>
      </c>
      <c r="E23" s="239" t="s">
        <v>139</v>
      </c>
      <c r="F23" s="251">
        <v>228</v>
      </c>
      <c r="G23" s="251">
        <v>570</v>
      </c>
    </row>
    <row r="24" spans="1:7" s="183" customFormat="1" ht="9" customHeight="1">
      <c r="A24" s="182" t="s">
        <v>173</v>
      </c>
      <c r="B24" s="251">
        <v>840</v>
      </c>
      <c r="C24" s="251">
        <v>141</v>
      </c>
      <c r="D24" s="239" t="s">
        <v>139</v>
      </c>
      <c r="E24" s="239" t="s">
        <v>139</v>
      </c>
      <c r="F24" s="251">
        <v>372</v>
      </c>
      <c r="G24" s="251">
        <v>1353</v>
      </c>
    </row>
    <row r="25" spans="1:7" ht="9" customHeight="1">
      <c r="A25" s="181" t="s">
        <v>75</v>
      </c>
      <c r="B25" s="249">
        <v>600</v>
      </c>
      <c r="C25" s="249">
        <v>144</v>
      </c>
      <c r="D25" s="239" t="s">
        <v>139</v>
      </c>
      <c r="E25" s="249">
        <v>170</v>
      </c>
      <c r="F25" s="249">
        <v>283</v>
      </c>
      <c r="G25" s="254">
        <v>1197</v>
      </c>
    </row>
    <row r="26" spans="1:7" s="183" customFormat="1" ht="9" customHeight="1">
      <c r="A26" s="182" t="s">
        <v>174</v>
      </c>
      <c r="B26" s="251">
        <v>182</v>
      </c>
      <c r="C26" s="251">
        <v>52</v>
      </c>
      <c r="D26" s="239" t="s">
        <v>139</v>
      </c>
      <c r="E26" s="239" t="s">
        <v>139</v>
      </c>
      <c r="F26" s="251">
        <v>120</v>
      </c>
      <c r="G26" s="255">
        <v>354</v>
      </c>
    </row>
    <row r="27" spans="1:7" s="179" customFormat="1" ht="9" customHeight="1">
      <c r="A27" s="192" t="s">
        <v>124</v>
      </c>
      <c r="B27" s="236">
        <v>3998</v>
      </c>
      <c r="C27" s="236">
        <v>798</v>
      </c>
      <c r="D27" s="236">
        <v>83</v>
      </c>
      <c r="E27" s="236">
        <v>966</v>
      </c>
      <c r="F27" s="236">
        <v>1593</v>
      </c>
      <c r="G27" s="256">
        <v>7438</v>
      </c>
    </row>
    <row r="28" spans="1:7" ht="9" customHeight="1">
      <c r="A28" s="192"/>
      <c r="B28" s="236"/>
      <c r="C28" s="249"/>
      <c r="D28" s="236"/>
      <c r="E28" s="236"/>
      <c r="F28" s="236"/>
      <c r="G28" s="256"/>
    </row>
    <row r="29" spans="1:7" ht="9" customHeight="1">
      <c r="A29" s="181" t="s">
        <v>76</v>
      </c>
      <c r="B29" s="249">
        <v>3301</v>
      </c>
      <c r="C29" s="238" t="s">
        <v>139</v>
      </c>
      <c r="D29" s="238" t="s">
        <v>139</v>
      </c>
      <c r="E29" s="249">
        <v>130</v>
      </c>
      <c r="F29" s="249">
        <v>350</v>
      </c>
      <c r="G29" s="254">
        <v>4197</v>
      </c>
    </row>
    <row r="30" spans="1:7" s="183" customFormat="1" ht="9" customHeight="1">
      <c r="A30" s="182" t="s">
        <v>175</v>
      </c>
      <c r="B30" s="251">
        <v>150</v>
      </c>
      <c r="C30" s="239" t="s">
        <v>139</v>
      </c>
      <c r="D30" s="239" t="s">
        <v>139</v>
      </c>
      <c r="E30" s="239" t="s">
        <v>139</v>
      </c>
      <c r="F30" s="251">
        <v>40</v>
      </c>
      <c r="G30" s="255">
        <v>232</v>
      </c>
    </row>
    <row r="31" spans="1:7" ht="9" customHeight="1">
      <c r="A31" s="181" t="s">
        <v>77</v>
      </c>
      <c r="B31" s="249">
        <v>2350</v>
      </c>
      <c r="C31" s="249">
        <v>47</v>
      </c>
      <c r="D31" s="238" t="s">
        <v>139</v>
      </c>
      <c r="E31" s="249">
        <v>78</v>
      </c>
      <c r="F31" s="249">
        <v>123</v>
      </c>
      <c r="G31" s="254">
        <v>2598</v>
      </c>
    </row>
    <row r="32" spans="1:7" s="183" customFormat="1" ht="9" customHeight="1">
      <c r="A32" s="182" t="s">
        <v>176</v>
      </c>
      <c r="B32" s="251">
        <v>1059</v>
      </c>
      <c r="C32" s="251">
        <v>40</v>
      </c>
      <c r="D32" s="239" t="s">
        <v>139</v>
      </c>
      <c r="E32" s="239" t="s">
        <v>139</v>
      </c>
      <c r="F32" s="251">
        <v>82</v>
      </c>
      <c r="G32" s="255">
        <v>1181</v>
      </c>
    </row>
    <row r="33" spans="1:7" ht="9" customHeight="1">
      <c r="A33" s="181" t="s">
        <v>78</v>
      </c>
      <c r="B33" s="249">
        <v>2825</v>
      </c>
      <c r="C33" s="249">
        <v>60</v>
      </c>
      <c r="D33" s="249">
        <v>74</v>
      </c>
      <c r="E33" s="238" t="s">
        <v>139</v>
      </c>
      <c r="F33" s="249">
        <v>427</v>
      </c>
      <c r="G33" s="254">
        <v>3386</v>
      </c>
    </row>
    <row r="34" spans="1:7" s="183" customFormat="1" ht="9" customHeight="1">
      <c r="A34" s="182" t="s">
        <v>177</v>
      </c>
      <c r="B34" s="251">
        <v>404</v>
      </c>
      <c r="C34" s="251">
        <v>34</v>
      </c>
      <c r="D34" s="239" t="s">
        <v>139</v>
      </c>
      <c r="E34" s="251">
        <v>170</v>
      </c>
      <c r="F34" s="251">
        <v>152</v>
      </c>
      <c r="G34" s="255">
        <v>760</v>
      </c>
    </row>
    <row r="35" spans="1:7" ht="9" customHeight="1">
      <c r="A35" s="181" t="s">
        <v>79</v>
      </c>
      <c r="B35" s="249">
        <v>1577</v>
      </c>
      <c r="C35" s="249">
        <v>68</v>
      </c>
      <c r="D35" s="249">
        <v>101</v>
      </c>
      <c r="E35" s="249">
        <v>291</v>
      </c>
      <c r="F35" s="249">
        <v>395</v>
      </c>
      <c r="G35" s="254">
        <v>2432</v>
      </c>
    </row>
    <row r="36" spans="1:7" s="183" customFormat="1" ht="9" customHeight="1">
      <c r="A36" s="182" t="s">
        <v>178</v>
      </c>
      <c r="B36" s="251">
        <v>356</v>
      </c>
      <c r="C36" s="251">
        <v>27</v>
      </c>
      <c r="D36" s="239" t="s">
        <v>139</v>
      </c>
      <c r="E36" s="239" t="s">
        <v>139</v>
      </c>
      <c r="F36" s="239" t="s">
        <v>139</v>
      </c>
      <c r="G36" s="255">
        <v>383</v>
      </c>
    </row>
    <row r="37" spans="1:7" s="183" customFormat="1" ht="9" customHeight="1">
      <c r="A37" s="182" t="s">
        <v>179</v>
      </c>
      <c r="B37" s="251">
        <v>624</v>
      </c>
      <c r="C37" s="251">
        <v>39</v>
      </c>
      <c r="D37" s="239" t="s">
        <v>139</v>
      </c>
      <c r="E37" s="239" t="s">
        <v>139</v>
      </c>
      <c r="F37" s="251">
        <v>25</v>
      </c>
      <c r="G37" s="255">
        <v>688</v>
      </c>
    </row>
    <row r="38" spans="1:7" s="179" customFormat="1" ht="9" customHeight="1">
      <c r="A38" s="192" t="s">
        <v>125</v>
      </c>
      <c r="B38" s="236">
        <v>12646</v>
      </c>
      <c r="C38" s="236">
        <v>773</v>
      </c>
      <c r="D38" s="236">
        <v>175</v>
      </c>
      <c r="E38" s="236">
        <v>669</v>
      </c>
      <c r="F38" s="236">
        <v>1594</v>
      </c>
      <c r="G38" s="256">
        <v>15857</v>
      </c>
    </row>
    <row r="39" spans="1:7" s="179" customFormat="1" ht="9" customHeight="1">
      <c r="A39" s="192"/>
      <c r="B39" s="236"/>
      <c r="C39" s="236"/>
      <c r="D39" s="236"/>
      <c r="E39" s="236"/>
      <c r="F39" s="236"/>
      <c r="G39" s="256"/>
    </row>
    <row r="40" spans="1:7" ht="9" customHeight="1">
      <c r="A40" s="181" t="s">
        <v>80</v>
      </c>
      <c r="B40" s="249">
        <v>1912</v>
      </c>
      <c r="C40" s="249">
        <v>46</v>
      </c>
      <c r="D40" s="249">
        <v>28</v>
      </c>
      <c r="E40" s="249">
        <v>265</v>
      </c>
      <c r="F40" s="249">
        <v>738</v>
      </c>
      <c r="G40" s="254">
        <v>2989</v>
      </c>
    </row>
    <row r="41" spans="1:7" s="183" customFormat="1" ht="9" customHeight="1">
      <c r="A41" s="182" t="s">
        <v>247</v>
      </c>
      <c r="B41" s="251">
        <v>46</v>
      </c>
      <c r="C41" s="251">
        <v>25</v>
      </c>
      <c r="D41" s="251">
        <v>22</v>
      </c>
      <c r="E41" s="251">
        <v>93</v>
      </c>
      <c r="F41" s="251">
        <v>29</v>
      </c>
      <c r="G41" s="254">
        <v>215</v>
      </c>
    </row>
    <row r="42" spans="1:7" ht="9" customHeight="1">
      <c r="A42" s="181" t="s">
        <v>81</v>
      </c>
      <c r="B42" s="249">
        <v>2048</v>
      </c>
      <c r="C42" s="249">
        <v>140</v>
      </c>
      <c r="D42" s="238" t="s">
        <v>139</v>
      </c>
      <c r="E42" s="249">
        <v>320</v>
      </c>
      <c r="F42" s="249">
        <v>886</v>
      </c>
      <c r="G42" s="254">
        <v>3394</v>
      </c>
    </row>
    <row r="43" spans="1:7" ht="9" customHeight="1">
      <c r="A43" s="181" t="s">
        <v>82</v>
      </c>
      <c r="B43" s="249">
        <v>1500</v>
      </c>
      <c r="C43" s="249">
        <v>34</v>
      </c>
      <c r="D43" s="249">
        <v>35</v>
      </c>
      <c r="E43" s="249">
        <v>73</v>
      </c>
      <c r="F43" s="249">
        <v>350</v>
      </c>
      <c r="G43" s="254">
        <v>1992</v>
      </c>
    </row>
    <row r="44" spans="1:7" ht="9" customHeight="1">
      <c r="A44" s="181" t="s">
        <v>227</v>
      </c>
      <c r="B44" s="249">
        <v>9300</v>
      </c>
      <c r="C44" s="249">
        <v>390</v>
      </c>
      <c r="D44" s="249">
        <v>210</v>
      </c>
      <c r="E44" s="249">
        <v>665</v>
      </c>
      <c r="F44" s="249">
        <v>978</v>
      </c>
      <c r="G44" s="254">
        <v>11543</v>
      </c>
    </row>
    <row r="45" spans="1:7" ht="9" customHeight="1">
      <c r="A45" s="181" t="s">
        <v>83</v>
      </c>
      <c r="B45" s="249">
        <v>17230</v>
      </c>
      <c r="C45" s="249">
        <v>340</v>
      </c>
      <c r="D45" s="249">
        <v>200</v>
      </c>
      <c r="E45" s="249">
        <v>480</v>
      </c>
      <c r="F45" s="249">
        <v>4100</v>
      </c>
      <c r="G45" s="254">
        <v>22350</v>
      </c>
    </row>
    <row r="46" spans="1:7" ht="9" customHeight="1">
      <c r="A46" s="181" t="s">
        <v>84</v>
      </c>
      <c r="B46" s="249">
        <v>1854</v>
      </c>
      <c r="C46" s="249">
        <v>71</v>
      </c>
      <c r="D46" s="249">
        <v>70</v>
      </c>
      <c r="E46" s="249">
        <v>135</v>
      </c>
      <c r="F46" s="249">
        <v>371</v>
      </c>
      <c r="G46" s="254">
        <v>2501</v>
      </c>
    </row>
    <row r="47" spans="1:7" s="179" customFormat="1" ht="9" customHeight="1">
      <c r="A47" s="192" t="s">
        <v>126</v>
      </c>
      <c r="B47" s="236">
        <v>33890</v>
      </c>
      <c r="C47" s="236">
        <v>1046</v>
      </c>
      <c r="D47" s="236">
        <v>565</v>
      </c>
      <c r="E47" s="236">
        <v>2031</v>
      </c>
      <c r="F47" s="236">
        <v>7452</v>
      </c>
      <c r="G47" s="256">
        <v>44984</v>
      </c>
    </row>
    <row r="48" spans="1:7" s="179" customFormat="1" ht="9" customHeight="1">
      <c r="A48" s="192"/>
      <c r="B48" s="236"/>
      <c r="C48" s="236"/>
      <c r="D48" s="236"/>
      <c r="E48" s="236"/>
      <c r="F48" s="236"/>
      <c r="G48" s="256"/>
    </row>
    <row r="49" spans="1:7" ht="9" customHeight="1">
      <c r="A49" s="181" t="s">
        <v>85</v>
      </c>
      <c r="B49" s="249">
        <v>1200</v>
      </c>
      <c r="C49" s="249">
        <v>65</v>
      </c>
      <c r="D49" s="249">
        <v>36</v>
      </c>
      <c r="E49" s="239" t="s">
        <v>139</v>
      </c>
      <c r="F49" s="249">
        <v>277</v>
      </c>
      <c r="G49" s="249">
        <v>1578</v>
      </c>
    </row>
    <row r="50" spans="1:7" s="183" customFormat="1" ht="9" customHeight="1">
      <c r="A50" s="194" t="s">
        <v>230</v>
      </c>
      <c r="B50" s="251">
        <v>59</v>
      </c>
      <c r="C50" s="251">
        <v>25</v>
      </c>
      <c r="D50" s="239" t="s">
        <v>139</v>
      </c>
      <c r="E50" s="239" t="s">
        <v>139</v>
      </c>
      <c r="F50" s="251">
        <v>23</v>
      </c>
      <c r="G50" s="251">
        <v>107</v>
      </c>
    </row>
    <row r="51" spans="1:7" s="183" customFormat="1" ht="9" customHeight="1">
      <c r="A51" s="182" t="s">
        <v>181</v>
      </c>
      <c r="B51" s="251">
        <v>212</v>
      </c>
      <c r="C51" s="251">
        <v>65</v>
      </c>
      <c r="D51" s="239" t="s">
        <v>139</v>
      </c>
      <c r="E51" s="251">
        <v>73</v>
      </c>
      <c r="F51" s="251">
        <v>217</v>
      </c>
      <c r="G51" s="251">
        <v>567</v>
      </c>
    </row>
    <row r="52" spans="1:7" ht="9" customHeight="1">
      <c r="A52" s="181" t="s">
        <v>86</v>
      </c>
      <c r="B52" s="249">
        <v>2022</v>
      </c>
      <c r="C52" s="249">
        <v>44</v>
      </c>
      <c r="D52" s="249">
        <v>58</v>
      </c>
      <c r="E52" s="238" t="s">
        <v>139</v>
      </c>
      <c r="F52" s="249">
        <v>118</v>
      </c>
      <c r="G52" s="249">
        <v>2242</v>
      </c>
    </row>
    <row r="53" spans="1:7" s="183" customFormat="1" ht="9" customHeight="1">
      <c r="A53" s="182" t="s">
        <v>182</v>
      </c>
      <c r="B53" s="251">
        <v>373</v>
      </c>
      <c r="C53" s="251">
        <v>40</v>
      </c>
      <c r="D53" s="239" t="s">
        <v>139</v>
      </c>
      <c r="E53" s="239" t="s">
        <v>139</v>
      </c>
      <c r="F53" s="251">
        <v>75</v>
      </c>
      <c r="G53" s="251">
        <v>488</v>
      </c>
    </row>
    <row r="54" spans="1:7" ht="9" customHeight="1">
      <c r="A54" s="186" t="s">
        <v>87</v>
      </c>
      <c r="B54" s="249">
        <v>825</v>
      </c>
      <c r="C54" s="249">
        <v>268</v>
      </c>
      <c r="D54" s="238" t="s">
        <v>139</v>
      </c>
      <c r="E54" s="249">
        <v>290</v>
      </c>
      <c r="F54" s="249">
        <v>1452</v>
      </c>
      <c r="G54" s="249">
        <v>2835</v>
      </c>
    </row>
    <row r="55" spans="1:7" ht="9" customHeight="1">
      <c r="A55" s="181" t="s">
        <v>88</v>
      </c>
      <c r="B55" s="249">
        <v>225</v>
      </c>
      <c r="C55" s="249">
        <v>28</v>
      </c>
      <c r="D55" s="238" t="s">
        <v>139</v>
      </c>
      <c r="E55" s="238" t="s">
        <v>139</v>
      </c>
      <c r="F55" s="249">
        <v>703</v>
      </c>
      <c r="G55" s="249">
        <v>956</v>
      </c>
    </row>
    <row r="56" spans="1:7" s="179" customFormat="1" ht="9" customHeight="1">
      <c r="A56" s="184" t="s">
        <v>10</v>
      </c>
      <c r="B56" s="236">
        <v>4916</v>
      </c>
      <c r="C56" s="236">
        <v>535</v>
      </c>
      <c r="D56" s="236">
        <v>94</v>
      </c>
      <c r="E56" s="236">
        <v>363</v>
      </c>
      <c r="F56" s="236">
        <v>2865</v>
      </c>
      <c r="G56" s="236">
        <v>8773</v>
      </c>
    </row>
    <row r="57" spans="1:7" s="179" customFormat="1" ht="9" customHeight="1">
      <c r="A57" s="184"/>
      <c r="B57" s="236"/>
      <c r="C57" s="236"/>
      <c r="D57" s="236"/>
      <c r="E57" s="236"/>
      <c r="F57" s="236"/>
      <c r="G57" s="236"/>
    </row>
    <row r="58" spans="1:7" ht="9" customHeight="1">
      <c r="A58" s="181" t="s">
        <v>89</v>
      </c>
      <c r="B58" s="249">
        <v>1654</v>
      </c>
      <c r="C58" s="249">
        <v>99</v>
      </c>
      <c r="D58" s="249">
        <v>104</v>
      </c>
      <c r="E58" s="249">
        <v>161</v>
      </c>
      <c r="F58" s="249">
        <v>1498</v>
      </c>
      <c r="G58" s="249">
        <v>3516</v>
      </c>
    </row>
    <row r="59" spans="1:7" ht="9" customHeight="1">
      <c r="A59" s="181" t="s">
        <v>90</v>
      </c>
      <c r="B59" s="249">
        <v>1113</v>
      </c>
      <c r="C59" s="249">
        <v>63</v>
      </c>
      <c r="D59" s="249">
        <v>110</v>
      </c>
      <c r="E59" s="249">
        <v>96</v>
      </c>
      <c r="F59" s="249">
        <v>1023</v>
      </c>
      <c r="G59" s="249">
        <v>2405</v>
      </c>
    </row>
    <row r="60" spans="1:7" s="179" customFormat="1" ht="9" customHeight="1">
      <c r="A60" s="184" t="s">
        <v>11</v>
      </c>
      <c r="B60" s="236">
        <v>2767</v>
      </c>
      <c r="C60" s="236">
        <v>162</v>
      </c>
      <c r="D60" s="236">
        <v>214</v>
      </c>
      <c r="E60" s="236">
        <v>257</v>
      </c>
      <c r="F60" s="236">
        <v>2521</v>
      </c>
      <c r="G60" s="236">
        <v>5921</v>
      </c>
    </row>
    <row r="61" spans="1:7" s="179" customFormat="1" ht="9" customHeight="1">
      <c r="A61" s="184"/>
      <c r="B61" s="236"/>
      <c r="C61" s="236"/>
      <c r="D61" s="236"/>
      <c r="E61" s="236"/>
      <c r="F61" s="236"/>
      <c r="G61" s="236"/>
    </row>
    <row r="62" spans="1:7" ht="9" customHeight="1">
      <c r="A62" s="181" t="s">
        <v>91</v>
      </c>
      <c r="B62" s="249">
        <v>2460</v>
      </c>
      <c r="C62" s="249">
        <v>125</v>
      </c>
      <c r="D62" s="238" t="s">
        <v>139</v>
      </c>
      <c r="E62" s="249">
        <v>87</v>
      </c>
      <c r="F62" s="249">
        <v>890</v>
      </c>
      <c r="G62" s="249">
        <v>3562</v>
      </c>
    </row>
    <row r="63" spans="1:7" ht="9" customHeight="1">
      <c r="A63" s="181" t="s">
        <v>92</v>
      </c>
      <c r="B63" s="249">
        <v>956</v>
      </c>
      <c r="C63" s="249">
        <v>76</v>
      </c>
      <c r="D63" s="238" t="s">
        <v>139</v>
      </c>
      <c r="E63" s="238" t="s">
        <v>139</v>
      </c>
      <c r="F63" s="249">
        <v>523</v>
      </c>
      <c r="G63" s="249">
        <v>1555</v>
      </c>
    </row>
    <row r="64" spans="1:7" ht="9" customHeight="1">
      <c r="A64" s="181" t="s">
        <v>93</v>
      </c>
      <c r="B64" s="249">
        <v>2721</v>
      </c>
      <c r="C64" s="249">
        <v>50</v>
      </c>
      <c r="D64" s="249">
        <v>48</v>
      </c>
      <c r="E64" s="238" t="s">
        <v>139</v>
      </c>
      <c r="F64" s="249">
        <v>431</v>
      </c>
      <c r="G64" s="249">
        <v>3250</v>
      </c>
    </row>
    <row r="65" spans="1:7" ht="9" customHeight="1">
      <c r="A65" s="181" t="s">
        <v>94</v>
      </c>
      <c r="B65" s="249">
        <v>13751</v>
      </c>
      <c r="C65" s="249">
        <v>1131</v>
      </c>
      <c r="D65" s="249">
        <v>202</v>
      </c>
      <c r="E65" s="249">
        <v>1623</v>
      </c>
      <c r="F65" s="249">
        <v>866</v>
      </c>
      <c r="G65" s="249">
        <v>17573</v>
      </c>
    </row>
    <row r="66" spans="1:7" ht="9" customHeight="1">
      <c r="A66" s="181" t="s">
        <v>95</v>
      </c>
      <c r="B66" s="249">
        <v>2900</v>
      </c>
      <c r="C66" s="249">
        <v>119</v>
      </c>
      <c r="D66" s="249">
        <v>43</v>
      </c>
      <c r="E66" s="249">
        <v>248</v>
      </c>
      <c r="F66" s="249">
        <v>1757</v>
      </c>
      <c r="G66" s="249">
        <v>5067</v>
      </c>
    </row>
    <row r="67" spans="1:7" s="179" customFormat="1" ht="9" customHeight="1">
      <c r="A67" s="184" t="s">
        <v>12</v>
      </c>
      <c r="B67" s="236">
        <v>22788</v>
      </c>
      <c r="C67" s="236">
        <v>1501</v>
      </c>
      <c r="D67" s="236">
        <v>293</v>
      </c>
      <c r="E67" s="236">
        <v>1958</v>
      </c>
      <c r="F67" s="236">
        <v>4467</v>
      </c>
      <c r="G67" s="236">
        <v>31007</v>
      </c>
    </row>
    <row r="68" spans="1:7" s="179" customFormat="1" ht="6" customHeight="1">
      <c r="A68" s="195"/>
      <c r="B68" s="196"/>
      <c r="C68" s="196"/>
      <c r="D68" s="196"/>
      <c r="E68" s="196"/>
      <c r="F68" s="196"/>
      <c r="G68" s="196"/>
    </row>
    <row r="69" spans="1:7" s="179" customFormat="1" ht="8.25" customHeight="1">
      <c r="A69" s="184"/>
      <c r="B69" s="190"/>
      <c r="C69" s="190"/>
      <c r="D69" s="190"/>
      <c r="E69" s="190"/>
      <c r="F69" s="190"/>
      <c r="G69" s="190"/>
    </row>
  </sheetData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r:id="rId2"/>
  <headerFooter alignWithMargins="0">
    <oddFooter>&amp;C&amp;"Arial,Normale"&amp;10 36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showGridLines="0" workbookViewId="0" topLeftCell="A1">
      <selection activeCell="L15" sqref="L15"/>
    </sheetView>
  </sheetViews>
  <sheetFormatPr defaultColWidth="9.33203125" defaultRowHeight="11.25"/>
  <cols>
    <col min="1" max="1" width="33" style="176" customWidth="1"/>
    <col min="2" max="2" width="12.33203125" style="176" customWidth="1"/>
    <col min="3" max="3" width="13.33203125" style="180" customWidth="1"/>
    <col min="4" max="4" width="12.5" style="180" customWidth="1"/>
    <col min="5" max="5" width="11.66015625" style="180" customWidth="1"/>
    <col min="6" max="6" width="9.16015625" style="180" customWidth="1"/>
    <col min="7" max="7" width="11.5" style="176" customWidth="1"/>
    <col min="8" max="16384" width="9.33203125" style="176" customWidth="1"/>
  </cols>
  <sheetData>
    <row r="1" spans="1:7" ht="12" customHeight="1">
      <c r="A1" s="327" t="s">
        <v>242</v>
      </c>
      <c r="B1" s="174"/>
      <c r="C1" s="175"/>
      <c r="D1" s="175"/>
      <c r="E1" s="175"/>
      <c r="F1" s="175"/>
      <c r="G1" s="174"/>
    </row>
    <row r="2" spans="1:7" s="179" customFormat="1" ht="12" customHeight="1">
      <c r="A2" s="329"/>
      <c r="B2" s="174"/>
      <c r="C2" s="175"/>
      <c r="D2" s="175"/>
      <c r="E2" s="175"/>
      <c r="F2" s="175"/>
      <c r="G2" s="174"/>
    </row>
    <row r="3" spans="1:7" s="179" customFormat="1" ht="9" customHeight="1">
      <c r="A3" s="174"/>
      <c r="B3" s="174"/>
      <c r="C3" s="175"/>
      <c r="D3" s="175"/>
      <c r="E3" s="175"/>
      <c r="F3" s="175"/>
      <c r="G3" s="174"/>
    </row>
    <row r="4" spans="1:7" s="179" customFormat="1" ht="36" customHeight="1">
      <c r="A4" s="328" t="s">
        <v>289</v>
      </c>
      <c r="B4" s="178" t="s">
        <v>132</v>
      </c>
      <c r="C4" s="178" t="s">
        <v>133</v>
      </c>
      <c r="D4" s="178" t="s">
        <v>134</v>
      </c>
      <c r="E4" s="178" t="s">
        <v>135</v>
      </c>
      <c r="F4" s="178" t="s">
        <v>136</v>
      </c>
      <c r="G4" s="178" t="s">
        <v>137</v>
      </c>
    </row>
    <row r="5" spans="1:7" s="179" customFormat="1" ht="9" customHeight="1">
      <c r="A5" s="197"/>
      <c r="B5" s="198"/>
      <c r="C5" s="199"/>
      <c r="D5" s="199"/>
      <c r="E5" s="199"/>
      <c r="F5" s="199"/>
      <c r="G5" s="200"/>
    </row>
    <row r="6" spans="1:7" ht="9" customHeight="1">
      <c r="A6" s="181" t="s">
        <v>96</v>
      </c>
      <c r="B6" s="249">
        <v>1467</v>
      </c>
      <c r="C6" s="249">
        <v>500</v>
      </c>
      <c r="D6" s="249">
        <v>150</v>
      </c>
      <c r="E6" s="249">
        <v>1120</v>
      </c>
      <c r="F6" s="249">
        <v>1500</v>
      </c>
      <c r="G6" s="249">
        <v>4737</v>
      </c>
    </row>
    <row r="7" spans="1:7" s="183" customFormat="1" ht="9" customHeight="1">
      <c r="A7" s="182" t="s">
        <v>183</v>
      </c>
      <c r="B7" s="251">
        <v>630</v>
      </c>
      <c r="C7" s="251">
        <v>60</v>
      </c>
      <c r="D7" s="239" t="s">
        <v>139</v>
      </c>
      <c r="E7" s="239" t="s">
        <v>139</v>
      </c>
      <c r="F7" s="251">
        <v>65</v>
      </c>
      <c r="G7" s="251">
        <v>755</v>
      </c>
    </row>
    <row r="8" spans="1:7" s="183" customFormat="1" ht="9" customHeight="1">
      <c r="A8" s="182" t="s">
        <v>184</v>
      </c>
      <c r="B8" s="251">
        <v>760</v>
      </c>
      <c r="C8" s="251">
        <v>46</v>
      </c>
      <c r="D8" s="251">
        <v>34</v>
      </c>
      <c r="E8" s="239" t="s">
        <v>139</v>
      </c>
      <c r="F8" s="251">
        <v>146</v>
      </c>
      <c r="G8" s="251">
        <v>986</v>
      </c>
    </row>
    <row r="9" spans="1:7" ht="9" customHeight="1">
      <c r="A9" s="181" t="s">
        <v>97</v>
      </c>
      <c r="B9" s="249">
        <v>3051</v>
      </c>
      <c r="C9" s="249">
        <v>43</v>
      </c>
      <c r="D9" s="249">
        <v>92</v>
      </c>
      <c r="E9" s="249">
        <v>130</v>
      </c>
      <c r="F9" s="249">
        <v>525</v>
      </c>
      <c r="G9" s="249">
        <v>3841</v>
      </c>
    </row>
    <row r="10" spans="1:7" ht="9" customHeight="1">
      <c r="A10" s="181" t="s">
        <v>98</v>
      </c>
      <c r="B10" s="249">
        <v>1877</v>
      </c>
      <c r="C10" s="249">
        <v>114</v>
      </c>
      <c r="D10" s="238" t="s">
        <v>139</v>
      </c>
      <c r="E10" s="249">
        <v>120</v>
      </c>
      <c r="F10" s="249">
        <v>741</v>
      </c>
      <c r="G10" s="249">
        <v>2852</v>
      </c>
    </row>
    <row r="11" spans="1:7" s="183" customFormat="1" ht="9" customHeight="1">
      <c r="A11" s="182" t="s">
        <v>185</v>
      </c>
      <c r="B11" s="251">
        <v>535</v>
      </c>
      <c r="C11" s="251">
        <v>95</v>
      </c>
      <c r="D11" s="239" t="s">
        <v>139</v>
      </c>
      <c r="E11" s="238" t="s">
        <v>139</v>
      </c>
      <c r="F11" s="251">
        <v>120</v>
      </c>
      <c r="G11" s="251">
        <v>750</v>
      </c>
    </row>
    <row r="12" spans="1:7" ht="9" customHeight="1">
      <c r="A12" s="181" t="s">
        <v>99</v>
      </c>
      <c r="B12" s="249">
        <v>1788</v>
      </c>
      <c r="C12" s="249">
        <v>67</v>
      </c>
      <c r="D12" s="238" t="s">
        <v>139</v>
      </c>
      <c r="E12" s="238" t="s">
        <v>139</v>
      </c>
      <c r="F12" s="249">
        <v>346</v>
      </c>
      <c r="G12" s="249">
        <v>2201</v>
      </c>
    </row>
    <row r="13" spans="1:7" ht="9" customHeight="1">
      <c r="A13" s="181" t="s">
        <v>100</v>
      </c>
      <c r="B13" s="249">
        <v>1260</v>
      </c>
      <c r="C13" s="249">
        <v>140</v>
      </c>
      <c r="D13" s="249">
        <v>30</v>
      </c>
      <c r="E13" s="249">
        <v>100</v>
      </c>
      <c r="F13" s="249">
        <v>1420</v>
      </c>
      <c r="G13" s="249">
        <v>2950</v>
      </c>
    </row>
    <row r="14" spans="1:7" s="179" customFormat="1" ht="9" customHeight="1">
      <c r="A14" s="184" t="s">
        <v>13</v>
      </c>
      <c r="B14" s="236">
        <v>11368</v>
      </c>
      <c r="C14" s="236">
        <v>1065</v>
      </c>
      <c r="D14" s="236">
        <v>306</v>
      </c>
      <c r="E14" s="236">
        <v>1470</v>
      </c>
      <c r="F14" s="236">
        <v>4863</v>
      </c>
      <c r="G14" s="236">
        <v>19072</v>
      </c>
    </row>
    <row r="15" spans="1:7" s="179" customFormat="1" ht="9" customHeight="1">
      <c r="A15" s="184"/>
      <c r="B15" s="236"/>
      <c r="C15" s="236"/>
      <c r="D15" s="236"/>
      <c r="E15" s="236"/>
      <c r="F15" s="236"/>
      <c r="G15" s="236"/>
    </row>
    <row r="16" spans="1:7" ht="9" customHeight="1">
      <c r="A16" s="181" t="s">
        <v>101</v>
      </c>
      <c r="B16" s="249">
        <v>1721</v>
      </c>
      <c r="C16" s="249">
        <v>28</v>
      </c>
      <c r="D16" s="238" t="s">
        <v>139</v>
      </c>
      <c r="E16" s="249">
        <v>62</v>
      </c>
      <c r="F16" s="249">
        <v>316</v>
      </c>
      <c r="G16" s="249">
        <v>2127</v>
      </c>
    </row>
    <row r="17" spans="1:7" ht="9" customHeight="1">
      <c r="A17" s="185" t="s">
        <v>102</v>
      </c>
      <c r="B17" s="249">
        <v>879</v>
      </c>
      <c r="C17" s="249">
        <v>87</v>
      </c>
      <c r="D17" s="238" t="s">
        <v>139</v>
      </c>
      <c r="E17" s="249">
        <v>248</v>
      </c>
      <c r="F17" s="249">
        <v>207</v>
      </c>
      <c r="G17" s="249">
        <v>1421</v>
      </c>
    </row>
    <row r="18" spans="1:7" s="179" customFormat="1" ht="9" customHeight="1">
      <c r="A18" s="184" t="s">
        <v>20</v>
      </c>
      <c r="B18" s="236">
        <v>2600</v>
      </c>
      <c r="C18" s="236">
        <v>115</v>
      </c>
      <c r="D18" s="259" t="s">
        <v>139</v>
      </c>
      <c r="E18" s="236">
        <v>310</v>
      </c>
      <c r="F18" s="236">
        <v>523</v>
      </c>
      <c r="G18" s="236">
        <v>3548</v>
      </c>
    </row>
    <row r="19" spans="1:7" s="179" customFormat="1" ht="9" customHeight="1">
      <c r="A19" s="184"/>
      <c r="B19" s="236"/>
      <c r="C19" s="236"/>
      <c r="D19" s="259"/>
      <c r="E19" s="236"/>
      <c r="F19" s="236"/>
      <c r="G19" s="236"/>
    </row>
    <row r="20" spans="1:7" ht="9" customHeight="1">
      <c r="A20" s="181" t="s">
        <v>103</v>
      </c>
      <c r="B20" s="249">
        <v>716</v>
      </c>
      <c r="C20" s="249">
        <v>46</v>
      </c>
      <c r="D20" s="238" t="s">
        <v>139</v>
      </c>
      <c r="E20" s="238" t="s">
        <v>139</v>
      </c>
      <c r="F20" s="249">
        <v>427</v>
      </c>
      <c r="G20" s="249">
        <v>1189</v>
      </c>
    </row>
    <row r="21" spans="1:7" s="183" customFormat="1" ht="9" customHeight="1">
      <c r="A21" s="182" t="s">
        <v>186</v>
      </c>
      <c r="B21" s="251">
        <v>492</v>
      </c>
      <c r="C21" s="251">
        <v>24</v>
      </c>
      <c r="D21" s="239" t="s">
        <v>139</v>
      </c>
      <c r="E21" s="239" t="s">
        <v>139</v>
      </c>
      <c r="F21" s="251">
        <v>239</v>
      </c>
      <c r="G21" s="251">
        <v>755</v>
      </c>
    </row>
    <row r="22" spans="1:7" ht="9" customHeight="1">
      <c r="A22" s="186" t="s">
        <v>104</v>
      </c>
      <c r="B22" s="249">
        <v>853</v>
      </c>
      <c r="C22" s="249">
        <v>76</v>
      </c>
      <c r="D22" s="249">
        <v>6</v>
      </c>
      <c r="E22" s="249">
        <v>148</v>
      </c>
      <c r="F22" s="249">
        <v>777</v>
      </c>
      <c r="G22" s="249">
        <v>1860</v>
      </c>
    </row>
    <row r="23" spans="1:7" s="183" customFormat="1" ht="9" customHeight="1">
      <c r="A23" s="182" t="s">
        <v>187</v>
      </c>
      <c r="B23" s="251">
        <v>115</v>
      </c>
      <c r="C23" s="251">
        <v>30</v>
      </c>
      <c r="D23" s="251">
        <v>25</v>
      </c>
      <c r="E23" s="239" t="s">
        <v>139</v>
      </c>
      <c r="F23" s="251">
        <v>178</v>
      </c>
      <c r="G23" s="251">
        <v>348</v>
      </c>
    </row>
    <row r="24" spans="1:7" ht="9" customHeight="1">
      <c r="A24" s="181" t="s">
        <v>146</v>
      </c>
      <c r="B24" s="249">
        <v>2550</v>
      </c>
      <c r="C24" s="249">
        <v>100</v>
      </c>
      <c r="D24" s="249">
        <v>55</v>
      </c>
      <c r="E24" s="249">
        <v>137</v>
      </c>
      <c r="F24" s="249">
        <v>860</v>
      </c>
      <c r="G24" s="249">
        <v>3702</v>
      </c>
    </row>
    <row r="25" spans="1:7" s="183" customFormat="1" ht="9" customHeight="1">
      <c r="A25" s="182" t="s">
        <v>188</v>
      </c>
      <c r="B25" s="251">
        <v>218</v>
      </c>
      <c r="C25" s="251">
        <v>56</v>
      </c>
      <c r="D25" s="251">
        <v>56</v>
      </c>
      <c r="E25" s="251">
        <v>30</v>
      </c>
      <c r="F25" s="251">
        <v>172</v>
      </c>
      <c r="G25" s="251">
        <v>532</v>
      </c>
    </row>
    <row r="26" spans="1:7" s="183" customFormat="1" ht="9" customHeight="1">
      <c r="A26" s="182" t="s">
        <v>189</v>
      </c>
      <c r="B26" s="251">
        <v>263</v>
      </c>
      <c r="C26" s="251">
        <v>20</v>
      </c>
      <c r="D26" s="239" t="s">
        <v>139</v>
      </c>
      <c r="E26" s="239" t="s">
        <v>139</v>
      </c>
      <c r="F26" s="251">
        <v>130</v>
      </c>
      <c r="G26" s="251">
        <v>413</v>
      </c>
    </row>
    <row r="27" spans="1:7" ht="9" customHeight="1">
      <c r="A27" s="191" t="s">
        <v>105</v>
      </c>
      <c r="B27" s="249">
        <v>500</v>
      </c>
      <c r="C27" s="249">
        <v>35</v>
      </c>
      <c r="D27" s="249">
        <v>30</v>
      </c>
      <c r="E27" s="249">
        <v>70</v>
      </c>
      <c r="F27" s="249">
        <v>853</v>
      </c>
      <c r="G27" s="249">
        <v>1488</v>
      </c>
    </row>
    <row r="28" spans="1:7" s="179" customFormat="1" ht="9" customHeight="1">
      <c r="A28" s="192" t="s">
        <v>128</v>
      </c>
      <c r="B28" s="236">
        <v>5707</v>
      </c>
      <c r="C28" s="236">
        <v>387</v>
      </c>
      <c r="D28" s="236">
        <v>172</v>
      </c>
      <c r="E28" s="236">
        <v>385</v>
      </c>
      <c r="F28" s="236">
        <v>3636</v>
      </c>
      <c r="G28" s="236">
        <v>10287</v>
      </c>
    </row>
    <row r="29" spans="1:7" s="179" customFormat="1" ht="9" customHeight="1">
      <c r="A29" s="192"/>
      <c r="B29" s="236"/>
      <c r="C29" s="236"/>
      <c r="D29" s="236"/>
      <c r="E29" s="236"/>
      <c r="F29" s="236"/>
      <c r="G29" s="236"/>
    </row>
    <row r="30" spans="1:7" ht="9" customHeight="1">
      <c r="A30" s="181" t="s">
        <v>106</v>
      </c>
      <c r="B30" s="249">
        <v>2066</v>
      </c>
      <c r="C30" s="249">
        <v>150</v>
      </c>
      <c r="D30" s="249">
        <v>30</v>
      </c>
      <c r="E30" s="239" t="s">
        <v>139</v>
      </c>
      <c r="F30" s="249">
        <v>475</v>
      </c>
      <c r="G30" s="249">
        <v>2721</v>
      </c>
    </row>
    <row r="31" spans="1:7" s="183" customFormat="1" ht="9" customHeight="1">
      <c r="A31" s="182" t="s">
        <v>190</v>
      </c>
      <c r="B31" s="239">
        <v>333</v>
      </c>
      <c r="C31" s="251">
        <v>60</v>
      </c>
      <c r="D31" s="239" t="s">
        <v>139</v>
      </c>
      <c r="E31" s="239" t="s">
        <v>139</v>
      </c>
      <c r="F31" s="251">
        <v>102</v>
      </c>
      <c r="G31" s="251">
        <v>495</v>
      </c>
    </row>
    <row r="32" spans="1:7" ht="9" customHeight="1">
      <c r="A32" s="181" t="s">
        <v>107</v>
      </c>
      <c r="B32" s="249">
        <v>2185</v>
      </c>
      <c r="C32" s="249">
        <v>53</v>
      </c>
      <c r="D32" s="238" t="s">
        <v>139</v>
      </c>
      <c r="E32" s="249">
        <v>580</v>
      </c>
      <c r="F32" s="249">
        <v>308</v>
      </c>
      <c r="G32" s="249">
        <v>3126</v>
      </c>
    </row>
    <row r="33" spans="1:7" ht="9" customHeight="1">
      <c r="A33" s="181" t="s">
        <v>108</v>
      </c>
      <c r="B33" s="249">
        <v>3492</v>
      </c>
      <c r="C33" s="249">
        <v>78</v>
      </c>
      <c r="D33" s="249">
        <v>20</v>
      </c>
      <c r="E33" s="249">
        <v>218</v>
      </c>
      <c r="F33" s="249">
        <v>391</v>
      </c>
      <c r="G33" s="249">
        <v>4199</v>
      </c>
    </row>
    <row r="34" spans="1:7" s="183" customFormat="1" ht="9" customHeight="1">
      <c r="A34" s="182" t="s">
        <v>191</v>
      </c>
      <c r="B34" s="251">
        <v>202</v>
      </c>
      <c r="C34" s="251">
        <v>66</v>
      </c>
      <c r="D34" s="251">
        <v>31</v>
      </c>
      <c r="E34" s="251">
        <v>107</v>
      </c>
      <c r="F34" s="251">
        <v>109</v>
      </c>
      <c r="G34" s="251">
        <v>515</v>
      </c>
    </row>
    <row r="35" spans="1:7" ht="9" customHeight="1">
      <c r="A35" s="181" t="s">
        <v>109</v>
      </c>
      <c r="B35" s="249">
        <v>1995</v>
      </c>
      <c r="C35" s="249">
        <v>50</v>
      </c>
      <c r="D35" s="238" t="s">
        <v>139</v>
      </c>
      <c r="E35" s="249">
        <v>50</v>
      </c>
      <c r="F35" s="249">
        <v>105</v>
      </c>
      <c r="G35" s="249">
        <v>2200</v>
      </c>
    </row>
    <row r="36" spans="1:7" ht="9" customHeight="1">
      <c r="A36" s="181" t="s">
        <v>110</v>
      </c>
      <c r="B36" s="249">
        <v>440</v>
      </c>
      <c r="C36" s="249">
        <v>65</v>
      </c>
      <c r="D36" s="238" t="s">
        <v>139</v>
      </c>
      <c r="E36" s="238" t="s">
        <v>139</v>
      </c>
      <c r="F36" s="249">
        <v>147</v>
      </c>
      <c r="G36" s="249">
        <v>652</v>
      </c>
    </row>
    <row r="37" spans="1:7" ht="9" customHeight="1">
      <c r="A37" s="181" t="s">
        <v>111</v>
      </c>
      <c r="B37" s="249">
        <v>10016</v>
      </c>
      <c r="C37" s="249">
        <v>316</v>
      </c>
      <c r="D37" s="249">
        <v>292</v>
      </c>
      <c r="E37" s="249">
        <v>113</v>
      </c>
      <c r="F37" s="249">
        <v>702</v>
      </c>
      <c r="G37" s="249">
        <v>11439</v>
      </c>
    </row>
    <row r="38" spans="1:7" s="183" customFormat="1" ht="9" customHeight="1">
      <c r="A38" s="182" t="s">
        <v>192</v>
      </c>
      <c r="B38" s="251">
        <v>330</v>
      </c>
      <c r="C38" s="251">
        <v>45</v>
      </c>
      <c r="D38" s="251">
        <v>38</v>
      </c>
      <c r="E38" s="239" t="s">
        <v>139</v>
      </c>
      <c r="F38" s="251">
        <v>88</v>
      </c>
      <c r="G38" s="251">
        <v>501</v>
      </c>
    </row>
    <row r="39" spans="1:7" ht="9" customHeight="1">
      <c r="A39" s="181" t="s">
        <v>112</v>
      </c>
      <c r="B39" s="249">
        <v>810</v>
      </c>
      <c r="C39" s="249">
        <v>30</v>
      </c>
      <c r="D39" s="238" t="s">
        <v>139</v>
      </c>
      <c r="E39" s="238" t="s">
        <v>139</v>
      </c>
      <c r="F39" s="249">
        <v>250</v>
      </c>
      <c r="G39" s="249">
        <v>1090</v>
      </c>
    </row>
    <row r="40" spans="1:7" s="183" customFormat="1" ht="9" customHeight="1">
      <c r="A40" s="182" t="s">
        <v>193</v>
      </c>
      <c r="B40" s="251">
        <v>490</v>
      </c>
      <c r="C40" s="251">
        <v>40</v>
      </c>
      <c r="D40" s="239" t="s">
        <v>139</v>
      </c>
      <c r="E40" s="239" t="s">
        <v>139</v>
      </c>
      <c r="F40" s="251">
        <v>80</v>
      </c>
      <c r="G40" s="251">
        <v>610</v>
      </c>
    </row>
    <row r="41" spans="1:7" ht="9" customHeight="1">
      <c r="A41" s="185" t="s">
        <v>113</v>
      </c>
      <c r="B41" s="249">
        <v>1500</v>
      </c>
      <c r="C41" s="249">
        <v>66</v>
      </c>
      <c r="D41" s="238" t="s">
        <v>139</v>
      </c>
      <c r="E41" s="238" t="s">
        <v>139</v>
      </c>
      <c r="F41" s="249">
        <v>480</v>
      </c>
      <c r="G41" s="249">
        <v>2046</v>
      </c>
    </row>
    <row r="42" spans="1:7" s="183" customFormat="1" ht="9" customHeight="1">
      <c r="A42" s="201" t="s">
        <v>280</v>
      </c>
      <c r="B42" s="251">
        <v>313</v>
      </c>
      <c r="C42" s="251">
        <v>53</v>
      </c>
      <c r="D42" s="239" t="s">
        <v>139</v>
      </c>
      <c r="E42" s="251">
        <v>239</v>
      </c>
      <c r="F42" s="251">
        <v>334</v>
      </c>
      <c r="G42" s="251">
        <v>939</v>
      </c>
    </row>
    <row r="43" spans="1:7" ht="9" customHeight="1">
      <c r="A43" s="186" t="s">
        <v>114</v>
      </c>
      <c r="B43" s="249">
        <v>950</v>
      </c>
      <c r="C43" s="249">
        <v>60</v>
      </c>
      <c r="D43" s="249">
        <v>40</v>
      </c>
      <c r="E43" s="249">
        <v>190</v>
      </c>
      <c r="F43" s="249">
        <v>440</v>
      </c>
      <c r="G43" s="249">
        <v>1680</v>
      </c>
    </row>
    <row r="44" spans="1:7" s="179" customFormat="1" ht="9" customHeight="1">
      <c r="A44" s="202" t="s">
        <v>127</v>
      </c>
      <c r="B44" s="236">
        <v>25122</v>
      </c>
      <c r="C44" s="236">
        <v>1132</v>
      </c>
      <c r="D44" s="236">
        <v>451</v>
      </c>
      <c r="E44" s="236">
        <v>1497</v>
      </c>
      <c r="F44" s="236">
        <v>4011</v>
      </c>
      <c r="G44" s="236">
        <v>32213</v>
      </c>
    </row>
    <row r="45" spans="1:7" s="179" customFormat="1" ht="9" customHeight="1">
      <c r="A45" s="202"/>
      <c r="B45" s="236"/>
      <c r="C45" s="236"/>
      <c r="D45" s="236"/>
      <c r="E45" s="236"/>
      <c r="F45" s="236"/>
      <c r="G45" s="236"/>
    </row>
    <row r="46" spans="1:7" ht="9" customHeight="1">
      <c r="A46" s="181" t="s">
        <v>115</v>
      </c>
      <c r="B46" s="249">
        <v>1181</v>
      </c>
      <c r="C46" s="249">
        <v>44</v>
      </c>
      <c r="D46" s="249">
        <v>94</v>
      </c>
      <c r="E46" s="238" t="s">
        <v>139</v>
      </c>
      <c r="F46" s="249">
        <v>167</v>
      </c>
      <c r="G46" s="249">
        <v>1486</v>
      </c>
    </row>
    <row r="47" spans="1:7" ht="9" customHeight="1">
      <c r="A47" s="181" t="s">
        <v>116</v>
      </c>
      <c r="B47" s="257">
        <v>398</v>
      </c>
      <c r="C47" s="257">
        <v>110</v>
      </c>
      <c r="D47" s="238" t="s">
        <v>139</v>
      </c>
      <c r="E47" s="238" t="s">
        <v>139</v>
      </c>
      <c r="F47" s="257">
        <v>105</v>
      </c>
      <c r="G47" s="249">
        <v>613</v>
      </c>
    </row>
    <row r="48" spans="1:7" ht="9" customHeight="1">
      <c r="A48" s="181" t="s">
        <v>117</v>
      </c>
      <c r="B48" s="257">
        <v>690</v>
      </c>
      <c r="C48" s="257">
        <v>45</v>
      </c>
      <c r="D48" s="257">
        <v>47</v>
      </c>
      <c r="E48" s="257">
        <v>146</v>
      </c>
      <c r="F48" s="257">
        <v>265</v>
      </c>
      <c r="G48" s="249">
        <v>1193</v>
      </c>
    </row>
    <row r="49" spans="1:7" ht="9" customHeight="1">
      <c r="A49" s="181" t="s">
        <v>118</v>
      </c>
      <c r="B49" s="257">
        <v>500</v>
      </c>
      <c r="C49" s="257">
        <v>34</v>
      </c>
      <c r="D49" s="238" t="s">
        <v>139</v>
      </c>
      <c r="E49" s="238" t="s">
        <v>139</v>
      </c>
      <c r="F49" s="257">
        <v>143</v>
      </c>
      <c r="G49" s="249">
        <v>677</v>
      </c>
    </row>
    <row r="50" spans="1:7" s="179" customFormat="1" ht="9" customHeight="1">
      <c r="A50" s="202" t="s">
        <v>16</v>
      </c>
      <c r="B50" s="47">
        <v>2769</v>
      </c>
      <c r="C50" s="47">
        <v>233</v>
      </c>
      <c r="D50" s="47">
        <v>141</v>
      </c>
      <c r="E50" s="47">
        <v>146</v>
      </c>
      <c r="F50" s="47">
        <v>680</v>
      </c>
      <c r="G50" s="236">
        <v>3969</v>
      </c>
    </row>
    <row r="51" spans="1:7" s="179" customFormat="1" ht="9" customHeight="1">
      <c r="A51" s="202"/>
      <c r="B51" s="47"/>
      <c r="C51" s="47"/>
      <c r="D51" s="47"/>
      <c r="E51" s="47"/>
      <c r="F51" s="47"/>
      <c r="G51" s="236"/>
    </row>
    <row r="52" spans="1:8" s="179" customFormat="1" ht="9" customHeight="1">
      <c r="A52" s="203" t="s">
        <v>17</v>
      </c>
      <c r="B52" s="47">
        <v>300974</v>
      </c>
      <c r="C52" s="47">
        <v>15221</v>
      </c>
      <c r="D52" s="47">
        <v>8440</v>
      </c>
      <c r="E52" s="47">
        <v>18885</v>
      </c>
      <c r="F52" s="47">
        <v>61366</v>
      </c>
      <c r="G52" s="47">
        <v>404886</v>
      </c>
      <c r="H52" s="47"/>
    </row>
    <row r="53" spans="1:8" ht="9" customHeight="1">
      <c r="A53" s="203" t="s">
        <v>161</v>
      </c>
      <c r="B53" s="236">
        <v>139141</v>
      </c>
      <c r="C53" s="236">
        <v>5827</v>
      </c>
      <c r="D53" s="236">
        <v>4727</v>
      </c>
      <c r="E53" s="236">
        <v>6116</v>
      </c>
      <c r="F53" s="236">
        <v>21610</v>
      </c>
      <c r="G53" s="204">
        <v>177421</v>
      </c>
      <c r="H53" s="179"/>
    </row>
    <row r="54" spans="1:8" ht="9" customHeight="1">
      <c r="A54" s="203" t="s">
        <v>157</v>
      </c>
      <c r="B54" s="236">
        <v>83796</v>
      </c>
      <c r="C54" s="236">
        <v>4264</v>
      </c>
      <c r="D54" s="236">
        <v>2042</v>
      </c>
      <c r="E54" s="236">
        <v>6383</v>
      </c>
      <c r="F54" s="236">
        <v>16190</v>
      </c>
      <c r="G54" s="204">
        <v>112675</v>
      </c>
      <c r="H54" s="179"/>
    </row>
    <row r="55" spans="1:8" ht="9" customHeight="1">
      <c r="A55" s="203" t="s">
        <v>158</v>
      </c>
      <c r="B55" s="47">
        <v>78037</v>
      </c>
      <c r="C55" s="47">
        <v>5130</v>
      </c>
      <c r="D55" s="47">
        <v>1671</v>
      </c>
      <c r="E55" s="47">
        <v>6386</v>
      </c>
      <c r="F55" s="47">
        <v>23566</v>
      </c>
      <c r="G55" s="204">
        <v>114790</v>
      </c>
      <c r="H55" s="179"/>
    </row>
    <row r="56" spans="1:7" ht="9" customHeight="1">
      <c r="A56" s="205"/>
      <c r="B56" s="206"/>
      <c r="C56" s="206"/>
      <c r="D56" s="206"/>
      <c r="E56" s="206"/>
      <c r="F56" s="206"/>
      <c r="G56" s="206"/>
    </row>
    <row r="58" ht="9" customHeight="1">
      <c r="A58" s="173" t="s">
        <v>194</v>
      </c>
    </row>
    <row r="59" spans="3:6" ht="9">
      <c r="C59" s="176"/>
      <c r="D59" s="176"/>
      <c r="E59" s="176"/>
      <c r="F59" s="176"/>
    </row>
    <row r="60" spans="3:6" ht="9">
      <c r="C60" s="176"/>
      <c r="D60" s="176"/>
      <c r="E60" s="176"/>
      <c r="F60" s="176"/>
    </row>
  </sheetData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r:id="rId2"/>
  <headerFooter alignWithMargins="0">
    <oddFooter>&amp;C&amp;"Arial,Normale"&amp;10 37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3"/>
  <sheetViews>
    <sheetView showGridLines="0" workbookViewId="0" topLeftCell="A1">
      <selection activeCell="A4" sqref="A4"/>
    </sheetView>
  </sheetViews>
  <sheetFormatPr defaultColWidth="9.33203125" defaultRowHeight="11.25"/>
  <cols>
    <col min="1" max="1" width="29.33203125" style="217" customWidth="1"/>
    <col min="2" max="2" width="9.16015625" style="9" customWidth="1"/>
    <col min="3" max="4" width="8" style="9" customWidth="1"/>
    <col min="5" max="5" width="7.16015625" style="9" customWidth="1"/>
    <col min="6" max="6" width="5.5" style="9" customWidth="1"/>
    <col min="7" max="8" width="7.66015625" style="9" customWidth="1"/>
    <col min="9" max="9" width="7.5" style="9" customWidth="1"/>
    <col min="10" max="10" width="7" style="9" customWidth="1"/>
    <col min="11" max="11" width="6.66015625" style="9" customWidth="1"/>
    <col min="12" max="12" width="18.83203125" style="59" customWidth="1"/>
    <col min="13" max="15" width="18.83203125" style="51" customWidth="1"/>
    <col min="16" max="16384" width="12.83203125" style="51" customWidth="1"/>
  </cols>
  <sheetData>
    <row r="1" spans="1:11" s="58" customFormat="1" ht="12" customHeight="1">
      <c r="A1" s="330" t="s">
        <v>258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58" customFormat="1" ht="12" customHeight="1">
      <c r="A2" s="330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2" s="58" customFormat="1" ht="9" customHeight="1">
      <c r="A3" s="207"/>
      <c r="B3" s="49"/>
      <c r="C3" s="49"/>
      <c r="D3" s="49"/>
      <c r="E3" s="49"/>
      <c r="F3" s="49"/>
      <c r="G3" s="49"/>
      <c r="H3" s="49"/>
      <c r="I3" s="49"/>
      <c r="J3" s="49"/>
      <c r="K3" s="49"/>
      <c r="L3" s="57"/>
    </row>
    <row r="4" spans="1:30" s="208" customFormat="1" ht="24" customHeight="1">
      <c r="A4" s="331" t="s">
        <v>290</v>
      </c>
      <c r="B4" s="99" t="s">
        <v>1</v>
      </c>
      <c r="C4" s="99" t="s">
        <v>148</v>
      </c>
      <c r="D4" s="99" t="s">
        <v>142</v>
      </c>
      <c r="E4" s="99" t="s">
        <v>143</v>
      </c>
      <c r="F4" s="99" t="s">
        <v>279</v>
      </c>
      <c r="G4" s="99" t="s">
        <v>154</v>
      </c>
      <c r="H4" s="99" t="s">
        <v>144</v>
      </c>
      <c r="I4" s="99" t="s">
        <v>231</v>
      </c>
      <c r="J4" s="99" t="s">
        <v>147</v>
      </c>
      <c r="K4" s="99" t="s">
        <v>153</v>
      </c>
      <c r="L4" s="90"/>
      <c r="U4" s="209"/>
      <c r="V4" s="209"/>
      <c r="W4" s="209"/>
      <c r="X4" s="209"/>
      <c r="Y4" s="209"/>
      <c r="Z4" s="209"/>
      <c r="AA4" s="209"/>
      <c r="AB4" s="209"/>
      <c r="AC4" s="209"/>
      <c r="AD4" s="209"/>
    </row>
    <row r="5" spans="1:30" s="32" customFormat="1" ht="9" customHeight="1">
      <c r="A5" s="50"/>
      <c r="B5" s="10"/>
      <c r="C5" s="10"/>
      <c r="D5" s="10"/>
      <c r="E5" s="10"/>
      <c r="F5" s="10"/>
      <c r="G5" s="10"/>
      <c r="H5" s="10"/>
      <c r="I5" s="10"/>
      <c r="J5" s="10"/>
      <c r="K5" s="10"/>
      <c r="L5" s="57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s="53" customFormat="1" ht="8.25" customHeight="1">
      <c r="A6" s="210" t="s">
        <v>22</v>
      </c>
      <c r="B6" s="260">
        <v>79130</v>
      </c>
      <c r="C6" s="260">
        <v>698</v>
      </c>
      <c r="D6" s="260">
        <v>3324</v>
      </c>
      <c r="E6" s="263" t="s">
        <v>139</v>
      </c>
      <c r="F6" s="263" t="s">
        <v>139</v>
      </c>
      <c r="G6" s="260">
        <v>6570</v>
      </c>
      <c r="H6" s="260">
        <v>2196</v>
      </c>
      <c r="I6" s="260">
        <v>600</v>
      </c>
      <c r="J6" s="263" t="s">
        <v>139</v>
      </c>
      <c r="K6" s="263" t="s">
        <v>139</v>
      </c>
      <c r="V6" s="127"/>
      <c r="W6" s="127"/>
      <c r="X6" s="127"/>
      <c r="Y6" s="127"/>
      <c r="Z6" s="127"/>
      <c r="AA6" s="127"/>
      <c r="AB6" s="127"/>
      <c r="AC6" s="127"/>
      <c r="AD6" s="127"/>
    </row>
    <row r="7" spans="1:30" s="53" customFormat="1" ht="8.25" customHeight="1">
      <c r="A7" s="210" t="s">
        <v>23</v>
      </c>
      <c r="B7" s="260">
        <v>108694</v>
      </c>
      <c r="C7" s="260">
        <v>1425</v>
      </c>
      <c r="D7" s="260">
        <v>9600</v>
      </c>
      <c r="E7" s="260">
        <v>4</v>
      </c>
      <c r="F7" s="263" t="s">
        <v>139</v>
      </c>
      <c r="G7" s="263" t="s">
        <v>139</v>
      </c>
      <c r="H7" s="263" t="s">
        <v>139</v>
      </c>
      <c r="I7" s="260">
        <v>51</v>
      </c>
      <c r="J7" s="263" t="s">
        <v>139</v>
      </c>
      <c r="K7" s="260">
        <v>1</v>
      </c>
      <c r="V7" s="127"/>
      <c r="W7" s="127"/>
      <c r="X7" s="127"/>
      <c r="Y7" s="127"/>
      <c r="Z7" s="127"/>
      <c r="AA7" s="127"/>
      <c r="AB7" s="127"/>
      <c r="AC7" s="127"/>
      <c r="AD7" s="127"/>
    </row>
    <row r="8" spans="1:30" s="53" customFormat="1" ht="8.25" customHeight="1">
      <c r="A8" s="210" t="s">
        <v>24</v>
      </c>
      <c r="B8" s="260">
        <v>51985</v>
      </c>
      <c r="C8" s="260">
        <v>5119</v>
      </c>
      <c r="D8" s="260">
        <v>3776</v>
      </c>
      <c r="E8" s="260">
        <v>204</v>
      </c>
      <c r="F8" s="263" t="s">
        <v>139</v>
      </c>
      <c r="G8" s="263" t="s">
        <v>139</v>
      </c>
      <c r="H8" s="263" t="s">
        <v>139</v>
      </c>
      <c r="I8" s="260">
        <v>393</v>
      </c>
      <c r="J8" s="263" t="s">
        <v>139</v>
      </c>
      <c r="K8" s="260">
        <v>3</v>
      </c>
      <c r="V8" s="127"/>
      <c r="W8" s="127"/>
      <c r="X8" s="127"/>
      <c r="Y8" s="127"/>
      <c r="Z8" s="127"/>
      <c r="AA8" s="127"/>
      <c r="AB8" s="127"/>
      <c r="AC8" s="127"/>
      <c r="AD8" s="127"/>
    </row>
    <row r="9" spans="1:30" s="53" customFormat="1" ht="8.25" customHeight="1">
      <c r="A9" s="210" t="s">
        <v>248</v>
      </c>
      <c r="B9" s="260">
        <v>99894</v>
      </c>
      <c r="C9" s="260">
        <v>721</v>
      </c>
      <c r="D9" s="260">
        <v>450</v>
      </c>
      <c r="E9" s="260">
        <v>18</v>
      </c>
      <c r="F9" s="263" t="s">
        <v>139</v>
      </c>
      <c r="G9" s="263" t="s">
        <v>139</v>
      </c>
      <c r="H9" s="263" t="s">
        <v>139</v>
      </c>
      <c r="I9" s="260">
        <v>144</v>
      </c>
      <c r="J9" s="263" t="s">
        <v>139</v>
      </c>
      <c r="K9" s="263" t="s">
        <v>139</v>
      </c>
      <c r="V9" s="127"/>
      <c r="W9" s="127"/>
      <c r="X9" s="127"/>
      <c r="Y9" s="127"/>
      <c r="Z9" s="127"/>
      <c r="AA9" s="127"/>
      <c r="AB9" s="127"/>
      <c r="AC9" s="127"/>
      <c r="AD9" s="127"/>
    </row>
    <row r="10" spans="1:30" s="211" customFormat="1" ht="8.25" customHeight="1">
      <c r="A10" s="50" t="s">
        <v>26</v>
      </c>
      <c r="B10" s="260">
        <v>119032</v>
      </c>
      <c r="C10" s="260">
        <v>3309</v>
      </c>
      <c r="D10" s="260">
        <v>7917</v>
      </c>
      <c r="E10" s="260">
        <v>2</v>
      </c>
      <c r="F10" s="260">
        <v>4</v>
      </c>
      <c r="G10" s="260">
        <v>4535</v>
      </c>
      <c r="H10" s="260">
        <v>1418</v>
      </c>
      <c r="I10" s="260">
        <v>1078</v>
      </c>
      <c r="J10" s="263" t="s">
        <v>139</v>
      </c>
      <c r="K10" s="263" t="s">
        <v>139</v>
      </c>
      <c r="V10" s="127"/>
      <c r="W10" s="127"/>
      <c r="X10" s="127"/>
      <c r="Y10" s="127"/>
      <c r="Z10" s="127"/>
      <c r="AA10" s="127"/>
      <c r="AB10" s="127"/>
      <c r="AC10" s="127"/>
      <c r="AD10" s="127"/>
    </row>
    <row r="11" spans="1:30" s="53" customFormat="1" ht="8.25" customHeight="1">
      <c r="A11" s="210" t="s">
        <v>27</v>
      </c>
      <c r="B11" s="260">
        <v>466076</v>
      </c>
      <c r="C11" s="260">
        <v>101118</v>
      </c>
      <c r="D11" s="260">
        <v>24583</v>
      </c>
      <c r="E11" s="260">
        <v>4500</v>
      </c>
      <c r="F11" s="260">
        <v>3</v>
      </c>
      <c r="G11" s="260">
        <v>3110</v>
      </c>
      <c r="H11" s="260">
        <v>2620</v>
      </c>
      <c r="I11" s="260">
        <v>544</v>
      </c>
      <c r="J11" s="260">
        <v>873</v>
      </c>
      <c r="K11" s="260">
        <v>12</v>
      </c>
      <c r="V11" s="127"/>
      <c r="W11" s="127"/>
      <c r="X11" s="127"/>
      <c r="Y11" s="127"/>
      <c r="Z11" s="127"/>
      <c r="AA11" s="127"/>
      <c r="AB11" s="127"/>
      <c r="AC11" s="127"/>
      <c r="AD11" s="127"/>
    </row>
    <row r="12" spans="1:30" s="53" customFormat="1" ht="8.25" customHeight="1">
      <c r="A12" s="210" t="s">
        <v>28</v>
      </c>
      <c r="B12" s="260">
        <v>61678</v>
      </c>
      <c r="C12" s="260">
        <v>751</v>
      </c>
      <c r="D12" s="260">
        <v>4770</v>
      </c>
      <c r="E12" s="263" t="s">
        <v>139</v>
      </c>
      <c r="F12" s="263" t="s">
        <v>139</v>
      </c>
      <c r="G12" s="263" t="s">
        <v>139</v>
      </c>
      <c r="H12" s="263" t="s">
        <v>139</v>
      </c>
      <c r="I12" s="260">
        <v>47</v>
      </c>
      <c r="J12" s="263" t="s">
        <v>139</v>
      </c>
      <c r="K12" s="263" t="s">
        <v>139</v>
      </c>
      <c r="V12" s="127"/>
      <c r="W12" s="127"/>
      <c r="X12" s="127"/>
      <c r="Y12" s="127"/>
      <c r="Z12" s="127"/>
      <c r="AA12" s="127"/>
      <c r="AB12" s="127"/>
      <c r="AC12" s="127"/>
      <c r="AD12" s="127"/>
    </row>
    <row r="13" spans="1:30" s="211" customFormat="1" ht="8.25" customHeight="1">
      <c r="A13" s="210" t="s">
        <v>29</v>
      </c>
      <c r="B13" s="260">
        <v>106719</v>
      </c>
      <c r="C13" s="260">
        <v>5352</v>
      </c>
      <c r="D13" s="260">
        <v>8745</v>
      </c>
      <c r="E13" s="263" t="s">
        <v>139</v>
      </c>
      <c r="F13" s="263" t="s">
        <v>139</v>
      </c>
      <c r="G13" s="260">
        <v>2707</v>
      </c>
      <c r="H13" s="263" t="s">
        <v>139</v>
      </c>
      <c r="I13" s="260">
        <v>859</v>
      </c>
      <c r="J13" s="263" t="s">
        <v>139</v>
      </c>
      <c r="K13" s="263" t="s">
        <v>139</v>
      </c>
      <c r="V13" s="127"/>
      <c r="W13" s="127"/>
      <c r="X13" s="127"/>
      <c r="Y13" s="127"/>
      <c r="Z13" s="127"/>
      <c r="AA13" s="127"/>
      <c r="AB13" s="127"/>
      <c r="AC13" s="127"/>
      <c r="AD13" s="127"/>
    </row>
    <row r="14" spans="1:30" s="211" customFormat="1" ht="8.25" customHeight="1">
      <c r="A14" s="212" t="s">
        <v>198</v>
      </c>
      <c r="B14" s="261">
        <v>25191</v>
      </c>
      <c r="C14" s="261">
        <v>1017</v>
      </c>
      <c r="D14" s="261">
        <v>2768</v>
      </c>
      <c r="E14" s="264" t="s">
        <v>139</v>
      </c>
      <c r="F14" s="264" t="s">
        <v>139</v>
      </c>
      <c r="G14" s="264" t="s">
        <v>139</v>
      </c>
      <c r="H14" s="264" t="s">
        <v>139</v>
      </c>
      <c r="I14" s="261">
        <v>21</v>
      </c>
      <c r="J14" s="264" t="s">
        <v>139</v>
      </c>
      <c r="K14" s="264" t="s">
        <v>139</v>
      </c>
      <c r="V14" s="213"/>
      <c r="W14" s="213"/>
      <c r="X14" s="213"/>
      <c r="Y14" s="213"/>
      <c r="Z14" s="213"/>
      <c r="AA14" s="213"/>
      <c r="AB14" s="213"/>
      <c r="AC14" s="213"/>
      <c r="AD14" s="213"/>
    </row>
    <row r="15" spans="1:30" s="65" customFormat="1" ht="9" customHeight="1">
      <c r="A15" s="81" t="s">
        <v>18</v>
      </c>
      <c r="B15" s="262">
        <v>1118399</v>
      </c>
      <c r="C15" s="262">
        <v>119510</v>
      </c>
      <c r="D15" s="262">
        <v>65933</v>
      </c>
      <c r="E15" s="262">
        <v>4728</v>
      </c>
      <c r="F15" s="262">
        <v>7</v>
      </c>
      <c r="G15" s="262">
        <v>16922</v>
      </c>
      <c r="H15" s="262">
        <v>6234</v>
      </c>
      <c r="I15" s="262">
        <v>3737</v>
      </c>
      <c r="J15" s="262">
        <v>873</v>
      </c>
      <c r="K15" s="262">
        <v>16</v>
      </c>
      <c r="V15" s="127"/>
      <c r="W15" s="127"/>
      <c r="X15" s="127"/>
      <c r="Y15" s="127"/>
      <c r="Z15" s="127"/>
      <c r="AA15" s="127"/>
      <c r="AB15" s="127"/>
      <c r="AC15" s="127"/>
      <c r="AD15" s="127"/>
    </row>
    <row r="16" spans="1:30" s="65" customFormat="1" ht="8.25" customHeight="1">
      <c r="A16" s="81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V16" s="127"/>
      <c r="W16" s="127"/>
      <c r="X16" s="127"/>
      <c r="Y16" s="127"/>
      <c r="Z16" s="127"/>
      <c r="AA16" s="127"/>
      <c r="AB16" s="127"/>
      <c r="AC16" s="127"/>
      <c r="AD16" s="127"/>
    </row>
    <row r="17" spans="1:30" s="53" customFormat="1" ht="8.25" customHeight="1">
      <c r="A17" s="50" t="s">
        <v>30</v>
      </c>
      <c r="B17" s="260">
        <v>59865</v>
      </c>
      <c r="C17" s="260">
        <v>212</v>
      </c>
      <c r="D17" s="260">
        <v>20669</v>
      </c>
      <c r="E17" s="260">
        <v>3</v>
      </c>
      <c r="F17" s="263" t="s">
        <v>139</v>
      </c>
      <c r="G17" s="260">
        <v>514</v>
      </c>
      <c r="H17" s="260">
        <v>1531</v>
      </c>
      <c r="I17" s="260">
        <v>37</v>
      </c>
      <c r="J17" s="263" t="s">
        <v>139</v>
      </c>
      <c r="K17" s="263" t="s">
        <v>139</v>
      </c>
      <c r="V17" s="127"/>
      <c r="W17" s="127"/>
      <c r="X17" s="127"/>
      <c r="Y17" s="127"/>
      <c r="Z17" s="127"/>
      <c r="AA17" s="127"/>
      <c r="AB17" s="127"/>
      <c r="AC17" s="127"/>
      <c r="AD17" s="127"/>
    </row>
    <row r="18" spans="1:30" s="53" customFormat="1" ht="8.25" customHeight="1">
      <c r="A18" s="50" t="s">
        <v>31</v>
      </c>
      <c r="B18" s="260">
        <v>154000</v>
      </c>
      <c r="C18" s="260">
        <v>23469</v>
      </c>
      <c r="D18" s="260">
        <v>1420</v>
      </c>
      <c r="E18" s="263" t="s">
        <v>139</v>
      </c>
      <c r="F18" s="263" t="s">
        <v>139</v>
      </c>
      <c r="G18" s="263" t="s">
        <v>139</v>
      </c>
      <c r="H18" s="260">
        <v>19016</v>
      </c>
      <c r="I18" s="263" t="s">
        <v>139</v>
      </c>
      <c r="J18" s="263" t="s">
        <v>139</v>
      </c>
      <c r="K18" s="263" t="s">
        <v>139</v>
      </c>
      <c r="V18" s="127"/>
      <c r="W18" s="127"/>
      <c r="X18" s="127"/>
      <c r="Y18" s="127"/>
      <c r="Z18" s="127"/>
      <c r="AA18" s="127"/>
      <c r="AB18" s="127"/>
      <c r="AC18" s="127"/>
      <c r="AD18" s="127"/>
    </row>
    <row r="19" spans="1:30" s="53" customFormat="1" ht="8.25" customHeight="1">
      <c r="A19" s="50" t="s">
        <v>32</v>
      </c>
      <c r="B19" s="260">
        <v>57699</v>
      </c>
      <c r="C19" s="260">
        <v>2777</v>
      </c>
      <c r="D19" s="260">
        <v>17322</v>
      </c>
      <c r="E19" s="260">
        <v>10</v>
      </c>
      <c r="F19" s="263" t="s">
        <v>139</v>
      </c>
      <c r="G19" s="263" t="s">
        <v>139</v>
      </c>
      <c r="H19" s="260">
        <v>338</v>
      </c>
      <c r="I19" s="260">
        <v>2750</v>
      </c>
      <c r="J19" s="260">
        <v>35390</v>
      </c>
      <c r="K19" s="263" t="s">
        <v>139</v>
      </c>
      <c r="V19" s="127"/>
      <c r="W19" s="127"/>
      <c r="X19" s="127"/>
      <c r="Y19" s="127"/>
      <c r="Z19" s="127"/>
      <c r="AA19" s="127"/>
      <c r="AB19" s="127"/>
      <c r="AC19" s="127"/>
      <c r="AD19" s="127"/>
    </row>
    <row r="20" spans="1:30" s="53" customFormat="1" ht="8.25" customHeight="1">
      <c r="A20" s="50" t="s">
        <v>33</v>
      </c>
      <c r="B20" s="260">
        <v>107551</v>
      </c>
      <c r="C20" s="260">
        <v>12061</v>
      </c>
      <c r="D20" s="260">
        <v>20028</v>
      </c>
      <c r="E20" s="260">
        <v>465</v>
      </c>
      <c r="F20" s="260">
        <v>8</v>
      </c>
      <c r="G20" s="260">
        <v>7662</v>
      </c>
      <c r="H20" s="260">
        <v>4849</v>
      </c>
      <c r="I20" s="260">
        <v>309</v>
      </c>
      <c r="J20" s="263" t="s">
        <v>139</v>
      </c>
      <c r="K20" s="263" t="s">
        <v>139</v>
      </c>
      <c r="V20" s="127"/>
      <c r="W20" s="127"/>
      <c r="X20" s="127"/>
      <c r="Y20" s="127"/>
      <c r="Z20" s="127"/>
      <c r="AA20" s="127"/>
      <c r="AB20" s="127"/>
      <c r="AC20" s="127"/>
      <c r="AD20" s="127"/>
    </row>
    <row r="21" spans="1:30" s="53" customFormat="1" ht="8.25" customHeight="1">
      <c r="A21" s="50" t="s">
        <v>34</v>
      </c>
      <c r="B21" s="260">
        <v>216170</v>
      </c>
      <c r="C21" s="260">
        <v>21767</v>
      </c>
      <c r="D21" s="260">
        <v>17785</v>
      </c>
      <c r="E21" s="260">
        <v>159</v>
      </c>
      <c r="F21" s="260">
        <v>3</v>
      </c>
      <c r="G21" s="260">
        <v>2258</v>
      </c>
      <c r="H21" s="260">
        <v>6714</v>
      </c>
      <c r="I21" s="260">
        <v>932</v>
      </c>
      <c r="J21" s="260">
        <v>1018</v>
      </c>
      <c r="K21" s="263" t="s">
        <v>139</v>
      </c>
      <c r="V21" s="127"/>
      <c r="W21" s="127"/>
      <c r="X21" s="127"/>
      <c r="Y21" s="127"/>
      <c r="Z21" s="127"/>
      <c r="AA21" s="127"/>
      <c r="AB21" s="127"/>
      <c r="AC21" s="127"/>
      <c r="AD21" s="127"/>
    </row>
    <row r="22" spans="1:30" s="53" customFormat="1" ht="8.25" customHeight="1">
      <c r="A22" s="50" t="s">
        <v>35</v>
      </c>
      <c r="B22" s="260">
        <v>399806</v>
      </c>
      <c r="C22" s="260">
        <v>122006</v>
      </c>
      <c r="D22" s="260">
        <v>80592</v>
      </c>
      <c r="E22" s="260">
        <v>1200</v>
      </c>
      <c r="F22" s="263" t="s">
        <v>139</v>
      </c>
      <c r="G22" s="260">
        <v>1428</v>
      </c>
      <c r="H22" s="260">
        <v>2238</v>
      </c>
      <c r="I22" s="260">
        <v>2541</v>
      </c>
      <c r="J22" s="263" t="s">
        <v>139</v>
      </c>
      <c r="K22" s="260">
        <v>7</v>
      </c>
      <c r="V22" s="127"/>
      <c r="W22" s="127"/>
      <c r="X22" s="127"/>
      <c r="Y22" s="127"/>
      <c r="Z22" s="127"/>
      <c r="AA22" s="127"/>
      <c r="AB22" s="127"/>
      <c r="AC22" s="127"/>
      <c r="AD22" s="127"/>
    </row>
    <row r="23" spans="1:30" s="53" customFormat="1" ht="8.25" customHeight="1">
      <c r="A23" s="50" t="s">
        <v>36</v>
      </c>
      <c r="B23" s="260">
        <v>54871</v>
      </c>
      <c r="C23" s="260">
        <v>5345</v>
      </c>
      <c r="D23" s="260">
        <v>5637</v>
      </c>
      <c r="E23" s="260">
        <v>8534</v>
      </c>
      <c r="F23" s="263" t="s">
        <v>139</v>
      </c>
      <c r="G23" s="260">
        <v>415</v>
      </c>
      <c r="H23" s="260">
        <v>4329</v>
      </c>
      <c r="I23" s="260">
        <v>76</v>
      </c>
      <c r="J23" s="263" t="s">
        <v>139</v>
      </c>
      <c r="K23" s="263" t="s">
        <v>139</v>
      </c>
      <c r="V23" s="127"/>
      <c r="W23" s="127"/>
      <c r="X23" s="127"/>
      <c r="Y23" s="127"/>
      <c r="Z23" s="127"/>
      <c r="AA23" s="127"/>
      <c r="AB23" s="127"/>
      <c r="AC23" s="127"/>
      <c r="AD23" s="127"/>
    </row>
    <row r="24" spans="1:30" s="53" customFormat="1" ht="8.25" customHeight="1">
      <c r="A24" s="50" t="s">
        <v>37</v>
      </c>
      <c r="B24" s="260">
        <v>26882</v>
      </c>
      <c r="C24" s="260">
        <v>2064</v>
      </c>
      <c r="D24" s="260">
        <v>12048</v>
      </c>
      <c r="E24" s="263" t="s">
        <v>139</v>
      </c>
      <c r="F24" s="263" t="s">
        <v>139</v>
      </c>
      <c r="G24" s="263" t="s">
        <v>139</v>
      </c>
      <c r="H24" s="263" t="s">
        <v>139</v>
      </c>
      <c r="I24" s="260">
        <v>17</v>
      </c>
      <c r="J24" s="263" t="s">
        <v>139</v>
      </c>
      <c r="K24" s="263" t="s">
        <v>139</v>
      </c>
      <c r="V24" s="127"/>
      <c r="W24" s="127"/>
      <c r="X24" s="127"/>
      <c r="Y24" s="127"/>
      <c r="Z24" s="127"/>
      <c r="AA24" s="127"/>
      <c r="AB24" s="127"/>
      <c r="AC24" s="127"/>
      <c r="AD24" s="127"/>
    </row>
    <row r="25" spans="1:30" s="53" customFormat="1" ht="8.25" customHeight="1">
      <c r="A25" s="50" t="s">
        <v>38</v>
      </c>
      <c r="B25" s="260">
        <v>79692</v>
      </c>
      <c r="C25" s="260">
        <v>10</v>
      </c>
      <c r="D25" s="260">
        <v>12205</v>
      </c>
      <c r="E25" s="260">
        <v>1</v>
      </c>
      <c r="F25" s="263" t="s">
        <v>139</v>
      </c>
      <c r="G25" s="260">
        <v>2284</v>
      </c>
      <c r="H25" s="260">
        <v>520</v>
      </c>
      <c r="I25" s="263" t="s">
        <v>139</v>
      </c>
      <c r="J25" s="260">
        <v>1018</v>
      </c>
      <c r="K25" s="260">
        <v>56</v>
      </c>
      <c r="V25" s="127"/>
      <c r="W25" s="127"/>
      <c r="X25" s="127"/>
      <c r="Y25" s="127"/>
      <c r="Z25" s="127"/>
      <c r="AA25" s="127"/>
      <c r="AB25" s="127"/>
      <c r="AC25" s="127"/>
      <c r="AD25" s="127"/>
    </row>
    <row r="26" spans="1:30" s="65" customFormat="1" ht="9" customHeight="1">
      <c r="A26" s="81" t="s">
        <v>4</v>
      </c>
      <c r="B26" s="262">
        <v>1156536</v>
      </c>
      <c r="C26" s="262">
        <f>SUM(C17:C25)</f>
        <v>189711</v>
      </c>
      <c r="D26" s="262">
        <v>187706</v>
      </c>
      <c r="E26" s="262">
        <v>10372</v>
      </c>
      <c r="F26" s="262">
        <v>11</v>
      </c>
      <c r="G26" s="262">
        <v>14561</v>
      </c>
      <c r="H26" s="262">
        <v>39535</v>
      </c>
      <c r="I26" s="262">
        <v>6662</v>
      </c>
      <c r="J26" s="262">
        <v>37426</v>
      </c>
      <c r="K26" s="262">
        <v>63</v>
      </c>
      <c r="V26" s="127"/>
      <c r="W26" s="127"/>
      <c r="X26" s="127"/>
      <c r="Y26" s="127"/>
      <c r="Z26" s="127"/>
      <c r="AA26" s="127"/>
      <c r="AB26" s="127"/>
      <c r="AC26" s="127"/>
      <c r="AD26" s="127"/>
    </row>
    <row r="27" spans="1:30" s="65" customFormat="1" ht="8.25" customHeight="1">
      <c r="A27" s="81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V27" s="127"/>
      <c r="W27" s="127"/>
      <c r="X27" s="127"/>
      <c r="Y27" s="127"/>
      <c r="Z27" s="127"/>
      <c r="AA27" s="127"/>
      <c r="AB27" s="127"/>
      <c r="AC27" s="127"/>
      <c r="AD27" s="127"/>
    </row>
    <row r="28" spans="1:30" s="211" customFormat="1" ht="8.25" customHeight="1">
      <c r="A28" s="212" t="s">
        <v>285</v>
      </c>
      <c r="B28" s="261">
        <v>22263</v>
      </c>
      <c r="C28" s="261">
        <v>3799</v>
      </c>
      <c r="D28" s="264" t="s">
        <v>139</v>
      </c>
      <c r="E28" s="264" t="s">
        <v>139</v>
      </c>
      <c r="F28" s="264" t="s">
        <v>139</v>
      </c>
      <c r="G28" s="264" t="s">
        <v>139</v>
      </c>
      <c r="H28" s="264" t="s">
        <v>139</v>
      </c>
      <c r="I28" s="261">
        <v>3060</v>
      </c>
      <c r="J28" s="264" t="s">
        <v>139</v>
      </c>
      <c r="K28" s="264" t="s">
        <v>139</v>
      </c>
      <c r="V28" s="213"/>
      <c r="W28" s="213"/>
      <c r="X28" s="213"/>
      <c r="Y28" s="213"/>
      <c r="Z28" s="213"/>
      <c r="AA28" s="213"/>
      <c r="AB28" s="213"/>
      <c r="AC28" s="213"/>
      <c r="AD28" s="213"/>
    </row>
    <row r="29" spans="1:30" s="211" customFormat="1" ht="8.25" customHeight="1">
      <c r="A29" s="212" t="s">
        <v>39</v>
      </c>
      <c r="B29" s="261">
        <v>65646</v>
      </c>
      <c r="C29" s="261">
        <v>9277</v>
      </c>
      <c r="D29" s="261">
        <v>675</v>
      </c>
      <c r="E29" s="261">
        <v>221</v>
      </c>
      <c r="F29" s="264" t="s">
        <v>139</v>
      </c>
      <c r="G29" s="264" t="s">
        <v>139</v>
      </c>
      <c r="H29" s="264" t="s">
        <v>139</v>
      </c>
      <c r="I29" s="261">
        <v>1789</v>
      </c>
      <c r="J29" s="264" t="s">
        <v>139</v>
      </c>
      <c r="K29" s="264" t="s">
        <v>139</v>
      </c>
      <c r="V29" s="213"/>
      <c r="W29" s="213"/>
      <c r="X29" s="213"/>
      <c r="Y29" s="213"/>
      <c r="Z29" s="213"/>
      <c r="AA29" s="213"/>
      <c r="AB29" s="213"/>
      <c r="AC29" s="213"/>
      <c r="AD29" s="213"/>
    </row>
    <row r="30" spans="1:30" s="65" customFormat="1" ht="9" customHeight="1">
      <c r="A30" s="81" t="s">
        <v>40</v>
      </c>
      <c r="B30" s="262">
        <v>87909</v>
      </c>
      <c r="C30" s="262">
        <v>13076</v>
      </c>
      <c r="D30" s="262">
        <v>675</v>
      </c>
      <c r="E30" s="262">
        <v>221</v>
      </c>
      <c r="F30" s="265" t="s">
        <v>139</v>
      </c>
      <c r="G30" s="265" t="s">
        <v>139</v>
      </c>
      <c r="H30" s="265" t="s">
        <v>139</v>
      </c>
      <c r="I30" s="262">
        <v>4849</v>
      </c>
      <c r="J30" s="265" t="s">
        <v>139</v>
      </c>
      <c r="K30" s="265" t="s">
        <v>139</v>
      </c>
      <c r="V30" s="161"/>
      <c r="W30" s="161"/>
      <c r="X30" s="161"/>
      <c r="Y30" s="161"/>
      <c r="Z30" s="161"/>
      <c r="AA30" s="161"/>
      <c r="AB30" s="161"/>
      <c r="AC30" s="161"/>
      <c r="AD30" s="161"/>
    </row>
    <row r="31" spans="1:30" s="65" customFormat="1" ht="8.25" customHeight="1">
      <c r="A31" s="81"/>
      <c r="B31" s="262"/>
      <c r="C31" s="262"/>
      <c r="D31" s="262"/>
      <c r="E31" s="262"/>
      <c r="F31" s="265"/>
      <c r="G31" s="265"/>
      <c r="H31" s="265"/>
      <c r="I31" s="262"/>
      <c r="J31" s="263"/>
      <c r="K31" s="263"/>
      <c r="V31" s="161"/>
      <c r="W31" s="161"/>
      <c r="X31" s="161"/>
      <c r="Y31" s="161"/>
      <c r="Z31" s="161"/>
      <c r="AA31" s="161"/>
      <c r="AB31" s="161"/>
      <c r="AC31" s="161"/>
      <c r="AD31" s="161"/>
    </row>
    <row r="32" spans="1:30" s="53" customFormat="1" ht="8.25" customHeight="1">
      <c r="A32" s="50" t="s">
        <v>41</v>
      </c>
      <c r="B32" s="260">
        <v>21728</v>
      </c>
      <c r="C32" s="260">
        <v>1739</v>
      </c>
      <c r="D32" s="260">
        <v>15526</v>
      </c>
      <c r="E32" s="263" t="s">
        <v>139</v>
      </c>
      <c r="F32" s="263" t="s">
        <v>139</v>
      </c>
      <c r="G32" s="260">
        <v>608</v>
      </c>
      <c r="H32" s="260">
        <v>2301</v>
      </c>
      <c r="I32" s="260">
        <v>102</v>
      </c>
      <c r="J32" s="263" t="s">
        <v>139</v>
      </c>
      <c r="K32" s="260">
        <v>2</v>
      </c>
      <c r="V32" s="127"/>
      <c r="W32" s="127"/>
      <c r="X32" s="127"/>
      <c r="Y32" s="127"/>
      <c r="Z32" s="127"/>
      <c r="AA32" s="127"/>
      <c r="AB32" s="127"/>
      <c r="AC32" s="127"/>
      <c r="AD32" s="127"/>
    </row>
    <row r="33" spans="1:30" s="53" customFormat="1" ht="8.25" customHeight="1">
      <c r="A33" s="50" t="s">
        <v>42</v>
      </c>
      <c r="B33" s="260">
        <v>151435</v>
      </c>
      <c r="C33" s="260">
        <v>58117</v>
      </c>
      <c r="D33" s="260">
        <v>36549</v>
      </c>
      <c r="E33" s="263" t="s">
        <v>139</v>
      </c>
      <c r="F33" s="263" t="s">
        <v>139</v>
      </c>
      <c r="G33" s="260">
        <v>35733</v>
      </c>
      <c r="H33" s="260">
        <v>63710</v>
      </c>
      <c r="I33" s="260">
        <v>2373</v>
      </c>
      <c r="J33" s="263" t="s">
        <v>139</v>
      </c>
      <c r="K33" s="263" t="s">
        <v>139</v>
      </c>
      <c r="V33" s="127"/>
      <c r="W33" s="127"/>
      <c r="X33" s="127"/>
      <c r="Y33" s="127"/>
      <c r="Z33" s="127"/>
      <c r="AA33" s="127"/>
      <c r="AB33" s="127"/>
      <c r="AC33" s="127"/>
      <c r="AD33" s="127"/>
    </row>
    <row r="34" spans="1:30" s="53" customFormat="1" ht="8.25" customHeight="1">
      <c r="A34" s="50" t="s">
        <v>43</v>
      </c>
      <c r="B34" s="260">
        <v>39979</v>
      </c>
      <c r="C34" s="260">
        <v>39</v>
      </c>
      <c r="D34" s="260">
        <v>7100</v>
      </c>
      <c r="E34" s="260">
        <v>1</v>
      </c>
      <c r="F34" s="263" t="s">
        <v>139</v>
      </c>
      <c r="G34" s="260">
        <v>200</v>
      </c>
      <c r="H34" s="263" t="s">
        <v>139</v>
      </c>
      <c r="I34" s="260">
        <v>26</v>
      </c>
      <c r="J34" s="263" t="s">
        <v>139</v>
      </c>
      <c r="K34" s="263" t="s">
        <v>139</v>
      </c>
      <c r="V34" s="127"/>
      <c r="W34" s="127"/>
      <c r="X34" s="127"/>
      <c r="Y34" s="127"/>
      <c r="Z34" s="127"/>
      <c r="AA34" s="127"/>
      <c r="AB34" s="127"/>
      <c r="AC34" s="127"/>
      <c r="AD34" s="127"/>
    </row>
    <row r="35" spans="1:30" s="53" customFormat="1" ht="8.25" customHeight="1">
      <c r="A35" s="50" t="s">
        <v>44</v>
      </c>
      <c r="B35" s="260">
        <v>57663</v>
      </c>
      <c r="C35" s="260">
        <v>42097</v>
      </c>
      <c r="D35" s="260">
        <v>10756</v>
      </c>
      <c r="E35" s="260">
        <v>242</v>
      </c>
      <c r="F35" s="263" t="s">
        <v>139</v>
      </c>
      <c r="G35" s="260">
        <v>858</v>
      </c>
      <c r="H35" s="260">
        <v>6390</v>
      </c>
      <c r="I35" s="260">
        <v>33</v>
      </c>
      <c r="J35" s="263" t="s">
        <v>139</v>
      </c>
      <c r="K35" s="263" t="s">
        <v>139</v>
      </c>
      <c r="V35" s="127"/>
      <c r="W35" s="127"/>
      <c r="X35" s="127"/>
      <c r="Y35" s="127"/>
      <c r="Z35" s="127"/>
      <c r="AA35" s="127"/>
      <c r="AB35" s="127"/>
      <c r="AC35" s="127"/>
      <c r="AD35" s="127"/>
    </row>
    <row r="36" spans="1:30" s="53" customFormat="1" ht="8.25" customHeight="1">
      <c r="A36" s="50" t="s">
        <v>45</v>
      </c>
      <c r="B36" s="260">
        <v>459753</v>
      </c>
      <c r="C36" s="260">
        <v>285289</v>
      </c>
      <c r="D36" s="260">
        <v>30334</v>
      </c>
      <c r="E36" s="263" t="s">
        <v>139</v>
      </c>
      <c r="F36" s="263" t="s">
        <v>139</v>
      </c>
      <c r="G36" s="260">
        <v>49905</v>
      </c>
      <c r="H36" s="260">
        <v>33503</v>
      </c>
      <c r="I36" s="260">
        <v>7331</v>
      </c>
      <c r="J36" s="260">
        <v>1024</v>
      </c>
      <c r="K36" s="263" t="s">
        <v>139</v>
      </c>
      <c r="V36" s="127"/>
      <c r="W36" s="127"/>
      <c r="X36" s="127"/>
      <c r="Y36" s="127"/>
      <c r="Z36" s="127"/>
      <c r="AA36" s="127"/>
      <c r="AB36" s="127"/>
      <c r="AC36" s="127"/>
      <c r="AD36" s="127"/>
    </row>
    <row r="37" spans="1:30" s="53" customFormat="1" ht="8.25" customHeight="1">
      <c r="A37" s="50" t="s">
        <v>46</v>
      </c>
      <c r="B37" s="260">
        <v>244463</v>
      </c>
      <c r="C37" s="260">
        <v>85378</v>
      </c>
      <c r="D37" s="260">
        <v>2612</v>
      </c>
      <c r="E37" s="260">
        <v>648</v>
      </c>
      <c r="F37" s="263" t="s">
        <v>139</v>
      </c>
      <c r="G37" s="260">
        <v>1360</v>
      </c>
      <c r="H37" s="260">
        <v>1917</v>
      </c>
      <c r="I37" s="260">
        <v>13900</v>
      </c>
      <c r="J37" s="263" t="s">
        <v>139</v>
      </c>
      <c r="K37" s="260">
        <v>23</v>
      </c>
      <c r="V37" s="127"/>
      <c r="W37" s="127"/>
      <c r="X37" s="127"/>
      <c r="Y37" s="127"/>
      <c r="Z37" s="127"/>
      <c r="AA37" s="127"/>
      <c r="AB37" s="127"/>
      <c r="AC37" s="127"/>
      <c r="AD37" s="127"/>
    </row>
    <row r="38" spans="1:30" s="53" customFormat="1" ht="8.25" customHeight="1">
      <c r="A38" s="50" t="s">
        <v>47</v>
      </c>
      <c r="B38" s="260">
        <v>92316</v>
      </c>
      <c r="C38" s="260">
        <v>49949</v>
      </c>
      <c r="D38" s="260">
        <v>2925</v>
      </c>
      <c r="E38" s="260">
        <v>23</v>
      </c>
      <c r="F38" s="263" t="s">
        <v>139</v>
      </c>
      <c r="G38" s="260">
        <v>16033</v>
      </c>
      <c r="H38" s="260">
        <v>34634</v>
      </c>
      <c r="I38" s="260">
        <v>1856</v>
      </c>
      <c r="J38" s="263" t="s">
        <v>139</v>
      </c>
      <c r="K38" s="260">
        <v>287</v>
      </c>
      <c r="V38" s="127"/>
      <c r="W38" s="127"/>
      <c r="X38" s="127"/>
      <c r="Y38" s="127"/>
      <c r="Z38" s="127"/>
      <c r="AA38" s="127"/>
      <c r="AB38" s="127"/>
      <c r="AC38" s="127"/>
      <c r="AD38" s="127"/>
    </row>
    <row r="39" spans="1:30" s="211" customFormat="1" ht="8.25" customHeight="1">
      <c r="A39" s="212" t="s">
        <v>224</v>
      </c>
      <c r="B39" s="261">
        <v>41793</v>
      </c>
      <c r="C39" s="261">
        <v>902</v>
      </c>
      <c r="D39" s="261">
        <v>1503</v>
      </c>
      <c r="E39" s="264" t="s">
        <v>139</v>
      </c>
      <c r="F39" s="264" t="s">
        <v>139</v>
      </c>
      <c r="G39" s="261">
        <v>3852</v>
      </c>
      <c r="H39" s="261">
        <v>3945</v>
      </c>
      <c r="I39" s="261">
        <v>80</v>
      </c>
      <c r="J39" s="264" t="s">
        <v>139</v>
      </c>
      <c r="K39" s="261">
        <v>47</v>
      </c>
      <c r="V39" s="213"/>
      <c r="W39" s="213"/>
      <c r="X39" s="213"/>
      <c r="Y39" s="213"/>
      <c r="Z39" s="213"/>
      <c r="AA39" s="213"/>
      <c r="AB39" s="213"/>
      <c r="AC39" s="213"/>
      <c r="AD39" s="213"/>
    </row>
    <row r="40" spans="1:30" s="65" customFormat="1" ht="9" customHeight="1">
      <c r="A40" s="214" t="s">
        <v>120</v>
      </c>
      <c r="B40" s="262">
        <v>1109130</v>
      </c>
      <c r="C40" s="262">
        <v>523510</v>
      </c>
      <c r="D40" s="262">
        <v>107305</v>
      </c>
      <c r="E40" s="262">
        <v>914</v>
      </c>
      <c r="F40" s="265" t="s">
        <v>139</v>
      </c>
      <c r="G40" s="262">
        <v>108549</v>
      </c>
      <c r="H40" s="262">
        <v>146400</v>
      </c>
      <c r="I40" s="262">
        <v>25701</v>
      </c>
      <c r="J40" s="262">
        <v>1024</v>
      </c>
      <c r="K40" s="262">
        <v>359</v>
      </c>
      <c r="V40" s="127"/>
      <c r="W40" s="127"/>
      <c r="X40" s="127"/>
      <c r="Y40" s="127"/>
      <c r="Z40" s="127"/>
      <c r="AA40" s="127"/>
      <c r="AB40" s="127"/>
      <c r="AC40" s="127"/>
      <c r="AD40" s="127"/>
    </row>
    <row r="41" spans="1:30" s="65" customFormat="1" ht="8.25" customHeight="1">
      <c r="A41" s="214"/>
      <c r="B41" s="262"/>
      <c r="C41" s="262"/>
      <c r="D41" s="262"/>
      <c r="E41" s="262"/>
      <c r="F41" s="265"/>
      <c r="G41" s="262"/>
      <c r="H41" s="262"/>
      <c r="I41" s="262"/>
      <c r="J41" s="262"/>
      <c r="K41" s="262"/>
      <c r="V41" s="127"/>
      <c r="W41" s="127"/>
      <c r="X41" s="127"/>
      <c r="Y41" s="127"/>
      <c r="Z41" s="127"/>
      <c r="AA41" s="127"/>
      <c r="AB41" s="127"/>
      <c r="AC41" s="127"/>
      <c r="AD41" s="127"/>
    </row>
    <row r="42" spans="1:30" s="53" customFormat="1" ht="8.25" customHeight="1">
      <c r="A42" s="50" t="s">
        <v>48</v>
      </c>
      <c r="B42" s="260">
        <v>36227</v>
      </c>
      <c r="C42" s="260">
        <v>25</v>
      </c>
      <c r="D42" s="260">
        <v>9207</v>
      </c>
      <c r="E42" s="263" t="s">
        <v>139</v>
      </c>
      <c r="F42" s="263" t="s">
        <v>139</v>
      </c>
      <c r="G42" s="260">
        <v>215</v>
      </c>
      <c r="H42" s="263" t="s">
        <v>139</v>
      </c>
      <c r="I42" s="260">
        <v>252</v>
      </c>
      <c r="J42" s="263" t="s">
        <v>139</v>
      </c>
      <c r="K42" s="263" t="s">
        <v>139</v>
      </c>
      <c r="V42" s="127"/>
      <c r="W42" s="127"/>
      <c r="X42" s="127"/>
      <c r="Y42" s="127"/>
      <c r="Z42" s="127"/>
      <c r="AA42" s="127"/>
      <c r="AB42" s="127"/>
      <c r="AC42" s="127"/>
      <c r="AD42" s="127"/>
    </row>
    <row r="43" spans="1:30" s="53" customFormat="1" ht="8.25" customHeight="1">
      <c r="A43" s="50" t="s">
        <v>49</v>
      </c>
      <c r="B43" s="260">
        <v>54092</v>
      </c>
      <c r="C43" s="260">
        <v>1687</v>
      </c>
      <c r="D43" s="260">
        <v>7712</v>
      </c>
      <c r="E43" s="260">
        <v>33</v>
      </c>
      <c r="F43" s="263" t="s">
        <v>139</v>
      </c>
      <c r="G43" s="260">
        <v>4265</v>
      </c>
      <c r="H43" s="260">
        <v>1376</v>
      </c>
      <c r="I43" s="260">
        <v>44</v>
      </c>
      <c r="J43" s="263" t="s">
        <v>139</v>
      </c>
      <c r="K43" s="263" t="s">
        <v>139</v>
      </c>
      <c r="V43" s="127"/>
      <c r="W43" s="127"/>
      <c r="X43" s="127"/>
      <c r="Y43" s="127"/>
      <c r="Z43" s="127"/>
      <c r="AA43" s="127"/>
      <c r="AB43" s="127"/>
      <c r="AC43" s="127"/>
      <c r="AD43" s="127"/>
    </row>
    <row r="44" spans="1:30" s="53" customFormat="1" ht="8.25" customHeight="1">
      <c r="A44" s="50" t="s">
        <v>50</v>
      </c>
      <c r="B44" s="260">
        <v>126415</v>
      </c>
      <c r="C44" s="260">
        <v>295</v>
      </c>
      <c r="D44" s="260">
        <v>31204</v>
      </c>
      <c r="E44" s="260">
        <v>49</v>
      </c>
      <c r="F44" s="263" t="s">
        <v>139</v>
      </c>
      <c r="G44" s="260">
        <v>1000</v>
      </c>
      <c r="H44" s="263" t="s">
        <v>139</v>
      </c>
      <c r="I44" s="260">
        <v>12587</v>
      </c>
      <c r="J44" s="260">
        <v>1018</v>
      </c>
      <c r="K44" s="260">
        <v>1025</v>
      </c>
      <c r="V44" s="127"/>
      <c r="W44" s="127"/>
      <c r="X44" s="127"/>
      <c r="Y44" s="127"/>
      <c r="Z44" s="127"/>
      <c r="AA44" s="127"/>
      <c r="AB44" s="127"/>
      <c r="AC44" s="127"/>
      <c r="AD44" s="127"/>
    </row>
    <row r="45" spans="1:30" s="53" customFormat="1" ht="8.25" customHeight="1">
      <c r="A45" s="50" t="s">
        <v>51</v>
      </c>
      <c r="B45" s="260">
        <v>95249</v>
      </c>
      <c r="C45" s="260">
        <v>10842</v>
      </c>
      <c r="D45" s="260">
        <v>18667</v>
      </c>
      <c r="E45" s="263" t="s">
        <v>139</v>
      </c>
      <c r="F45" s="263" t="s">
        <v>139</v>
      </c>
      <c r="G45" s="260">
        <v>17662</v>
      </c>
      <c r="H45" s="260">
        <v>3566</v>
      </c>
      <c r="I45" s="260">
        <v>193</v>
      </c>
      <c r="J45" s="260">
        <v>450</v>
      </c>
      <c r="K45" s="260">
        <v>273</v>
      </c>
      <c r="V45" s="127"/>
      <c r="W45" s="127"/>
      <c r="X45" s="127"/>
      <c r="Y45" s="127"/>
      <c r="Z45" s="127"/>
      <c r="AA45" s="127"/>
      <c r="AB45" s="127"/>
      <c r="AC45" s="127"/>
      <c r="AD45" s="127"/>
    </row>
    <row r="46" spans="1:30" s="65" customFormat="1" ht="9" customHeight="1">
      <c r="A46" s="81" t="s">
        <v>52</v>
      </c>
      <c r="B46" s="262">
        <v>311983</v>
      </c>
      <c r="C46" s="262">
        <v>12849</v>
      </c>
      <c r="D46" s="262">
        <v>66790</v>
      </c>
      <c r="E46" s="262">
        <v>82</v>
      </c>
      <c r="F46" s="265" t="s">
        <v>139</v>
      </c>
      <c r="G46" s="262">
        <v>23142</v>
      </c>
      <c r="H46" s="262">
        <v>4942</v>
      </c>
      <c r="I46" s="262">
        <v>13076</v>
      </c>
      <c r="J46" s="262">
        <v>1468</v>
      </c>
      <c r="K46" s="262">
        <v>1298</v>
      </c>
      <c r="V46" s="127"/>
      <c r="W46" s="127"/>
      <c r="X46" s="127"/>
      <c r="Y46" s="127"/>
      <c r="Z46" s="127"/>
      <c r="AA46" s="127"/>
      <c r="AB46" s="127"/>
      <c r="AC46" s="127"/>
      <c r="AD46" s="127"/>
    </row>
    <row r="47" spans="1:30" s="65" customFormat="1" ht="8.25" customHeight="1">
      <c r="A47" s="81"/>
      <c r="B47" s="262"/>
      <c r="C47" s="262"/>
      <c r="D47" s="262"/>
      <c r="E47" s="262"/>
      <c r="F47" s="265"/>
      <c r="G47" s="262"/>
      <c r="H47" s="262"/>
      <c r="I47" s="262"/>
      <c r="J47" s="262"/>
      <c r="K47" s="262"/>
      <c r="V47" s="127"/>
      <c r="W47" s="127"/>
      <c r="X47" s="127"/>
      <c r="Y47" s="127"/>
      <c r="Z47" s="127"/>
      <c r="AA47" s="127"/>
      <c r="AB47" s="127"/>
      <c r="AC47" s="127"/>
      <c r="AD47" s="127"/>
    </row>
    <row r="48" spans="1:30" s="53" customFormat="1" ht="8.25" customHeight="1">
      <c r="A48" s="50" t="s">
        <v>53</v>
      </c>
      <c r="B48" s="260">
        <v>221911</v>
      </c>
      <c r="C48" s="260">
        <v>5009</v>
      </c>
      <c r="D48" s="260">
        <v>5231</v>
      </c>
      <c r="E48" s="260">
        <v>639</v>
      </c>
      <c r="F48" s="260">
        <v>960</v>
      </c>
      <c r="G48" s="263" t="s">
        <v>139</v>
      </c>
      <c r="H48" s="263" t="s">
        <v>139</v>
      </c>
      <c r="I48" s="260">
        <v>3576</v>
      </c>
      <c r="J48" s="263" t="s">
        <v>139</v>
      </c>
      <c r="K48" s="260">
        <v>1</v>
      </c>
      <c r="V48" s="127"/>
      <c r="W48" s="127"/>
      <c r="X48" s="127"/>
      <c r="Y48" s="127"/>
      <c r="Z48" s="127"/>
      <c r="AA48" s="127"/>
      <c r="AB48" s="127"/>
      <c r="AC48" s="127"/>
      <c r="AD48" s="127"/>
    </row>
    <row r="49" spans="1:30" s="53" customFormat="1" ht="8.25" customHeight="1">
      <c r="A49" s="50" t="s">
        <v>54</v>
      </c>
      <c r="B49" s="260">
        <v>44499</v>
      </c>
      <c r="C49" s="260">
        <v>6</v>
      </c>
      <c r="D49" s="260">
        <v>4366</v>
      </c>
      <c r="E49" s="260">
        <v>36</v>
      </c>
      <c r="F49" s="263" t="s">
        <v>139</v>
      </c>
      <c r="G49" s="260">
        <v>199</v>
      </c>
      <c r="H49" s="260">
        <v>267</v>
      </c>
      <c r="I49" s="260">
        <v>2</v>
      </c>
      <c r="J49" s="263" t="s">
        <v>139</v>
      </c>
      <c r="K49" s="263" t="s">
        <v>139</v>
      </c>
      <c r="V49" s="127"/>
      <c r="W49" s="127"/>
      <c r="X49" s="127"/>
      <c r="Y49" s="127"/>
      <c r="Z49" s="127"/>
      <c r="AA49" s="127"/>
      <c r="AB49" s="127"/>
      <c r="AC49" s="127"/>
      <c r="AD49" s="127"/>
    </row>
    <row r="50" spans="1:30" s="211" customFormat="1" ht="8.25" customHeight="1">
      <c r="A50" s="212" t="s">
        <v>199</v>
      </c>
      <c r="B50" s="261">
        <v>17595</v>
      </c>
      <c r="C50" s="261">
        <v>103</v>
      </c>
      <c r="D50" s="261">
        <v>106</v>
      </c>
      <c r="E50" s="261">
        <v>19</v>
      </c>
      <c r="F50" s="264" t="s">
        <v>139</v>
      </c>
      <c r="G50" s="261">
        <v>284</v>
      </c>
      <c r="H50" s="261">
        <v>837</v>
      </c>
      <c r="I50" s="261">
        <v>1</v>
      </c>
      <c r="J50" s="264" t="s">
        <v>139</v>
      </c>
      <c r="K50" s="264" t="s">
        <v>139</v>
      </c>
      <c r="V50" s="213"/>
      <c r="W50" s="213"/>
      <c r="X50" s="213"/>
      <c r="Y50" s="213"/>
      <c r="Z50" s="213"/>
      <c r="AA50" s="213"/>
      <c r="AB50" s="213"/>
      <c r="AC50" s="213"/>
      <c r="AD50" s="213"/>
    </row>
    <row r="51" spans="1:30" s="211" customFormat="1" ht="8.25" customHeight="1">
      <c r="A51" s="212" t="s">
        <v>200</v>
      </c>
      <c r="B51" s="261">
        <v>11171</v>
      </c>
      <c r="C51" s="261">
        <v>42</v>
      </c>
      <c r="D51" s="264" t="s">
        <v>139</v>
      </c>
      <c r="E51" s="261">
        <v>1</v>
      </c>
      <c r="F51" s="264" t="s">
        <v>139</v>
      </c>
      <c r="G51" s="264" t="s">
        <v>139</v>
      </c>
      <c r="H51" s="261">
        <v>192</v>
      </c>
      <c r="I51" s="261">
        <v>2</v>
      </c>
      <c r="J51" s="264" t="s">
        <v>139</v>
      </c>
      <c r="K51" s="264" t="s">
        <v>139</v>
      </c>
      <c r="V51" s="213"/>
      <c r="W51" s="213"/>
      <c r="X51" s="213"/>
      <c r="Y51" s="213"/>
      <c r="Z51" s="213"/>
      <c r="AA51" s="213"/>
      <c r="AB51" s="213"/>
      <c r="AC51" s="213"/>
      <c r="AD51" s="213"/>
    </row>
    <row r="52" spans="1:30" s="53" customFormat="1" ht="8.25" customHeight="1">
      <c r="A52" s="50" t="s">
        <v>141</v>
      </c>
      <c r="B52" s="260">
        <v>13384</v>
      </c>
      <c r="C52" s="260">
        <v>41</v>
      </c>
      <c r="D52" s="260">
        <v>4214</v>
      </c>
      <c r="E52" s="263" t="s">
        <v>139</v>
      </c>
      <c r="F52" s="263" t="s">
        <v>139</v>
      </c>
      <c r="G52" s="263" t="s">
        <v>139</v>
      </c>
      <c r="H52" s="263" t="s">
        <v>139</v>
      </c>
      <c r="I52" s="260">
        <v>10</v>
      </c>
      <c r="J52" s="263" t="s">
        <v>139</v>
      </c>
      <c r="K52" s="263" t="s">
        <v>139</v>
      </c>
      <c r="V52" s="127"/>
      <c r="W52" s="127"/>
      <c r="X52" s="127"/>
      <c r="Y52" s="127"/>
      <c r="Z52" s="127"/>
      <c r="AA52" s="127"/>
      <c r="AB52" s="127"/>
      <c r="AC52" s="127"/>
      <c r="AD52" s="127"/>
    </row>
    <row r="53" spans="1:30" s="53" customFormat="1" ht="8.25" customHeight="1">
      <c r="A53" s="210" t="s">
        <v>55</v>
      </c>
      <c r="B53" s="260">
        <v>81383</v>
      </c>
      <c r="C53" s="260">
        <v>1202</v>
      </c>
      <c r="D53" s="260">
        <v>839</v>
      </c>
      <c r="E53" s="263" t="s">
        <v>139</v>
      </c>
      <c r="F53" s="263" t="s">
        <v>139</v>
      </c>
      <c r="G53" s="263" t="s">
        <v>139</v>
      </c>
      <c r="H53" s="260">
        <v>3685</v>
      </c>
      <c r="I53" s="260">
        <v>110</v>
      </c>
      <c r="J53" s="263" t="s">
        <v>139</v>
      </c>
      <c r="K53" s="260">
        <v>13795</v>
      </c>
      <c r="V53" s="127"/>
      <c r="W53" s="127"/>
      <c r="X53" s="127"/>
      <c r="Y53" s="127"/>
      <c r="Z53" s="127"/>
      <c r="AA53" s="127"/>
      <c r="AB53" s="127"/>
      <c r="AC53" s="127"/>
      <c r="AD53" s="127"/>
    </row>
    <row r="54" spans="1:30" s="65" customFormat="1" ht="9" customHeight="1">
      <c r="A54" s="214" t="s">
        <v>122</v>
      </c>
      <c r="B54" s="262">
        <v>389943</v>
      </c>
      <c r="C54" s="262">
        <v>6403</v>
      </c>
      <c r="D54" s="262">
        <v>14756</v>
      </c>
      <c r="E54" s="262">
        <v>695</v>
      </c>
      <c r="F54" s="262">
        <v>960</v>
      </c>
      <c r="G54" s="262">
        <v>483</v>
      </c>
      <c r="H54" s="262">
        <v>4981</v>
      </c>
      <c r="I54" s="262">
        <v>3701</v>
      </c>
      <c r="J54" s="265" t="s">
        <v>139</v>
      </c>
      <c r="K54" s="262">
        <v>13796</v>
      </c>
      <c r="V54" s="161"/>
      <c r="W54" s="161"/>
      <c r="X54" s="161"/>
      <c r="Y54" s="161"/>
      <c r="Z54" s="161"/>
      <c r="AA54" s="161"/>
      <c r="AB54" s="161"/>
      <c r="AC54" s="161"/>
      <c r="AD54" s="161"/>
    </row>
    <row r="55" spans="1:30" s="65" customFormat="1" ht="8.25" customHeight="1">
      <c r="A55" s="214"/>
      <c r="B55" s="262"/>
      <c r="C55" s="262"/>
      <c r="D55" s="262"/>
      <c r="E55" s="262"/>
      <c r="F55" s="262"/>
      <c r="G55" s="262"/>
      <c r="H55" s="262"/>
      <c r="I55" s="262"/>
      <c r="J55" s="263"/>
      <c r="K55" s="262"/>
      <c r="V55" s="127"/>
      <c r="W55" s="127"/>
      <c r="X55" s="127"/>
      <c r="Y55" s="127"/>
      <c r="Z55" s="127"/>
      <c r="AA55" s="127"/>
      <c r="AB55" s="127"/>
      <c r="AC55" s="127"/>
      <c r="AD55" s="127"/>
    </row>
    <row r="56" spans="1:30" s="53" customFormat="1" ht="8.25" customHeight="1">
      <c r="A56" s="210" t="s">
        <v>56</v>
      </c>
      <c r="B56" s="260">
        <v>233130</v>
      </c>
      <c r="C56" s="263" t="s">
        <v>139</v>
      </c>
      <c r="D56" s="260">
        <v>11816</v>
      </c>
      <c r="E56" s="260">
        <v>2677</v>
      </c>
      <c r="F56" s="263" t="s">
        <v>139</v>
      </c>
      <c r="G56" s="260">
        <v>10920</v>
      </c>
      <c r="H56" s="260">
        <v>9257</v>
      </c>
      <c r="I56" s="260">
        <v>3361</v>
      </c>
      <c r="J56" s="260">
        <v>1018</v>
      </c>
      <c r="K56" s="260">
        <v>1</v>
      </c>
      <c r="V56" s="127"/>
      <c r="W56" s="127"/>
      <c r="X56" s="127"/>
      <c r="Y56" s="127"/>
      <c r="Z56" s="127"/>
      <c r="AA56" s="127"/>
      <c r="AB56" s="127"/>
      <c r="AC56" s="127"/>
      <c r="AD56" s="127"/>
    </row>
    <row r="57" spans="1:30" s="211" customFormat="1" ht="8.25" customHeight="1">
      <c r="A57" s="212" t="s">
        <v>201</v>
      </c>
      <c r="B57" s="261">
        <v>18622</v>
      </c>
      <c r="C57" s="261">
        <v>445</v>
      </c>
      <c r="D57" s="261">
        <v>2537</v>
      </c>
      <c r="E57" s="261">
        <v>36</v>
      </c>
      <c r="F57" s="264" t="s">
        <v>139</v>
      </c>
      <c r="G57" s="261">
        <v>1156</v>
      </c>
      <c r="H57" s="261">
        <v>2494</v>
      </c>
      <c r="I57" s="264" t="s">
        <v>139</v>
      </c>
      <c r="J57" s="264" t="s">
        <v>139</v>
      </c>
      <c r="K57" s="264" t="s">
        <v>139</v>
      </c>
      <c r="V57" s="213"/>
      <c r="W57" s="213"/>
      <c r="X57" s="213"/>
      <c r="Y57" s="213"/>
      <c r="Z57" s="213"/>
      <c r="AA57" s="213"/>
      <c r="AB57" s="213"/>
      <c r="AC57" s="213"/>
      <c r="AD57" s="213"/>
    </row>
    <row r="58" spans="1:30" s="53" customFormat="1" ht="8.25" customHeight="1">
      <c r="A58" s="210" t="s">
        <v>57</v>
      </c>
      <c r="B58" s="260">
        <v>65223</v>
      </c>
      <c r="C58" s="260">
        <v>2276</v>
      </c>
      <c r="D58" s="260">
        <v>8298</v>
      </c>
      <c r="E58" s="263" t="s">
        <v>139</v>
      </c>
      <c r="F58" s="263" t="s">
        <v>139</v>
      </c>
      <c r="G58" s="260">
        <v>420</v>
      </c>
      <c r="H58" s="260">
        <v>31</v>
      </c>
      <c r="I58" s="260">
        <v>476</v>
      </c>
      <c r="J58" s="263" t="s">
        <v>139</v>
      </c>
      <c r="K58" s="260">
        <v>11</v>
      </c>
      <c r="V58" s="127"/>
      <c r="W58" s="127"/>
      <c r="X58" s="127"/>
      <c r="Y58" s="127"/>
      <c r="Z58" s="127"/>
      <c r="AA58" s="127"/>
      <c r="AB58" s="127"/>
      <c r="AC58" s="127"/>
      <c r="AD58" s="127"/>
    </row>
    <row r="59" spans="1:30" s="53" customFormat="1" ht="8.25" customHeight="1">
      <c r="A59" s="210" t="s">
        <v>119</v>
      </c>
      <c r="B59" s="260">
        <v>108420</v>
      </c>
      <c r="C59" s="260">
        <v>1079</v>
      </c>
      <c r="D59" s="260">
        <v>1444</v>
      </c>
      <c r="E59" s="263" t="s">
        <v>139</v>
      </c>
      <c r="F59" s="263" t="s">
        <v>139</v>
      </c>
      <c r="G59" s="263" t="s">
        <v>139</v>
      </c>
      <c r="H59" s="263" t="s">
        <v>139</v>
      </c>
      <c r="I59" s="260">
        <v>20</v>
      </c>
      <c r="J59" s="263" t="s">
        <v>139</v>
      </c>
      <c r="K59" s="263" t="s">
        <v>139</v>
      </c>
      <c r="V59" s="127"/>
      <c r="W59" s="127"/>
      <c r="X59" s="127"/>
      <c r="Y59" s="127"/>
      <c r="Z59" s="127"/>
      <c r="AA59" s="127"/>
      <c r="AB59" s="127"/>
      <c r="AC59" s="127"/>
      <c r="AD59" s="127"/>
    </row>
    <row r="60" spans="1:30" s="211" customFormat="1" ht="8.25" customHeight="1">
      <c r="A60" s="212" t="s">
        <v>202</v>
      </c>
      <c r="B60" s="261">
        <v>29790</v>
      </c>
      <c r="C60" s="261">
        <v>1984</v>
      </c>
      <c r="D60" s="261">
        <v>27</v>
      </c>
      <c r="E60" s="261">
        <v>108</v>
      </c>
      <c r="F60" s="264" t="s">
        <v>139</v>
      </c>
      <c r="G60" s="264" t="s">
        <v>139</v>
      </c>
      <c r="H60" s="264" t="s">
        <v>139</v>
      </c>
      <c r="I60" s="261">
        <v>63</v>
      </c>
      <c r="J60" s="264" t="s">
        <v>139</v>
      </c>
      <c r="K60" s="264" t="s">
        <v>139</v>
      </c>
      <c r="V60" s="213"/>
      <c r="W60" s="213"/>
      <c r="X60" s="213"/>
      <c r="Y60" s="213"/>
      <c r="Z60" s="213"/>
      <c r="AA60" s="213"/>
      <c r="AB60" s="213"/>
      <c r="AC60" s="213"/>
      <c r="AD60" s="213"/>
    </row>
    <row r="61" spans="1:30" s="211" customFormat="1" ht="8.25" customHeight="1">
      <c r="A61" s="50" t="s">
        <v>58</v>
      </c>
      <c r="B61" s="260">
        <v>186973</v>
      </c>
      <c r="C61" s="260">
        <v>14466</v>
      </c>
      <c r="D61" s="260">
        <v>7398</v>
      </c>
      <c r="E61" s="260">
        <v>1137</v>
      </c>
      <c r="F61" s="260">
        <v>405</v>
      </c>
      <c r="G61" s="260">
        <v>5224</v>
      </c>
      <c r="H61" s="260">
        <v>5711</v>
      </c>
      <c r="I61" s="260">
        <v>4426</v>
      </c>
      <c r="J61" s="260">
        <v>1018</v>
      </c>
      <c r="K61" s="260">
        <v>83</v>
      </c>
      <c r="V61" s="127"/>
      <c r="W61" s="127"/>
      <c r="X61" s="127"/>
      <c r="Y61" s="127"/>
      <c r="Z61" s="127"/>
      <c r="AA61" s="127"/>
      <c r="AB61" s="127"/>
      <c r="AC61" s="127"/>
      <c r="AD61" s="127"/>
    </row>
    <row r="62" spans="1:30" s="53" customFormat="1" ht="8.25" customHeight="1">
      <c r="A62" s="215" t="s">
        <v>249</v>
      </c>
      <c r="B62" s="260">
        <v>140723</v>
      </c>
      <c r="C62" s="260">
        <v>8128</v>
      </c>
      <c r="D62" s="260">
        <v>11383</v>
      </c>
      <c r="E62" s="260">
        <v>569</v>
      </c>
      <c r="F62" s="260">
        <v>2</v>
      </c>
      <c r="G62" s="260">
        <v>7980</v>
      </c>
      <c r="H62" s="260">
        <v>2500</v>
      </c>
      <c r="I62" s="260">
        <v>9559</v>
      </c>
      <c r="J62" s="263" t="s">
        <v>139</v>
      </c>
      <c r="K62" s="260">
        <v>172</v>
      </c>
      <c r="V62" s="127"/>
      <c r="W62" s="127"/>
      <c r="X62" s="127"/>
      <c r="Y62" s="127"/>
      <c r="Z62" s="127"/>
      <c r="AA62" s="127"/>
      <c r="AB62" s="127"/>
      <c r="AC62" s="127"/>
      <c r="AD62" s="127"/>
    </row>
    <row r="63" spans="1:30" s="53" customFormat="1" ht="8.25" customHeight="1">
      <c r="A63" s="50" t="s">
        <v>60</v>
      </c>
      <c r="B63" s="260">
        <v>98547</v>
      </c>
      <c r="C63" s="260">
        <v>31688</v>
      </c>
      <c r="D63" s="260">
        <v>7256</v>
      </c>
      <c r="E63" s="260">
        <v>72</v>
      </c>
      <c r="F63" s="263" t="s">
        <v>139</v>
      </c>
      <c r="G63" s="260">
        <v>4185</v>
      </c>
      <c r="H63" s="260">
        <v>2552</v>
      </c>
      <c r="I63" s="260">
        <v>2626</v>
      </c>
      <c r="J63" s="263" t="s">
        <v>139</v>
      </c>
      <c r="K63" s="263" t="s">
        <v>139</v>
      </c>
      <c r="V63" s="127"/>
      <c r="W63" s="127"/>
      <c r="X63" s="127"/>
      <c r="Y63" s="127"/>
      <c r="Z63" s="127"/>
      <c r="AA63" s="127"/>
      <c r="AB63" s="127"/>
      <c r="AC63" s="127"/>
      <c r="AD63" s="127"/>
    </row>
    <row r="64" spans="1:30" s="53" customFormat="1" ht="8.25" customHeight="1">
      <c r="A64" s="50" t="s">
        <v>61</v>
      </c>
      <c r="B64" s="260">
        <v>53372</v>
      </c>
      <c r="C64" s="260">
        <v>7055</v>
      </c>
      <c r="D64" s="260">
        <v>4551</v>
      </c>
      <c r="E64" s="260">
        <v>10</v>
      </c>
      <c r="F64" s="263" t="s">
        <v>139</v>
      </c>
      <c r="G64" s="260">
        <v>3896</v>
      </c>
      <c r="H64" s="263" t="s">
        <v>139</v>
      </c>
      <c r="I64" s="260">
        <v>1494</v>
      </c>
      <c r="J64" s="263" t="s">
        <v>139</v>
      </c>
      <c r="K64" s="263" t="s">
        <v>139</v>
      </c>
      <c r="V64" s="127"/>
      <c r="W64" s="127"/>
      <c r="X64" s="127"/>
      <c r="Y64" s="127"/>
      <c r="Z64" s="127"/>
      <c r="AA64" s="127"/>
      <c r="AB64" s="127"/>
      <c r="AC64" s="127"/>
      <c r="AD64" s="127"/>
    </row>
    <row r="65" spans="1:30" s="211" customFormat="1" ht="8.25" customHeight="1">
      <c r="A65" s="212" t="s">
        <v>203</v>
      </c>
      <c r="B65" s="261">
        <v>32913</v>
      </c>
      <c r="C65" s="261">
        <v>2408</v>
      </c>
      <c r="D65" s="261">
        <v>1143</v>
      </c>
      <c r="E65" s="264" t="s">
        <v>139</v>
      </c>
      <c r="F65" s="264" t="s">
        <v>139</v>
      </c>
      <c r="G65" s="264" t="s">
        <v>139</v>
      </c>
      <c r="H65" s="264" t="s">
        <v>139</v>
      </c>
      <c r="I65" s="264" t="s">
        <v>139</v>
      </c>
      <c r="J65" s="264" t="s">
        <v>139</v>
      </c>
      <c r="K65" s="264" t="s">
        <v>139</v>
      </c>
      <c r="V65" s="213"/>
      <c r="W65" s="213"/>
      <c r="X65" s="213"/>
      <c r="Y65" s="213"/>
      <c r="Z65" s="213"/>
      <c r="AA65" s="213"/>
      <c r="AB65" s="213"/>
      <c r="AC65" s="213"/>
      <c r="AD65" s="213"/>
    </row>
    <row r="66" spans="1:30" s="211" customFormat="1" ht="8.25" customHeight="1">
      <c r="A66" s="50" t="s">
        <v>62</v>
      </c>
      <c r="B66" s="260">
        <v>115932</v>
      </c>
      <c r="C66" s="260">
        <v>9034</v>
      </c>
      <c r="D66" s="260">
        <v>329</v>
      </c>
      <c r="E66" s="260">
        <v>692</v>
      </c>
      <c r="F66" s="260">
        <v>350</v>
      </c>
      <c r="G66" s="260">
        <v>3342</v>
      </c>
      <c r="H66" s="260">
        <v>510</v>
      </c>
      <c r="I66" s="260">
        <v>130</v>
      </c>
      <c r="J66" s="263" t="s">
        <v>139</v>
      </c>
      <c r="K66" s="260">
        <v>122</v>
      </c>
      <c r="V66" s="127"/>
      <c r="W66" s="127"/>
      <c r="X66" s="127"/>
      <c r="Y66" s="127"/>
      <c r="Z66" s="127"/>
      <c r="AA66" s="127"/>
      <c r="AB66" s="127"/>
      <c r="AC66" s="127"/>
      <c r="AD66" s="127"/>
    </row>
    <row r="67" spans="1:30" s="53" customFormat="1" ht="8.25" customHeight="1">
      <c r="A67" s="50" t="s">
        <v>63</v>
      </c>
      <c r="B67" s="260">
        <v>26232</v>
      </c>
      <c r="C67" s="260">
        <v>5316</v>
      </c>
      <c r="D67" s="260">
        <v>1115</v>
      </c>
      <c r="E67" s="263" t="s">
        <v>139</v>
      </c>
      <c r="F67" s="263" t="s">
        <v>139</v>
      </c>
      <c r="G67" s="263" t="s">
        <v>139</v>
      </c>
      <c r="H67" s="263" t="s">
        <v>139</v>
      </c>
      <c r="I67" s="260">
        <v>4</v>
      </c>
      <c r="J67" s="263" t="s">
        <v>139</v>
      </c>
      <c r="K67" s="263" t="s">
        <v>139</v>
      </c>
      <c r="V67" s="127"/>
      <c r="W67" s="127"/>
      <c r="X67" s="127"/>
      <c r="Y67" s="127"/>
      <c r="Z67" s="127"/>
      <c r="AA67" s="127"/>
      <c r="AB67" s="127"/>
      <c r="AC67" s="127"/>
      <c r="AD67" s="127"/>
    </row>
    <row r="68" spans="1:30" s="53" customFormat="1" ht="9" customHeight="1">
      <c r="A68" s="214" t="s">
        <v>130</v>
      </c>
      <c r="B68" s="262">
        <v>1109877</v>
      </c>
      <c r="C68" s="262">
        <v>83879</v>
      </c>
      <c r="D68" s="262">
        <v>57297</v>
      </c>
      <c r="E68" s="262">
        <v>5301</v>
      </c>
      <c r="F68" s="262">
        <v>757</v>
      </c>
      <c r="G68" s="262">
        <v>37123</v>
      </c>
      <c r="H68" s="262">
        <v>23055</v>
      </c>
      <c r="I68" s="262">
        <v>22159</v>
      </c>
      <c r="J68" s="262">
        <v>2036</v>
      </c>
      <c r="K68" s="262">
        <v>389</v>
      </c>
      <c r="V68" s="127"/>
      <c r="W68" s="127"/>
      <c r="X68" s="127"/>
      <c r="Y68" s="127"/>
      <c r="Z68" s="127"/>
      <c r="AA68" s="127"/>
      <c r="AB68" s="127"/>
      <c r="AC68" s="127"/>
      <c r="AD68" s="127"/>
    </row>
    <row r="69" spans="1:30" s="65" customFormat="1" ht="9" customHeight="1">
      <c r="A69" s="216"/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6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</row>
    <row r="70" spans="2:30" s="65" customFormat="1" ht="9" customHeight="1">
      <c r="B70" s="55"/>
      <c r="C70" s="55"/>
      <c r="D70" s="55"/>
      <c r="E70" s="55"/>
      <c r="F70" s="56"/>
      <c r="G70" s="55"/>
      <c r="H70" s="55"/>
      <c r="I70" s="55"/>
      <c r="J70" s="55"/>
      <c r="K70" s="55"/>
      <c r="L70" s="125"/>
      <c r="M70" s="126"/>
      <c r="N70" s="126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</row>
    <row r="71" spans="1:30" s="65" customFormat="1" ht="8.25" customHeight="1">
      <c r="A71" s="53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6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</row>
    <row r="72" spans="1:30" s="65" customFormat="1" ht="8.25" customHeight="1">
      <c r="A72" s="53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6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</row>
    <row r="73" spans="1:30" s="60" customFormat="1" ht="9.75" customHeight="1">
      <c r="A73" s="53"/>
      <c r="B73" s="55"/>
      <c r="C73" s="55"/>
      <c r="D73" s="55"/>
      <c r="E73" s="55"/>
      <c r="F73" s="55"/>
      <c r="G73" s="55"/>
      <c r="H73" s="54"/>
      <c r="I73" s="54"/>
      <c r="J73" s="54"/>
      <c r="K73" s="54"/>
      <c r="L73" s="61"/>
      <c r="U73" s="51"/>
      <c r="V73" s="51"/>
      <c r="W73" s="51"/>
      <c r="X73" s="51"/>
      <c r="Y73" s="51"/>
      <c r="Z73" s="51"/>
      <c r="AA73" s="51"/>
      <c r="AB73" s="51"/>
      <c r="AC73" s="51"/>
      <c r="AD73" s="51"/>
    </row>
    <row r="74" ht="8.25" customHeight="1"/>
    <row r="75" ht="8.25" customHeight="1"/>
    <row r="76" ht="8.25" customHeight="1"/>
    <row r="77" ht="8.25" customHeight="1"/>
  </sheetData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r:id="rId2"/>
  <headerFooter alignWithMargins="0">
    <oddFooter>&amp;C&amp;"Arial,Normale"&amp;10 38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77"/>
  <sheetViews>
    <sheetView showGridLines="0" workbookViewId="0" topLeftCell="A1">
      <selection activeCell="M9" sqref="M9"/>
    </sheetView>
  </sheetViews>
  <sheetFormatPr defaultColWidth="9.33203125" defaultRowHeight="11.25"/>
  <cols>
    <col min="1" max="1" width="24" style="217" customWidth="1"/>
    <col min="2" max="2" width="9.5" style="9" customWidth="1"/>
    <col min="3" max="4" width="8.16015625" style="9" customWidth="1"/>
    <col min="5" max="5" width="7.16015625" style="9" customWidth="1"/>
    <col min="6" max="6" width="6.83203125" style="9" customWidth="1"/>
    <col min="7" max="7" width="8.5" style="9" customWidth="1"/>
    <col min="8" max="8" width="10.33203125" style="9" customWidth="1"/>
    <col min="9" max="9" width="8.16015625" style="9" customWidth="1"/>
    <col min="10" max="10" width="7" style="9" customWidth="1"/>
    <col min="11" max="11" width="5.66015625" style="9" customWidth="1"/>
    <col min="12" max="16384" width="12.83203125" style="51" customWidth="1"/>
  </cols>
  <sheetData>
    <row r="1" spans="1:11" s="58" customFormat="1" ht="12" customHeight="1">
      <c r="A1" s="330" t="s">
        <v>259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s="58" customFormat="1" ht="12" customHeight="1">
      <c r="A2" s="330"/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s="218" customFormat="1" ht="9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1:11" s="32" customFormat="1" ht="24" customHeight="1">
      <c r="A4" s="331" t="s">
        <v>292</v>
      </c>
      <c r="B4" s="99" t="s">
        <v>1</v>
      </c>
      <c r="C4" s="99" t="s">
        <v>148</v>
      </c>
      <c r="D4" s="99" t="s">
        <v>142</v>
      </c>
      <c r="E4" s="99" t="s">
        <v>143</v>
      </c>
      <c r="F4" s="99" t="s">
        <v>155</v>
      </c>
      <c r="G4" s="99" t="s">
        <v>154</v>
      </c>
      <c r="H4" s="99" t="s">
        <v>144</v>
      </c>
      <c r="I4" s="99" t="s">
        <v>231</v>
      </c>
      <c r="J4" s="99" t="s">
        <v>147</v>
      </c>
      <c r="K4" s="99" t="s">
        <v>153</v>
      </c>
    </row>
    <row r="5" spans="1:11" s="65" customFormat="1" ht="9" customHeight="1">
      <c r="A5" s="50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s="53" customFormat="1" ht="8.25" customHeight="1">
      <c r="A6" s="210" t="s">
        <v>64</v>
      </c>
      <c r="B6" s="260">
        <v>51279</v>
      </c>
      <c r="C6" s="260">
        <v>393</v>
      </c>
      <c r="D6" s="260">
        <v>6056</v>
      </c>
      <c r="E6" s="260">
        <v>5</v>
      </c>
      <c r="F6" s="263" t="s">
        <v>139</v>
      </c>
      <c r="G6" s="263" t="s">
        <v>139</v>
      </c>
      <c r="H6" s="263" t="s">
        <v>139</v>
      </c>
      <c r="I6" s="260">
        <v>4451</v>
      </c>
      <c r="J6" s="263" t="s">
        <v>139</v>
      </c>
      <c r="K6" s="263" t="s">
        <v>139</v>
      </c>
    </row>
    <row r="7" spans="1:11" s="211" customFormat="1" ht="8.25" customHeight="1">
      <c r="A7" s="210" t="s">
        <v>65</v>
      </c>
      <c r="B7" s="260">
        <v>631725</v>
      </c>
      <c r="C7" s="260">
        <v>147209</v>
      </c>
      <c r="D7" s="260">
        <v>10206</v>
      </c>
      <c r="E7" s="260">
        <v>1546</v>
      </c>
      <c r="F7" s="263" t="s">
        <v>139</v>
      </c>
      <c r="G7" s="260">
        <v>55314</v>
      </c>
      <c r="H7" s="263" t="s">
        <v>139</v>
      </c>
      <c r="I7" s="260">
        <v>30066</v>
      </c>
      <c r="J7" s="260">
        <v>202</v>
      </c>
      <c r="K7" s="260">
        <v>207</v>
      </c>
    </row>
    <row r="8" spans="1:11" s="53" customFormat="1" ht="8.25" customHeight="1">
      <c r="A8" s="50" t="s">
        <v>66</v>
      </c>
      <c r="B8" s="260">
        <v>47575</v>
      </c>
      <c r="C8" s="260">
        <v>14</v>
      </c>
      <c r="D8" s="260">
        <v>16066</v>
      </c>
      <c r="E8" s="260">
        <v>1792</v>
      </c>
      <c r="F8" s="263" t="s">
        <v>139</v>
      </c>
      <c r="G8" s="260">
        <v>2356</v>
      </c>
      <c r="H8" s="263" t="s">
        <v>139</v>
      </c>
      <c r="I8" s="260">
        <v>7</v>
      </c>
      <c r="J8" s="263" t="s">
        <v>139</v>
      </c>
      <c r="K8" s="260">
        <v>16</v>
      </c>
    </row>
    <row r="9" spans="1:11" s="53" customFormat="1" ht="8.25" customHeight="1">
      <c r="A9" s="50" t="s">
        <v>67</v>
      </c>
      <c r="B9" s="260">
        <v>48486</v>
      </c>
      <c r="C9" s="263" t="s">
        <v>139</v>
      </c>
      <c r="D9" s="260">
        <v>28158</v>
      </c>
      <c r="E9" s="263" t="s">
        <v>139</v>
      </c>
      <c r="F9" s="263" t="s">
        <v>139</v>
      </c>
      <c r="G9" s="260">
        <v>3618</v>
      </c>
      <c r="H9" s="260">
        <v>2768</v>
      </c>
      <c r="I9" s="260">
        <v>367</v>
      </c>
      <c r="J9" s="263" t="s">
        <v>139</v>
      </c>
      <c r="K9" s="260">
        <v>2</v>
      </c>
    </row>
    <row r="10" spans="1:11" s="53" customFormat="1" ht="8.25" customHeight="1">
      <c r="A10" s="50" t="s">
        <v>68</v>
      </c>
      <c r="B10" s="260">
        <v>165349</v>
      </c>
      <c r="C10" s="260">
        <v>22418</v>
      </c>
      <c r="D10" s="260">
        <v>1317</v>
      </c>
      <c r="E10" s="260">
        <v>309</v>
      </c>
      <c r="F10" s="260">
        <v>117</v>
      </c>
      <c r="G10" s="260">
        <v>2502</v>
      </c>
      <c r="H10" s="260">
        <v>490</v>
      </c>
      <c r="I10" s="260">
        <v>2585</v>
      </c>
      <c r="J10" s="263" t="s">
        <v>139</v>
      </c>
      <c r="K10" s="260">
        <v>20</v>
      </c>
    </row>
    <row r="11" spans="1:11" s="53" customFormat="1" ht="8.25" customHeight="1">
      <c r="A11" s="50" t="s">
        <v>69</v>
      </c>
      <c r="B11" s="260">
        <v>41993</v>
      </c>
      <c r="C11" s="260">
        <v>973</v>
      </c>
      <c r="D11" s="260">
        <v>2286</v>
      </c>
      <c r="E11" s="263" t="s">
        <v>139</v>
      </c>
      <c r="F11" s="263" t="s">
        <v>139</v>
      </c>
      <c r="G11" s="260">
        <v>372</v>
      </c>
      <c r="H11" s="260">
        <v>3085</v>
      </c>
      <c r="I11" s="260">
        <v>172</v>
      </c>
      <c r="J11" s="263" t="s">
        <v>139</v>
      </c>
      <c r="K11" s="263" t="s">
        <v>139</v>
      </c>
    </row>
    <row r="12" spans="1:11" s="211" customFormat="1" ht="8.25" customHeight="1">
      <c r="A12" s="212" t="s">
        <v>204</v>
      </c>
      <c r="B12" s="261">
        <v>13440</v>
      </c>
      <c r="C12" s="261">
        <v>369</v>
      </c>
      <c r="D12" s="261">
        <v>1470</v>
      </c>
      <c r="E12" s="264" t="s">
        <v>139</v>
      </c>
      <c r="F12" s="264" t="s">
        <v>139</v>
      </c>
      <c r="G12" s="264" t="s">
        <v>139</v>
      </c>
      <c r="H12" s="264" t="s">
        <v>139</v>
      </c>
      <c r="I12" s="264" t="s">
        <v>139</v>
      </c>
      <c r="J12" s="264" t="s">
        <v>139</v>
      </c>
      <c r="K12" s="264" t="s">
        <v>139</v>
      </c>
    </row>
    <row r="13" spans="1:11" s="53" customFormat="1" ht="8.25" customHeight="1">
      <c r="A13" s="50" t="s">
        <v>70</v>
      </c>
      <c r="B13" s="260">
        <v>87937</v>
      </c>
      <c r="C13" s="260">
        <v>20917</v>
      </c>
      <c r="D13" s="260">
        <v>26143</v>
      </c>
      <c r="E13" s="260">
        <v>979</v>
      </c>
      <c r="F13" s="263" t="s">
        <v>139</v>
      </c>
      <c r="G13" s="260">
        <v>1168</v>
      </c>
      <c r="H13" s="263" t="s">
        <v>139</v>
      </c>
      <c r="I13" s="260">
        <v>1973</v>
      </c>
      <c r="J13" s="260">
        <v>1018</v>
      </c>
      <c r="K13" s="260">
        <v>1</v>
      </c>
    </row>
    <row r="14" spans="1:11" s="53" customFormat="1" ht="8.25" customHeight="1">
      <c r="A14" s="50" t="s">
        <v>71</v>
      </c>
      <c r="B14" s="260">
        <v>48280</v>
      </c>
      <c r="C14" s="260">
        <v>1498</v>
      </c>
      <c r="D14" s="260">
        <v>317</v>
      </c>
      <c r="E14" s="260">
        <v>30</v>
      </c>
      <c r="F14" s="263" t="s">
        <v>139</v>
      </c>
      <c r="G14" s="260">
        <v>246</v>
      </c>
      <c r="H14" s="260">
        <v>166</v>
      </c>
      <c r="I14" s="260">
        <v>265</v>
      </c>
      <c r="J14" s="263" t="s">
        <v>139</v>
      </c>
      <c r="K14" s="260">
        <v>28</v>
      </c>
    </row>
    <row r="15" spans="1:11" s="211" customFormat="1" ht="8.25" customHeight="1">
      <c r="A15" s="212" t="s">
        <v>205</v>
      </c>
      <c r="B15" s="260">
        <v>13673</v>
      </c>
      <c r="C15" s="260">
        <v>9</v>
      </c>
      <c r="D15" s="260">
        <v>608</v>
      </c>
      <c r="E15" s="263" t="s">
        <v>139</v>
      </c>
      <c r="F15" s="263" t="s">
        <v>139</v>
      </c>
      <c r="G15" s="260">
        <v>39</v>
      </c>
      <c r="H15" s="263" t="s">
        <v>139</v>
      </c>
      <c r="I15" s="263" t="s">
        <v>139</v>
      </c>
      <c r="J15" s="263" t="s">
        <v>139</v>
      </c>
      <c r="K15" s="260">
        <v>2</v>
      </c>
    </row>
    <row r="16" spans="1:11" s="53" customFormat="1" ht="8.25" customHeight="1">
      <c r="A16" s="50" t="s">
        <v>72</v>
      </c>
      <c r="B16" s="260">
        <v>32679</v>
      </c>
      <c r="C16" s="260">
        <v>314</v>
      </c>
      <c r="D16" s="260">
        <v>481</v>
      </c>
      <c r="E16" s="263" t="s">
        <v>139</v>
      </c>
      <c r="F16" s="263" t="s">
        <v>139</v>
      </c>
      <c r="G16" s="263" t="s">
        <v>139</v>
      </c>
      <c r="H16" s="263" t="s">
        <v>139</v>
      </c>
      <c r="I16" s="260">
        <v>22</v>
      </c>
      <c r="J16" s="263" t="s">
        <v>139</v>
      </c>
      <c r="K16" s="263" t="s">
        <v>139</v>
      </c>
    </row>
    <row r="17" spans="1:11" s="65" customFormat="1" ht="8.25" customHeight="1">
      <c r="A17" s="210" t="s">
        <v>73</v>
      </c>
      <c r="B17" s="260">
        <v>165517</v>
      </c>
      <c r="C17" s="260">
        <v>62841</v>
      </c>
      <c r="D17" s="260">
        <v>4435</v>
      </c>
      <c r="E17" s="260">
        <v>530</v>
      </c>
      <c r="F17" s="260">
        <v>4</v>
      </c>
      <c r="G17" s="260">
        <v>795</v>
      </c>
      <c r="H17" s="260">
        <v>259309</v>
      </c>
      <c r="I17" s="260">
        <v>4019</v>
      </c>
      <c r="J17" s="263" t="s">
        <v>139</v>
      </c>
      <c r="K17" s="260">
        <v>91</v>
      </c>
    </row>
    <row r="18" spans="1:11" s="65" customFormat="1" ht="8.25" customHeight="1">
      <c r="A18" s="214" t="s">
        <v>123</v>
      </c>
      <c r="B18" s="262">
        <v>1347933</v>
      </c>
      <c r="C18" s="262">
        <v>256955</v>
      </c>
      <c r="D18" s="262">
        <v>97543</v>
      </c>
      <c r="E18" s="262">
        <v>5191</v>
      </c>
      <c r="F18" s="262">
        <v>121</v>
      </c>
      <c r="G18" s="262">
        <v>66410</v>
      </c>
      <c r="H18" s="262">
        <v>265818</v>
      </c>
      <c r="I18" s="262">
        <v>43927</v>
      </c>
      <c r="J18" s="262">
        <v>1220</v>
      </c>
      <c r="K18" s="262">
        <v>367</v>
      </c>
    </row>
    <row r="19" spans="1:11" s="53" customFormat="1" ht="8.25" customHeight="1">
      <c r="A19" s="214"/>
      <c r="B19" s="262"/>
      <c r="C19" s="262"/>
      <c r="D19" s="262"/>
      <c r="E19" s="262"/>
      <c r="F19" s="262"/>
      <c r="G19" s="262"/>
      <c r="H19" s="262"/>
      <c r="I19" s="262"/>
      <c r="J19" s="262"/>
      <c r="K19" s="262"/>
    </row>
    <row r="20" spans="1:11" s="211" customFormat="1" ht="8.25" customHeight="1">
      <c r="A20" s="210" t="s">
        <v>74</v>
      </c>
      <c r="B20" s="260">
        <v>114648</v>
      </c>
      <c r="C20" s="260">
        <v>39354</v>
      </c>
      <c r="D20" s="260">
        <v>1076</v>
      </c>
      <c r="E20" s="263" t="s">
        <v>139</v>
      </c>
      <c r="F20" s="263" t="s">
        <v>139</v>
      </c>
      <c r="G20" s="260">
        <v>7255</v>
      </c>
      <c r="H20" s="260">
        <v>306</v>
      </c>
      <c r="I20" s="260">
        <v>1900</v>
      </c>
      <c r="J20" s="260">
        <v>1018</v>
      </c>
      <c r="K20" s="260">
        <v>1018</v>
      </c>
    </row>
    <row r="21" spans="1:11" s="211" customFormat="1" ht="8.25" customHeight="1">
      <c r="A21" s="212" t="s">
        <v>281</v>
      </c>
      <c r="B21" s="261">
        <v>8374</v>
      </c>
      <c r="C21" s="261">
        <v>535</v>
      </c>
      <c r="D21" s="261">
        <v>32</v>
      </c>
      <c r="E21" s="264" t="s">
        <v>139</v>
      </c>
      <c r="F21" s="264" t="s">
        <v>139</v>
      </c>
      <c r="G21" s="264" t="s">
        <v>139</v>
      </c>
      <c r="H21" s="264" t="s">
        <v>139</v>
      </c>
      <c r="I21" s="264" t="s">
        <v>139</v>
      </c>
      <c r="J21" s="264" t="s">
        <v>139</v>
      </c>
      <c r="K21" s="264" t="s">
        <v>139</v>
      </c>
    </row>
    <row r="22" spans="1:11" s="211" customFormat="1" ht="8.25" customHeight="1">
      <c r="A22" s="212" t="s">
        <v>206</v>
      </c>
      <c r="B22" s="261">
        <v>18867</v>
      </c>
      <c r="C22" s="261">
        <v>1165</v>
      </c>
      <c r="D22" s="261">
        <v>2000</v>
      </c>
      <c r="E22" s="264" t="s">
        <v>139</v>
      </c>
      <c r="F22" s="264" t="s">
        <v>139</v>
      </c>
      <c r="G22" s="264" t="s">
        <v>139</v>
      </c>
      <c r="H22" s="264" t="s">
        <v>139</v>
      </c>
      <c r="I22" s="264" t="s">
        <v>139</v>
      </c>
      <c r="J22" s="264" t="s">
        <v>139</v>
      </c>
      <c r="K22" s="264" t="s">
        <v>139</v>
      </c>
    </row>
    <row r="23" spans="1:11" s="211" customFormat="1" ht="8.25" customHeight="1">
      <c r="A23" s="212" t="s">
        <v>207</v>
      </c>
      <c r="B23" s="261">
        <v>24688</v>
      </c>
      <c r="C23" s="261">
        <v>4103</v>
      </c>
      <c r="D23" s="261">
        <v>725</v>
      </c>
      <c r="E23" s="264" t="s">
        <v>139</v>
      </c>
      <c r="F23" s="264" t="s">
        <v>139</v>
      </c>
      <c r="G23" s="264" t="s">
        <v>139</v>
      </c>
      <c r="H23" s="264" t="s">
        <v>139</v>
      </c>
      <c r="I23" s="264" t="s">
        <v>139</v>
      </c>
      <c r="J23" s="264" t="s">
        <v>139</v>
      </c>
      <c r="K23" s="264" t="s">
        <v>139</v>
      </c>
    </row>
    <row r="24" spans="1:11" s="211" customFormat="1" ht="8.25" customHeight="1">
      <c r="A24" s="212" t="s">
        <v>208</v>
      </c>
      <c r="B24" s="261">
        <v>64152</v>
      </c>
      <c r="C24" s="261">
        <v>1100</v>
      </c>
      <c r="D24" s="261">
        <v>1500</v>
      </c>
      <c r="E24" s="261">
        <v>156</v>
      </c>
      <c r="F24" s="264" t="s">
        <v>139</v>
      </c>
      <c r="G24" s="261">
        <v>656</v>
      </c>
      <c r="H24" s="264" t="s">
        <v>139</v>
      </c>
      <c r="I24" s="264" t="s">
        <v>139</v>
      </c>
      <c r="J24" s="264" t="s">
        <v>139</v>
      </c>
      <c r="K24" s="264" t="s">
        <v>139</v>
      </c>
    </row>
    <row r="25" spans="1:11" s="53" customFormat="1" ht="8.25" customHeight="1">
      <c r="A25" s="50" t="s">
        <v>75</v>
      </c>
      <c r="B25" s="260">
        <v>41338</v>
      </c>
      <c r="C25" s="260">
        <v>1122</v>
      </c>
      <c r="D25" s="260">
        <v>9834</v>
      </c>
      <c r="E25" s="263" t="s">
        <v>139</v>
      </c>
      <c r="F25" s="260">
        <v>9</v>
      </c>
      <c r="G25" s="263" t="s">
        <v>139</v>
      </c>
      <c r="H25" s="263" t="s">
        <v>139</v>
      </c>
      <c r="I25" s="260">
        <v>440</v>
      </c>
      <c r="J25" s="263" t="s">
        <v>139</v>
      </c>
      <c r="K25" s="263" t="s">
        <v>139</v>
      </c>
    </row>
    <row r="26" spans="1:11" s="211" customFormat="1" ht="8.25" customHeight="1">
      <c r="A26" s="212" t="s">
        <v>209</v>
      </c>
      <c r="B26" s="261">
        <v>12678</v>
      </c>
      <c r="C26" s="261">
        <v>2131</v>
      </c>
      <c r="D26" s="261">
        <v>780</v>
      </c>
      <c r="E26" s="261">
        <v>138</v>
      </c>
      <c r="F26" s="264" t="s">
        <v>139</v>
      </c>
      <c r="G26" s="261">
        <v>1460</v>
      </c>
      <c r="H26" s="261">
        <v>790</v>
      </c>
      <c r="I26" s="261">
        <v>180</v>
      </c>
      <c r="J26" s="264" t="s">
        <v>139</v>
      </c>
      <c r="K26" s="261">
        <v>2</v>
      </c>
    </row>
    <row r="27" spans="1:11" s="65" customFormat="1" ht="8.25" customHeight="1">
      <c r="A27" s="214" t="s">
        <v>232</v>
      </c>
      <c r="B27" s="262">
        <v>284745</v>
      </c>
      <c r="C27" s="262">
        <v>49510</v>
      </c>
      <c r="D27" s="262">
        <v>15947</v>
      </c>
      <c r="E27" s="262">
        <v>294</v>
      </c>
      <c r="F27" s="262">
        <v>9</v>
      </c>
      <c r="G27" s="262">
        <v>9371</v>
      </c>
      <c r="H27" s="262">
        <v>1096</v>
      </c>
      <c r="I27" s="262">
        <v>2520</v>
      </c>
      <c r="J27" s="262">
        <v>1018</v>
      </c>
      <c r="K27" s="262">
        <v>2</v>
      </c>
    </row>
    <row r="28" spans="1:11" s="65" customFormat="1" ht="8.25" customHeight="1">
      <c r="A28" s="214"/>
      <c r="B28" s="262"/>
      <c r="C28" s="262"/>
      <c r="D28" s="262"/>
      <c r="E28" s="262"/>
      <c r="F28" s="262"/>
      <c r="G28" s="262"/>
      <c r="H28" s="262"/>
      <c r="I28" s="262"/>
      <c r="J28" s="262"/>
      <c r="K28" s="262"/>
    </row>
    <row r="29" spans="1:11" s="53" customFormat="1" ht="8.25" customHeight="1">
      <c r="A29" s="50" t="s">
        <v>76</v>
      </c>
      <c r="B29" s="260">
        <v>80339</v>
      </c>
      <c r="C29" s="260">
        <v>1058</v>
      </c>
      <c r="D29" s="260">
        <v>121</v>
      </c>
      <c r="E29" s="263" t="s">
        <v>139</v>
      </c>
      <c r="F29" s="263" t="s">
        <v>139</v>
      </c>
      <c r="G29" s="263" t="s">
        <v>139</v>
      </c>
      <c r="H29" s="263" t="s">
        <v>139</v>
      </c>
      <c r="I29" s="264" t="s">
        <v>139</v>
      </c>
      <c r="J29" s="263" t="s">
        <v>139</v>
      </c>
      <c r="K29" s="263" t="s">
        <v>139</v>
      </c>
    </row>
    <row r="30" spans="1:11" s="211" customFormat="1" ht="8.25" customHeight="1">
      <c r="A30" s="212" t="s">
        <v>210</v>
      </c>
      <c r="B30" s="261">
        <v>7662</v>
      </c>
      <c r="C30" s="264" t="s">
        <v>139</v>
      </c>
      <c r="D30" s="261">
        <v>1805</v>
      </c>
      <c r="E30" s="264" t="s">
        <v>139</v>
      </c>
      <c r="F30" s="264" t="s">
        <v>139</v>
      </c>
      <c r="G30" s="264" t="s">
        <v>139</v>
      </c>
      <c r="H30" s="264" t="s">
        <v>139</v>
      </c>
      <c r="I30" s="264" t="s">
        <v>139</v>
      </c>
      <c r="J30" s="264" t="s">
        <v>139</v>
      </c>
      <c r="K30" s="264" t="s">
        <v>139</v>
      </c>
    </row>
    <row r="31" spans="1:11" s="53" customFormat="1" ht="8.25" customHeight="1">
      <c r="A31" s="50" t="s">
        <v>77</v>
      </c>
      <c r="B31" s="260">
        <v>65096</v>
      </c>
      <c r="C31" s="260">
        <v>2052</v>
      </c>
      <c r="D31" s="260">
        <v>4597</v>
      </c>
      <c r="E31" s="260">
        <v>303</v>
      </c>
      <c r="F31" s="263" t="s">
        <v>139</v>
      </c>
      <c r="G31" s="260">
        <v>5099</v>
      </c>
      <c r="H31" s="260">
        <v>418</v>
      </c>
      <c r="I31" s="260">
        <v>70</v>
      </c>
      <c r="J31" s="263" t="s">
        <v>139</v>
      </c>
      <c r="K31" s="260">
        <v>3</v>
      </c>
    </row>
    <row r="32" spans="1:11" s="211" customFormat="1" ht="17.25" customHeight="1">
      <c r="A32" s="212" t="s">
        <v>211</v>
      </c>
      <c r="B32" s="261">
        <v>36652</v>
      </c>
      <c r="C32" s="261">
        <v>2646</v>
      </c>
      <c r="D32" s="261">
        <v>858</v>
      </c>
      <c r="E32" s="261">
        <v>493</v>
      </c>
      <c r="F32" s="264" t="s">
        <v>139</v>
      </c>
      <c r="G32" s="261">
        <v>444</v>
      </c>
      <c r="H32" s="261">
        <v>992</v>
      </c>
      <c r="I32" s="264" t="s">
        <v>139</v>
      </c>
      <c r="J32" s="264" t="s">
        <v>139</v>
      </c>
      <c r="K32" s="261">
        <v>7</v>
      </c>
    </row>
    <row r="33" spans="1:11" s="53" customFormat="1" ht="8.25" customHeight="1">
      <c r="A33" s="50" t="s">
        <v>78</v>
      </c>
      <c r="B33" s="260">
        <v>104734</v>
      </c>
      <c r="C33" s="260">
        <v>3548</v>
      </c>
      <c r="D33" s="260">
        <v>7235</v>
      </c>
      <c r="E33" s="260">
        <v>2000</v>
      </c>
      <c r="F33" s="263" t="s">
        <v>139</v>
      </c>
      <c r="G33" s="260">
        <v>1215</v>
      </c>
      <c r="H33" s="260">
        <v>291</v>
      </c>
      <c r="I33" s="260">
        <v>28</v>
      </c>
      <c r="J33" s="263" t="s">
        <v>139</v>
      </c>
      <c r="K33" s="260">
        <v>18</v>
      </c>
    </row>
    <row r="34" spans="1:11" s="211" customFormat="1" ht="16.5" customHeight="1">
      <c r="A34" s="212" t="s">
        <v>212</v>
      </c>
      <c r="B34" s="261">
        <v>41260</v>
      </c>
      <c r="C34" s="261">
        <v>271</v>
      </c>
      <c r="D34" s="261">
        <v>1643</v>
      </c>
      <c r="E34" s="261">
        <v>74</v>
      </c>
      <c r="F34" s="264" t="s">
        <v>139</v>
      </c>
      <c r="G34" s="261">
        <v>90</v>
      </c>
      <c r="H34" s="264" t="s">
        <v>139</v>
      </c>
      <c r="I34" s="261">
        <v>1</v>
      </c>
      <c r="J34" s="264" t="s">
        <v>139</v>
      </c>
      <c r="K34" s="261">
        <v>22</v>
      </c>
    </row>
    <row r="35" spans="1:11" s="53" customFormat="1" ht="8.25" customHeight="1">
      <c r="A35" s="50" t="s">
        <v>79</v>
      </c>
      <c r="B35" s="260">
        <v>96675</v>
      </c>
      <c r="C35" s="260">
        <v>433</v>
      </c>
      <c r="D35" s="260">
        <v>9551</v>
      </c>
      <c r="E35" s="260">
        <v>34</v>
      </c>
      <c r="F35" s="263" t="s">
        <v>139</v>
      </c>
      <c r="G35" s="263" t="s">
        <v>139</v>
      </c>
      <c r="H35" s="263" t="s">
        <v>139</v>
      </c>
      <c r="I35" s="260">
        <v>48</v>
      </c>
      <c r="J35" s="263" t="s">
        <v>139</v>
      </c>
      <c r="K35" s="260">
        <v>2</v>
      </c>
    </row>
    <row r="36" spans="1:11" s="211" customFormat="1" ht="8.25" customHeight="1">
      <c r="A36" s="212" t="s">
        <v>213</v>
      </c>
      <c r="B36" s="261">
        <v>19354</v>
      </c>
      <c r="C36" s="261">
        <v>452</v>
      </c>
      <c r="D36" s="264" t="s">
        <v>139</v>
      </c>
      <c r="E36" s="261">
        <v>1</v>
      </c>
      <c r="F36" s="264" t="s">
        <v>139</v>
      </c>
      <c r="G36" s="264" t="s">
        <v>139</v>
      </c>
      <c r="H36" s="264" t="s">
        <v>139</v>
      </c>
      <c r="I36" s="264" t="s">
        <v>139</v>
      </c>
      <c r="J36" s="264" t="s">
        <v>139</v>
      </c>
      <c r="K36" s="264" t="s">
        <v>139</v>
      </c>
    </row>
    <row r="37" spans="1:11" s="211" customFormat="1" ht="8.25" customHeight="1">
      <c r="A37" s="212" t="s">
        <v>214</v>
      </c>
      <c r="B37" s="261">
        <v>20089</v>
      </c>
      <c r="C37" s="261">
        <v>201</v>
      </c>
      <c r="D37" s="261">
        <v>10</v>
      </c>
      <c r="E37" s="264" t="s">
        <v>139</v>
      </c>
      <c r="F37" s="264" t="s">
        <v>139</v>
      </c>
      <c r="G37" s="264" t="s">
        <v>139</v>
      </c>
      <c r="H37" s="264" t="s">
        <v>139</v>
      </c>
      <c r="I37" s="264" t="s">
        <v>139</v>
      </c>
      <c r="J37" s="264" t="s">
        <v>139</v>
      </c>
      <c r="K37" s="264" t="s">
        <v>139</v>
      </c>
    </row>
    <row r="38" spans="1:11" s="65" customFormat="1" ht="8.25" customHeight="1">
      <c r="A38" s="81" t="s">
        <v>9</v>
      </c>
      <c r="B38" s="262">
        <f>SUM(B29:B37)</f>
        <v>471861</v>
      </c>
      <c r="C38" s="262">
        <v>10661</v>
      </c>
      <c r="D38" s="262">
        <v>25820</v>
      </c>
      <c r="E38" s="262">
        <v>2905</v>
      </c>
      <c r="F38" s="265" t="s">
        <v>139</v>
      </c>
      <c r="G38" s="262">
        <v>6848</v>
      </c>
      <c r="H38" s="262">
        <v>1701</v>
      </c>
      <c r="I38" s="262">
        <v>147</v>
      </c>
      <c r="J38" s="265" t="s">
        <v>139</v>
      </c>
      <c r="K38" s="262">
        <v>52</v>
      </c>
    </row>
    <row r="39" spans="1:11" s="65" customFormat="1" ht="8.25" customHeight="1">
      <c r="A39" s="81"/>
      <c r="B39" s="262"/>
      <c r="C39" s="262"/>
      <c r="D39" s="262"/>
      <c r="E39" s="262"/>
      <c r="F39" s="263"/>
      <c r="G39" s="262"/>
      <c r="H39" s="262"/>
      <c r="I39" s="262"/>
      <c r="J39" s="263"/>
      <c r="K39" s="262"/>
    </row>
    <row r="40" spans="1:11" s="53" customFormat="1" ht="8.25" customHeight="1">
      <c r="A40" s="50" t="s">
        <v>80</v>
      </c>
      <c r="B40" s="260">
        <v>58308</v>
      </c>
      <c r="C40" s="263">
        <v>498</v>
      </c>
      <c r="D40" s="263">
        <v>8619</v>
      </c>
      <c r="E40" s="263">
        <v>34</v>
      </c>
      <c r="F40" s="263" t="s">
        <v>139</v>
      </c>
      <c r="G40" s="263">
        <v>2318</v>
      </c>
      <c r="H40" s="263">
        <v>903</v>
      </c>
      <c r="I40" s="263">
        <v>2021</v>
      </c>
      <c r="J40" s="263" t="s">
        <v>139</v>
      </c>
      <c r="K40" s="263">
        <v>10</v>
      </c>
    </row>
    <row r="41" spans="1:11" s="211" customFormat="1" ht="18" customHeight="1">
      <c r="A41" s="212" t="s">
        <v>225</v>
      </c>
      <c r="B41" s="261">
        <v>1064</v>
      </c>
      <c r="C41" s="261">
        <v>34</v>
      </c>
      <c r="D41" s="261">
        <v>60</v>
      </c>
      <c r="E41" s="264" t="s">
        <v>139</v>
      </c>
      <c r="F41" s="264" t="s">
        <v>139</v>
      </c>
      <c r="G41" s="264" t="s">
        <v>139</v>
      </c>
      <c r="H41" s="264" t="s">
        <v>139</v>
      </c>
      <c r="I41" s="264" t="s">
        <v>139</v>
      </c>
      <c r="J41" s="264" t="s">
        <v>139</v>
      </c>
      <c r="K41" s="264" t="s">
        <v>139</v>
      </c>
    </row>
    <row r="42" spans="1:23" s="53" customFormat="1" ht="8.25" customHeight="1">
      <c r="A42" s="50" t="s">
        <v>81</v>
      </c>
      <c r="B42" s="260">
        <v>114072</v>
      </c>
      <c r="C42" s="260">
        <v>264</v>
      </c>
      <c r="D42" s="260">
        <v>7015</v>
      </c>
      <c r="E42" s="260">
        <v>200</v>
      </c>
      <c r="F42" s="263" t="s">
        <v>139</v>
      </c>
      <c r="G42" s="260">
        <v>2810</v>
      </c>
      <c r="H42" s="260">
        <v>741</v>
      </c>
      <c r="I42" s="260">
        <v>1</v>
      </c>
      <c r="J42" s="263" t="s">
        <v>139</v>
      </c>
      <c r="K42" s="260">
        <v>13</v>
      </c>
      <c r="N42" s="261"/>
      <c r="O42" s="261"/>
      <c r="P42" s="264" t="s">
        <v>139</v>
      </c>
      <c r="Q42" s="264" t="s">
        <v>139</v>
      </c>
      <c r="R42" s="264" t="s">
        <v>139</v>
      </c>
      <c r="S42" s="264" t="s">
        <v>139</v>
      </c>
      <c r="T42" s="264" t="s">
        <v>139</v>
      </c>
      <c r="U42" s="264" t="s">
        <v>139</v>
      </c>
      <c r="V42" s="264" t="s">
        <v>139</v>
      </c>
      <c r="W42" s="264" t="s">
        <v>139</v>
      </c>
    </row>
    <row r="43" spans="1:11" s="53" customFormat="1" ht="8.25" customHeight="1">
      <c r="A43" s="50" t="s">
        <v>82</v>
      </c>
      <c r="B43" s="260">
        <v>54390</v>
      </c>
      <c r="C43" s="260">
        <v>2065</v>
      </c>
      <c r="D43" s="260">
        <v>8526</v>
      </c>
      <c r="E43" s="260">
        <v>36</v>
      </c>
      <c r="F43" s="263" t="s">
        <v>139</v>
      </c>
      <c r="G43" s="260">
        <v>1178</v>
      </c>
      <c r="H43" s="260">
        <v>51506</v>
      </c>
      <c r="I43" s="260">
        <v>643</v>
      </c>
      <c r="J43" s="260">
        <v>31744</v>
      </c>
      <c r="K43" s="263" t="s">
        <v>139</v>
      </c>
    </row>
    <row r="44" spans="1:11" s="53" customFormat="1" ht="8.25" customHeight="1">
      <c r="A44" s="50" t="s">
        <v>282</v>
      </c>
      <c r="B44" s="260"/>
      <c r="C44" s="260"/>
      <c r="D44" s="260"/>
      <c r="E44" s="260"/>
      <c r="F44" s="263" t="s">
        <v>139</v>
      </c>
      <c r="G44" s="263"/>
      <c r="H44" s="263"/>
      <c r="I44" s="263"/>
      <c r="J44" s="263"/>
      <c r="K44" s="263"/>
    </row>
    <row r="45" spans="1:11" s="53" customFormat="1" ht="8.25" customHeight="1">
      <c r="A45" s="50" t="s">
        <v>283</v>
      </c>
      <c r="B45" s="260">
        <v>946005</v>
      </c>
      <c r="C45" s="260">
        <v>20825</v>
      </c>
      <c r="D45" s="260">
        <v>21425</v>
      </c>
      <c r="E45" s="260">
        <v>1438</v>
      </c>
      <c r="F45" s="263" t="s">
        <v>139</v>
      </c>
      <c r="G45" s="263" t="s">
        <v>139</v>
      </c>
      <c r="H45" s="263" t="s">
        <v>139</v>
      </c>
      <c r="I45" s="263" t="s">
        <v>139</v>
      </c>
      <c r="J45" s="263" t="s">
        <v>139</v>
      </c>
      <c r="K45" s="263" t="s">
        <v>139</v>
      </c>
    </row>
    <row r="46" spans="1:11" s="53" customFormat="1" ht="8.25" customHeight="1">
      <c r="A46" s="50" t="s">
        <v>83</v>
      </c>
      <c r="B46" s="260">
        <v>643938</v>
      </c>
      <c r="C46" s="263" t="s">
        <v>139</v>
      </c>
      <c r="D46" s="260">
        <v>6405</v>
      </c>
      <c r="E46" s="260">
        <v>29</v>
      </c>
      <c r="F46" s="263" t="s">
        <v>139</v>
      </c>
      <c r="G46" s="260">
        <v>157987</v>
      </c>
      <c r="H46" s="260">
        <v>4702</v>
      </c>
      <c r="I46" s="260">
        <v>10818</v>
      </c>
      <c r="J46" s="263" t="s">
        <v>139</v>
      </c>
      <c r="K46" s="260">
        <v>979</v>
      </c>
    </row>
    <row r="47" spans="1:11" s="53" customFormat="1" ht="8.25" customHeight="1">
      <c r="A47" s="50" t="s">
        <v>84</v>
      </c>
      <c r="B47" s="260">
        <v>72178</v>
      </c>
      <c r="C47" s="260">
        <v>716</v>
      </c>
      <c r="D47" s="260">
        <v>7262</v>
      </c>
      <c r="E47" s="263" t="s">
        <v>139</v>
      </c>
      <c r="F47" s="263" t="s">
        <v>139</v>
      </c>
      <c r="G47" s="263" t="s">
        <v>139</v>
      </c>
      <c r="H47" s="263" t="s">
        <v>139</v>
      </c>
      <c r="I47" s="263" t="s">
        <v>139</v>
      </c>
      <c r="J47" s="263" t="s">
        <v>139</v>
      </c>
      <c r="K47" s="263" t="s">
        <v>139</v>
      </c>
    </row>
    <row r="48" spans="1:11" s="65" customFormat="1" ht="8.25" customHeight="1">
      <c r="A48" s="81" t="s">
        <v>19</v>
      </c>
      <c r="B48" s="262">
        <f>SUM(B40:B47)</f>
        <v>1889955</v>
      </c>
      <c r="C48" s="262">
        <f>SUM(C40:C47)</f>
        <v>24402</v>
      </c>
      <c r="D48" s="262">
        <f>SUM(D40:D47)</f>
        <v>59312</v>
      </c>
      <c r="E48" s="262">
        <f>SUM(E40:E47)</f>
        <v>1737</v>
      </c>
      <c r="F48" s="265" t="s">
        <v>139</v>
      </c>
      <c r="G48" s="262">
        <f>SUM(G40:G47)</f>
        <v>164293</v>
      </c>
      <c r="H48" s="262">
        <f>SUM(H39:H47)</f>
        <v>57852</v>
      </c>
      <c r="I48" s="262">
        <f>SUM(I40:I47)</f>
        <v>13483</v>
      </c>
      <c r="J48" s="262">
        <v>31744</v>
      </c>
      <c r="K48" s="262">
        <f>SUM(K40:K47)</f>
        <v>1002</v>
      </c>
    </row>
    <row r="49" spans="1:11" s="65" customFormat="1" ht="8.25" customHeight="1">
      <c r="A49" s="81"/>
      <c r="B49" s="262"/>
      <c r="C49" s="262"/>
      <c r="D49" s="262"/>
      <c r="E49" s="262"/>
      <c r="F49" s="263"/>
      <c r="G49" s="262"/>
      <c r="H49" s="262"/>
      <c r="I49" s="262"/>
      <c r="J49" s="262"/>
      <c r="K49" s="262"/>
    </row>
    <row r="50" spans="1:11" s="53" customFormat="1" ht="8.25" customHeight="1">
      <c r="A50" s="50" t="s">
        <v>85</v>
      </c>
      <c r="B50" s="260">
        <v>67226</v>
      </c>
      <c r="C50" s="260">
        <v>3403</v>
      </c>
      <c r="D50" s="260">
        <v>3732</v>
      </c>
      <c r="E50" s="260">
        <v>60</v>
      </c>
      <c r="F50" s="263" t="s">
        <v>139</v>
      </c>
      <c r="G50" s="260">
        <v>3713</v>
      </c>
      <c r="H50" s="260">
        <v>2601</v>
      </c>
      <c r="I50" s="260">
        <v>5794</v>
      </c>
      <c r="J50" s="263" t="s">
        <v>139</v>
      </c>
      <c r="K50" s="260">
        <v>1</v>
      </c>
    </row>
    <row r="51" spans="1:11" s="211" customFormat="1" ht="8.25" customHeight="1">
      <c r="A51" s="212" t="s">
        <v>286</v>
      </c>
      <c r="B51" s="261">
        <v>1498</v>
      </c>
      <c r="C51" s="261">
        <v>25</v>
      </c>
      <c r="D51" s="264" t="s">
        <v>139</v>
      </c>
      <c r="E51" s="264" t="s">
        <v>139</v>
      </c>
      <c r="F51" s="264" t="s">
        <v>139</v>
      </c>
      <c r="G51" s="264" t="s">
        <v>139</v>
      </c>
      <c r="H51" s="264" t="s">
        <v>139</v>
      </c>
      <c r="I51" s="264" t="s">
        <v>139</v>
      </c>
      <c r="J51" s="264" t="s">
        <v>139</v>
      </c>
      <c r="K51" s="264" t="s">
        <v>139</v>
      </c>
    </row>
    <row r="52" spans="1:11" s="211" customFormat="1" ht="8.25" customHeight="1">
      <c r="A52" s="212" t="s">
        <v>215</v>
      </c>
      <c r="B52" s="261">
        <v>29407</v>
      </c>
      <c r="C52" s="261">
        <v>3257</v>
      </c>
      <c r="D52" s="261">
        <v>952</v>
      </c>
      <c r="E52" s="261">
        <v>203</v>
      </c>
      <c r="F52" s="264" t="s">
        <v>139</v>
      </c>
      <c r="G52" s="264" t="s">
        <v>139</v>
      </c>
      <c r="H52" s="264" t="s">
        <v>139</v>
      </c>
      <c r="I52" s="264" t="s">
        <v>139</v>
      </c>
      <c r="J52" s="264" t="s">
        <v>139</v>
      </c>
      <c r="K52" s="264" t="s">
        <v>139</v>
      </c>
    </row>
    <row r="53" spans="1:11" s="53" customFormat="1" ht="8.25" customHeight="1">
      <c r="A53" s="50" t="s">
        <v>86</v>
      </c>
      <c r="B53" s="260">
        <v>117330</v>
      </c>
      <c r="C53" s="260">
        <v>558</v>
      </c>
      <c r="D53" s="264" t="s">
        <v>139</v>
      </c>
      <c r="E53" s="263" t="s">
        <v>139</v>
      </c>
      <c r="F53" s="263" t="s">
        <v>139</v>
      </c>
      <c r="G53" s="260">
        <v>791</v>
      </c>
      <c r="H53" s="260">
        <v>871</v>
      </c>
      <c r="I53" s="260">
        <v>2786</v>
      </c>
      <c r="J53" s="263" t="s">
        <v>139</v>
      </c>
      <c r="K53" s="260">
        <v>25</v>
      </c>
    </row>
    <row r="54" spans="1:11" s="211" customFormat="1" ht="8.25" customHeight="1">
      <c r="A54" s="212" t="s">
        <v>216</v>
      </c>
      <c r="B54" s="261">
        <v>18265</v>
      </c>
      <c r="C54" s="261">
        <v>91</v>
      </c>
      <c r="D54" s="264" t="s">
        <v>139</v>
      </c>
      <c r="E54" s="264" t="s">
        <v>139</v>
      </c>
      <c r="F54" s="264" t="s">
        <v>139</v>
      </c>
      <c r="G54" s="264" t="s">
        <v>139</v>
      </c>
      <c r="H54" s="264" t="s">
        <v>139</v>
      </c>
      <c r="I54" s="264" t="s">
        <v>139</v>
      </c>
      <c r="J54" s="264" t="s">
        <v>139</v>
      </c>
      <c r="K54" s="264" t="s">
        <v>139</v>
      </c>
    </row>
    <row r="55" spans="1:11" s="53" customFormat="1" ht="8.25" customHeight="1">
      <c r="A55" s="50" t="s">
        <v>87</v>
      </c>
      <c r="B55" s="260">
        <v>73655</v>
      </c>
      <c r="C55" s="260">
        <v>619</v>
      </c>
      <c r="D55" s="260">
        <v>1944</v>
      </c>
      <c r="E55" s="260">
        <v>10</v>
      </c>
      <c r="F55" s="263" t="s">
        <v>139</v>
      </c>
      <c r="G55" s="260">
        <v>4562</v>
      </c>
      <c r="H55" s="260">
        <v>1500</v>
      </c>
      <c r="I55" s="260">
        <v>1665</v>
      </c>
      <c r="J55" s="263" t="s">
        <v>139</v>
      </c>
      <c r="K55" s="260">
        <v>170</v>
      </c>
    </row>
    <row r="56" spans="1:11" s="53" customFormat="1" ht="8.25" customHeight="1">
      <c r="A56" s="50" t="s">
        <v>88</v>
      </c>
      <c r="B56" s="260">
        <v>83479</v>
      </c>
      <c r="C56" s="260">
        <v>1609</v>
      </c>
      <c r="D56" s="264" t="s">
        <v>139</v>
      </c>
      <c r="E56" s="260">
        <v>92</v>
      </c>
      <c r="F56" s="263" t="s">
        <v>139</v>
      </c>
      <c r="G56" s="260">
        <v>993</v>
      </c>
      <c r="H56" s="263" t="s">
        <v>139</v>
      </c>
      <c r="I56" s="260">
        <v>1373</v>
      </c>
      <c r="J56" s="263" t="s">
        <v>139</v>
      </c>
      <c r="K56" s="263" t="s">
        <v>139</v>
      </c>
    </row>
    <row r="57" spans="1:11" s="65" customFormat="1" ht="8.25" customHeight="1">
      <c r="A57" s="81" t="s">
        <v>10</v>
      </c>
      <c r="B57" s="262">
        <v>390860</v>
      </c>
      <c r="C57" s="262">
        <v>9562</v>
      </c>
      <c r="D57" s="262">
        <v>6628</v>
      </c>
      <c r="E57" s="262">
        <v>365</v>
      </c>
      <c r="F57" s="265" t="s">
        <v>139</v>
      </c>
      <c r="G57" s="262">
        <v>10059</v>
      </c>
      <c r="H57" s="262">
        <v>4972</v>
      </c>
      <c r="I57" s="262">
        <v>11618</v>
      </c>
      <c r="J57" s="265" t="s">
        <v>139</v>
      </c>
      <c r="K57" s="262">
        <v>196</v>
      </c>
    </row>
    <row r="58" spans="1:11" s="65" customFormat="1" ht="8.25" customHeight="1">
      <c r="A58" s="81"/>
      <c r="B58" s="262"/>
      <c r="C58" s="262"/>
      <c r="D58" s="262"/>
      <c r="E58" s="262"/>
      <c r="F58" s="263"/>
      <c r="G58" s="262"/>
      <c r="H58" s="262"/>
      <c r="I58" s="262"/>
      <c r="J58" s="263"/>
      <c r="K58" s="262"/>
    </row>
    <row r="59" spans="1:11" s="53" customFormat="1" ht="8.25" customHeight="1">
      <c r="A59" s="50" t="s">
        <v>89</v>
      </c>
      <c r="B59" s="260">
        <v>108238</v>
      </c>
      <c r="C59" s="260">
        <v>315</v>
      </c>
      <c r="D59" s="260">
        <v>102</v>
      </c>
      <c r="E59" s="260">
        <v>30</v>
      </c>
      <c r="F59" s="263" t="s">
        <v>139</v>
      </c>
      <c r="G59" s="260">
        <v>11737</v>
      </c>
      <c r="H59" s="260">
        <v>10186</v>
      </c>
      <c r="I59" s="260">
        <v>2481</v>
      </c>
      <c r="J59" s="263" t="s">
        <v>139</v>
      </c>
      <c r="K59" s="260">
        <v>85</v>
      </c>
    </row>
    <row r="60" spans="1:11" s="53" customFormat="1" ht="8.25" customHeight="1">
      <c r="A60" s="50" t="s">
        <v>90</v>
      </c>
      <c r="B60" s="260">
        <v>23355</v>
      </c>
      <c r="C60" s="260">
        <v>5</v>
      </c>
      <c r="D60" s="260">
        <v>1825</v>
      </c>
      <c r="E60" s="263" t="s">
        <v>139</v>
      </c>
      <c r="F60" s="263" t="s">
        <v>139</v>
      </c>
      <c r="G60" s="260">
        <v>164</v>
      </c>
      <c r="H60" s="260">
        <v>138</v>
      </c>
      <c r="I60" s="260">
        <v>466</v>
      </c>
      <c r="J60" s="263" t="s">
        <v>139</v>
      </c>
      <c r="K60" s="263" t="s">
        <v>139</v>
      </c>
    </row>
    <row r="61" spans="1:11" s="65" customFormat="1" ht="8.25" customHeight="1">
      <c r="A61" s="81" t="s">
        <v>11</v>
      </c>
      <c r="B61" s="262">
        <v>131593</v>
      </c>
      <c r="C61" s="262">
        <v>320</v>
      </c>
      <c r="D61" s="262">
        <v>1927</v>
      </c>
      <c r="E61" s="262">
        <v>30</v>
      </c>
      <c r="F61" s="265" t="s">
        <v>139</v>
      </c>
      <c r="G61" s="262">
        <v>11901</v>
      </c>
      <c r="H61" s="262">
        <v>10324</v>
      </c>
      <c r="I61" s="262">
        <v>2947</v>
      </c>
      <c r="J61" s="265" t="s">
        <v>139</v>
      </c>
      <c r="K61" s="262">
        <v>85</v>
      </c>
    </row>
    <row r="62" spans="1:11" s="65" customFormat="1" ht="8.25" customHeight="1">
      <c r="A62" s="81"/>
      <c r="B62" s="262"/>
      <c r="C62" s="262"/>
      <c r="D62" s="262"/>
      <c r="E62" s="262"/>
      <c r="F62" s="263"/>
      <c r="G62" s="262"/>
      <c r="H62" s="262"/>
      <c r="I62" s="262"/>
      <c r="J62" s="263"/>
      <c r="K62" s="262"/>
    </row>
    <row r="63" spans="1:11" s="53" customFormat="1" ht="8.25" customHeight="1">
      <c r="A63" s="50" t="s">
        <v>91</v>
      </c>
      <c r="B63" s="260">
        <v>61012</v>
      </c>
      <c r="C63" s="260">
        <v>642</v>
      </c>
      <c r="D63" s="260">
        <v>1747</v>
      </c>
      <c r="E63" s="260">
        <v>1</v>
      </c>
      <c r="F63" s="260">
        <v>1</v>
      </c>
      <c r="G63" s="263" t="s">
        <v>139</v>
      </c>
      <c r="H63" s="263" t="s">
        <v>139</v>
      </c>
      <c r="I63" s="260">
        <v>510</v>
      </c>
      <c r="J63" s="263" t="s">
        <v>139</v>
      </c>
      <c r="K63" s="260">
        <v>32</v>
      </c>
    </row>
    <row r="64" spans="1:11" s="53" customFormat="1" ht="8.25" customHeight="1">
      <c r="A64" s="50" t="s">
        <v>92</v>
      </c>
      <c r="B64" s="260">
        <v>48497</v>
      </c>
      <c r="C64" s="260">
        <v>445</v>
      </c>
      <c r="D64" s="260">
        <v>2790</v>
      </c>
      <c r="E64" s="263" t="s">
        <v>139</v>
      </c>
      <c r="F64" s="263" t="s">
        <v>139</v>
      </c>
      <c r="G64" s="263" t="s">
        <v>139</v>
      </c>
      <c r="H64" s="263" t="s">
        <v>139</v>
      </c>
      <c r="I64" s="260">
        <v>1216</v>
      </c>
      <c r="J64" s="263" t="s">
        <v>139</v>
      </c>
      <c r="K64" s="263" t="s">
        <v>139</v>
      </c>
    </row>
    <row r="65" spans="1:11" s="53" customFormat="1" ht="8.25" customHeight="1">
      <c r="A65" s="50" t="s">
        <v>93</v>
      </c>
      <c r="B65" s="260">
        <v>114442</v>
      </c>
      <c r="C65" s="260">
        <v>558</v>
      </c>
      <c r="D65" s="260">
        <v>2789</v>
      </c>
      <c r="E65" s="263" t="s">
        <v>139</v>
      </c>
      <c r="F65" s="263" t="s">
        <v>139</v>
      </c>
      <c r="G65" s="260">
        <v>1257</v>
      </c>
      <c r="H65" s="263" t="s">
        <v>139</v>
      </c>
      <c r="I65" s="260">
        <v>3794</v>
      </c>
      <c r="J65" s="263" t="s">
        <v>139</v>
      </c>
      <c r="K65" s="263" t="s">
        <v>139</v>
      </c>
    </row>
    <row r="66" spans="1:11" s="53" customFormat="1" ht="8.25" customHeight="1">
      <c r="A66" s="50" t="s">
        <v>94</v>
      </c>
      <c r="B66" s="260">
        <v>1174673</v>
      </c>
      <c r="C66" s="260">
        <v>23395</v>
      </c>
      <c r="D66" s="260">
        <v>878</v>
      </c>
      <c r="E66" s="260">
        <v>583</v>
      </c>
      <c r="F66" s="263" t="s">
        <v>139</v>
      </c>
      <c r="G66" s="260">
        <v>14212</v>
      </c>
      <c r="H66" s="260">
        <v>498090</v>
      </c>
      <c r="I66" s="260">
        <v>4370</v>
      </c>
      <c r="J66" s="263" t="s">
        <v>139</v>
      </c>
      <c r="K66" s="263" t="s">
        <v>139</v>
      </c>
    </row>
    <row r="67" spans="1:11" s="53" customFormat="1" ht="8.25" customHeight="1">
      <c r="A67" s="50" t="s">
        <v>95</v>
      </c>
      <c r="B67" s="260">
        <v>122244</v>
      </c>
      <c r="C67" s="260">
        <v>1068</v>
      </c>
      <c r="D67" s="260">
        <v>1497</v>
      </c>
      <c r="E67" s="260">
        <v>8</v>
      </c>
      <c r="F67" s="260">
        <v>10693</v>
      </c>
      <c r="G67" s="260">
        <v>5413</v>
      </c>
      <c r="H67" s="260">
        <v>216</v>
      </c>
      <c r="I67" s="260">
        <v>1443</v>
      </c>
      <c r="J67" s="263" t="s">
        <v>139</v>
      </c>
      <c r="K67" s="260">
        <v>85</v>
      </c>
    </row>
    <row r="68" spans="1:11" s="65" customFormat="1" ht="8.25" customHeight="1">
      <c r="A68" s="81" t="s">
        <v>12</v>
      </c>
      <c r="B68" s="262">
        <v>1520868</v>
      </c>
      <c r="C68" s="262">
        <v>26108</v>
      </c>
      <c r="D68" s="262">
        <v>9701</v>
      </c>
      <c r="E68" s="262">
        <v>592</v>
      </c>
      <c r="F68" s="262">
        <v>10694</v>
      </c>
      <c r="G68" s="262">
        <v>20882</v>
      </c>
      <c r="H68" s="262">
        <v>498306</v>
      </c>
      <c r="I68" s="262">
        <v>11333</v>
      </c>
      <c r="J68" s="265" t="s">
        <v>139</v>
      </c>
      <c r="K68" s="262">
        <v>117</v>
      </c>
    </row>
    <row r="69" spans="1:11" s="65" customFormat="1" ht="6" customHeight="1">
      <c r="A69" s="216"/>
      <c r="B69" s="219"/>
      <c r="C69" s="219"/>
      <c r="D69" s="219"/>
      <c r="E69" s="219"/>
      <c r="F69" s="219"/>
      <c r="G69" s="219"/>
      <c r="H69" s="219"/>
      <c r="I69" s="219"/>
      <c r="J69" s="219"/>
      <c r="K69" s="219"/>
    </row>
    <row r="70" s="60" customFormat="1" ht="9" customHeight="1"/>
    <row r="71" spans="1:11" s="60" customFormat="1" ht="14.25" customHeight="1">
      <c r="A71" s="220"/>
      <c r="B71" s="221"/>
      <c r="C71" s="221"/>
      <c r="D71" s="221"/>
      <c r="E71" s="221"/>
      <c r="F71" s="221"/>
      <c r="G71" s="221"/>
      <c r="H71" s="221"/>
      <c r="I71" s="221"/>
      <c r="J71" s="221"/>
      <c r="K71" s="221"/>
    </row>
    <row r="74" spans="1:11" ht="11.25">
      <c r="A74" s="222"/>
      <c r="B74" s="132"/>
      <c r="C74" s="132"/>
      <c r="D74" s="132"/>
      <c r="E74" s="132"/>
      <c r="F74" s="132"/>
      <c r="G74" s="132"/>
      <c r="H74" s="132"/>
      <c r="I74" s="132"/>
      <c r="J74" s="132"/>
      <c r="K74" s="132"/>
    </row>
    <row r="75" spans="1:11" ht="11.25">
      <c r="A75" s="222"/>
      <c r="B75" s="132"/>
      <c r="C75" s="132"/>
      <c r="D75" s="132"/>
      <c r="E75" s="132"/>
      <c r="F75" s="132"/>
      <c r="G75" s="132"/>
      <c r="H75" s="132"/>
      <c r="I75" s="132"/>
      <c r="J75" s="132"/>
      <c r="K75" s="132"/>
    </row>
    <row r="76" spans="1:11" ht="11.25">
      <c r="A76" s="222"/>
      <c r="B76" s="132"/>
      <c r="C76" s="132"/>
      <c r="D76" s="132"/>
      <c r="E76" s="132"/>
      <c r="F76" s="132"/>
      <c r="G76" s="132"/>
      <c r="H76" s="132"/>
      <c r="I76" s="132"/>
      <c r="J76" s="132"/>
      <c r="K76" s="132"/>
    </row>
    <row r="77" spans="1:11" ht="11.25">
      <c r="A77" s="222"/>
      <c r="B77" s="132"/>
      <c r="C77" s="132"/>
      <c r="D77" s="132"/>
      <c r="E77" s="132"/>
      <c r="F77" s="132"/>
      <c r="G77" s="132"/>
      <c r="H77" s="132"/>
      <c r="I77" s="132"/>
      <c r="J77" s="132"/>
      <c r="K77" s="132"/>
    </row>
  </sheetData>
  <printOptions horizontalCentered="1"/>
  <pageMargins left="1.1811023622047245" right="1.1811023622047245" top="1.1811023622047245" bottom="1.8110236220472442" header="0" footer="1.2598425196850394"/>
  <pageSetup firstPageNumber="39" useFirstPageNumber="1" horizontalDpi="600" verticalDpi="600" orientation="portrait" paperSize="9" r:id="rId2"/>
  <headerFooter alignWithMargins="0">
    <oddFooter>&amp;C&amp;"Arial,Normale"&amp;10 39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template</cp:lastModifiedBy>
  <cp:lastPrinted>2009-06-17T12:37:52Z</cp:lastPrinted>
  <dcterms:created xsi:type="dcterms:W3CDTF">2001-09-26T14:43:44Z</dcterms:created>
  <dcterms:modified xsi:type="dcterms:W3CDTF">2009-06-17T13:59:36Z</dcterms:modified>
  <cp:category/>
  <cp:version/>
  <cp:contentType/>
  <cp:contentStatus/>
</cp:coreProperties>
</file>