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52" windowWidth="9540" windowHeight="6492" tabRatio="599" firstSheet="6" activeTab="10"/>
  </bookViews>
  <sheets>
    <sheet name="Tav5.1" sheetId="1" r:id="rId1"/>
    <sheet name="Tav5.2" sheetId="2" r:id="rId2"/>
    <sheet name="Tav5.3" sheetId="3" r:id="rId3"/>
    <sheet name="Tav5.4" sheetId="4" r:id="rId4"/>
    <sheet name="Tav5.5" sheetId="5" r:id="rId5"/>
    <sheet name="Tav5.6" sheetId="6" r:id="rId6"/>
    <sheet name="Tav5.7" sheetId="7" r:id="rId7"/>
    <sheet name="Tav5.8" sheetId="8" r:id="rId8"/>
    <sheet name="Tav5.9" sheetId="9" r:id="rId9"/>
    <sheet name="Tav5.10" sheetId="10" r:id="rId10"/>
    <sheet name="Tav 5.11" sheetId="11" r:id="rId11"/>
    <sheet name="Tavola 5.12" sheetId="12" r:id="rId12"/>
    <sheet name="Tavola 5.13" sheetId="13" r:id="rId13"/>
  </sheets>
  <definedNames>
    <definedName name="_xlnm.Print_Area" localSheetId="10">'Tav 5.11'!$A$1:$G$41</definedName>
    <definedName name="_xlnm.Print_Area" localSheetId="0">'Tav5.1'!$A$1:$I$60</definedName>
    <definedName name="_xlnm.Print_Area" localSheetId="9">'Tav5.10'!$A$1:$K$40</definedName>
    <definedName name="_xlnm.Print_Area" localSheetId="1">'Tav5.2'!$A$1:$I$59</definedName>
    <definedName name="_xlnm.Print_Area" localSheetId="2">'Tav5.3'!$A$1:$I$43</definedName>
    <definedName name="_xlnm.Print_Area" localSheetId="3">'Tav5.4'!$A$1:$I$43</definedName>
    <definedName name="_xlnm.Print_Area" localSheetId="4">'Tav5.5'!$A$1:$I$39</definedName>
    <definedName name="_xlnm.Print_Area" localSheetId="5">'Tav5.6'!$A$1:$I$42</definedName>
    <definedName name="_xlnm.Print_Area" localSheetId="6">'Tav5.7'!$A$1:$K$40</definedName>
    <definedName name="_xlnm.Print_Area" localSheetId="7">'Tav5.8'!$A$1:$K$41</definedName>
    <definedName name="_xlnm.Print_Area" localSheetId="8">'Tav5.9'!$A$1:$K$39</definedName>
    <definedName name="_xlnm.Print_Area" localSheetId="11">'Tavola 5.12'!$A$1:$G$41</definedName>
    <definedName name="_xlnm.Print_Area" localSheetId="12">'Tavola 5.13'!$A$1:$G$42</definedName>
  </definedNames>
  <calcPr fullCalcOnLoad="1"/>
</workbook>
</file>

<file path=xl/sharedStrings.xml><?xml version="1.0" encoding="utf-8"?>
<sst xmlns="http://schemas.openxmlformats.org/spreadsheetml/2006/main" count="549" uniqueCount="142">
  <si>
    <t>CAPOLUOGHI DI PROVINCIA</t>
  </si>
  <si>
    <t xml:space="preserve">Prosa                             </t>
  </si>
  <si>
    <t xml:space="preserve">Teatro dialettale                        </t>
  </si>
  <si>
    <t xml:space="preserve">Lirica                            </t>
  </si>
  <si>
    <t>Balletti</t>
  </si>
  <si>
    <t xml:space="preserve">Concerti di danza                 </t>
  </si>
  <si>
    <t xml:space="preserve">Operetta                          </t>
  </si>
  <si>
    <t xml:space="preserve">Rivista e commedia musicale       </t>
  </si>
  <si>
    <t xml:space="preserve">Burattini e marionette            </t>
  </si>
  <si>
    <t xml:space="preserve">Saggi culturali                   </t>
  </si>
  <si>
    <t>Totale</t>
  </si>
  <si>
    <t>ALTRI COMUNI</t>
  </si>
  <si>
    <t>TOTALE</t>
  </si>
  <si>
    <t>Biglietti venduti</t>
  </si>
  <si>
    <t>Rappresentazioni</t>
  </si>
  <si>
    <t>Concerti e spettacoli di musica</t>
  </si>
  <si>
    <t>leggera e di arte varia</t>
  </si>
  <si>
    <t xml:space="preserve">TIPI DI SPETTACOLO                                                 </t>
  </si>
  <si>
    <t>TIPI DI SPETTACOLO</t>
  </si>
  <si>
    <t>Capoluoghi di provincia</t>
  </si>
  <si>
    <t>Altri comuni</t>
  </si>
  <si>
    <t>Spesa</t>
  </si>
  <si>
    <t>COMPOSIZIONE PERCENTUALE</t>
  </si>
  <si>
    <t>REGIONI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</si>
  <si>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</si>
  <si>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</si>
  <si>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</si>
  <si>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</si>
  <si>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</si>
  <si>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</si>
  <si>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</si>
  <si>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</si>
  <si>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</si>
  <si>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</si>
  <si>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</si>
  <si>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</si>
  <si>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</si>
  <si>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</si>
  <si>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</si>
  <si>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</si>
  <si>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</si>
  <si>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</si>
  <si>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</si>
  <si>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</si>
  <si>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SESSO</t>
  </si>
  <si>
    <t>Maschi</t>
  </si>
  <si>
    <t>Femmine</t>
  </si>
  <si>
    <t>6-10  anni</t>
  </si>
  <si>
    <t>11-14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</si>
  <si>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</si>
  <si>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</si>
  <si>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</si>
  <si>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</si>
  <si>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</si>
  <si>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</si>
  <si>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</si>
  <si>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</si>
  <si>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</si>
  <si>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 xml:space="preserve">Laurea             </t>
  </si>
  <si>
    <t>Licenza media superiore</t>
  </si>
  <si>
    <t xml:space="preserve">Licenza media inferiore   </t>
  </si>
  <si>
    <t>ITALIA</t>
  </si>
  <si>
    <t xml:space="preserve">                    </t>
  </si>
  <si>
    <t xml:space="preserve">                   </t>
  </si>
  <si>
    <t xml:space="preserve">                  </t>
  </si>
  <si>
    <t xml:space="preserve">  </t>
  </si>
  <si>
    <r>
      <t xml:space="preserve">                     </t>
    </r>
  </si>
  <si>
    <t xml:space="preserve">                 </t>
  </si>
  <si>
    <t xml:space="preserve"> </t>
  </si>
  <si>
    <r>
      <t xml:space="preserve"> </t>
    </r>
    <r>
      <rPr>
        <b/>
        <i/>
        <sz val="9"/>
        <rFont val="Arial"/>
        <family val="2"/>
      </rPr>
      <t xml:space="preserve">   </t>
    </r>
  </si>
  <si>
    <r>
      <t xml:space="preserve">                   </t>
    </r>
    <r>
      <rPr>
        <i/>
        <sz val="9"/>
        <color indexed="63"/>
        <rFont val="Arial"/>
        <family val="2"/>
      </rPr>
      <t xml:space="preserve">   </t>
    </r>
    <r>
      <rPr>
        <sz val="9"/>
        <color indexed="63"/>
        <rFont val="Arial"/>
        <family val="2"/>
      </rPr>
      <t xml:space="preserve">     </t>
    </r>
  </si>
  <si>
    <r>
      <t>Tavola 5.1 -</t>
    </r>
    <r>
      <rPr>
        <sz val="9"/>
        <color indexed="63"/>
        <rFont val="Arial"/>
        <family val="2"/>
      </rPr>
      <t xml:space="preserve"> </t>
    </r>
  </si>
  <si>
    <t>Concerti e spettacoli di musica leggera e d'arte varia</t>
  </si>
  <si>
    <t>..</t>
  </si>
  <si>
    <t xml:space="preserve">REGIONI               </t>
  </si>
  <si>
    <r>
      <t>Tavola 5.2 -</t>
    </r>
    <r>
      <rPr>
        <sz val="9"/>
        <color indexed="63"/>
        <rFont val="Arial"/>
        <family val="2"/>
      </rPr>
      <t xml:space="preserve"> </t>
    </r>
  </si>
  <si>
    <t>Tavola 5.5 -</t>
  </si>
  <si>
    <t>Tavola 5.6 -</t>
  </si>
  <si>
    <t xml:space="preserve">Tavola 5.7 - </t>
  </si>
  <si>
    <t xml:space="preserve">Tavola 5.8 - </t>
  </si>
  <si>
    <t xml:space="preserve">Tavola 5.9 - </t>
  </si>
  <si>
    <t xml:space="preserve">Tavola 5.10 - </t>
  </si>
  <si>
    <t xml:space="preserve">Tavola 5.11 - </t>
  </si>
  <si>
    <t>Tavola 5.12 -</t>
  </si>
  <si>
    <t>Tavola 5.13 -</t>
  </si>
  <si>
    <t xml:space="preserve">leggera e di arte varia     </t>
  </si>
  <si>
    <t xml:space="preserve">Teatro dialettale                         </t>
  </si>
  <si>
    <t>(a) Sono compresi anche i concerti di musica jazz.</t>
  </si>
  <si>
    <t xml:space="preserve">Concerti di musica classica (a)   </t>
  </si>
  <si>
    <t>Spesa (in euro)</t>
  </si>
  <si>
    <t xml:space="preserve">Concerti di musica classica (b)      </t>
  </si>
  <si>
    <t>(b) Sono compresi anche i concerti di musica jazz.</t>
  </si>
  <si>
    <t xml:space="preserve">Concerti di musica classica (b)   </t>
  </si>
  <si>
    <t xml:space="preserve">(b) Sono compresi anche i concerti di musica jazz. </t>
  </si>
  <si>
    <t>Per 100.000 abitanti (a)</t>
  </si>
  <si>
    <t>Nord</t>
  </si>
  <si>
    <t>Centro</t>
  </si>
  <si>
    <t>Mezzogiorno</t>
  </si>
  <si>
    <t xml:space="preserve">Per 100.000 abitanti  (a) </t>
  </si>
  <si>
    <t>Per 100.000 abitanti  (a)</t>
  </si>
  <si>
    <t xml:space="preserve"> Per abitante  (a)              </t>
  </si>
  <si>
    <t>-</t>
  </si>
  <si>
    <t xml:space="preserve">TITOLI DI STUDIO </t>
  </si>
  <si>
    <t>RIPARTIZIONI GEOGRAFICHE</t>
  </si>
  <si>
    <t>Sud</t>
  </si>
  <si>
    <t>Isole</t>
  </si>
  <si>
    <t xml:space="preserve">Licenza elementare - Nessun titolo di studio   </t>
  </si>
  <si>
    <t>TITOLI DI STUDIO</t>
  </si>
  <si>
    <t>Licenza elementare - Nessun titolo di studio</t>
  </si>
  <si>
    <t xml:space="preserve">Licenza elementare - Nessun titolo di studio </t>
  </si>
  <si>
    <t xml:space="preserve">(a) In attesa dei dati definitivi del censimento della popolazione al 2001, per il calcolo degli indicatori sono stati utilizzati i  </t>
  </si>
  <si>
    <t xml:space="preserve">      dati sulla popolazione residente al 31 dicembre 2000.</t>
  </si>
  <si>
    <t xml:space="preserve">(a) </t>
  </si>
  <si>
    <t xml:space="preserve">    </t>
  </si>
  <si>
    <r>
      <t>Fonte</t>
    </r>
    <r>
      <rPr>
        <sz val="7"/>
        <color indexed="63"/>
        <rFont val="Arial"/>
        <family val="2"/>
      </rPr>
      <t>: elaborazioni Istat su dati Siae - Società italiana autori ed editori</t>
    </r>
  </si>
  <si>
    <t xml:space="preserve">N.
</t>
  </si>
  <si>
    <t xml:space="preserve">Totale    
                         </t>
  </si>
  <si>
    <t>VALORI ASSOLUTI</t>
  </si>
  <si>
    <r>
      <t>Fonte</t>
    </r>
    <r>
      <rPr>
        <sz val="7"/>
        <color indexed="63"/>
        <rFont val="Arial"/>
        <family val="2"/>
      </rPr>
      <t>:  Siae - Società italiana autori ed editori</t>
    </r>
  </si>
  <si>
    <t xml:space="preserve">Totale 
                             </t>
  </si>
  <si>
    <t xml:space="preserve"> Per abitante (a)   
          </t>
  </si>
  <si>
    <t xml:space="preserve"> Prosa
</t>
  </si>
  <si>
    <t xml:space="preserve">Teatro dialettale
</t>
  </si>
  <si>
    <t xml:space="preserve">Lirica e  balletti
</t>
  </si>
  <si>
    <t xml:space="preserve"> Concerti di danza e musica classica (b)
</t>
  </si>
  <si>
    <t xml:space="preserve">Operetta
</t>
  </si>
  <si>
    <t xml:space="preserve">Rivista e commedia musicale
</t>
  </si>
  <si>
    <t xml:space="preserve"> Burattini e marionette
</t>
  </si>
  <si>
    <t xml:space="preserve">Saggi culturali
</t>
  </si>
  <si>
    <t xml:space="preserve">Totale
</t>
  </si>
  <si>
    <r>
      <t>Fonte</t>
    </r>
    <r>
      <rPr>
        <sz val="7"/>
        <color indexed="63"/>
        <rFont val="Arial"/>
        <family val="2"/>
      </rPr>
      <t>: elaborazioni Istat su dati Siae. - Società italiana autori ed editori</t>
    </r>
  </si>
  <si>
    <t>Spesa del pubblico (in euro)</t>
  </si>
  <si>
    <t>Per abitante (a)</t>
  </si>
  <si>
    <t xml:space="preserve">Totale 
                 </t>
  </si>
  <si>
    <t xml:space="preserve">Totale 
           </t>
  </si>
  <si>
    <t>Nord-ovest</t>
  </si>
  <si>
    <t>Nord-est</t>
  </si>
  <si>
    <r>
      <t>Fonte</t>
    </r>
    <r>
      <rPr>
        <sz val="7"/>
        <rFont val="Arial"/>
        <family val="2"/>
      </rPr>
      <t>: Istat, Indagine multiscopo "Aspetti della vita quotidiana"</t>
    </r>
  </si>
  <si>
    <t xml:space="preserve">75 e più                            </t>
  </si>
  <si>
    <t>CLASSI DI ETÀ</t>
  </si>
  <si>
    <t xml:space="preserve">75 e più                           </t>
  </si>
  <si>
    <t xml:space="preserve">75 e più                         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</si>
</sst>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0"/>
    <numFmt numFmtId="182" formatCode="0.0000000000"/>
    <numFmt numFmtId="183" formatCode="0.00000000"/>
    <numFmt numFmtId="184" formatCode="_-* #,##0.00000_-;\-* #,##0.00000_-;_-* &quot;-&quot;_-;_-@_-"/>
    <numFmt numFmtId="185" formatCode="_-* #,##0.000000_-;\-* #,##0.000000_-;_-* &quot;-&quot;_-;_-@_-"/>
    <numFmt numFmtId="186" formatCode="_-* #,##0.0000000_-;\-* #,##0.0000000_-;_-* &quot;-&quot;_-;_-@_-"/>
    <numFmt numFmtId="187" formatCode="_-* #,##0.00000000_-;\-* #,##0.00000000_-;_-* &quot;-&quot;_-;_-@_-"/>
    <numFmt numFmtId="188" formatCode="_-* #,##0.000000000_-;\-* #,##0.000000000_-;_-* &quot;-&quot;_-;_-@_-"/>
    <numFmt numFmtId="189" formatCode="_-* #,##0.0000000000_-;\-* #,##0.0000000000_-;_-* &quot;-&quot;_-;_-@_-"/>
    <numFmt numFmtId="190" formatCode="_-* #,##0.0_-;\-* #,##0.0_-;_-* &quot;-&quot;?_-;_-@_-"/>
    <numFmt numFmtId="191" formatCode="#,##0.0_ ;\-#,##0.0\ "/>
    <numFmt numFmtId="192" formatCode="#,##0.000"/>
    <numFmt numFmtId="193" formatCode="#,##0;[Red]#,##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</numFmts>
  <fonts count="33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7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7"/>
      <name val="Arial"/>
      <family val="2"/>
    </font>
    <font>
      <b/>
      <sz val="7"/>
      <color indexed="63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63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14"/>
      <color indexed="10"/>
      <name val="Arial"/>
      <family val="2"/>
    </font>
    <font>
      <b/>
      <sz val="7"/>
      <color indexed="10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0"/>
    </font>
    <font>
      <i/>
      <sz val="7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 vertical="justify"/>
    </xf>
    <xf numFmtId="0" fontId="10" fillId="2" borderId="0" xfId="0" applyFont="1" applyFill="1" applyBorder="1" applyAlignment="1">
      <alignment/>
    </xf>
    <xf numFmtId="171" fontId="11" fillId="0" borderId="0" xfId="0" applyNumberFormat="1" applyFont="1" applyBorder="1" applyAlignment="1">
      <alignment/>
    </xf>
    <xf numFmtId="171" fontId="10" fillId="2" borderId="0" xfId="0" applyNumberFormat="1" applyFont="1" applyFill="1" applyBorder="1" applyAlignment="1">
      <alignment/>
    </xf>
    <xf numFmtId="170" fontId="4" fillId="2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top" wrapText="1"/>
    </xf>
    <xf numFmtId="0" fontId="12" fillId="0" borderId="0" xfId="16" applyNumberFormat="1" applyFont="1" applyBorder="1" applyAlignment="1">
      <alignment/>
    </xf>
    <xf numFmtId="41" fontId="12" fillId="0" borderId="0" xfId="16" applyFont="1" applyBorder="1" applyAlignment="1">
      <alignment/>
    </xf>
    <xf numFmtId="41" fontId="12" fillId="0" borderId="0" xfId="16" applyFont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justify"/>
    </xf>
    <xf numFmtId="0" fontId="15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70" fontId="9" fillId="0" borderId="0" xfId="16" applyNumberFormat="1" applyFont="1" applyAlignment="1">
      <alignment/>
    </xf>
    <xf numFmtId="172" fontId="9" fillId="0" borderId="0" xfId="16" applyNumberFormat="1" applyFont="1" applyAlignment="1">
      <alignment/>
    </xf>
    <xf numFmtId="170" fontId="9" fillId="0" borderId="0" xfId="16" applyNumberFormat="1" applyFont="1" applyAlignment="1">
      <alignment horizontal="right"/>
    </xf>
    <xf numFmtId="0" fontId="11" fillId="0" borderId="0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Border="1" applyAlignment="1">
      <alignment/>
    </xf>
    <xf numFmtId="41" fontId="11" fillId="0" borderId="0" xfId="16" applyFont="1" applyAlignment="1">
      <alignment/>
    </xf>
    <xf numFmtId="41" fontId="9" fillId="0" borderId="0" xfId="16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Continuous"/>
    </xf>
    <xf numFmtId="41" fontId="14" fillId="0" borderId="0" xfId="16" applyFont="1" applyBorder="1" applyAlignment="1">
      <alignment horizontal="centerContinuous" vertical="top"/>
    </xf>
    <xf numFmtId="0" fontId="14" fillId="0" borderId="0" xfId="0" applyFont="1" applyBorder="1" applyAlignment="1">
      <alignment horizontal="centerContinuous" vertical="top"/>
    </xf>
    <xf numFmtId="41" fontId="15" fillId="0" borderId="0" xfId="16" applyFont="1" applyAlignment="1">
      <alignment/>
    </xf>
    <xf numFmtId="3" fontId="9" fillId="0" borderId="0" xfId="0" applyNumberFormat="1" applyFont="1" applyAlignment="1">
      <alignment/>
    </xf>
    <xf numFmtId="172" fontId="11" fillId="0" borderId="0" xfId="16" applyNumberFormat="1" applyFont="1" applyAlignment="1">
      <alignment/>
    </xf>
    <xf numFmtId="3" fontId="11" fillId="0" borderId="0" xfId="0" applyNumberFormat="1" applyFont="1" applyAlignment="1">
      <alignment/>
    </xf>
    <xf numFmtId="0" fontId="15" fillId="0" borderId="0" xfId="16" applyNumberFormat="1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right" vertical="top" wrapText="1"/>
    </xf>
    <xf numFmtId="41" fontId="14" fillId="0" borderId="0" xfId="16" applyFont="1" applyAlignment="1">
      <alignment/>
    </xf>
    <xf numFmtId="41" fontId="14" fillId="0" borderId="1" xfId="16" applyFont="1" applyBorder="1" applyAlignment="1">
      <alignment/>
    </xf>
    <xf numFmtId="172" fontId="9" fillId="0" borderId="1" xfId="16" applyNumberFormat="1" applyFont="1" applyBorder="1" applyAlignment="1">
      <alignment/>
    </xf>
    <xf numFmtId="0" fontId="9" fillId="0" borderId="0" xfId="16" applyNumberFormat="1" applyFont="1" applyAlignment="1">
      <alignment/>
    </xf>
    <xf numFmtId="0" fontId="14" fillId="0" borderId="1" xfId="16" applyNumberFormat="1" applyFont="1" applyBorder="1" applyAlignment="1">
      <alignment/>
    </xf>
    <xf numFmtId="0" fontId="11" fillId="0" borderId="0" xfId="16" applyNumberFormat="1" applyFont="1" applyAlignment="1">
      <alignment/>
    </xf>
    <xf numFmtId="0" fontId="14" fillId="0" borderId="1" xfId="16" applyNumberFormat="1" applyFont="1" applyBorder="1" applyAlignment="1">
      <alignment/>
    </xf>
    <xf numFmtId="0" fontId="15" fillId="0" borderId="0" xfId="16" applyNumberFormat="1" applyFont="1" applyBorder="1" applyAlignment="1">
      <alignment horizontal="right"/>
    </xf>
    <xf numFmtId="0" fontId="15" fillId="0" borderId="0" xfId="16" applyNumberFormat="1" applyFont="1" applyBorder="1" applyAlignment="1">
      <alignment horizontal="justify" vertical="center"/>
    </xf>
    <xf numFmtId="0" fontId="15" fillId="0" borderId="0" xfId="16" applyNumberFormat="1" applyFont="1" applyBorder="1" applyAlignment="1">
      <alignment horizontal="right" vertical="center"/>
    </xf>
    <xf numFmtId="0" fontId="15" fillId="0" borderId="0" xfId="16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23" fillId="2" borderId="0" xfId="0" applyFont="1" applyFill="1" applyBorder="1" applyAlignment="1">
      <alignment/>
    </xf>
    <xf numFmtId="0" fontId="15" fillId="0" borderId="0" xfId="0" applyNumberFormat="1" applyFont="1" applyBorder="1" applyAlignment="1">
      <alignment vertical="center" wrapText="1"/>
    </xf>
    <xf numFmtId="171" fontId="9" fillId="0" borderId="0" xfId="0" applyNumberFormat="1" applyFont="1" applyBorder="1" applyAlignment="1">
      <alignment/>
    </xf>
    <xf numFmtId="171" fontId="4" fillId="2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41" fontId="9" fillId="0" borderId="0" xfId="16" applyFont="1" applyBorder="1" applyAlignment="1">
      <alignment/>
    </xf>
    <xf numFmtId="41" fontId="9" fillId="0" borderId="0" xfId="16" applyNumberFormat="1" applyFont="1" applyAlignment="1">
      <alignment/>
    </xf>
    <xf numFmtId="41" fontId="11" fillId="0" borderId="0" xfId="16" applyNumberFormat="1" applyFont="1" applyAlignment="1">
      <alignment/>
    </xf>
    <xf numFmtId="0" fontId="9" fillId="0" borderId="1" xfId="16" applyNumberFormat="1" applyFont="1" applyBorder="1" applyAlignment="1">
      <alignment/>
    </xf>
    <xf numFmtId="41" fontId="9" fillId="0" borderId="1" xfId="16" applyFont="1" applyBorder="1" applyAlignment="1">
      <alignment/>
    </xf>
    <xf numFmtId="0" fontId="14" fillId="0" borderId="1" xfId="0" applyFont="1" applyBorder="1" applyAlignment="1">
      <alignment/>
    </xf>
    <xf numFmtId="196" fontId="4" fillId="2" borderId="0" xfId="15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7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171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9" fillId="0" borderId="0" xfId="16" applyFont="1" applyFill="1" applyAlignment="1">
      <alignment/>
    </xf>
    <xf numFmtId="196" fontId="4" fillId="0" borderId="0" xfId="15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Alignment="1">
      <alignment/>
    </xf>
    <xf numFmtId="171" fontId="11" fillId="0" borderId="0" xfId="0" applyNumberFormat="1" applyFont="1" applyFill="1" applyBorder="1" applyAlignment="1">
      <alignment/>
    </xf>
    <xf numFmtId="41" fontId="11" fillId="0" borderId="0" xfId="16" applyFont="1" applyFill="1" applyAlignment="1">
      <alignment/>
    </xf>
    <xf numFmtId="196" fontId="10" fillId="0" borderId="0" xfId="15" applyNumberFormat="1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1" fontId="10" fillId="0" borderId="0" xfId="16" applyFont="1" applyFill="1" applyBorder="1" applyAlignment="1">
      <alignment/>
    </xf>
    <xf numFmtId="172" fontId="9" fillId="0" borderId="0" xfId="16" applyNumberFormat="1" applyFont="1" applyFill="1" applyBorder="1" applyAlignment="1">
      <alignment/>
    </xf>
    <xf numFmtId="3" fontId="10" fillId="0" borderId="0" xfId="16" applyNumberFormat="1" applyFont="1" applyFill="1" applyBorder="1" applyAlignment="1">
      <alignment/>
    </xf>
    <xf numFmtId="172" fontId="10" fillId="0" borderId="0" xfId="16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right" vertical="justify"/>
    </xf>
    <xf numFmtId="0" fontId="4" fillId="0" borderId="0" xfId="0" applyFont="1" applyFill="1" applyBorder="1" applyAlignment="1">
      <alignment horizontal="justify" vertical="center"/>
    </xf>
    <xf numFmtId="170" fontId="4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3" fontId="4" fillId="0" borderId="0" xfId="16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/>
    </xf>
    <xf numFmtId="172" fontId="9" fillId="0" borderId="0" xfId="16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72" fontId="11" fillId="0" borderId="0" xfId="16" applyNumberFormat="1" applyFont="1" applyFill="1" applyAlignment="1">
      <alignment/>
    </xf>
    <xf numFmtId="170" fontId="11" fillId="0" borderId="0" xfId="16" applyNumberFormat="1" applyFont="1" applyAlignment="1">
      <alignment/>
    </xf>
    <xf numFmtId="170" fontId="9" fillId="0" borderId="1" xfId="0" applyNumberFormat="1" applyFont="1" applyBorder="1" applyAlignment="1">
      <alignment/>
    </xf>
    <xf numFmtId="170" fontId="9" fillId="0" borderId="1" xfId="16" applyNumberFormat="1" applyFont="1" applyBorder="1" applyAlignment="1">
      <alignment/>
    </xf>
    <xf numFmtId="41" fontId="9" fillId="0" borderId="1" xfId="0" applyNumberFormat="1" applyFont="1" applyBorder="1" applyAlignment="1">
      <alignment/>
    </xf>
    <xf numFmtId="196" fontId="9" fillId="0" borderId="0" xfId="15" applyNumberFormat="1" applyFont="1" applyAlignment="1">
      <alignment/>
    </xf>
    <xf numFmtId="196" fontId="9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10" fillId="2" borderId="0" xfId="0" applyNumberFormat="1" applyFont="1" applyFill="1" applyBorder="1" applyAlignment="1">
      <alignment/>
    </xf>
    <xf numFmtId="170" fontId="9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96" fontId="8" fillId="2" borderId="0" xfId="15" applyNumberFormat="1" applyFont="1" applyFill="1" applyBorder="1" applyAlignment="1">
      <alignment/>
    </xf>
    <xf numFmtId="41" fontId="9" fillId="0" borderId="0" xfId="16" applyNumberFormat="1" applyFont="1" applyFill="1" applyAlignment="1">
      <alignment/>
    </xf>
    <xf numFmtId="41" fontId="11" fillId="0" borderId="0" xfId="16" applyNumberFormat="1" applyFont="1" applyFill="1" applyAlignment="1">
      <alignment/>
    </xf>
    <xf numFmtId="0" fontId="10" fillId="0" borderId="1" xfId="0" applyFont="1" applyFill="1" applyBorder="1" applyAlignment="1">
      <alignment/>
    </xf>
    <xf numFmtId="3" fontId="10" fillId="0" borderId="1" xfId="16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9" fillId="0" borderId="0" xfId="16" applyFont="1" applyAlignment="1">
      <alignment horizontal="right"/>
    </xf>
    <xf numFmtId="172" fontId="9" fillId="0" borderId="0" xfId="16" applyNumberFormat="1" applyFont="1" applyAlignment="1">
      <alignment horizontal="right"/>
    </xf>
    <xf numFmtId="0" fontId="14" fillId="0" borderId="0" xfId="16" applyNumberFormat="1" applyFont="1" applyFill="1" applyAlignment="1">
      <alignment/>
    </xf>
    <xf numFmtId="0" fontId="13" fillId="0" borderId="0" xfId="16" applyNumberFormat="1" applyFont="1" applyFill="1" applyAlignment="1">
      <alignment/>
    </xf>
    <xf numFmtId="41" fontId="14" fillId="0" borderId="0" xfId="16" applyFont="1" applyFill="1" applyAlignment="1">
      <alignment/>
    </xf>
    <xf numFmtId="0" fontId="13" fillId="0" borderId="0" xfId="16" applyNumberFormat="1" applyFont="1" applyFill="1" applyBorder="1" applyAlignment="1">
      <alignment/>
    </xf>
    <xf numFmtId="0" fontId="14" fillId="0" borderId="1" xfId="16" applyNumberFormat="1" applyFont="1" applyFill="1" applyBorder="1" applyAlignment="1">
      <alignment/>
    </xf>
    <xf numFmtId="0" fontId="14" fillId="0" borderId="1" xfId="16" applyNumberFormat="1" applyFont="1" applyFill="1" applyBorder="1" applyAlignment="1">
      <alignment/>
    </xf>
    <xf numFmtId="41" fontId="14" fillId="0" borderId="1" xfId="16" applyFont="1" applyFill="1" applyBorder="1" applyAlignment="1">
      <alignment/>
    </xf>
    <xf numFmtId="41" fontId="26" fillId="0" borderId="0" xfId="16" applyFont="1" applyFill="1" applyAlignment="1">
      <alignment/>
    </xf>
    <xf numFmtId="41" fontId="26" fillId="0" borderId="0" xfId="16" applyFont="1" applyAlignment="1">
      <alignment/>
    </xf>
    <xf numFmtId="41" fontId="27" fillId="0" borderId="0" xfId="16" applyFont="1" applyAlignment="1">
      <alignment/>
    </xf>
    <xf numFmtId="195" fontId="9" fillId="0" borderId="0" xfId="15" applyNumberFormat="1" applyFont="1" applyAlignment="1">
      <alignment/>
    </xf>
    <xf numFmtId="195" fontId="11" fillId="0" borderId="0" xfId="15" applyNumberFormat="1" applyFont="1" applyAlignment="1">
      <alignment/>
    </xf>
    <xf numFmtId="195" fontId="9" fillId="0" borderId="0" xfId="15" applyNumberFormat="1" applyFont="1" applyAlignment="1">
      <alignment horizontal="right"/>
    </xf>
    <xf numFmtId="196" fontId="9" fillId="0" borderId="0" xfId="15" applyNumberFormat="1" applyFont="1" applyAlignment="1">
      <alignment/>
    </xf>
    <xf numFmtId="196" fontId="9" fillId="0" borderId="0" xfId="15" applyNumberFormat="1" applyFont="1" applyAlignment="1">
      <alignment horizontal="right"/>
    </xf>
    <xf numFmtId="195" fontId="9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196" fontId="11" fillId="0" borderId="1" xfId="15" applyNumberFormat="1" applyFont="1" applyBorder="1" applyAlignment="1">
      <alignment/>
    </xf>
    <xf numFmtId="3" fontId="28" fillId="0" borderId="0" xfId="0" applyNumberFormat="1" applyFont="1" applyAlignment="1">
      <alignment/>
    </xf>
    <xf numFmtId="41" fontId="29" fillId="0" borderId="0" xfId="16" applyFont="1" applyAlignment="1">
      <alignment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Border="1" applyAlignment="1">
      <alignment horizontal="centerContinuous" vertical="top"/>
    </xf>
    <xf numFmtId="196" fontId="9" fillId="0" borderId="0" xfId="15" applyNumberFormat="1" applyFont="1" applyFill="1" applyAlignment="1">
      <alignment/>
    </xf>
    <xf numFmtId="196" fontId="11" fillId="0" borderId="0" xfId="15" applyNumberFormat="1" applyFont="1" applyFill="1" applyAlignment="1">
      <alignment/>
    </xf>
    <xf numFmtId="0" fontId="9" fillId="0" borderId="0" xfId="0" applyFont="1" applyAlignment="1">
      <alignment vertical="center"/>
    </xf>
    <xf numFmtId="195" fontId="9" fillId="0" borderId="0" xfId="15" applyNumberFormat="1" applyFont="1" applyAlignment="1">
      <alignment vertical="center"/>
    </xf>
    <xf numFmtId="195" fontId="9" fillId="0" borderId="0" xfId="15" applyNumberFormat="1" applyFont="1" applyAlignment="1">
      <alignment horizontal="right" vertical="center"/>
    </xf>
    <xf numFmtId="195" fontId="9" fillId="0" borderId="0" xfId="0" applyNumberFormat="1" applyFont="1" applyAlignment="1">
      <alignment vertical="center"/>
    </xf>
    <xf numFmtId="0" fontId="9" fillId="0" borderId="0" xfId="17" applyFont="1" applyFill="1">
      <alignment/>
      <protection/>
    </xf>
    <xf numFmtId="0" fontId="9" fillId="0" borderId="0" xfId="17" applyNumberFormat="1" applyFont="1" applyFill="1" applyAlignment="1">
      <alignment/>
      <protection/>
    </xf>
    <xf numFmtId="0" fontId="12" fillId="0" borderId="0" xfId="17" applyFont="1" applyFill="1">
      <alignment/>
      <protection/>
    </xf>
    <xf numFmtId="172" fontId="12" fillId="0" borderId="0" xfId="16" applyNumberFormat="1" applyFont="1" applyFill="1" applyAlignment="1">
      <alignment/>
    </xf>
    <xf numFmtId="0" fontId="12" fillId="0" borderId="0" xfId="17" applyNumberFormat="1" applyFont="1" applyFill="1" applyAlignment="1">
      <alignment/>
      <protection/>
    </xf>
    <xf numFmtId="0" fontId="13" fillId="0" borderId="0" xfId="17" applyFont="1" applyFill="1">
      <alignment/>
      <protection/>
    </xf>
    <xf numFmtId="172" fontId="13" fillId="0" borderId="0" xfId="16" applyNumberFormat="1" applyFont="1" applyFill="1" applyAlignment="1">
      <alignment/>
    </xf>
    <xf numFmtId="0" fontId="13" fillId="0" borderId="0" xfId="17" applyNumberFormat="1" applyFont="1" applyFill="1" applyAlignment="1">
      <alignment/>
      <protection/>
    </xf>
    <xf numFmtId="0" fontId="15" fillId="0" borderId="1" xfId="17" applyNumberFormat="1" applyFont="1" applyFill="1" applyBorder="1" applyAlignment="1">
      <alignment/>
      <protection/>
    </xf>
    <xf numFmtId="0" fontId="15" fillId="0" borderId="1" xfId="17" applyFont="1" applyFill="1" applyBorder="1">
      <alignment/>
      <protection/>
    </xf>
    <xf numFmtId="0" fontId="15" fillId="0" borderId="0" xfId="17" applyFont="1" applyFill="1" applyBorder="1">
      <alignment/>
      <protection/>
    </xf>
    <xf numFmtId="0" fontId="15" fillId="0" borderId="0" xfId="17" applyNumberFormat="1" applyFont="1" applyFill="1" applyBorder="1" applyAlignment="1">
      <alignment/>
      <protection/>
    </xf>
    <xf numFmtId="0" fontId="9" fillId="0" borderId="0" xfId="17" applyFont="1" applyFill="1" applyBorder="1">
      <alignment/>
      <protection/>
    </xf>
    <xf numFmtId="172" fontId="9" fillId="0" borderId="0" xfId="16" applyNumberFormat="1" applyFont="1" applyFill="1" applyBorder="1" applyAlignment="1">
      <alignment/>
    </xf>
    <xf numFmtId="172" fontId="9" fillId="0" borderId="0" xfId="16" applyNumberFormat="1" applyFont="1" applyFill="1" applyBorder="1" applyAlignment="1">
      <alignment horizontal="right"/>
    </xf>
    <xf numFmtId="172" fontId="9" fillId="0" borderId="0" xfId="16" applyNumberFormat="1" applyFont="1" applyFill="1" applyAlignment="1">
      <alignment horizontal="right"/>
    </xf>
    <xf numFmtId="171" fontId="9" fillId="0" borderId="0" xfId="17" applyNumberFormat="1" applyFont="1" applyFill="1">
      <alignment/>
      <protection/>
    </xf>
    <xf numFmtId="0" fontId="15" fillId="0" borderId="0" xfId="17" applyNumberFormat="1" applyFont="1" applyFill="1" applyAlignment="1">
      <alignment/>
      <protection/>
    </xf>
    <xf numFmtId="0" fontId="9" fillId="0" borderId="0" xfId="17" applyNumberFormat="1" applyFont="1" applyFill="1" applyAlignment="1" quotePrefix="1">
      <alignment/>
      <protection/>
    </xf>
    <xf numFmtId="170" fontId="9" fillId="0" borderId="0" xfId="16" applyNumberFormat="1" applyFont="1" applyFill="1" applyAlignment="1">
      <alignment horizontal="right"/>
    </xf>
    <xf numFmtId="0" fontId="11" fillId="0" borderId="0" xfId="17" applyNumberFormat="1" applyFont="1" applyFill="1" applyBorder="1" applyAlignment="1">
      <alignment/>
      <protection/>
    </xf>
    <xf numFmtId="172" fontId="11" fillId="0" borderId="0" xfId="16" applyNumberFormat="1" applyFont="1" applyFill="1" applyAlignment="1">
      <alignment horizontal="right"/>
    </xf>
    <xf numFmtId="0" fontId="11" fillId="0" borderId="0" xfId="17" applyFont="1" applyFill="1">
      <alignment/>
      <protection/>
    </xf>
    <xf numFmtId="3" fontId="9" fillId="0" borderId="0" xfId="16" applyNumberFormat="1" applyFont="1" applyFill="1" applyAlignment="1">
      <alignment horizontal="right"/>
    </xf>
    <xf numFmtId="3" fontId="9" fillId="0" borderId="0" xfId="16" applyNumberFormat="1" applyFont="1" applyFill="1" applyAlignment="1">
      <alignment/>
    </xf>
    <xf numFmtId="0" fontId="18" fillId="0" borderId="0" xfId="17" applyFont="1" applyFill="1">
      <alignment/>
      <protection/>
    </xf>
    <xf numFmtId="0" fontId="9" fillId="0" borderId="1" xfId="17" applyNumberFormat="1" applyFont="1" applyFill="1" applyBorder="1" applyAlignment="1">
      <alignment/>
      <protection/>
    </xf>
    <xf numFmtId="0" fontId="9" fillId="0" borderId="1" xfId="17" applyFont="1" applyFill="1" applyBorder="1">
      <alignment/>
      <protection/>
    </xf>
    <xf numFmtId="172" fontId="9" fillId="0" borderId="1" xfId="16" applyNumberFormat="1" applyFont="1" applyFill="1" applyBorder="1" applyAlignment="1">
      <alignment/>
    </xf>
    <xf numFmtId="0" fontId="12" fillId="0" borderId="0" xfId="18" applyFont="1" applyFill="1">
      <alignment/>
      <protection/>
    </xf>
    <xf numFmtId="0" fontId="12" fillId="0" borderId="0" xfId="18" applyNumberFormat="1" applyFont="1" applyFill="1" applyBorder="1" applyAlignment="1">
      <alignment/>
      <protection/>
    </xf>
    <xf numFmtId="0" fontId="14" fillId="0" borderId="0" xfId="18" applyFont="1" applyFill="1">
      <alignment/>
      <protection/>
    </xf>
    <xf numFmtId="172" fontId="14" fillId="0" borderId="0" xfId="16" applyNumberFormat="1" applyFont="1" applyFill="1" applyAlignment="1">
      <alignment/>
    </xf>
    <xf numFmtId="0" fontId="9" fillId="0" borderId="1" xfId="18" applyNumberFormat="1" applyFont="1" applyFill="1" applyBorder="1" applyAlignment="1">
      <alignment/>
      <protection/>
    </xf>
    <xf numFmtId="0" fontId="9" fillId="0" borderId="1" xfId="18" applyFont="1" applyFill="1" applyBorder="1">
      <alignment/>
      <protection/>
    </xf>
    <xf numFmtId="0" fontId="9" fillId="0" borderId="0" xfId="18" applyFont="1" applyFill="1">
      <alignment/>
      <protection/>
    </xf>
    <xf numFmtId="0" fontId="9" fillId="0" borderId="0" xfId="18" applyFont="1" applyFill="1" applyBorder="1">
      <alignment/>
      <protection/>
    </xf>
    <xf numFmtId="0" fontId="18" fillId="0" borderId="0" xfId="18" applyNumberFormat="1" applyFont="1" applyFill="1" applyBorder="1" applyAlignment="1">
      <alignment/>
      <protection/>
    </xf>
    <xf numFmtId="0" fontId="15" fillId="0" borderId="0" xfId="18" applyFont="1" applyFill="1" applyBorder="1" applyAlignment="1">
      <alignment horizontal="center"/>
      <protection/>
    </xf>
    <xf numFmtId="0" fontId="15" fillId="0" borderId="0" xfId="18" applyFont="1" applyFill="1" applyBorder="1">
      <alignment/>
      <protection/>
    </xf>
    <xf numFmtId="172" fontId="9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9" fillId="0" borderId="0" xfId="18" applyNumberFormat="1" applyFont="1" applyFill="1" applyAlignment="1">
      <alignment/>
      <protection/>
    </xf>
    <xf numFmtId="172" fontId="9" fillId="0" borderId="0" xfId="18" applyNumberFormat="1" applyFont="1" applyFill="1" applyBorder="1" applyAlignment="1">
      <alignment horizontal="right"/>
      <protection/>
    </xf>
    <xf numFmtId="172" fontId="9" fillId="0" borderId="0" xfId="18" applyNumberFormat="1" applyFont="1" applyFill="1" applyAlignment="1">
      <alignment horizontal="right"/>
      <protection/>
    </xf>
    <xf numFmtId="0" fontId="9" fillId="0" borderId="0" xfId="18" applyNumberFormat="1" applyFont="1" applyFill="1" applyAlignment="1" quotePrefix="1">
      <alignment/>
      <protection/>
    </xf>
    <xf numFmtId="172" fontId="9" fillId="0" borderId="0" xfId="18" applyNumberFormat="1" applyFont="1" applyFill="1">
      <alignment/>
      <protection/>
    </xf>
    <xf numFmtId="172" fontId="9" fillId="0" borderId="0" xfId="0" applyNumberFormat="1" applyFont="1" applyFill="1" applyAlignment="1">
      <alignment/>
    </xf>
    <xf numFmtId="0" fontId="9" fillId="0" borderId="0" xfId="18" applyFont="1" applyFill="1" applyAlignment="1">
      <alignment horizontal="center"/>
      <protection/>
    </xf>
    <xf numFmtId="172" fontId="11" fillId="0" borderId="0" xfId="0" applyNumberFormat="1" applyFont="1" applyFill="1" applyAlignment="1">
      <alignment horizontal="right"/>
    </xf>
    <xf numFmtId="0" fontId="11" fillId="0" borderId="0" xfId="18" applyFont="1" applyFill="1">
      <alignment/>
      <protection/>
    </xf>
    <xf numFmtId="0" fontId="9" fillId="0" borderId="0" xfId="18" applyNumberFormat="1" applyFont="1" applyFill="1" applyBorder="1" applyAlignment="1">
      <alignment/>
      <protection/>
    </xf>
    <xf numFmtId="171" fontId="9" fillId="0" borderId="0" xfId="18" applyNumberFormat="1" applyFont="1" applyFill="1" applyBorder="1">
      <alignment/>
      <protection/>
    </xf>
    <xf numFmtId="0" fontId="12" fillId="0" borderId="0" xfId="19" applyNumberFormat="1" applyFont="1" applyFill="1" applyAlignment="1">
      <alignment/>
      <protection/>
    </xf>
    <xf numFmtId="0" fontId="14" fillId="0" borderId="0" xfId="19" applyFont="1" applyFill="1">
      <alignment/>
      <protection/>
    </xf>
    <xf numFmtId="0" fontId="12" fillId="0" borderId="0" xfId="19" applyFont="1" applyFill="1">
      <alignment/>
      <protection/>
    </xf>
    <xf numFmtId="0" fontId="13" fillId="0" borderId="0" xfId="19" applyNumberFormat="1" applyFont="1" applyFill="1" applyAlignment="1">
      <alignment/>
      <protection/>
    </xf>
    <xf numFmtId="0" fontId="9" fillId="0" borderId="0" xfId="19" applyFont="1" applyFill="1">
      <alignment/>
      <protection/>
    </xf>
    <xf numFmtId="0" fontId="9" fillId="0" borderId="1" xfId="19" applyNumberFormat="1" applyFont="1" applyFill="1" applyBorder="1" applyAlignment="1">
      <alignment/>
      <protection/>
    </xf>
    <xf numFmtId="0" fontId="9" fillId="0" borderId="1" xfId="19" applyFont="1" applyFill="1" applyBorder="1">
      <alignment/>
      <protection/>
    </xf>
    <xf numFmtId="0" fontId="15" fillId="0" borderId="0" xfId="19" applyNumberFormat="1" applyFont="1" applyFill="1" applyBorder="1" applyAlignment="1">
      <alignment/>
      <protection/>
    </xf>
    <xf numFmtId="0" fontId="9" fillId="0" borderId="0" xfId="19" applyFont="1" applyFill="1" applyBorder="1">
      <alignment/>
      <protection/>
    </xf>
    <xf numFmtId="0" fontId="9" fillId="0" borderId="0" xfId="19" applyFont="1" applyFill="1" applyBorder="1" applyAlignment="1">
      <alignment horizontal="center"/>
      <protection/>
    </xf>
    <xf numFmtId="0" fontId="9" fillId="0" borderId="0" xfId="19" applyNumberFormat="1" applyFont="1" applyFill="1" applyAlignment="1">
      <alignment/>
      <protection/>
    </xf>
    <xf numFmtId="0" fontId="9" fillId="0" borderId="0" xfId="19" applyNumberFormat="1" applyFont="1" applyFill="1" applyAlignment="1" quotePrefix="1">
      <alignment/>
      <protection/>
    </xf>
    <xf numFmtId="171" fontId="9" fillId="0" borderId="0" xfId="19" applyNumberFormat="1" applyFont="1" applyFill="1">
      <alignment/>
      <protection/>
    </xf>
    <xf numFmtId="171" fontId="11" fillId="0" borderId="0" xfId="19" applyNumberFormat="1" applyFont="1" applyFill="1">
      <alignment/>
      <protection/>
    </xf>
    <xf numFmtId="41" fontId="9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left"/>
    </xf>
    <xf numFmtId="172" fontId="4" fillId="0" borderId="0" xfId="16" applyNumberFormat="1" applyFont="1" applyFill="1" applyBorder="1" applyAlignment="1">
      <alignment/>
    </xf>
    <xf numFmtId="41" fontId="4" fillId="0" borderId="0" xfId="16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10" fillId="0" borderId="0" xfId="16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3" fontId="4" fillId="2" borderId="0" xfId="15" applyNumberFormat="1" applyFont="1" applyFill="1" applyBorder="1" applyAlignment="1">
      <alignment/>
    </xf>
    <xf numFmtId="43" fontId="10" fillId="2" borderId="0" xfId="15" applyNumberFormat="1" applyFont="1" applyFill="1" applyBorder="1" applyAlignment="1">
      <alignment/>
    </xf>
    <xf numFmtId="0" fontId="11" fillId="0" borderId="0" xfId="16" applyNumberFormat="1" applyFont="1" applyBorder="1" applyAlignment="1">
      <alignment/>
    </xf>
    <xf numFmtId="41" fontId="11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43" fontId="9" fillId="0" borderId="0" xfId="15" applyFont="1" applyAlignment="1">
      <alignment/>
    </xf>
    <xf numFmtId="3" fontId="0" fillId="0" borderId="0" xfId="0" applyNumberFormat="1" applyAlignment="1">
      <alignment/>
    </xf>
    <xf numFmtId="173" fontId="4" fillId="2" borderId="0" xfId="0" applyNumberFormat="1" applyFont="1" applyFill="1" applyBorder="1" applyAlignment="1">
      <alignment/>
    </xf>
    <xf numFmtId="173" fontId="9" fillId="0" borderId="0" xfId="16" applyNumberFormat="1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30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70" fontId="9" fillId="0" borderId="0" xfId="16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16" applyNumberFormat="1" applyFont="1" applyBorder="1" applyAlignment="1">
      <alignment/>
    </xf>
    <xf numFmtId="172" fontId="9" fillId="0" borderId="0" xfId="16" applyNumberFormat="1" applyFont="1" applyBorder="1" applyAlignment="1">
      <alignment/>
    </xf>
    <xf numFmtId="196" fontId="11" fillId="0" borderId="0" xfId="15" applyNumberFormat="1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 vertical="justify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1" fontId="10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right" vertical="justify"/>
    </xf>
    <xf numFmtId="0" fontId="4" fillId="2" borderId="1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41" fontId="9" fillId="0" borderId="2" xfId="16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/>
    </xf>
    <xf numFmtId="0" fontId="9" fillId="0" borderId="1" xfId="16" applyNumberFormat="1" applyFont="1" applyBorder="1" applyAlignment="1">
      <alignment horizontal="right" vertical="top" wrapText="1"/>
    </xf>
    <xf numFmtId="0" fontId="9" fillId="0" borderId="1" xfId="16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Continuous" vertical="top"/>
    </xf>
    <xf numFmtId="195" fontId="9" fillId="0" borderId="0" xfId="15" applyNumberFormat="1" applyFont="1" applyAlignment="1" quotePrefix="1">
      <alignment horizontal="right"/>
    </xf>
    <xf numFmtId="195" fontId="9" fillId="0" borderId="0" xfId="0" applyNumberFormat="1" applyFont="1" applyAlignment="1" quotePrefix="1">
      <alignment horizontal="right"/>
    </xf>
    <xf numFmtId="0" fontId="16" fillId="0" borderId="0" xfId="17" applyNumberFormat="1" applyFont="1" applyFill="1" applyAlignment="1">
      <alignment/>
      <protection/>
    </xf>
    <xf numFmtId="41" fontId="10" fillId="0" borderId="1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41" fontId="12" fillId="0" borderId="0" xfId="16" applyFont="1" applyFill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2" fillId="0" borderId="0" xfId="0" applyFont="1" applyFill="1" applyAlignment="1">
      <alignment vertical="top"/>
    </xf>
    <xf numFmtId="0" fontId="9" fillId="0" borderId="3" xfId="0" applyNumberFormat="1" applyFont="1" applyBorder="1" applyAlignment="1">
      <alignment horizontal="left" vertical="center" wrapText="1"/>
    </xf>
    <xf numFmtId="0" fontId="9" fillId="0" borderId="3" xfId="17" applyFont="1" applyFill="1" applyBorder="1" applyAlignment="1">
      <alignment vertical="center" wrapText="1"/>
      <protection/>
    </xf>
    <xf numFmtId="0" fontId="9" fillId="0" borderId="3" xfId="18" applyNumberFormat="1" applyFont="1" applyFill="1" applyBorder="1" applyAlignment="1">
      <alignment horizontal="right" vertical="center" wrapText="1"/>
      <protection/>
    </xf>
    <xf numFmtId="0" fontId="9" fillId="0" borderId="3" xfId="19" applyFont="1" applyFill="1" applyBorder="1" applyAlignment="1">
      <alignment horizontal="right" vertical="center" wrapText="1"/>
      <protection/>
    </xf>
    <xf numFmtId="0" fontId="9" fillId="0" borderId="0" xfId="17" applyFont="1" applyFill="1" applyBorder="1" applyAlignment="1">
      <alignment horizontal="left"/>
      <protection/>
    </xf>
    <xf numFmtId="0" fontId="9" fillId="0" borderId="0" xfId="18" applyFont="1" applyFill="1" applyBorder="1" applyAlignment="1">
      <alignment horizontal="left"/>
      <protection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2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41" fontId="9" fillId="0" borderId="3" xfId="16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16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9" fillId="0" borderId="2" xfId="16" applyNumberFormat="1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41" fontId="18" fillId="0" borderId="0" xfId="16" applyFont="1" applyAlignment="1">
      <alignment horizontal="center"/>
    </xf>
    <xf numFmtId="0" fontId="9" fillId="0" borderId="2" xfId="16" applyNumberFormat="1" applyFont="1" applyBorder="1" applyAlignment="1">
      <alignment horizontal="left" vertical="center" wrapText="1"/>
    </xf>
    <xf numFmtId="0" fontId="9" fillId="0" borderId="0" xfId="16" applyNumberFormat="1" applyFont="1" applyBorder="1" applyAlignment="1">
      <alignment horizontal="left" vertical="center" wrapText="1"/>
    </xf>
    <xf numFmtId="0" fontId="9" fillId="0" borderId="1" xfId="16" applyNumberFormat="1" applyFont="1" applyBorder="1" applyAlignment="1">
      <alignment horizontal="left" vertical="center" wrapText="1"/>
    </xf>
    <xf numFmtId="0" fontId="15" fillId="0" borderId="0" xfId="16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9" fillId="0" borderId="0" xfId="17" applyFont="1" applyFill="1" applyBorder="1" applyAlignment="1">
      <alignment horizontal="left"/>
      <protection/>
    </xf>
    <xf numFmtId="3" fontId="9" fillId="0" borderId="0" xfId="16" applyNumberFormat="1" applyFont="1" applyFill="1" applyAlignment="1">
      <alignment horizontal="left"/>
    </xf>
    <xf numFmtId="0" fontId="9" fillId="0" borderId="0" xfId="18" applyFont="1" applyFill="1" applyBorder="1" applyAlignment="1">
      <alignment horizontal="left"/>
      <protection/>
    </xf>
    <xf numFmtId="0" fontId="9" fillId="0" borderId="0" xfId="19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Normale_tav.5.7" xfId="17"/>
    <cellStyle name="Normale_tav.5.8" xfId="18"/>
    <cellStyle name="Normale_tav.5.9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419100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musicali, biglietti venduti e spesa del pubblico per tipo di  spettacolo e tipo di comune - Anno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(spesa totale in milioni di lire, per abitante in lire)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9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2950" y="0"/>
          <a:ext cx="4362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musicali, biglietti venduti e spesa del pubblico per tipo di spettacolo e tipo di comune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11</xdr:col>
      <xdr:colOff>19050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0"/>
          <a:ext cx="4981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 nei capoluoghi di provincia per tipo di spettacolo e regione - Anno 2001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100.000 abitanti)</a:t>
          </a:r>
        </a:p>
      </xdr:txBody>
    </xdr:sp>
    <xdr:clientData/>
  </xdr:twoCellAnchor>
  <xdr:twoCellAnchor>
    <xdr:from>
      <xdr:col>0</xdr:col>
      <xdr:colOff>895350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5350" y="1152525"/>
          <a:ext cx="445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Rappresentazioni teatrali e musicali nei capoluoghi di provincia per tipo di spettacolo e regione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(per 100.000 abitanti) </a:t>
          </a:r>
        </a:p>
      </xdr:txBody>
    </xdr:sp>
    <xdr:clientData/>
  </xdr:twoCellAnchor>
  <xdr:twoCellAnchor>
    <xdr:from>
      <xdr:col>0</xdr:col>
      <xdr:colOff>142875</xdr:colOff>
      <xdr:row>35</xdr:row>
      <xdr:rowOff>9525</xdr:rowOff>
    </xdr:from>
    <xdr:to>
      <xdr:col>10</xdr:col>
      <xdr:colOff>409575</xdr:colOff>
      <xdr:row>37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3990975"/>
          <a:ext cx="5619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7</xdr:col>
      <xdr:colOff>0</xdr:colOff>
      <xdr:row>4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0100" y="0"/>
          <a:ext cx="418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assistito a spettacoli teatrali nei 12 mesi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precedenti l'intervista per sesso, classe d'età, titolo di studio e ripartizione geografica - 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 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7</xdr:col>
      <xdr:colOff>0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9625" y="0"/>
          <a:ext cx="4657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ascoltato concerti di musica classica nei 12 mesi precedenti l'intervista per sesso, classe d'età, titolo di studio e  ripartizione geografica - 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9525</xdr:rowOff>
    </xdr:from>
    <xdr:to>
      <xdr:col>7</xdr:col>
      <xdr:colOff>19050</xdr:colOff>
      <xdr:row>5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9625" y="9525"/>
          <a:ext cx="4391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ascoltato concerti di musica non classica nei 12 mesi precedenti l'intervista per sesso, classe d'età, titolo di studio e ripartizione geografica  - 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04850" y="419100"/>
          <a:ext cx="449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musicali, biglietti venduti e spesa del pubblico per tipo di  spettacolo e tipo di comune - Anno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(spesa totale in milioni di lire, per abitante in lire)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9</xdr:col>
      <xdr:colOff>0</xdr:colOff>
      <xdr:row>2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42950" y="0"/>
          <a:ext cx="4457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Rappresentazioni teatrali e musicali, biglietti venduti e spesa del pubblico per tipo di spettacolo e tipo di comune - Anno 2001</a:t>
          </a:r>
        </a:p>
      </xdr:txBody>
    </xdr:sp>
    <xdr:clientData/>
  </xdr:twoCellAnchor>
  <xdr:twoCellAnchor>
    <xdr:from>
      <xdr:col>0</xdr:col>
      <xdr:colOff>161925</xdr:colOff>
      <xdr:row>56</xdr:row>
      <xdr:rowOff>0</xdr:rowOff>
    </xdr:from>
    <xdr:to>
      <xdr:col>8</xdr:col>
      <xdr:colOff>561975</xdr:colOff>
      <xdr:row>58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6534150"/>
          <a:ext cx="5010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 attesa dei dati definitivi del censimento della popolazione al 2001, per il calcolo degli indicatori sono stati utilizzati i  dati sulla popolazione residente al 31 dicembre 2000.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8</xdr:col>
      <xdr:colOff>571500</xdr:colOff>
      <xdr:row>61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6743700"/>
          <a:ext cx="51816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(b) Sono compresi anche i concerti di musica jazz.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Tavola 5.3 - </a:t>
          </a:r>
        </a:p>
      </xdr:txBody>
    </xdr:sp>
    <xdr:clientData/>
  </xdr:twoCellAnchor>
  <xdr:twoCellAnchor>
    <xdr:from>
      <xdr:col>0</xdr:col>
      <xdr:colOff>742950</xdr:colOff>
      <xdr:row>0</xdr:row>
      <xdr:rowOff>9525</xdr:rowOff>
    </xdr:from>
    <xdr:to>
      <xdr:col>8</xdr:col>
      <xdr:colOff>685800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2950" y="9525"/>
          <a:ext cx="4981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Biglietti venduti e spesa del pubblico per tipo di spettacolo e tipo di comune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in euro)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742950</xdr:colOff>
      <xdr:row>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Tavola 5.4 -segue </a:t>
          </a:r>
        </a:p>
      </xdr:txBody>
    </xdr:sp>
    <xdr:clientData/>
  </xdr:twoCellAnchor>
  <xdr:twoCellAnchor>
    <xdr:from>
      <xdr:col>0</xdr:col>
      <xdr:colOff>742950</xdr:colOff>
      <xdr:row>0</xdr:row>
      <xdr:rowOff>9525</xdr:rowOff>
    </xdr:from>
    <xdr:to>
      <xdr:col>8</xdr:col>
      <xdr:colOff>571500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2950" y="9525"/>
          <a:ext cx="4848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Biglietti venduti e spesa del pubblico per tipo di spettacolo e tipo di comune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in euro)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847725"/>
          <a:ext cx="473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Rappresentazioni teatrali e musicali, biglietti venduti  e spesa del pubblico per provincia e regione - Anno 1999 </a:t>
          </a:r>
        </a:p>
      </xdr:txBody>
    </xdr:sp>
    <xdr:clientData/>
  </xdr:twoCellAnchor>
  <xdr:twoCellAnchor>
    <xdr:from>
      <xdr:col>0</xdr:col>
      <xdr:colOff>800100</xdr:colOff>
      <xdr:row>0</xdr:row>
      <xdr:rowOff>0</xdr:rowOff>
    </xdr:from>
    <xdr:to>
      <xdr:col>9</xdr:col>
      <xdr:colOff>0</xdr:colOff>
      <xdr:row>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00100" y="0"/>
          <a:ext cx="5000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Rappresentazioni teatrali e musicali, biglietti venduti  e spesa del pubblico per regione - Anno 2000 </a:t>
          </a:r>
        </a:p>
      </xdr:txBody>
    </xdr:sp>
    <xdr:clientData/>
  </xdr:twoCellAnchor>
  <xdr:twoCellAnchor>
    <xdr:from>
      <xdr:col>0</xdr:col>
      <xdr:colOff>1057275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57275" y="1914525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Rappresentazioni teatrali e musicali, biglietti venduti  e spesa del pubblico per provincia e regione - Anno 1999 </a:t>
          </a:r>
        </a:p>
      </xdr:txBody>
    </xdr:sp>
    <xdr:clientData/>
  </xdr:twoCellAnchor>
  <xdr:twoCellAnchor>
    <xdr:from>
      <xdr:col>0</xdr:col>
      <xdr:colOff>161925</xdr:colOff>
      <xdr:row>34</xdr:row>
      <xdr:rowOff>0</xdr:rowOff>
    </xdr:from>
    <xdr:to>
      <xdr:col>8</xdr:col>
      <xdr:colOff>685800</xdr:colOff>
      <xdr:row>36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1925" y="3800475"/>
          <a:ext cx="5619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8763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Rappresentazioni teatrali e musicali, biglietti venduti  e spesa del pubblico per provincia e regione - Anno 1999 </a:t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9</xdr:col>
      <xdr:colOff>0</xdr:colOff>
      <xdr:row>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0"/>
          <a:ext cx="4962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musicali, biglietti venduti  e spesa del pubblico per regione - Anno 2001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1057275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57275" y="19335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Rappresentazioni teatrali e musicali, biglietti venduti  e spesa del pubblico per provincia e regione - Anno 1999 </a:t>
          </a:r>
        </a:p>
      </xdr:txBody>
    </xdr:sp>
    <xdr:clientData/>
  </xdr:twoCellAnchor>
  <xdr:twoCellAnchor>
    <xdr:from>
      <xdr:col>0</xdr:col>
      <xdr:colOff>161925</xdr:colOff>
      <xdr:row>33</xdr:row>
      <xdr:rowOff>0</xdr:rowOff>
    </xdr:from>
    <xdr:to>
      <xdr:col>8</xdr:col>
      <xdr:colOff>657225</xdr:colOff>
      <xdr:row>35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1925" y="3829050"/>
          <a:ext cx="5486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10</xdr:col>
      <xdr:colOff>400050</xdr:colOff>
      <xdr:row>2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42950" y="0"/>
          <a:ext cx="5038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 per tipo di spettacolo e regione - Anno 2000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100.000 abitanti)</a:t>
          </a:r>
        </a:p>
      </xdr:txBody>
    </xdr:sp>
    <xdr:clientData/>
  </xdr:twoCellAnchor>
  <xdr:twoCellAnchor>
    <xdr:from>
      <xdr:col>0</xdr:col>
      <xdr:colOff>904875</xdr:colOff>
      <xdr:row>8</xdr:row>
      <xdr:rowOff>0</xdr:rowOff>
    </xdr:from>
    <xdr:to>
      <xdr:col>9</xdr:col>
      <xdr:colOff>438150</xdr:colOff>
      <xdr:row>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04875" y="1143000"/>
          <a:ext cx="446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Rappresentazioni teatrali e musicali per tipo di spettacolo, provincia e regione - Anno 1999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(per 100.000 abitanti)</a:t>
          </a:r>
        </a:p>
      </xdr:txBody>
    </xdr:sp>
    <xdr:clientData/>
  </xdr:twoCellAnchor>
  <xdr:twoCellAnchor>
    <xdr:from>
      <xdr:col>0</xdr:col>
      <xdr:colOff>161925</xdr:colOff>
      <xdr:row>35</xdr:row>
      <xdr:rowOff>0</xdr:rowOff>
    </xdr:from>
    <xdr:to>
      <xdr:col>11</xdr:col>
      <xdr:colOff>9525</xdr:colOff>
      <xdr:row>37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3971925"/>
          <a:ext cx="562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11</xdr:col>
      <xdr:colOff>9525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991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 per tipo di spettacolo e regione - Anno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100.000 abitanti)</a:t>
          </a:r>
        </a:p>
      </xdr:txBody>
    </xdr:sp>
    <xdr:clientData/>
  </xdr:twoCellAnchor>
  <xdr:twoCellAnchor>
    <xdr:from>
      <xdr:col>0</xdr:col>
      <xdr:colOff>876300</xdr:colOff>
      <xdr:row>8</xdr:row>
      <xdr:rowOff>0</xdr:rowOff>
    </xdr:from>
    <xdr:to>
      <xdr:col>9</xdr:col>
      <xdr:colOff>400050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6300" y="1143000"/>
          <a:ext cx="443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Rappresentazioni teatrali e musicali per tipo di spettacolo, provincia e regione - Anno 1999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(per 100.000 abitanti)</a:t>
          </a:r>
        </a:p>
      </xdr:txBody>
    </xdr:sp>
    <xdr:clientData/>
  </xdr:twoCellAnchor>
  <xdr:twoCellAnchor>
    <xdr:from>
      <xdr:col>0</xdr:col>
      <xdr:colOff>161925</xdr:colOff>
      <xdr:row>35</xdr:row>
      <xdr:rowOff>0</xdr:rowOff>
    </xdr:from>
    <xdr:to>
      <xdr:col>10</xdr:col>
      <xdr:colOff>409575</xdr:colOff>
      <xdr:row>37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1925" y="3971925"/>
          <a:ext cx="5562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11</xdr:col>
      <xdr:colOff>19050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509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 nei capoluoghi di provincia per tipo di spettacolo e regione - Anno 2000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100.000 abitanti)</a:t>
          </a:r>
        </a:p>
      </xdr:txBody>
    </xdr:sp>
    <xdr:clientData/>
  </xdr:twoCellAnchor>
  <xdr:twoCellAnchor>
    <xdr:from>
      <xdr:col>0</xdr:col>
      <xdr:colOff>895350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5350" y="1143000"/>
          <a:ext cx="446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Rappresentazioni teatrali e musicali nei capoluoghi di provincia per tipo di spettacolo e regione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(per 100.000 abitanti) </a:t>
          </a:r>
        </a:p>
      </xdr:txBody>
    </xdr:sp>
    <xdr:clientData/>
  </xdr:twoCellAnchor>
  <xdr:twoCellAnchor>
    <xdr:from>
      <xdr:col>0</xdr:col>
      <xdr:colOff>152400</xdr:colOff>
      <xdr:row>35</xdr:row>
      <xdr:rowOff>9525</xdr:rowOff>
    </xdr:from>
    <xdr:to>
      <xdr:col>10</xdr:col>
      <xdr:colOff>409575</xdr:colOff>
      <xdr:row>37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3981450"/>
          <a:ext cx="5619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/>
  <dimension ref="A1:N130"/>
  <sheetViews>
    <sheetView showGridLines="0" workbookViewId="0" topLeftCell="A1">
      <selection activeCell="L26" sqref="L26"/>
    </sheetView>
  </sheetViews>
  <sheetFormatPr defaultColWidth="9.59765625" defaultRowHeight="10.5"/>
  <cols>
    <col min="1" max="1" width="27.796875" style="80" customWidth="1"/>
    <col min="2" max="3" width="12.19921875" style="80" customWidth="1"/>
    <col min="4" max="4" width="1" style="80" customWidth="1"/>
    <col min="5" max="5" width="14.3984375" style="80" customWidth="1"/>
    <col min="6" max="6" width="11.796875" style="80" customWidth="1"/>
    <col min="7" max="7" width="1" style="80" customWidth="1"/>
    <col min="8" max="8" width="14.19921875" style="80" customWidth="1"/>
    <col min="9" max="9" width="12.59765625" style="80" customWidth="1"/>
    <col min="10" max="10" width="14.19921875" style="80" customWidth="1"/>
    <col min="11" max="11" width="2.19921875" style="80" customWidth="1"/>
    <col min="12" max="12" width="14" style="80" customWidth="1"/>
    <col min="13" max="13" width="15" style="80" customWidth="1"/>
    <col min="14" max="14" width="13.59765625" style="80" customWidth="1"/>
    <col min="15" max="16384" width="9.59765625" style="80" customWidth="1"/>
  </cols>
  <sheetData>
    <row r="1" ht="12">
      <c r="A1" s="234" t="s">
        <v>71</v>
      </c>
    </row>
    <row r="2" ht="12" customHeight="1"/>
    <row r="3" spans="4:7" ht="9" customHeight="1">
      <c r="D3" s="300"/>
      <c r="G3" s="300"/>
    </row>
    <row r="4" spans="1:14" ht="12" customHeight="1">
      <c r="A4" s="313" t="s">
        <v>17</v>
      </c>
      <c r="B4" s="312" t="s">
        <v>14</v>
      </c>
      <c r="C4" s="312"/>
      <c r="E4" s="312" t="s">
        <v>13</v>
      </c>
      <c r="F4" s="312"/>
      <c r="G4" s="299"/>
      <c r="H4" s="312" t="s">
        <v>131</v>
      </c>
      <c r="I4" s="312"/>
      <c r="J4" s="274"/>
      <c r="K4" s="109"/>
      <c r="N4" s="109"/>
    </row>
    <row r="5" spans="1:14" ht="24" customHeight="1">
      <c r="A5" s="314"/>
      <c r="B5" s="276" t="s">
        <v>115</v>
      </c>
      <c r="C5" s="276" t="s">
        <v>94</v>
      </c>
      <c r="D5" s="275"/>
      <c r="E5" s="276" t="s">
        <v>115</v>
      </c>
      <c r="F5" s="276" t="s">
        <v>94</v>
      </c>
      <c r="G5" s="275"/>
      <c r="H5" s="276" t="s">
        <v>133</v>
      </c>
      <c r="I5" s="276" t="s">
        <v>132</v>
      </c>
      <c r="K5" s="109"/>
      <c r="L5" s="82"/>
      <c r="N5" s="109"/>
    </row>
    <row r="6" spans="1:14" s="235" customFormat="1" ht="9" customHeight="1">
      <c r="A6" s="236" t="s">
        <v>68</v>
      </c>
      <c r="B6" s="105"/>
      <c r="C6" s="237"/>
      <c r="D6" s="105"/>
      <c r="E6" s="105"/>
      <c r="F6" s="237"/>
      <c r="G6" s="105"/>
      <c r="H6" s="105"/>
      <c r="I6" s="237"/>
      <c r="K6" s="245"/>
      <c r="M6" s="277"/>
      <c r="N6" s="245"/>
    </row>
    <row r="7" spans="1:14" s="235" customFormat="1" ht="9" customHeight="1">
      <c r="A7" s="310" t="s">
        <v>0</v>
      </c>
      <c r="B7" s="311"/>
      <c r="C7" s="311"/>
      <c r="D7" s="311"/>
      <c r="E7" s="311"/>
      <c r="F7" s="311"/>
      <c r="G7" s="311"/>
      <c r="H7" s="311"/>
      <c r="I7" s="311"/>
      <c r="K7" s="245"/>
      <c r="N7" s="245"/>
    </row>
    <row r="8" spans="1:14" ht="9" customHeight="1">
      <c r="A8" s="238" t="s">
        <v>70</v>
      </c>
      <c r="J8" s="250"/>
      <c r="K8" s="109"/>
      <c r="N8" s="109"/>
    </row>
    <row r="9" spans="1:13" ht="9" customHeight="1">
      <c r="A9" s="76" t="s">
        <v>1</v>
      </c>
      <c r="B9" s="77">
        <v>47222</v>
      </c>
      <c r="C9" s="239">
        <v>272.5012629050313</v>
      </c>
      <c r="E9" s="77">
        <v>7927423</v>
      </c>
      <c r="F9" s="240">
        <v>45746.321186785644</v>
      </c>
      <c r="H9" s="241">
        <v>107401828.53</v>
      </c>
      <c r="I9" s="248">
        <v>6.1977751710504885</v>
      </c>
      <c r="L9" s="241"/>
      <c r="M9" s="241"/>
    </row>
    <row r="10" spans="1:13" ht="9" customHeight="1">
      <c r="A10" s="76" t="s">
        <v>86</v>
      </c>
      <c r="B10" s="77">
        <v>1748</v>
      </c>
      <c r="C10" s="239">
        <v>10.087082452204367</v>
      </c>
      <c r="E10" s="77">
        <v>1066859</v>
      </c>
      <c r="F10" s="240">
        <v>6156.461497640904</v>
      </c>
      <c r="H10" s="241">
        <v>3198039.46</v>
      </c>
      <c r="I10" s="248">
        <v>0.18454741257679136</v>
      </c>
      <c r="J10" s="82"/>
      <c r="K10" s="109"/>
      <c r="L10" s="241"/>
      <c r="M10" s="241"/>
    </row>
    <row r="11" spans="1:13" ht="9" customHeight="1">
      <c r="A11" s="76" t="s">
        <v>3</v>
      </c>
      <c r="B11" s="77">
        <v>2027</v>
      </c>
      <c r="C11" s="239">
        <v>11.697091607905179</v>
      </c>
      <c r="E11" s="77">
        <v>1437375</v>
      </c>
      <c r="F11" s="240">
        <v>8294.576738980122</v>
      </c>
      <c r="H11" s="241">
        <v>59727744.14</v>
      </c>
      <c r="I11" s="248">
        <v>3.446674369704498</v>
      </c>
      <c r="K11" s="109"/>
      <c r="L11" s="241"/>
      <c r="M11" s="241"/>
    </row>
    <row r="12" spans="1:13" ht="9" customHeight="1">
      <c r="A12" s="76" t="s">
        <v>4</v>
      </c>
      <c r="B12" s="77">
        <v>873</v>
      </c>
      <c r="C12" s="239">
        <v>5.037770583967055</v>
      </c>
      <c r="E12" s="77">
        <v>307468</v>
      </c>
      <c r="F12" s="240">
        <v>1774.2877960036458</v>
      </c>
      <c r="H12" s="241">
        <v>7026715.2</v>
      </c>
      <c r="I12" s="248">
        <v>0.4054865880466688</v>
      </c>
      <c r="K12" s="109"/>
      <c r="L12" s="241"/>
      <c r="M12" s="241"/>
    </row>
    <row r="13" spans="1:13" ht="9" customHeight="1">
      <c r="A13" s="76" t="s">
        <v>5</v>
      </c>
      <c r="B13" s="77">
        <v>2327</v>
      </c>
      <c r="C13" s="239">
        <v>13.428284248443687</v>
      </c>
      <c r="E13" s="77">
        <v>609268</v>
      </c>
      <c r="F13" s="240">
        <v>3515.867592385384</v>
      </c>
      <c r="H13" s="241">
        <v>6199780.35</v>
      </c>
      <c r="I13" s="248">
        <v>0.3577671371625083</v>
      </c>
      <c r="K13" s="109"/>
      <c r="L13" s="241"/>
      <c r="M13" s="241"/>
    </row>
    <row r="14" spans="1:13" ht="9" customHeight="1">
      <c r="A14" s="76" t="s">
        <v>90</v>
      </c>
      <c r="B14" s="77">
        <v>10613</v>
      </c>
      <c r="C14" s="239">
        <v>61.24382498011725</v>
      </c>
      <c r="E14" s="77">
        <v>2104440</v>
      </c>
      <c r="F14" s="240">
        <v>12143.97013484952</v>
      </c>
      <c r="H14" s="241">
        <v>45537749.11000001</v>
      </c>
      <c r="I14" s="248">
        <v>2.627820537530699</v>
      </c>
      <c r="J14" s="82"/>
      <c r="K14" s="109"/>
      <c r="L14" s="241"/>
      <c r="M14" s="241"/>
    </row>
    <row r="15" spans="1:13" ht="9" customHeight="1">
      <c r="A15" s="76" t="s">
        <v>6</v>
      </c>
      <c r="B15" s="84">
        <v>334</v>
      </c>
      <c r="C15" s="239">
        <v>1.9273944731328714</v>
      </c>
      <c r="E15" s="77">
        <v>126961</v>
      </c>
      <c r="F15" s="240">
        <v>732.6464961180313</v>
      </c>
      <c r="H15" s="241">
        <v>2415335.41</v>
      </c>
      <c r="I15" s="248">
        <v>0.13938036287413527</v>
      </c>
      <c r="K15" s="109"/>
      <c r="L15" s="248"/>
      <c r="M15" s="241"/>
    </row>
    <row r="16" spans="1:13" ht="9" customHeight="1">
      <c r="A16" s="76" t="s">
        <v>7</v>
      </c>
      <c r="B16" s="77">
        <v>1496</v>
      </c>
      <c r="C16" s="239">
        <v>8.632880634152022</v>
      </c>
      <c r="E16" s="77">
        <v>574647</v>
      </c>
      <c r="F16" s="240">
        <v>3316.0821910251047</v>
      </c>
      <c r="H16" s="241">
        <v>18804119.46</v>
      </c>
      <c r="I16" s="248">
        <v>1.085118440698631</v>
      </c>
      <c r="K16" s="109"/>
      <c r="L16" s="241"/>
      <c r="M16" s="241"/>
    </row>
    <row r="17" spans="1:13" s="85" customFormat="1" ht="9" customHeight="1">
      <c r="A17" s="76" t="s">
        <v>15</v>
      </c>
      <c r="C17" s="239"/>
      <c r="F17" s="240"/>
      <c r="H17" s="241"/>
      <c r="I17" s="248"/>
      <c r="K17" s="102"/>
      <c r="L17" s="241"/>
      <c r="M17" s="241"/>
    </row>
    <row r="18" spans="1:13" s="85" customFormat="1" ht="9" customHeight="1">
      <c r="A18" s="76" t="s">
        <v>85</v>
      </c>
      <c r="B18" s="77">
        <v>9012</v>
      </c>
      <c r="C18" s="239">
        <v>52.005026921776754</v>
      </c>
      <c r="E18" s="77">
        <v>5012347</v>
      </c>
      <c r="F18" s="240">
        <v>28924.460794084218</v>
      </c>
      <c r="H18" s="241">
        <v>63289776</v>
      </c>
      <c r="I18" s="248">
        <v>3.652223662461535</v>
      </c>
      <c r="J18" s="82"/>
      <c r="K18" s="102"/>
      <c r="L18" s="241"/>
      <c r="M18" s="241"/>
    </row>
    <row r="19" spans="1:13" ht="9" customHeight="1">
      <c r="A19" s="76" t="s">
        <v>8</v>
      </c>
      <c r="B19" s="77">
        <v>1660</v>
      </c>
      <c r="C19" s="239">
        <v>9.579265944313072</v>
      </c>
      <c r="E19" s="77">
        <v>201174</v>
      </c>
      <c r="F19" s="240">
        <v>1160.9031608923121</v>
      </c>
      <c r="H19" s="241">
        <v>742919.88</v>
      </c>
      <c r="I19" s="248">
        <v>0.04287124762552503</v>
      </c>
      <c r="K19" s="109"/>
      <c r="L19" s="241"/>
      <c r="M19" s="241"/>
    </row>
    <row r="20" spans="1:13" ht="9" customHeight="1">
      <c r="A20" s="76" t="s">
        <v>9</v>
      </c>
      <c r="B20" s="77">
        <v>450</v>
      </c>
      <c r="C20" s="239">
        <v>2.5967889608077606</v>
      </c>
      <c r="E20" s="77">
        <v>38626</v>
      </c>
      <c r="F20" s="240">
        <v>222.8968231114679</v>
      </c>
      <c r="H20" s="241">
        <v>254404.31</v>
      </c>
      <c r="I20" s="248">
        <v>0.014680762306442566</v>
      </c>
      <c r="K20" s="109"/>
      <c r="L20" s="241"/>
      <c r="M20" s="241"/>
    </row>
    <row r="21" spans="1:13" ht="9" customHeight="1">
      <c r="A21" s="86" t="s">
        <v>10</v>
      </c>
      <c r="B21" s="74">
        <v>77762</v>
      </c>
      <c r="C21" s="96">
        <v>448.7366737118513</v>
      </c>
      <c r="D21" s="85"/>
      <c r="E21" s="74">
        <v>19406588</v>
      </c>
      <c r="F21" s="242">
        <v>111988.47441187636</v>
      </c>
      <c r="G21" s="85"/>
      <c r="H21" s="93">
        <f>SUM(H9:H20)</f>
        <v>314598411.84999996</v>
      </c>
      <c r="I21" s="249">
        <v>18.154348520470833</v>
      </c>
      <c r="J21" s="248"/>
      <c r="K21" s="109"/>
      <c r="L21" s="93"/>
      <c r="M21" s="243"/>
    </row>
    <row r="22" spans="1:11" ht="9" customHeight="1">
      <c r="A22" s="92"/>
      <c r="B22" s="93"/>
      <c r="C22" s="93"/>
      <c r="D22" s="93"/>
      <c r="E22" s="93"/>
      <c r="F22" s="93"/>
      <c r="G22" s="93"/>
      <c r="I22" s="93"/>
      <c r="J22" s="248"/>
      <c r="K22" s="109"/>
    </row>
    <row r="23" spans="1:14" ht="9" customHeight="1">
      <c r="A23" s="310" t="s">
        <v>11</v>
      </c>
      <c r="B23" s="311"/>
      <c r="C23" s="311"/>
      <c r="D23" s="311"/>
      <c r="E23" s="311"/>
      <c r="F23" s="311"/>
      <c r="G23" s="311"/>
      <c r="H23" s="311"/>
      <c r="I23" s="311"/>
      <c r="J23" s="248"/>
      <c r="K23" s="109"/>
      <c r="N23" s="109"/>
    </row>
    <row r="24" spans="1:14" ht="9" customHeight="1">
      <c r="A24" s="97"/>
      <c r="B24" s="98"/>
      <c r="C24" s="99"/>
      <c r="D24" s="98"/>
      <c r="E24" s="98"/>
      <c r="F24" s="99"/>
      <c r="G24" s="98"/>
      <c r="H24" s="98"/>
      <c r="I24" s="99"/>
      <c r="J24" s="248"/>
      <c r="K24" s="109"/>
      <c r="N24" s="109"/>
    </row>
    <row r="25" spans="1:14" ht="9" customHeight="1">
      <c r="A25" s="76" t="s">
        <v>1</v>
      </c>
      <c r="B25" s="77">
        <v>24779</v>
      </c>
      <c r="C25" s="239">
        <v>61.16018041056132</v>
      </c>
      <c r="E25" s="81">
        <v>4263729</v>
      </c>
      <c r="F25" s="241">
        <v>10523.848212669687</v>
      </c>
      <c r="H25" s="241">
        <v>36300656.38</v>
      </c>
      <c r="I25" s="248">
        <v>0.8959823613634907</v>
      </c>
      <c r="J25" s="244"/>
      <c r="K25" s="109"/>
      <c r="L25" s="294"/>
      <c r="N25" s="109"/>
    </row>
    <row r="26" spans="1:14" ht="9" customHeight="1">
      <c r="A26" s="76" t="s">
        <v>86</v>
      </c>
      <c r="B26" s="77">
        <v>2344</v>
      </c>
      <c r="C26" s="239">
        <v>5.785522534499202</v>
      </c>
      <c r="E26" s="81">
        <v>373059</v>
      </c>
      <c r="F26" s="241">
        <v>920.7940491457925</v>
      </c>
      <c r="H26" s="241">
        <v>2553202.55</v>
      </c>
      <c r="I26" s="248">
        <v>0.06301881778227741</v>
      </c>
      <c r="J26" s="244"/>
      <c r="K26" s="109"/>
      <c r="L26" s="294"/>
      <c r="N26" s="109"/>
    </row>
    <row r="27" spans="1:14" ht="9" customHeight="1">
      <c r="A27" s="76" t="s">
        <v>3</v>
      </c>
      <c r="B27" s="84">
        <v>455</v>
      </c>
      <c r="C27" s="239">
        <v>1.1230429834458775</v>
      </c>
      <c r="E27" s="81">
        <v>156699</v>
      </c>
      <c r="F27" s="241">
        <v>386.7685988197485</v>
      </c>
      <c r="H27" s="241">
        <v>2912451.68</v>
      </c>
      <c r="I27" s="248">
        <v>0.07188589942525622</v>
      </c>
      <c r="J27" s="244"/>
      <c r="K27" s="109"/>
      <c r="L27" s="294"/>
      <c r="N27" s="109"/>
    </row>
    <row r="28" spans="1:14" ht="9" customHeight="1">
      <c r="A28" s="76" t="s">
        <v>4</v>
      </c>
      <c r="B28" s="84">
        <v>541</v>
      </c>
      <c r="C28" s="239">
        <v>1.3353104484488345</v>
      </c>
      <c r="E28" s="81">
        <v>130207</v>
      </c>
      <c r="F28" s="241">
        <v>321.3803466934887</v>
      </c>
      <c r="H28" s="241">
        <v>1042000.44</v>
      </c>
      <c r="I28" s="248">
        <v>0.0257189292942751</v>
      </c>
      <c r="J28" s="244"/>
      <c r="K28" s="109"/>
      <c r="L28" s="294"/>
      <c r="N28" s="109"/>
    </row>
    <row r="29" spans="1:14" ht="9" customHeight="1">
      <c r="A29" s="76" t="s">
        <v>5</v>
      </c>
      <c r="B29" s="77">
        <v>1663</v>
      </c>
      <c r="C29" s="239">
        <v>4.104660398836251</v>
      </c>
      <c r="E29" s="81">
        <v>458360</v>
      </c>
      <c r="F29" s="241">
        <v>1131.3362239390162</v>
      </c>
      <c r="H29" s="241">
        <v>2531045.28</v>
      </c>
      <c r="I29" s="248">
        <v>0.06247192620852321</v>
      </c>
      <c r="J29" s="244"/>
      <c r="K29" s="109"/>
      <c r="L29" s="294"/>
      <c r="N29" s="109"/>
    </row>
    <row r="30" spans="1:14" ht="9" customHeight="1">
      <c r="A30" s="76" t="s">
        <v>90</v>
      </c>
      <c r="B30" s="77">
        <v>6139</v>
      </c>
      <c r="C30" s="239">
        <v>15.152441484338993</v>
      </c>
      <c r="E30" s="81">
        <v>880499</v>
      </c>
      <c r="F30" s="241">
        <v>2173.2708217167287</v>
      </c>
      <c r="H30" s="241">
        <v>6642561.690000001</v>
      </c>
      <c r="I30" s="248">
        <v>0.16395345710023934</v>
      </c>
      <c r="J30" s="244"/>
      <c r="K30" s="109"/>
      <c r="L30" s="294"/>
      <c r="N30" s="109"/>
    </row>
    <row r="31" spans="1:14" s="85" customFormat="1" ht="9" customHeight="1">
      <c r="A31" s="76" t="s">
        <v>6</v>
      </c>
      <c r="B31" s="84">
        <v>246</v>
      </c>
      <c r="C31" s="239">
        <v>0.6071836789619469</v>
      </c>
      <c r="E31" s="81">
        <v>68444</v>
      </c>
      <c r="F31" s="241">
        <v>168.93528342630688</v>
      </c>
      <c r="H31" s="241">
        <v>844710.16</v>
      </c>
      <c r="I31" s="248">
        <v>0.020849358642493286</v>
      </c>
      <c r="J31" s="244"/>
      <c r="K31" s="102"/>
      <c r="L31" s="294"/>
      <c r="N31" s="102"/>
    </row>
    <row r="32" spans="1:14" ht="9" customHeight="1">
      <c r="A32" s="76" t="s">
        <v>7</v>
      </c>
      <c r="B32" s="84">
        <v>662</v>
      </c>
      <c r="C32" s="239">
        <v>1.6339658352553206</v>
      </c>
      <c r="E32" s="81">
        <v>190249</v>
      </c>
      <c r="F32" s="241">
        <v>469.57759243427415</v>
      </c>
      <c r="H32" s="241">
        <v>2065316.17</v>
      </c>
      <c r="I32" s="248">
        <v>0.050976677655292596</v>
      </c>
      <c r="J32" s="244"/>
      <c r="K32" s="109"/>
      <c r="L32" s="294"/>
      <c r="N32" s="109"/>
    </row>
    <row r="33" spans="1:14" ht="9" customHeight="1">
      <c r="A33" s="76" t="s">
        <v>15</v>
      </c>
      <c r="C33" s="239"/>
      <c r="E33" s="93"/>
      <c r="F33" s="241"/>
      <c r="H33" s="241"/>
      <c r="I33" s="248"/>
      <c r="J33" s="244"/>
      <c r="K33" s="109"/>
      <c r="L33" s="294"/>
      <c r="N33" s="109"/>
    </row>
    <row r="34" spans="1:14" ht="9" customHeight="1">
      <c r="A34" s="76" t="s">
        <v>85</v>
      </c>
      <c r="B34" s="77">
        <v>9285</v>
      </c>
      <c r="C34" s="239">
        <v>25.398049010237536</v>
      </c>
      <c r="E34" s="81">
        <v>2912282</v>
      </c>
      <c r="F34" s="241">
        <v>7188.171133880719</v>
      </c>
      <c r="H34" s="232">
        <v>30462893.730000004</v>
      </c>
      <c r="I34" s="248">
        <v>0.7518931616876082</v>
      </c>
      <c r="J34" s="244"/>
      <c r="K34" s="109"/>
      <c r="L34" s="255"/>
      <c r="N34" s="109"/>
    </row>
    <row r="35" spans="1:14" ht="9" customHeight="1">
      <c r="A35" s="76" t="s">
        <v>8</v>
      </c>
      <c r="B35" s="77">
        <v>828</v>
      </c>
      <c r="C35" s="239">
        <v>2.0436914072377728</v>
      </c>
      <c r="E35" s="81">
        <v>92624</v>
      </c>
      <c r="F35" s="241">
        <v>228.61699626085925</v>
      </c>
      <c r="H35" s="241">
        <v>324059.15</v>
      </c>
      <c r="I35" s="248">
        <v>0.007998513288548026</v>
      </c>
      <c r="J35" s="244"/>
      <c r="K35" s="109"/>
      <c r="L35" s="294"/>
      <c r="N35" s="109"/>
    </row>
    <row r="36" spans="1:14" s="85" customFormat="1" ht="9" customHeight="1">
      <c r="A36" s="76" t="s">
        <v>9</v>
      </c>
      <c r="B36" s="77">
        <v>211</v>
      </c>
      <c r="C36" s="239">
        <v>0.5207957571584179</v>
      </c>
      <c r="E36" s="81">
        <v>23154</v>
      </c>
      <c r="F36" s="241">
        <v>57.14931261254033</v>
      </c>
      <c r="H36" s="241">
        <v>155193.36</v>
      </c>
      <c r="I36" s="241">
        <v>0</v>
      </c>
      <c r="J36" s="244"/>
      <c r="K36" s="102"/>
      <c r="L36" s="294"/>
      <c r="N36" s="102"/>
    </row>
    <row r="37" spans="1:14" ht="9" customHeight="1">
      <c r="A37" s="86" t="s">
        <v>10</v>
      </c>
      <c r="B37" s="74">
        <v>47153</v>
      </c>
      <c r="C37" s="96">
        <v>116.38427648005157</v>
      </c>
      <c r="D37" s="85"/>
      <c r="E37" s="89">
        <v>9549306</v>
      </c>
      <c r="F37" s="243">
        <v>23569.848571599163</v>
      </c>
      <c r="G37" s="85"/>
      <c r="H37" s="243">
        <v>85834090.59</v>
      </c>
      <c r="I37" s="249">
        <v>2.118579630275985</v>
      </c>
      <c r="K37" s="109"/>
      <c r="N37" s="109"/>
    </row>
    <row r="38" spans="1:14" ht="9" customHeight="1">
      <c r="A38" s="92"/>
      <c r="B38" s="102"/>
      <c r="C38" s="102"/>
      <c r="D38" s="102"/>
      <c r="E38" s="102"/>
      <c r="F38" s="102"/>
      <c r="G38" s="102"/>
      <c r="H38" s="243"/>
      <c r="I38" s="102"/>
      <c r="J38" s="248"/>
      <c r="K38" s="109"/>
      <c r="N38" s="109"/>
    </row>
    <row r="39" spans="1:14" s="235" customFormat="1" ht="9" customHeight="1">
      <c r="A39" s="310" t="s">
        <v>12</v>
      </c>
      <c r="B39" s="311"/>
      <c r="C39" s="311"/>
      <c r="D39" s="311"/>
      <c r="E39" s="311"/>
      <c r="F39" s="311"/>
      <c r="G39" s="311"/>
      <c r="H39" s="311"/>
      <c r="I39" s="311"/>
      <c r="J39" s="248"/>
      <c r="K39" s="245"/>
      <c r="N39" s="245"/>
    </row>
    <row r="40" spans="1:14" s="235" customFormat="1" ht="9" customHeight="1">
      <c r="A40" s="104"/>
      <c r="B40" s="105"/>
      <c r="C40" s="106"/>
      <c r="D40" s="105"/>
      <c r="E40" s="105"/>
      <c r="F40" s="106"/>
      <c r="G40" s="105"/>
      <c r="H40" s="105"/>
      <c r="I40" s="106"/>
      <c r="J40" s="248"/>
      <c r="K40" s="245"/>
      <c r="N40" s="245"/>
    </row>
    <row r="41" spans="1:14" s="85" customFormat="1" ht="8.25">
      <c r="A41" s="107" t="s">
        <v>1</v>
      </c>
      <c r="B41" s="77">
        <v>72001</v>
      </c>
      <c r="C41" s="239">
        <v>124.47441193442702</v>
      </c>
      <c r="E41" s="81">
        <v>12191152</v>
      </c>
      <c r="F41" s="241">
        <v>21075.908334651103</v>
      </c>
      <c r="H41" s="241">
        <v>143702484.91000003</v>
      </c>
      <c r="I41" s="248">
        <v>2.484310259953074</v>
      </c>
      <c r="K41" s="102"/>
      <c r="L41" s="243"/>
      <c r="N41" s="109"/>
    </row>
    <row r="42" spans="1:14" ht="8.25">
      <c r="A42" s="76" t="s">
        <v>86</v>
      </c>
      <c r="B42" s="77">
        <v>4092</v>
      </c>
      <c r="C42" s="239">
        <v>7.074197492196989</v>
      </c>
      <c r="E42" s="81">
        <v>1439918</v>
      </c>
      <c r="F42" s="241">
        <v>2489.3119023874156</v>
      </c>
      <c r="H42" s="241">
        <v>5751242.01</v>
      </c>
      <c r="I42" s="248">
        <v>0.09942673950185721</v>
      </c>
      <c r="K42" s="109"/>
      <c r="L42" s="243"/>
      <c r="N42" s="109"/>
    </row>
    <row r="43" spans="1:14" ht="8.25">
      <c r="A43" s="107" t="s">
        <v>3</v>
      </c>
      <c r="B43" s="77">
        <v>2482</v>
      </c>
      <c r="C43" s="239">
        <v>4.2908499940451925</v>
      </c>
      <c r="E43" s="81">
        <v>1594074</v>
      </c>
      <c r="F43" s="241">
        <v>2755.814832154551</v>
      </c>
      <c r="H43" s="241">
        <v>62640195.82</v>
      </c>
      <c r="I43" s="248">
        <v>1.0829157286915256</v>
      </c>
      <c r="K43" s="109"/>
      <c r="L43" s="243"/>
      <c r="N43" s="109"/>
    </row>
    <row r="44" spans="1:14" ht="8.25">
      <c r="A44" s="107" t="s">
        <v>4</v>
      </c>
      <c r="B44" s="77">
        <v>1414</v>
      </c>
      <c r="C44" s="239">
        <v>2.4445051940289693</v>
      </c>
      <c r="E44" s="81">
        <v>437675</v>
      </c>
      <c r="F44" s="241">
        <v>756.6469666171351</v>
      </c>
      <c r="H44" s="241">
        <v>8068715.6400000015</v>
      </c>
      <c r="I44" s="248">
        <v>0.1394909285086477</v>
      </c>
      <c r="K44" s="109"/>
      <c r="L44" s="243"/>
      <c r="N44" s="109"/>
    </row>
    <row r="45" spans="1:14" ht="8.25">
      <c r="A45" s="107" t="s">
        <v>5</v>
      </c>
      <c r="B45" s="77">
        <v>3990</v>
      </c>
      <c r="C45" s="239">
        <v>6.897861191071844</v>
      </c>
      <c r="E45" s="81">
        <v>1067628</v>
      </c>
      <c r="F45" s="241">
        <v>1845.701691153296</v>
      </c>
      <c r="H45" s="241">
        <v>8730825.629999997</v>
      </c>
      <c r="I45" s="248">
        <v>0.15093740170223652</v>
      </c>
      <c r="K45" s="109"/>
      <c r="L45" s="243"/>
      <c r="N45" s="109"/>
    </row>
    <row r="46" spans="1:14" ht="8.25">
      <c r="A46" s="76" t="s">
        <v>90</v>
      </c>
      <c r="B46" s="77">
        <v>16752</v>
      </c>
      <c r="C46" s="239">
        <v>28.96064427890615</v>
      </c>
      <c r="E46" s="81">
        <v>2984939</v>
      </c>
      <c r="F46" s="241">
        <v>5160.324532786165</v>
      </c>
      <c r="H46" s="241">
        <v>52180310.80000001</v>
      </c>
      <c r="I46" s="248">
        <v>0.9020865684345541</v>
      </c>
      <c r="K46" s="109"/>
      <c r="L46" s="243"/>
      <c r="N46" s="109"/>
    </row>
    <row r="47" spans="1:14" ht="8.25">
      <c r="A47" s="107" t="s">
        <v>6</v>
      </c>
      <c r="B47" s="77">
        <v>580</v>
      </c>
      <c r="C47" s="239">
        <v>1.0026966142410199</v>
      </c>
      <c r="E47" s="81">
        <v>195405</v>
      </c>
      <c r="F47" s="241">
        <v>337.8136756995974</v>
      </c>
      <c r="H47" s="241">
        <v>3260045.57</v>
      </c>
      <c r="I47" s="248">
        <v>0.05635925267776614</v>
      </c>
      <c r="K47" s="109"/>
      <c r="L47" s="243"/>
      <c r="N47" s="109"/>
    </row>
    <row r="48" spans="1:14" ht="8.25">
      <c r="A48" s="107" t="s">
        <v>7</v>
      </c>
      <c r="B48" s="77">
        <v>2158</v>
      </c>
      <c r="C48" s="239">
        <v>3.7307229198829677</v>
      </c>
      <c r="E48" s="81">
        <v>764896</v>
      </c>
      <c r="F48" s="241">
        <v>1322.3424645629295</v>
      </c>
      <c r="H48" s="241">
        <v>20869435.63</v>
      </c>
      <c r="I48" s="248">
        <v>0.3607881456434811</v>
      </c>
      <c r="K48" s="109"/>
      <c r="L48" s="243"/>
      <c r="N48" s="109"/>
    </row>
    <row r="49" spans="1:14" ht="8.25">
      <c r="A49" s="76" t="s">
        <v>15</v>
      </c>
      <c r="B49" s="77"/>
      <c r="C49" s="239"/>
      <c r="E49" s="81"/>
      <c r="F49" s="241"/>
      <c r="H49" s="241"/>
      <c r="I49" s="248"/>
      <c r="K49" s="109"/>
      <c r="L49" s="243"/>
      <c r="N49" s="109"/>
    </row>
    <row r="50" spans="1:14" ht="8.25">
      <c r="A50" s="76" t="s">
        <v>85</v>
      </c>
      <c r="B50" s="77">
        <v>18297</v>
      </c>
      <c r="C50" s="239">
        <v>31.631620604772312</v>
      </c>
      <c r="E50" s="81">
        <v>7924629</v>
      </c>
      <c r="F50" s="241">
        <v>13699.997702441724</v>
      </c>
      <c r="H50" s="241">
        <v>93752670</v>
      </c>
      <c r="I50" s="248">
        <v>1.6207833682404909</v>
      </c>
      <c r="K50" s="109"/>
      <c r="L50" s="243"/>
      <c r="N50" s="102"/>
    </row>
    <row r="51" spans="1:14" ht="8.25">
      <c r="A51" s="107" t="s">
        <v>8</v>
      </c>
      <c r="B51" s="77">
        <v>2488</v>
      </c>
      <c r="C51" s="239">
        <v>4.301222717640789</v>
      </c>
      <c r="E51" s="81">
        <v>293798</v>
      </c>
      <c r="F51" s="241">
        <v>507.91424115652273</v>
      </c>
      <c r="H51" s="241">
        <v>1066979.03</v>
      </c>
      <c r="I51" s="248">
        <v>0.018445797600813236</v>
      </c>
      <c r="K51" s="109"/>
      <c r="L51" s="243"/>
      <c r="N51" s="109"/>
    </row>
    <row r="52" spans="1:14" s="85" customFormat="1" ht="9" customHeight="1">
      <c r="A52" s="107" t="s">
        <v>9</v>
      </c>
      <c r="B52" s="77">
        <v>661</v>
      </c>
      <c r="C52" s="239">
        <v>1.1427283827815762</v>
      </c>
      <c r="E52" s="81">
        <v>61780</v>
      </c>
      <c r="F52" s="241">
        <v>106.80447728932795</v>
      </c>
      <c r="H52" s="241">
        <v>409597.67</v>
      </c>
      <c r="I52" s="248">
        <v>0.007081072360517424</v>
      </c>
      <c r="K52" s="102"/>
      <c r="L52" s="243"/>
      <c r="N52" s="109"/>
    </row>
    <row r="53" spans="1:14" s="85" customFormat="1" ht="9" customHeight="1">
      <c r="A53" s="85" t="s">
        <v>10</v>
      </c>
      <c r="B53" s="74">
        <v>124915</v>
      </c>
      <c r="C53" s="96">
        <v>215.95146132399483</v>
      </c>
      <c r="E53" s="89">
        <v>28955894</v>
      </c>
      <c r="F53" s="243">
        <v>50058.58082089977</v>
      </c>
      <c r="H53" s="243">
        <v>400432502.71000004</v>
      </c>
      <c r="I53" s="249">
        <v>6.922626113777679</v>
      </c>
      <c r="J53" s="249"/>
      <c r="K53" s="102"/>
      <c r="L53" s="243"/>
      <c r="N53" s="109"/>
    </row>
    <row r="54" spans="1:14" s="85" customFormat="1" ht="9" customHeight="1">
      <c r="A54" s="127"/>
      <c r="B54" s="128"/>
      <c r="C54" s="128"/>
      <c r="D54" s="128"/>
      <c r="E54" s="128"/>
      <c r="F54" s="128"/>
      <c r="G54" s="128"/>
      <c r="H54" s="293"/>
      <c r="I54" s="128"/>
      <c r="K54" s="102"/>
      <c r="N54" s="109"/>
    </row>
    <row r="55" spans="2:14" s="85" customFormat="1" ht="9" customHeight="1">
      <c r="B55" s="102"/>
      <c r="C55" s="88"/>
      <c r="D55" s="88"/>
      <c r="E55" s="102"/>
      <c r="F55" s="102"/>
      <c r="G55" s="101"/>
      <c r="H55" s="102"/>
      <c r="I55" s="96"/>
      <c r="K55" s="102"/>
      <c r="N55" s="102"/>
    </row>
    <row r="56" spans="1:14" ht="8.25">
      <c r="A56" s="278" t="s">
        <v>114</v>
      </c>
      <c r="B56" s="109"/>
      <c r="C56" s="109"/>
      <c r="D56" s="109"/>
      <c r="I56" s="244"/>
      <c r="K56" s="109"/>
      <c r="N56" s="109"/>
    </row>
    <row r="57" spans="1:14" ht="8.25">
      <c r="A57" s="80" t="s">
        <v>110</v>
      </c>
      <c r="B57" s="246"/>
      <c r="K57" s="109"/>
      <c r="N57" s="109"/>
    </row>
    <row r="58" spans="1:14" ht="8.25">
      <c r="A58" s="80" t="s">
        <v>111</v>
      </c>
      <c r="B58" s="246"/>
      <c r="K58" s="109"/>
      <c r="N58" s="109"/>
    </row>
    <row r="59" spans="1:14" ht="8.25">
      <c r="A59" s="24" t="s">
        <v>91</v>
      </c>
      <c r="B59" s="19"/>
      <c r="C59" s="19"/>
      <c r="D59" s="19"/>
      <c r="E59" s="19"/>
      <c r="F59" s="246"/>
      <c r="K59" s="109"/>
      <c r="N59" s="109"/>
    </row>
    <row r="60" spans="2:14" ht="8.25">
      <c r="B60" s="246"/>
      <c r="C60" s="247"/>
      <c r="D60" s="246"/>
      <c r="E60" s="246"/>
      <c r="F60" s="247"/>
      <c r="K60" s="109"/>
      <c r="N60" s="109"/>
    </row>
    <row r="61" spans="11:14" ht="8.25">
      <c r="K61" s="109"/>
      <c r="N61" s="109"/>
    </row>
    <row r="62" spans="11:14" ht="8.25">
      <c r="K62" s="109"/>
      <c r="N62" s="109"/>
    </row>
    <row r="63" spans="11:14" ht="8.25">
      <c r="K63" s="109"/>
      <c r="N63" s="109"/>
    </row>
    <row r="64" spans="11:14" ht="8.25">
      <c r="K64" s="109"/>
      <c r="N64" s="109"/>
    </row>
    <row r="65" spans="11:14" ht="8.25">
      <c r="K65" s="109"/>
      <c r="N65" s="109"/>
    </row>
    <row r="66" spans="11:14" ht="8.25">
      <c r="K66" s="109"/>
      <c r="N66" s="109"/>
    </row>
    <row r="67" spans="11:14" ht="8.25">
      <c r="K67" s="109"/>
      <c r="N67" s="109"/>
    </row>
    <row r="68" spans="11:14" ht="8.25">
      <c r="K68" s="109"/>
      <c r="N68" s="109"/>
    </row>
    <row r="69" spans="11:14" ht="8.25">
      <c r="K69" s="109"/>
      <c r="N69" s="109"/>
    </row>
    <row r="70" spans="11:14" ht="8.25">
      <c r="K70" s="109"/>
      <c r="N70" s="109"/>
    </row>
    <row r="71" spans="11:14" ht="8.25">
      <c r="K71" s="109"/>
      <c r="N71" s="109"/>
    </row>
    <row r="72" spans="11:14" ht="8.25">
      <c r="K72" s="109"/>
      <c r="N72" s="109"/>
    </row>
    <row r="73" spans="11:14" ht="8.25">
      <c r="K73" s="109"/>
      <c r="N73" s="109"/>
    </row>
    <row r="74" spans="11:14" ht="8.25">
      <c r="K74" s="109"/>
      <c r="N74" s="109"/>
    </row>
    <row r="75" spans="11:14" ht="8.25">
      <c r="K75" s="109"/>
      <c r="N75" s="109"/>
    </row>
    <row r="76" spans="11:14" ht="8.25">
      <c r="K76" s="109"/>
      <c r="N76" s="109"/>
    </row>
    <row r="77" spans="11:14" ht="8.25">
      <c r="K77" s="109"/>
      <c r="N77" s="109"/>
    </row>
    <row r="78" spans="11:14" ht="8.25">
      <c r="K78" s="109"/>
      <c r="N78" s="109"/>
    </row>
    <row r="79" spans="11:14" ht="8.25">
      <c r="K79" s="109"/>
      <c r="N79" s="109"/>
    </row>
    <row r="80" spans="11:14" ht="8.25">
      <c r="K80" s="109"/>
      <c r="N80" s="109"/>
    </row>
    <row r="81" spans="11:14" ht="8.25">
      <c r="K81" s="109"/>
      <c r="N81" s="109"/>
    </row>
    <row r="82" spans="11:14" ht="8.25">
      <c r="K82" s="109"/>
      <c r="N82" s="109"/>
    </row>
    <row r="83" spans="11:14" ht="8.25">
      <c r="K83" s="109"/>
      <c r="N83" s="109"/>
    </row>
    <row r="84" spans="11:14" ht="8.25">
      <c r="K84" s="109"/>
      <c r="N84" s="109"/>
    </row>
    <row r="85" spans="11:14" ht="8.25">
      <c r="K85" s="109"/>
      <c r="N85" s="109"/>
    </row>
    <row r="86" spans="11:14" ht="8.25">
      <c r="K86" s="109"/>
      <c r="N86" s="109"/>
    </row>
    <row r="87" spans="11:14" ht="8.25">
      <c r="K87" s="109"/>
      <c r="N87" s="109"/>
    </row>
    <row r="88" spans="11:14" ht="8.25">
      <c r="K88" s="109"/>
      <c r="N88" s="109"/>
    </row>
    <row r="89" spans="11:14" ht="8.25">
      <c r="K89" s="109"/>
      <c r="N89" s="109"/>
    </row>
    <row r="90" spans="11:14" ht="8.25">
      <c r="K90" s="109"/>
      <c r="N90" s="109"/>
    </row>
    <row r="91" spans="11:14" ht="8.25">
      <c r="K91" s="109"/>
      <c r="N91" s="109"/>
    </row>
    <row r="92" spans="11:14" ht="8.25">
      <c r="K92" s="109"/>
      <c r="N92" s="109"/>
    </row>
    <row r="93" spans="11:14" ht="8.25">
      <c r="K93" s="109"/>
      <c r="N93" s="109"/>
    </row>
    <row r="94" spans="11:14" ht="8.25">
      <c r="K94" s="109"/>
      <c r="N94" s="109"/>
    </row>
    <row r="95" spans="11:14" ht="8.25">
      <c r="K95" s="109"/>
      <c r="N95" s="109"/>
    </row>
    <row r="96" spans="11:14" ht="8.25">
      <c r="K96" s="109"/>
      <c r="N96" s="109"/>
    </row>
    <row r="97" spans="11:14" ht="8.25">
      <c r="K97" s="109"/>
      <c r="N97" s="109"/>
    </row>
    <row r="98" spans="11:14" ht="8.25">
      <c r="K98" s="109"/>
      <c r="N98" s="109"/>
    </row>
    <row r="99" spans="11:14" ht="8.25">
      <c r="K99" s="109"/>
      <c r="N99" s="109"/>
    </row>
    <row r="100" spans="11:14" ht="8.25">
      <c r="K100" s="109"/>
      <c r="N100" s="109"/>
    </row>
    <row r="101" spans="11:14" ht="8.25">
      <c r="K101" s="109"/>
      <c r="N101" s="109"/>
    </row>
    <row r="102" spans="11:14" ht="8.25">
      <c r="K102" s="109"/>
      <c r="N102" s="109"/>
    </row>
    <row r="103" spans="11:14" ht="8.25">
      <c r="K103" s="109"/>
      <c r="N103" s="109"/>
    </row>
    <row r="104" spans="11:14" ht="8.25">
      <c r="K104" s="109"/>
      <c r="N104" s="109"/>
    </row>
    <row r="105" spans="11:14" ht="8.25">
      <c r="K105" s="109"/>
      <c r="N105" s="109"/>
    </row>
    <row r="106" spans="11:14" ht="8.25">
      <c r="K106" s="109"/>
      <c r="N106" s="109"/>
    </row>
    <row r="107" spans="11:14" ht="8.25">
      <c r="K107" s="109"/>
      <c r="N107" s="109"/>
    </row>
    <row r="108" spans="11:14" ht="8.25">
      <c r="K108" s="109"/>
      <c r="N108" s="109"/>
    </row>
    <row r="109" spans="11:14" ht="8.25">
      <c r="K109" s="109"/>
      <c r="N109" s="109"/>
    </row>
    <row r="110" spans="11:14" ht="8.25">
      <c r="K110" s="109"/>
      <c r="N110" s="109"/>
    </row>
    <row r="111" spans="11:14" ht="8.25">
      <c r="K111" s="109"/>
      <c r="N111" s="109"/>
    </row>
    <row r="112" spans="11:14" ht="8.25">
      <c r="K112" s="109"/>
      <c r="N112" s="109"/>
    </row>
    <row r="113" spans="11:14" ht="8.25">
      <c r="K113" s="109"/>
      <c r="N113" s="109"/>
    </row>
    <row r="114" spans="11:14" ht="8.25">
      <c r="K114" s="109"/>
      <c r="N114" s="109"/>
    </row>
    <row r="115" spans="11:14" ht="8.25">
      <c r="K115" s="109"/>
      <c r="N115" s="109"/>
    </row>
    <row r="116" spans="11:14" ht="8.25">
      <c r="K116" s="109"/>
      <c r="N116" s="109"/>
    </row>
    <row r="117" spans="11:14" ht="8.25">
      <c r="K117" s="109"/>
      <c r="N117" s="109"/>
    </row>
    <row r="118" spans="11:14" ht="8.25">
      <c r="K118" s="109"/>
      <c r="N118" s="109"/>
    </row>
    <row r="119" spans="11:14" ht="8.25">
      <c r="K119" s="109"/>
      <c r="N119" s="109"/>
    </row>
    <row r="120" spans="11:14" ht="8.25">
      <c r="K120" s="109"/>
      <c r="N120" s="109"/>
    </row>
    <row r="121" spans="11:14" ht="8.25">
      <c r="K121" s="109"/>
      <c r="N121" s="109"/>
    </row>
    <row r="122" spans="11:14" ht="8.25">
      <c r="K122" s="109"/>
      <c r="N122" s="109"/>
    </row>
    <row r="123" spans="11:14" ht="8.25">
      <c r="K123" s="109"/>
      <c r="N123" s="109"/>
    </row>
    <row r="124" spans="11:14" ht="8.25">
      <c r="K124" s="109"/>
      <c r="N124" s="109"/>
    </row>
    <row r="125" spans="11:14" ht="8.25">
      <c r="K125" s="109"/>
      <c r="N125" s="109"/>
    </row>
    <row r="126" spans="11:14" ht="8.25">
      <c r="K126" s="109"/>
      <c r="N126" s="109"/>
    </row>
    <row r="127" spans="11:14" ht="8.25">
      <c r="K127" s="109"/>
      <c r="N127" s="109"/>
    </row>
    <row r="128" spans="11:14" ht="8.25">
      <c r="K128" s="109"/>
      <c r="N128" s="109"/>
    </row>
    <row r="129" spans="11:14" ht="8.25">
      <c r="K129" s="109"/>
      <c r="N129" s="109"/>
    </row>
    <row r="130" spans="11:14" ht="8.25">
      <c r="K130" s="109"/>
      <c r="N130" s="109"/>
    </row>
  </sheetData>
  <mergeCells count="7">
    <mergeCell ref="A23:I23"/>
    <mergeCell ref="A39:I39"/>
    <mergeCell ref="H4:I4"/>
    <mergeCell ref="E4:F4"/>
    <mergeCell ref="B4:C4"/>
    <mergeCell ref="A7:I7"/>
    <mergeCell ref="A4:A5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300" verticalDpi="300" orientation="portrait" paperSize="9" r:id="rId2"/>
  <headerFooter alignWithMargins="0">
    <oddFooter>&amp;C&amp;"Arial,Normale"&amp;10 169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2"/>
  <dimension ref="A1:P38"/>
  <sheetViews>
    <sheetView showGridLines="0" workbookViewId="0" topLeftCell="A1">
      <selection activeCell="M9" sqref="M9"/>
    </sheetView>
  </sheetViews>
  <sheetFormatPr defaultColWidth="9.59765625" defaultRowHeight="10.5"/>
  <cols>
    <col min="1" max="1" width="18.796875" style="19" customWidth="1"/>
    <col min="2" max="2" width="9.796875" style="19" customWidth="1"/>
    <col min="3" max="4" width="9" style="19" customWidth="1"/>
    <col min="5" max="5" width="12.19921875" style="19" customWidth="1"/>
    <col min="6" max="6" width="9.3984375" style="19" customWidth="1"/>
    <col min="7" max="7" width="10.59765625" style="19" customWidth="1"/>
    <col min="8" max="8" width="14.3984375" style="19" customWidth="1"/>
    <col min="9" max="9" width="10.3984375" style="19" customWidth="1"/>
    <col min="10" max="11" width="8.796875" style="19" customWidth="1"/>
    <col min="12" max="13" width="9.3984375" style="19" customWidth="1"/>
    <col min="14" max="14" width="6.59765625" style="19" customWidth="1"/>
    <col min="15" max="15" width="11.59765625" style="19" customWidth="1"/>
    <col min="16" max="16" width="13" style="19" customWidth="1"/>
    <col min="17" max="16384" width="9.3984375" style="19" customWidth="1"/>
  </cols>
  <sheetData>
    <row r="1" spans="1:11" s="152" customFormat="1" ht="12" customHeight="1">
      <c r="A1" s="303" t="s">
        <v>81</v>
      </c>
      <c r="J1" s="117"/>
      <c r="K1" s="117"/>
    </row>
    <row r="2" spans="10:12" s="152" customFormat="1" ht="12" customHeight="1">
      <c r="J2" s="117"/>
      <c r="L2" s="157"/>
    </row>
    <row r="3" spans="1:11" s="84" customFormat="1" ht="9.75" customHeight="1">
      <c r="A3" s="153"/>
      <c r="B3" s="154"/>
      <c r="C3" s="155"/>
      <c r="D3" s="153"/>
      <c r="E3" s="153"/>
      <c r="F3" s="153"/>
      <c r="G3" s="153"/>
      <c r="H3" s="153"/>
      <c r="I3" s="153"/>
      <c r="J3" s="153"/>
      <c r="K3" s="156"/>
    </row>
    <row r="4" spans="1:11" s="35" customFormat="1" ht="12" customHeight="1">
      <c r="A4" s="341" t="s">
        <v>23</v>
      </c>
      <c r="B4" s="332" t="s">
        <v>121</v>
      </c>
      <c r="C4" s="332" t="s">
        <v>122</v>
      </c>
      <c r="D4" s="332" t="s">
        <v>123</v>
      </c>
      <c r="E4" s="332" t="s">
        <v>124</v>
      </c>
      <c r="F4" s="332" t="s">
        <v>125</v>
      </c>
      <c r="G4" s="332" t="s">
        <v>126</v>
      </c>
      <c r="H4" s="332" t="s">
        <v>72</v>
      </c>
      <c r="I4" s="332" t="s">
        <v>127</v>
      </c>
      <c r="J4" s="332" t="s">
        <v>128</v>
      </c>
      <c r="K4" s="329" t="s">
        <v>129</v>
      </c>
    </row>
    <row r="5" spans="1:11" s="35" customFormat="1" ht="12" customHeight="1">
      <c r="A5" s="342"/>
      <c r="B5" s="335"/>
      <c r="C5" s="333"/>
      <c r="D5" s="333"/>
      <c r="E5" s="333"/>
      <c r="F5" s="335"/>
      <c r="G5" s="333"/>
      <c r="H5" s="333"/>
      <c r="I5" s="333"/>
      <c r="J5" s="333"/>
      <c r="K5" s="330"/>
    </row>
    <row r="6" spans="1:11" s="35" customFormat="1" ht="12" customHeight="1">
      <c r="A6" s="342"/>
      <c r="B6" s="335"/>
      <c r="C6" s="333"/>
      <c r="D6" s="333"/>
      <c r="E6" s="333"/>
      <c r="F6" s="335"/>
      <c r="G6" s="333"/>
      <c r="H6" s="333"/>
      <c r="I6" s="333"/>
      <c r="J6" s="333"/>
      <c r="K6" s="330"/>
    </row>
    <row r="7" spans="1:11" s="35" customFormat="1" ht="12" customHeight="1">
      <c r="A7" s="343"/>
      <c r="B7" s="336"/>
      <c r="C7" s="334"/>
      <c r="D7" s="334"/>
      <c r="E7" s="334"/>
      <c r="F7" s="336"/>
      <c r="G7" s="334"/>
      <c r="H7" s="334"/>
      <c r="I7" s="334"/>
      <c r="J7" s="334"/>
      <c r="K7" s="331"/>
    </row>
    <row r="8" spans="1:10" s="35" customFormat="1" ht="9" customHeight="1">
      <c r="A8" s="56"/>
      <c r="B8" s="57"/>
      <c r="C8" s="55"/>
      <c r="D8" s="55"/>
      <c r="E8" s="55"/>
      <c r="F8" s="58"/>
      <c r="G8" s="55"/>
      <c r="H8" s="55"/>
      <c r="I8" s="55"/>
      <c r="J8" s="55"/>
    </row>
    <row r="9" spans="1:13" ht="8.25">
      <c r="A9" s="19" t="s">
        <v>24</v>
      </c>
      <c r="B9" s="147">
        <v>213.63856098055422</v>
      </c>
      <c r="C9" s="147">
        <v>2.8217814797570595</v>
      </c>
      <c r="D9" s="147">
        <v>18.86138146995508</v>
      </c>
      <c r="E9" s="147">
        <v>63.63859810925789</v>
      </c>
      <c r="F9" s="147">
        <v>1.9306925914127249</v>
      </c>
      <c r="G9" s="147">
        <v>7.054453699392648</v>
      </c>
      <c r="H9" s="147">
        <v>121.11383140746747</v>
      </c>
      <c r="I9" s="147">
        <v>10.099007401235792</v>
      </c>
      <c r="J9" s="147">
        <v>4.009899997549506</v>
      </c>
      <c r="K9" s="147">
        <v>443.1682071365824</v>
      </c>
      <c r="L9" s="147"/>
      <c r="M9" s="233"/>
    </row>
    <row r="10" spans="1:16" ht="8.25">
      <c r="A10" s="19" t="s">
        <v>25</v>
      </c>
      <c r="B10" s="147">
        <v>167.41715737212792</v>
      </c>
      <c r="C10" s="147">
        <v>43.297540699688255</v>
      </c>
      <c r="D10" s="147">
        <v>8.659508139937651</v>
      </c>
      <c r="E10" s="147">
        <v>190.50917907862834</v>
      </c>
      <c r="F10" s="147">
        <v>5.773005426625101</v>
      </c>
      <c r="G10" s="147">
        <v>0</v>
      </c>
      <c r="H10" s="147">
        <v>60.61655697956356</v>
      </c>
      <c r="I10" s="147">
        <v>0</v>
      </c>
      <c r="J10" s="147">
        <v>40.41103798637571</v>
      </c>
      <c r="K10" s="147">
        <v>516.6839856829465</v>
      </c>
      <c r="L10" s="147"/>
      <c r="M10" s="233"/>
      <c r="N10" s="43"/>
      <c r="O10" s="43"/>
      <c r="P10" s="43"/>
    </row>
    <row r="11" spans="1:16" ht="8.25">
      <c r="A11" s="19" t="s">
        <v>26</v>
      </c>
      <c r="B11" s="147">
        <v>407.9055710125862</v>
      </c>
      <c r="C11" s="147">
        <v>3.360803904293907</v>
      </c>
      <c r="D11" s="147">
        <v>25.398075219592528</v>
      </c>
      <c r="E11" s="147">
        <v>143.41030374465572</v>
      </c>
      <c r="F11" s="147">
        <v>1.824436405188121</v>
      </c>
      <c r="G11" s="147">
        <v>19.348628191863494</v>
      </c>
      <c r="H11" s="147">
        <v>110.71448290431071</v>
      </c>
      <c r="I11" s="147">
        <v>6.817630777281926</v>
      </c>
      <c r="J11" s="147">
        <v>4.032964685152688</v>
      </c>
      <c r="K11" s="147">
        <v>722.8128968449251</v>
      </c>
      <c r="L11" s="147"/>
      <c r="M11" s="233"/>
      <c r="N11" s="43"/>
      <c r="O11" s="43"/>
      <c r="P11" s="43"/>
    </row>
    <row r="12" spans="1:16" ht="8.25">
      <c r="A12" s="19" t="s">
        <v>27</v>
      </c>
      <c r="B12" s="147">
        <v>461.5187805670088</v>
      </c>
      <c r="C12" s="147">
        <v>0.4920242863187727</v>
      </c>
      <c r="D12" s="147">
        <v>15.744777162200727</v>
      </c>
      <c r="E12" s="147">
        <v>153.0195530451383</v>
      </c>
      <c r="F12" s="147">
        <v>0.4920242863187727</v>
      </c>
      <c r="G12" s="147">
        <v>4.428218576868955</v>
      </c>
      <c r="H12" s="147">
        <v>95.45271154584191</v>
      </c>
      <c r="I12" s="147">
        <v>1.9680971452750908</v>
      </c>
      <c r="J12" s="147">
        <v>2.4601214315938633</v>
      </c>
      <c r="K12" s="147">
        <v>735.5763080465651</v>
      </c>
      <c r="L12" s="147"/>
      <c r="M12" s="233"/>
      <c r="N12" s="43"/>
      <c r="O12" s="43"/>
      <c r="P12" s="43"/>
    </row>
    <row r="13" spans="1:16" ht="8.25">
      <c r="A13" s="19" t="s">
        <v>28</v>
      </c>
      <c r="B13" s="147">
        <v>251.80085108883546</v>
      </c>
      <c r="C13" s="147">
        <v>3.3299217958072367</v>
      </c>
      <c r="D13" s="147">
        <v>27.814640882625152</v>
      </c>
      <c r="E13" s="147">
        <v>202.53759628615782</v>
      </c>
      <c r="F13" s="147">
        <v>1.8608386505981618</v>
      </c>
      <c r="G13" s="147">
        <v>2.8402274140708785</v>
      </c>
      <c r="H13" s="147">
        <v>71.2015631044665</v>
      </c>
      <c r="I13" s="147">
        <v>5.28869932275267</v>
      </c>
      <c r="J13" s="147">
        <v>1.4690831452090751</v>
      </c>
      <c r="K13" s="147">
        <v>568.1434216905229</v>
      </c>
      <c r="L13" s="147"/>
      <c r="M13" s="233"/>
      <c r="N13" s="43"/>
      <c r="O13" s="43"/>
      <c r="P13" s="43"/>
    </row>
    <row r="14" spans="1:16" ht="8.25">
      <c r="A14" s="19" t="s">
        <v>29</v>
      </c>
      <c r="B14" s="147">
        <v>313.1568787267814</v>
      </c>
      <c r="C14" s="147">
        <v>14.888199713843754</v>
      </c>
      <c r="D14" s="147">
        <v>18.673335234312507</v>
      </c>
      <c r="E14" s="147">
        <v>75.95505277740628</v>
      </c>
      <c r="F14" s="147">
        <v>3.280450784406251</v>
      </c>
      <c r="G14" s="147">
        <v>15.645226817937505</v>
      </c>
      <c r="H14" s="147">
        <v>152.1624479228438</v>
      </c>
      <c r="I14" s="147">
        <v>12.869460769593754</v>
      </c>
      <c r="J14" s="147">
        <v>4.794504992593751</v>
      </c>
      <c r="K14" s="147">
        <v>611.4255577397189</v>
      </c>
      <c r="L14" s="147"/>
      <c r="M14" s="233"/>
      <c r="N14" s="43"/>
      <c r="O14" s="43"/>
      <c r="P14" s="43"/>
    </row>
    <row r="15" spans="1:16" ht="8.25">
      <c r="A15" s="19" t="s">
        <v>30</v>
      </c>
      <c r="B15" s="147">
        <v>138.9792917239218</v>
      </c>
      <c r="C15" s="147">
        <v>18.321641233335743</v>
      </c>
      <c r="D15" s="147">
        <v>21.93775463465201</v>
      </c>
      <c r="E15" s="147">
        <v>48.93806803114679</v>
      </c>
      <c r="F15" s="147">
        <v>0.9642969070176708</v>
      </c>
      <c r="G15" s="147">
        <v>13.37961958487018</v>
      </c>
      <c r="H15" s="147">
        <v>40.138858754610546</v>
      </c>
      <c r="I15" s="147">
        <v>1.8080567006581327</v>
      </c>
      <c r="J15" s="147">
        <v>1.4464453605265062</v>
      </c>
      <c r="K15" s="147">
        <v>285.91403293073944</v>
      </c>
      <c r="L15" s="147"/>
      <c r="M15" s="233"/>
      <c r="N15" s="43"/>
      <c r="O15" s="43"/>
      <c r="P15" s="43"/>
    </row>
    <row r="16" spans="1:16" ht="8.25">
      <c r="A16" s="19" t="s">
        <v>31</v>
      </c>
      <c r="B16" s="147">
        <v>304.15352704092817</v>
      </c>
      <c r="C16" s="147">
        <v>17.605693182009816</v>
      </c>
      <c r="D16" s="147">
        <v>30.62446246985615</v>
      </c>
      <c r="E16" s="147">
        <v>90.05210880453296</v>
      </c>
      <c r="F16" s="147">
        <v>2.630735762829053</v>
      </c>
      <c r="G16" s="147">
        <v>2.4283714733806643</v>
      </c>
      <c r="H16" s="147">
        <v>84.58827298942647</v>
      </c>
      <c r="I16" s="147">
        <v>5.801109630853809</v>
      </c>
      <c r="J16" s="147">
        <v>4.249650078416162</v>
      </c>
      <c r="K16" s="147">
        <v>542.1339314322332</v>
      </c>
      <c r="L16" s="147"/>
      <c r="M16" s="233"/>
      <c r="N16" s="43"/>
      <c r="O16" s="43"/>
      <c r="P16" s="43"/>
    </row>
    <row r="17" spans="1:16" ht="8.25">
      <c r="A17" s="19" t="s">
        <v>32</v>
      </c>
      <c r="B17" s="147">
        <v>214.34331884024644</v>
      </c>
      <c r="C17" s="147">
        <v>3.3305288166076026</v>
      </c>
      <c r="D17" s="147">
        <v>30.212654264940394</v>
      </c>
      <c r="E17" s="147">
        <v>97.45761703835105</v>
      </c>
      <c r="F17" s="147">
        <v>0.3171932206292955</v>
      </c>
      <c r="G17" s="147">
        <v>4.91649491975408</v>
      </c>
      <c r="H17" s="147">
        <v>60.108115309251495</v>
      </c>
      <c r="I17" s="147">
        <v>4.4407050888101365</v>
      </c>
      <c r="J17" s="147">
        <v>3.647722037236898</v>
      </c>
      <c r="K17" s="147">
        <v>418.7743495358274</v>
      </c>
      <c r="L17" s="147"/>
      <c r="M17" s="233"/>
      <c r="N17" s="43"/>
      <c r="O17" s="43"/>
      <c r="P17" s="43"/>
    </row>
    <row r="18" spans="1:16" ht="8.25">
      <c r="A18" s="19" t="s">
        <v>33</v>
      </c>
      <c r="B18" s="147">
        <v>189.83463711511496</v>
      </c>
      <c r="C18" s="147">
        <v>7.142293277598385</v>
      </c>
      <c r="D18" s="147">
        <v>10.14957465763981</v>
      </c>
      <c r="E18" s="147">
        <v>108.63803985399649</v>
      </c>
      <c r="F18" s="147">
        <v>0.37591017250517816</v>
      </c>
      <c r="G18" s="147">
        <v>1.1277305175155345</v>
      </c>
      <c r="H18" s="147">
        <v>26.31371207536247</v>
      </c>
      <c r="I18" s="147">
        <v>15.788227245217483</v>
      </c>
      <c r="J18" s="147">
        <v>1.8795508625258908</v>
      </c>
      <c r="K18" s="147">
        <v>361.24967577747617</v>
      </c>
      <c r="L18" s="147"/>
      <c r="M18" s="233"/>
      <c r="N18" s="43"/>
      <c r="O18" s="43"/>
      <c r="P18" s="43"/>
    </row>
    <row r="19" spans="1:16" ht="8.25">
      <c r="A19" s="19" t="s">
        <v>34</v>
      </c>
      <c r="B19" s="147">
        <v>243.72999264546525</v>
      </c>
      <c r="C19" s="147">
        <v>30.555071964300307</v>
      </c>
      <c r="D19" s="147">
        <v>17.053993654493194</v>
      </c>
      <c r="E19" s="147">
        <v>65.37364234222392</v>
      </c>
      <c r="F19" s="147">
        <v>0.7105830689372165</v>
      </c>
      <c r="G19" s="147">
        <v>4.2634984136232985</v>
      </c>
      <c r="H19" s="147">
        <v>51.161980963479586</v>
      </c>
      <c r="I19" s="147">
        <v>8.17170529277799</v>
      </c>
      <c r="J19" s="147">
        <v>1.776457672343041</v>
      </c>
      <c r="K19" s="147">
        <v>422.7969260176438</v>
      </c>
      <c r="L19" s="147"/>
      <c r="M19" s="233"/>
      <c r="N19" s="43"/>
      <c r="O19" s="43"/>
      <c r="P19" s="43"/>
    </row>
    <row r="20" spans="1:16" ht="8.25">
      <c r="A20" s="19" t="s">
        <v>35</v>
      </c>
      <c r="B20" s="147">
        <v>523.9013318018979</v>
      </c>
      <c r="C20" s="147">
        <v>6.5974786009243305</v>
      </c>
      <c r="D20" s="147">
        <v>15.895479530724424</v>
      </c>
      <c r="E20" s="147">
        <v>78.14422840265813</v>
      </c>
      <c r="F20" s="147">
        <v>0.9229633275904504</v>
      </c>
      <c r="G20" s="147">
        <v>17.741406185905323</v>
      </c>
      <c r="H20" s="147">
        <v>100.50045122651571</v>
      </c>
      <c r="I20" s="147">
        <v>13.434243990483223</v>
      </c>
      <c r="J20" s="147">
        <v>5.025022561325786</v>
      </c>
      <c r="K20" s="147">
        <v>762.1626056280252</v>
      </c>
      <c r="L20" s="147"/>
      <c r="M20" s="233"/>
      <c r="N20" s="43"/>
      <c r="O20" s="43"/>
      <c r="P20" s="43"/>
    </row>
    <row r="21" spans="1:16" ht="8.25">
      <c r="A21" s="19" t="s">
        <v>36</v>
      </c>
      <c r="B21" s="147">
        <v>238.05723561553586</v>
      </c>
      <c r="C21" s="147">
        <v>1.0187898813788983</v>
      </c>
      <c r="D21" s="147">
        <v>13.923461712178275</v>
      </c>
      <c r="E21" s="147">
        <v>123.61317227397298</v>
      </c>
      <c r="F21" s="147">
        <v>3.735562898389293</v>
      </c>
      <c r="G21" s="147">
        <v>3.395966271262994</v>
      </c>
      <c r="H21" s="147">
        <v>28.865713305735447</v>
      </c>
      <c r="I21" s="147">
        <v>6.791932542525988</v>
      </c>
      <c r="J21" s="147">
        <v>2.3771763898840956</v>
      </c>
      <c r="K21" s="147">
        <v>421.7790108908638</v>
      </c>
      <c r="L21" s="147"/>
      <c r="M21" s="233"/>
      <c r="N21" s="43"/>
      <c r="O21" s="43"/>
      <c r="P21" s="43"/>
    </row>
    <row r="22" spans="1:16" ht="8.25">
      <c r="A22" s="19" t="s">
        <v>37</v>
      </c>
      <c r="B22" s="147">
        <v>161.40379919711955</v>
      </c>
      <c r="C22" s="147">
        <v>1.3795196512574321</v>
      </c>
      <c r="D22" s="147">
        <v>5.518078605029729</v>
      </c>
      <c r="E22" s="147">
        <v>37.24703058395067</v>
      </c>
      <c r="F22" s="291" t="s">
        <v>101</v>
      </c>
      <c r="G22" s="291" t="s">
        <v>101</v>
      </c>
      <c r="H22" s="147">
        <v>9.656637558802025</v>
      </c>
      <c r="I22" s="147">
        <v>68.97598256287161</v>
      </c>
      <c r="J22" s="147">
        <v>1.3795196512574321</v>
      </c>
      <c r="K22" s="147">
        <v>285.5605678102885</v>
      </c>
      <c r="L22" s="147"/>
      <c r="M22" s="233"/>
      <c r="N22" s="43"/>
      <c r="O22" s="43"/>
      <c r="P22" s="43"/>
    </row>
    <row r="23" spans="1:16" ht="8.25">
      <c r="A23" s="19" t="s">
        <v>38</v>
      </c>
      <c r="B23" s="147">
        <v>267.0090127698987</v>
      </c>
      <c r="C23" s="147">
        <v>54.61377958028188</v>
      </c>
      <c r="D23" s="147">
        <v>14.438985560266305</v>
      </c>
      <c r="E23" s="147">
        <v>46.90799972169417</v>
      </c>
      <c r="F23" s="291" t="s">
        <v>101</v>
      </c>
      <c r="G23" s="147">
        <v>11.296822899482965</v>
      </c>
      <c r="H23" s="147">
        <v>54.090085803484655</v>
      </c>
      <c r="I23" s="147">
        <v>7.930220048643671</v>
      </c>
      <c r="J23" s="147">
        <v>3.1421626607833413</v>
      </c>
      <c r="K23" s="147">
        <v>459.42906904453565</v>
      </c>
      <c r="L23" s="147"/>
      <c r="M23" s="233"/>
      <c r="N23" s="43"/>
      <c r="O23" s="43"/>
      <c r="P23" s="43"/>
    </row>
    <row r="24" spans="1:16" ht="8.25">
      <c r="A24" s="19" t="s">
        <v>39</v>
      </c>
      <c r="B24" s="147">
        <v>164.37309300645623</v>
      </c>
      <c r="C24" s="147">
        <v>12.774525109855263</v>
      </c>
      <c r="D24" s="147">
        <v>10.400498319528179</v>
      </c>
      <c r="E24" s="147">
        <v>53.81127391408058</v>
      </c>
      <c r="F24" s="147">
        <v>1.695733421662203</v>
      </c>
      <c r="G24" s="147">
        <v>3.843662422434327</v>
      </c>
      <c r="H24" s="147">
        <v>19.783556586059035</v>
      </c>
      <c r="I24" s="147">
        <v>20.68794774427888</v>
      </c>
      <c r="J24" s="147">
        <v>1.8087823164396832</v>
      </c>
      <c r="K24" s="147">
        <v>289.1790728407944</v>
      </c>
      <c r="L24" s="147"/>
      <c r="M24" s="233"/>
      <c r="N24" s="43"/>
      <c r="O24" s="43"/>
      <c r="P24" s="43"/>
    </row>
    <row r="25" spans="1:16" ht="8.25">
      <c r="A25" s="19" t="s">
        <v>40</v>
      </c>
      <c r="B25" s="147">
        <v>189.8145960335838</v>
      </c>
      <c r="C25" s="147">
        <v>6.300899453396973</v>
      </c>
      <c r="D25" s="147">
        <v>5.513287021722351</v>
      </c>
      <c r="E25" s="147">
        <v>70.09750641904132</v>
      </c>
      <c r="F25" s="291" t="s">
        <v>101</v>
      </c>
      <c r="G25" s="291" t="s">
        <v>101</v>
      </c>
      <c r="H25" s="147">
        <v>55.92048264889813</v>
      </c>
      <c r="I25" s="291" t="s">
        <v>101</v>
      </c>
      <c r="J25" s="147">
        <v>1.5752248633492432</v>
      </c>
      <c r="K25" s="147">
        <v>329.22199643999187</v>
      </c>
      <c r="L25" s="147"/>
      <c r="M25" s="233"/>
      <c r="N25" s="43"/>
      <c r="O25" s="43"/>
      <c r="P25" s="43"/>
    </row>
    <row r="26" spans="1:16" ht="8.25">
      <c r="A26" s="19" t="s">
        <v>41</v>
      </c>
      <c r="B26" s="147">
        <v>112.08495995040408</v>
      </c>
      <c r="C26" s="147">
        <v>4.4923831643448535</v>
      </c>
      <c r="D26" s="147">
        <v>5.390859797213824</v>
      </c>
      <c r="E26" s="147">
        <v>43.12687837771059</v>
      </c>
      <c r="F26" s="147">
        <v>0.4492383164344853</v>
      </c>
      <c r="G26" s="147">
        <v>0.4492383164344853</v>
      </c>
      <c r="H26" s="147">
        <v>10.781719594427647</v>
      </c>
      <c r="I26" s="291" t="s">
        <v>101</v>
      </c>
      <c r="J26" s="147">
        <v>0.673857474651728</v>
      </c>
      <c r="K26" s="147">
        <v>177.44913499162166</v>
      </c>
      <c r="L26" s="147"/>
      <c r="M26" s="233"/>
      <c r="N26" s="43"/>
      <c r="O26" s="43"/>
      <c r="P26" s="43"/>
    </row>
    <row r="27" spans="1:16" ht="8.25">
      <c r="A27" s="19" t="s">
        <v>42</v>
      </c>
      <c r="B27" s="147">
        <v>189.47898624584514</v>
      </c>
      <c r="C27" s="147">
        <v>3.6232658811901417</v>
      </c>
      <c r="D27" s="147">
        <v>11.938958067528173</v>
      </c>
      <c r="E27" s="147">
        <v>44.42955539557748</v>
      </c>
      <c r="F27" s="147">
        <v>2.6729010598943668</v>
      </c>
      <c r="G27" s="147">
        <v>4.0390504905070435</v>
      </c>
      <c r="H27" s="147">
        <v>22.63056230710564</v>
      </c>
      <c r="I27" s="147">
        <v>15.562223948718314</v>
      </c>
      <c r="J27" s="147">
        <v>2.6729010598943668</v>
      </c>
      <c r="K27" s="147">
        <v>297.0484044562607</v>
      </c>
      <c r="L27" s="147"/>
      <c r="M27" s="233"/>
      <c r="N27" s="43"/>
      <c r="O27" s="43"/>
      <c r="P27" s="43"/>
    </row>
    <row r="28" spans="1:16" ht="8.25">
      <c r="A28" s="19" t="s">
        <v>43</v>
      </c>
      <c r="B28" s="147">
        <v>198.0466171268006</v>
      </c>
      <c r="C28" s="147">
        <v>17.77341435753339</v>
      </c>
      <c r="D28" s="147">
        <v>25.67270962754823</v>
      </c>
      <c r="E28" s="147">
        <v>105.79413308055588</v>
      </c>
      <c r="F28" s="147">
        <v>4.231765323222235</v>
      </c>
      <c r="G28" s="147">
        <v>4.231765323222235</v>
      </c>
      <c r="H28" s="147">
        <v>99.86966162804475</v>
      </c>
      <c r="I28" s="147">
        <v>41.18918247936309</v>
      </c>
      <c r="J28" s="147">
        <v>6.206589140725945</v>
      </c>
      <c r="K28" s="147">
        <v>503.0158380870164</v>
      </c>
      <c r="L28" s="147"/>
      <c r="M28" s="233"/>
      <c r="N28" s="43"/>
      <c r="O28" s="43"/>
      <c r="P28" s="43"/>
    </row>
    <row r="29" spans="1:16" ht="8.25">
      <c r="A29" s="32" t="s">
        <v>61</v>
      </c>
      <c r="B29" s="148">
        <v>297.395813075975</v>
      </c>
      <c r="C29" s="148">
        <v>11.362394364067734</v>
      </c>
      <c r="D29" s="148">
        <v>19.539394269544616</v>
      </c>
      <c r="E29" s="148">
        <v>87.81186137024821</v>
      </c>
      <c r="F29" s="148">
        <v>1.5465320922143997</v>
      </c>
      <c r="G29" s="148">
        <v>9.354210901043066</v>
      </c>
      <c r="H29" s="148">
        <v>74.00848538302118</v>
      </c>
      <c r="I29" s="148">
        <v>10.208265937042064</v>
      </c>
      <c r="J29" s="148">
        <v>3.5027797760229125</v>
      </c>
      <c r="K29" s="148">
        <v>514.7297371691792</v>
      </c>
      <c r="L29"/>
      <c r="M29" s="259"/>
      <c r="N29" s="43"/>
      <c r="O29" s="43"/>
      <c r="P29" s="121"/>
    </row>
    <row r="30" spans="1:16" ht="8.25">
      <c r="A30" s="32" t="s">
        <v>95</v>
      </c>
      <c r="B30" s="148">
        <v>295.3027755865193</v>
      </c>
      <c r="C30" s="148">
        <v>8.517179353546087</v>
      </c>
      <c r="D30" s="148">
        <v>24.497030140675413</v>
      </c>
      <c r="E30" s="148">
        <v>112.62955745141659</v>
      </c>
      <c r="F30" s="148">
        <v>1.9738225168535377</v>
      </c>
      <c r="G30" s="148">
        <v>10.07190256887593</v>
      </c>
      <c r="H30" s="148">
        <v>95.56816007970998</v>
      </c>
      <c r="I30" s="148">
        <v>6.597434165921413</v>
      </c>
      <c r="J30" s="148">
        <v>3.5961423937194588</v>
      </c>
      <c r="K30" s="148">
        <v>558.7540042572377</v>
      </c>
      <c r="L30"/>
      <c r="M30" s="259"/>
      <c r="N30" s="43"/>
      <c r="O30" s="43"/>
      <c r="P30" s="121"/>
    </row>
    <row r="31" spans="1:16" ht="8.25">
      <c r="A31" s="32" t="s">
        <v>96</v>
      </c>
      <c r="B31" s="148">
        <v>406.0076457027724</v>
      </c>
      <c r="C31" s="148">
        <v>7.182237228873185</v>
      </c>
      <c r="D31" s="148">
        <v>19.455413199388833</v>
      </c>
      <c r="E31" s="148">
        <v>84.24341784925372</v>
      </c>
      <c r="F31" s="148">
        <v>0.7182237228873185</v>
      </c>
      <c r="G31" s="148">
        <v>12.590039377671818</v>
      </c>
      <c r="H31" s="148">
        <v>82.63797658632912</v>
      </c>
      <c r="I31" s="148">
        <v>10.857852751884757</v>
      </c>
      <c r="J31" s="148">
        <v>4.288218110180167</v>
      </c>
      <c r="K31" s="148">
        <v>627.9810245292413</v>
      </c>
      <c r="L31"/>
      <c r="M31" s="259"/>
      <c r="N31" s="43"/>
      <c r="O31" s="43"/>
      <c r="P31" s="121"/>
    </row>
    <row r="32" spans="1:16" ht="8.25">
      <c r="A32" s="32" t="s">
        <v>97</v>
      </c>
      <c r="B32" s="148">
        <v>201.4666882631467</v>
      </c>
      <c r="C32" s="148">
        <v>19.217532853517</v>
      </c>
      <c r="D32" s="148">
        <v>12.561610563910513</v>
      </c>
      <c r="E32" s="148">
        <v>55.74815836786013</v>
      </c>
      <c r="F32" s="148">
        <v>1.6928357268363323</v>
      </c>
      <c r="G32" s="148">
        <v>5.386295494479239</v>
      </c>
      <c r="H32" s="148">
        <v>35.47260318507042</v>
      </c>
      <c r="I32" s="148">
        <v>14.754602300948488</v>
      </c>
      <c r="J32" s="148">
        <v>2.6546742079933394</v>
      </c>
      <c r="K32" s="148">
        <v>348.95500096376213</v>
      </c>
      <c r="L32"/>
      <c r="M32" s="259"/>
      <c r="N32" s="43"/>
      <c r="O32" s="43"/>
      <c r="P32" s="43"/>
    </row>
    <row r="33" spans="1:16" ht="8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N33" s="43"/>
      <c r="O33" s="43"/>
      <c r="P33" s="43"/>
    </row>
    <row r="34" spans="1:16" ht="8.25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N34" s="43"/>
      <c r="O34" s="43"/>
      <c r="P34" s="43"/>
    </row>
    <row r="35" spans="1:5" ht="8.25">
      <c r="A35" s="278" t="s">
        <v>114</v>
      </c>
      <c r="B35" s="109"/>
      <c r="C35" s="109"/>
      <c r="D35" s="35"/>
      <c r="E35" s="35"/>
    </row>
    <row r="36" spans="1:10" ht="8.25">
      <c r="A36" s="80" t="s">
        <v>112</v>
      </c>
      <c r="B36" s="246"/>
      <c r="C36" s="80"/>
      <c r="D36" s="80"/>
      <c r="E36" s="80"/>
      <c r="F36" s="80"/>
      <c r="G36" s="80"/>
      <c r="H36" s="80"/>
      <c r="I36" s="35"/>
      <c r="J36" s="27"/>
    </row>
    <row r="37" spans="1:10" ht="8.25">
      <c r="A37" s="80"/>
      <c r="B37" s="246"/>
      <c r="C37" s="1"/>
      <c r="D37" s="1"/>
      <c r="E37" s="1"/>
      <c r="F37" s="1"/>
      <c r="G37" s="1"/>
      <c r="H37" s="1"/>
      <c r="I37" s="35"/>
      <c r="J37" s="27"/>
    </row>
    <row r="38" ht="8.25">
      <c r="A38" s="24" t="s">
        <v>93</v>
      </c>
    </row>
  </sheetData>
  <mergeCells count="11">
    <mergeCell ref="G4:G7"/>
    <mergeCell ref="K4:K7"/>
    <mergeCell ref="I4:I7"/>
    <mergeCell ref="J4:J7"/>
    <mergeCell ref="A4:A7"/>
    <mergeCell ref="H4:H7"/>
    <mergeCell ref="B4:B7"/>
    <mergeCell ref="C4:C7"/>
    <mergeCell ref="D4:D7"/>
    <mergeCell ref="E4:E7"/>
    <mergeCell ref="F4:F7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240" verticalDpi="240" orientation="portrait" paperSize="9" r:id="rId2"/>
  <headerFooter alignWithMargins="0">
    <oddFooter>&amp;C&amp;"Arial,Normale"&amp;10 178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7"/>
  <dimension ref="A1:G41"/>
  <sheetViews>
    <sheetView showGridLines="0" tabSelected="1" workbookViewId="0" topLeftCell="A1">
      <selection activeCell="I19" sqref="I19"/>
    </sheetView>
  </sheetViews>
  <sheetFormatPr defaultColWidth="9.59765625" defaultRowHeight="10.5"/>
  <cols>
    <col min="1" max="1" width="39.796875" style="166" customWidth="1"/>
    <col min="2" max="4" width="10.796875" style="165" customWidth="1"/>
    <col min="5" max="5" width="10.796875" style="108" customWidth="1"/>
    <col min="6" max="7" width="10.796875" style="165" customWidth="1"/>
    <col min="8" max="16384" width="12.796875" style="165" customWidth="1"/>
  </cols>
  <sheetData>
    <row r="1" spans="1:7" s="167" customFormat="1" ht="12">
      <c r="A1" s="167" t="s">
        <v>82</v>
      </c>
      <c r="E1" s="168"/>
      <c r="G1" s="169" t="s">
        <v>65</v>
      </c>
    </row>
    <row r="2" spans="5:7" s="167" customFormat="1" ht="12">
      <c r="E2" s="168"/>
      <c r="G2" s="169" t="s">
        <v>66</v>
      </c>
    </row>
    <row r="3" spans="5:7" s="167" customFormat="1" ht="12">
      <c r="E3" s="168"/>
      <c r="G3" s="169"/>
    </row>
    <row r="4" spans="5:7" s="170" customFormat="1" ht="12" customHeight="1">
      <c r="E4" s="171"/>
      <c r="G4" s="172" t="s">
        <v>67</v>
      </c>
    </row>
    <row r="5" spans="1:7" s="175" customFormat="1" ht="9" customHeight="1">
      <c r="A5" s="173"/>
      <c r="B5" s="174"/>
      <c r="C5" s="174"/>
      <c r="D5" s="174"/>
      <c r="E5" s="174"/>
      <c r="F5" s="174"/>
      <c r="G5" s="174"/>
    </row>
    <row r="6" spans="1:7" s="177" customFormat="1" ht="12" customHeight="1">
      <c r="A6" s="304"/>
      <c r="B6" s="305">
        <v>1996</v>
      </c>
      <c r="C6" s="305">
        <v>1997</v>
      </c>
      <c r="D6" s="305">
        <v>1998</v>
      </c>
      <c r="E6" s="305">
        <v>1999</v>
      </c>
      <c r="F6" s="305">
        <v>2000</v>
      </c>
      <c r="G6" s="305">
        <v>2001</v>
      </c>
    </row>
    <row r="7" s="175" customFormat="1" ht="9" customHeight="1">
      <c r="A7" s="176"/>
    </row>
    <row r="8" spans="1:7" s="175" customFormat="1" ht="9" customHeight="1">
      <c r="A8" s="346" t="s">
        <v>44</v>
      </c>
      <c r="B8" s="346"/>
      <c r="C8" s="346"/>
      <c r="D8" s="346"/>
      <c r="E8" s="346"/>
      <c r="F8" s="346"/>
      <c r="G8" s="346"/>
    </row>
    <row r="9" spans="1:7" ht="8.25">
      <c r="A9" s="166" t="s">
        <v>45</v>
      </c>
      <c r="B9" s="178">
        <v>14.4</v>
      </c>
      <c r="C9" s="179">
        <v>15.8</v>
      </c>
      <c r="D9" s="179">
        <v>14.9</v>
      </c>
      <c r="E9" s="180">
        <v>15.4</v>
      </c>
      <c r="F9" s="84">
        <v>15.9</v>
      </c>
      <c r="G9" s="181">
        <v>17</v>
      </c>
    </row>
    <row r="10" spans="1:7" ht="8.25">
      <c r="A10" s="166" t="s">
        <v>46</v>
      </c>
      <c r="B10" s="178">
        <v>17.1</v>
      </c>
      <c r="C10" s="179">
        <v>18.1</v>
      </c>
      <c r="D10" s="179">
        <v>17.1</v>
      </c>
      <c r="E10" s="180">
        <v>17.9</v>
      </c>
      <c r="F10" s="84">
        <v>18.4</v>
      </c>
      <c r="G10" s="165">
        <v>20.3</v>
      </c>
    </row>
    <row r="11" spans="1:6" ht="9" customHeight="1">
      <c r="A11" s="182"/>
      <c r="B11" s="180"/>
      <c r="C11" s="178"/>
      <c r="D11" s="179"/>
      <c r="E11" s="179"/>
      <c r="F11" s="180"/>
    </row>
    <row r="12" spans="1:7" ht="9" customHeight="1">
      <c r="A12" s="308" t="s">
        <v>139</v>
      </c>
      <c r="B12" s="308"/>
      <c r="C12" s="308"/>
      <c r="D12" s="308"/>
      <c r="E12" s="308"/>
      <c r="F12" s="308"/>
      <c r="G12" s="308"/>
    </row>
    <row r="13" spans="1:7" ht="8.25">
      <c r="A13" s="183" t="s">
        <v>47</v>
      </c>
      <c r="B13" s="180">
        <v>16.5</v>
      </c>
      <c r="C13" s="180">
        <v>20.3</v>
      </c>
      <c r="D13" s="180">
        <v>18.3</v>
      </c>
      <c r="E13" s="180">
        <v>21.9</v>
      </c>
      <c r="F13" s="84">
        <v>21.4</v>
      </c>
      <c r="G13" s="165">
        <v>25.7</v>
      </c>
    </row>
    <row r="14" spans="1:7" ht="8.25">
      <c r="A14" s="183" t="s">
        <v>48</v>
      </c>
      <c r="B14" s="180">
        <v>19</v>
      </c>
      <c r="C14" s="180">
        <v>23.8</v>
      </c>
      <c r="D14" s="180">
        <v>21</v>
      </c>
      <c r="E14" s="180">
        <v>25.5</v>
      </c>
      <c r="F14" s="84">
        <v>24.8</v>
      </c>
      <c r="G14" s="181">
        <v>26</v>
      </c>
    </row>
    <row r="15" spans="1:7" ht="8.25">
      <c r="A15" s="166" t="s">
        <v>49</v>
      </c>
      <c r="B15" s="180">
        <v>19.3</v>
      </c>
      <c r="C15" s="180">
        <v>22.7</v>
      </c>
      <c r="D15" s="180">
        <v>20.9</v>
      </c>
      <c r="E15" s="180">
        <v>23.5</v>
      </c>
      <c r="F15" s="84">
        <v>22.3</v>
      </c>
      <c r="G15" s="165">
        <v>23.8</v>
      </c>
    </row>
    <row r="16" spans="1:7" ht="8.25">
      <c r="A16" s="166" t="s">
        <v>50</v>
      </c>
      <c r="B16" s="180">
        <v>24</v>
      </c>
      <c r="C16" s="180">
        <v>22.7</v>
      </c>
      <c r="D16" s="180">
        <v>24.8</v>
      </c>
      <c r="E16" s="180">
        <v>21.7</v>
      </c>
      <c r="F16" s="84">
        <v>22.2</v>
      </c>
      <c r="G16" s="165">
        <v>27.2</v>
      </c>
    </row>
    <row r="17" spans="1:7" ht="8.25">
      <c r="A17" s="166" t="s">
        <v>51</v>
      </c>
      <c r="B17" s="180">
        <v>19.6</v>
      </c>
      <c r="C17" s="180">
        <v>21.6</v>
      </c>
      <c r="D17" s="180">
        <v>19.6</v>
      </c>
      <c r="E17" s="180">
        <v>20</v>
      </c>
      <c r="F17" s="84">
        <v>19.5</v>
      </c>
      <c r="G17" s="181">
        <v>20</v>
      </c>
    </row>
    <row r="18" spans="1:7" ht="8.25">
      <c r="A18" s="166" t="s">
        <v>52</v>
      </c>
      <c r="B18" s="180">
        <v>20.1</v>
      </c>
      <c r="C18" s="180">
        <v>21.5</v>
      </c>
      <c r="D18" s="180">
        <v>19.8</v>
      </c>
      <c r="E18" s="180">
        <v>20.2</v>
      </c>
      <c r="F18" s="84">
        <v>21.3</v>
      </c>
      <c r="G18" s="165">
        <v>21.1</v>
      </c>
    </row>
    <row r="19" spans="1:7" ht="8.25">
      <c r="A19" s="166" t="s">
        <v>53</v>
      </c>
      <c r="B19" s="180">
        <v>18.2</v>
      </c>
      <c r="C19" s="180">
        <v>18</v>
      </c>
      <c r="D19" s="180">
        <v>18.8</v>
      </c>
      <c r="E19" s="180">
        <v>18.7</v>
      </c>
      <c r="F19" s="84">
        <v>18.7</v>
      </c>
      <c r="G19" s="181">
        <v>21</v>
      </c>
    </row>
    <row r="20" spans="1:7" ht="8.25">
      <c r="A20" s="166" t="s">
        <v>54</v>
      </c>
      <c r="B20" s="180">
        <v>18.1</v>
      </c>
      <c r="C20" s="180">
        <v>17.9</v>
      </c>
      <c r="D20" s="180">
        <v>17.5</v>
      </c>
      <c r="E20" s="180">
        <v>18.6</v>
      </c>
      <c r="F20" s="84">
        <v>19.9</v>
      </c>
      <c r="G20" s="165">
        <v>20.4</v>
      </c>
    </row>
    <row r="21" spans="1:7" ht="8.25">
      <c r="A21" s="166" t="s">
        <v>55</v>
      </c>
      <c r="B21" s="180">
        <v>13.7</v>
      </c>
      <c r="C21" s="180">
        <v>16.4</v>
      </c>
      <c r="D21" s="180">
        <v>14.4</v>
      </c>
      <c r="E21" s="180">
        <v>14.4</v>
      </c>
      <c r="F21" s="84">
        <v>17.7</v>
      </c>
      <c r="G21" s="165">
        <v>19.2</v>
      </c>
    </row>
    <row r="22" spans="1:7" ht="8.25">
      <c r="A22" s="166" t="s">
        <v>56</v>
      </c>
      <c r="B22" s="180">
        <v>10.3</v>
      </c>
      <c r="C22" s="180">
        <v>11.7</v>
      </c>
      <c r="D22" s="180">
        <v>11.5</v>
      </c>
      <c r="E22" s="180">
        <v>12.5</v>
      </c>
      <c r="F22" s="84">
        <v>13.1</v>
      </c>
      <c r="G22" s="165">
        <v>16.5</v>
      </c>
    </row>
    <row r="23" spans="1:7" ht="8.25">
      <c r="A23" s="166" t="s">
        <v>57</v>
      </c>
      <c r="B23" s="180">
        <v>7.4</v>
      </c>
      <c r="C23" s="180">
        <v>8.7</v>
      </c>
      <c r="D23" s="180">
        <v>7.5</v>
      </c>
      <c r="E23" s="180">
        <v>7.7</v>
      </c>
      <c r="F23" s="84">
        <v>8.5</v>
      </c>
      <c r="G23" s="165">
        <v>10.6</v>
      </c>
    </row>
    <row r="24" spans="1:7" ht="8.25">
      <c r="A24" s="166" t="s">
        <v>138</v>
      </c>
      <c r="B24" s="180">
        <v>3.4</v>
      </c>
      <c r="C24" s="180">
        <v>3.5</v>
      </c>
      <c r="D24" s="180">
        <v>3.1</v>
      </c>
      <c r="E24" s="180">
        <v>3.7</v>
      </c>
      <c r="F24" s="84">
        <v>3.8</v>
      </c>
      <c r="G24" s="165">
        <v>4.7</v>
      </c>
    </row>
    <row r="25" spans="2:6" ht="9" customHeight="1">
      <c r="B25" s="184"/>
      <c r="C25" s="184"/>
      <c r="D25" s="184"/>
      <c r="E25" s="184"/>
      <c r="F25" s="184"/>
    </row>
    <row r="26" spans="1:7" ht="9" customHeight="1">
      <c r="A26" s="346" t="s">
        <v>102</v>
      </c>
      <c r="B26" s="346"/>
      <c r="C26" s="346"/>
      <c r="D26" s="346"/>
      <c r="E26" s="346"/>
      <c r="F26" s="346"/>
      <c r="G26" s="346"/>
    </row>
    <row r="27" spans="1:7" ht="8.25">
      <c r="A27" s="166" t="s">
        <v>58</v>
      </c>
      <c r="B27" s="108">
        <v>46.9</v>
      </c>
      <c r="C27" s="108">
        <v>45.2</v>
      </c>
      <c r="D27" s="180">
        <v>44.2</v>
      </c>
      <c r="E27" s="180">
        <v>45.4</v>
      </c>
      <c r="F27" s="84">
        <v>47.9</v>
      </c>
      <c r="G27" s="165">
        <v>49.7</v>
      </c>
    </row>
    <row r="28" spans="1:7" ht="8.25">
      <c r="A28" s="166" t="s">
        <v>59</v>
      </c>
      <c r="B28" s="108">
        <v>28</v>
      </c>
      <c r="C28" s="108">
        <v>28.3</v>
      </c>
      <c r="D28" s="180">
        <v>26.6</v>
      </c>
      <c r="E28" s="180">
        <v>26.8</v>
      </c>
      <c r="F28" s="84">
        <v>27.8</v>
      </c>
      <c r="G28" s="165">
        <v>28.1</v>
      </c>
    </row>
    <row r="29" spans="1:7" ht="8.25">
      <c r="A29" s="166" t="s">
        <v>60</v>
      </c>
      <c r="B29" s="108">
        <v>12.9</v>
      </c>
      <c r="C29" s="108">
        <v>13.8</v>
      </c>
      <c r="D29" s="180">
        <v>13</v>
      </c>
      <c r="E29" s="180">
        <v>13.9</v>
      </c>
      <c r="F29" s="84">
        <v>13.8</v>
      </c>
      <c r="G29" s="181">
        <v>15</v>
      </c>
    </row>
    <row r="30" spans="1:7" ht="8.25">
      <c r="A30" s="166" t="s">
        <v>106</v>
      </c>
      <c r="B30" s="108">
        <v>6.5</v>
      </c>
      <c r="C30" s="108">
        <v>8.2</v>
      </c>
      <c r="D30" s="180">
        <v>7.7</v>
      </c>
      <c r="E30" s="180">
        <v>8.3</v>
      </c>
      <c r="F30" s="84">
        <v>8.2</v>
      </c>
      <c r="G30" s="165">
        <v>10.2</v>
      </c>
    </row>
    <row r="31" spans="2:6" ht="9" customHeight="1">
      <c r="B31" s="188"/>
      <c r="C31" s="189"/>
      <c r="D31" s="189"/>
      <c r="E31" s="188"/>
      <c r="F31" s="188"/>
    </row>
    <row r="32" spans="1:7" ht="9" customHeight="1">
      <c r="A32" s="347" t="s">
        <v>103</v>
      </c>
      <c r="B32" s="347"/>
      <c r="C32" s="347"/>
      <c r="D32" s="347"/>
      <c r="E32" s="347"/>
      <c r="F32" s="347"/>
      <c r="G32" s="347"/>
    </row>
    <row r="33" spans="1:7" ht="8.25">
      <c r="A33" s="166" t="s">
        <v>135</v>
      </c>
      <c r="B33" s="108">
        <v>17.9</v>
      </c>
      <c r="C33" s="108">
        <v>18.9</v>
      </c>
      <c r="D33" s="180">
        <v>18.4</v>
      </c>
      <c r="E33" s="180">
        <v>19.7</v>
      </c>
      <c r="F33" s="84">
        <v>18.8</v>
      </c>
      <c r="G33" s="165">
        <v>21.1</v>
      </c>
    </row>
    <row r="34" spans="1:7" ht="8.25">
      <c r="A34" s="166" t="s">
        <v>136</v>
      </c>
      <c r="B34" s="108">
        <v>18.7</v>
      </c>
      <c r="C34" s="108">
        <v>19.4</v>
      </c>
      <c r="D34" s="180">
        <v>18.5</v>
      </c>
      <c r="E34" s="180">
        <v>18.4</v>
      </c>
      <c r="F34" s="84">
        <v>18.9</v>
      </c>
      <c r="G34" s="165">
        <v>20.9</v>
      </c>
    </row>
    <row r="35" spans="1:7" ht="8.25">
      <c r="A35" s="166" t="s">
        <v>96</v>
      </c>
      <c r="B35" s="108">
        <v>18.6</v>
      </c>
      <c r="C35" s="108">
        <v>20.5</v>
      </c>
      <c r="D35" s="180">
        <v>17.2</v>
      </c>
      <c r="E35" s="180">
        <v>18.6</v>
      </c>
      <c r="F35" s="84">
        <v>20.9</v>
      </c>
      <c r="G35" s="165">
        <v>21.3</v>
      </c>
    </row>
    <row r="36" spans="1:7" ht="8.25">
      <c r="A36" s="166" t="s">
        <v>104</v>
      </c>
      <c r="B36" s="108">
        <v>10.4</v>
      </c>
      <c r="C36" s="108">
        <v>11.8</v>
      </c>
      <c r="D36" s="180">
        <v>12</v>
      </c>
      <c r="E36" s="180">
        <v>11.9</v>
      </c>
      <c r="F36" s="84">
        <v>12.7</v>
      </c>
      <c r="G36" s="165">
        <v>14.3</v>
      </c>
    </row>
    <row r="37" spans="1:7" ht="8.25">
      <c r="A37" s="166" t="s">
        <v>105</v>
      </c>
      <c r="B37" s="108">
        <v>13</v>
      </c>
      <c r="C37" s="108">
        <v>13.8</v>
      </c>
      <c r="D37" s="180">
        <v>13.1</v>
      </c>
      <c r="E37" s="180">
        <v>14.1</v>
      </c>
      <c r="F37" s="84">
        <v>14.3</v>
      </c>
      <c r="G37" s="165">
        <v>14.7</v>
      </c>
    </row>
    <row r="38" spans="1:7" s="190" customFormat="1" ht="9" customHeight="1">
      <c r="A38" s="185" t="s">
        <v>61</v>
      </c>
      <c r="B38" s="186">
        <v>15.8</v>
      </c>
      <c r="C38" s="186">
        <v>17</v>
      </c>
      <c r="D38" s="186">
        <v>16</v>
      </c>
      <c r="E38" s="186">
        <v>16.7</v>
      </c>
      <c r="F38" s="118">
        <v>17.2</v>
      </c>
      <c r="G38" s="187">
        <v>18.7</v>
      </c>
    </row>
    <row r="39" spans="1:7" ht="9" customHeight="1">
      <c r="A39" s="191"/>
      <c r="B39" s="192"/>
      <c r="C39" s="192"/>
      <c r="D39" s="192"/>
      <c r="E39" s="193"/>
      <c r="F39" s="192"/>
      <c r="G39" s="192"/>
    </row>
    <row r="41" ht="9" customHeight="1">
      <c r="A41" s="292" t="s">
        <v>137</v>
      </c>
    </row>
  </sheetData>
  <mergeCells count="3">
    <mergeCell ref="A26:G26"/>
    <mergeCell ref="A32:G32"/>
    <mergeCell ref="A8:G8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600" verticalDpi="600" orientation="portrait" paperSize="9" r:id="rId2"/>
  <headerFooter alignWithMargins="0">
    <oddFooter>&amp;C&amp;"Arial,Normale"&amp;10 179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8"/>
  <dimension ref="A1:I110"/>
  <sheetViews>
    <sheetView showGridLines="0" workbookViewId="0" topLeftCell="A1">
      <selection activeCell="A12" sqref="A12"/>
    </sheetView>
  </sheetViews>
  <sheetFormatPr defaultColWidth="9.59765625" defaultRowHeight="10.5"/>
  <cols>
    <col min="1" max="1" width="39.19921875" style="207" customWidth="1"/>
    <col min="2" max="3" width="12.796875" style="200" customWidth="1"/>
    <col min="4" max="4" width="12.796875" style="108" customWidth="1"/>
    <col min="5" max="5" width="12.796875" style="200" customWidth="1"/>
    <col min="6" max="6" width="12.19921875" style="200" customWidth="1"/>
    <col min="7" max="7" width="12.19921875" style="201" customWidth="1"/>
    <col min="8" max="16384" width="12.796875" style="200" customWidth="1"/>
  </cols>
  <sheetData>
    <row r="1" spans="1:7" s="194" customFormat="1" ht="12">
      <c r="A1" s="194" t="s">
        <v>83</v>
      </c>
      <c r="D1" s="168"/>
      <c r="G1" s="195" t="s">
        <v>68</v>
      </c>
    </row>
    <row r="2" spans="4:7" s="196" customFormat="1" ht="12">
      <c r="D2" s="197"/>
      <c r="G2" s="195" t="s">
        <v>62</v>
      </c>
    </row>
    <row r="3" spans="4:7" s="196" customFormat="1" ht="12">
      <c r="D3" s="197"/>
      <c r="G3" s="195"/>
    </row>
    <row r="4" spans="4:7" s="196" customFormat="1" ht="12">
      <c r="D4" s="197"/>
      <c r="G4" s="195"/>
    </row>
    <row r="5" spans="1:7" ht="9" customHeight="1">
      <c r="A5" s="198"/>
      <c r="B5" s="199"/>
      <c r="C5" s="199"/>
      <c r="D5" s="193"/>
      <c r="E5" s="199"/>
      <c r="F5" s="199"/>
      <c r="G5" s="198"/>
    </row>
    <row r="6" spans="1:7" s="201" customFormat="1" ht="12" customHeight="1">
      <c r="A6" s="304"/>
      <c r="B6" s="306">
        <v>1996</v>
      </c>
      <c r="C6" s="306">
        <v>1997</v>
      </c>
      <c r="D6" s="306">
        <v>1998</v>
      </c>
      <c r="E6" s="306">
        <v>1999</v>
      </c>
      <c r="F6" s="306">
        <v>2000</v>
      </c>
      <c r="G6" s="306">
        <v>2001</v>
      </c>
    </row>
    <row r="7" spans="1:7" s="201" customFormat="1" ht="9" customHeight="1">
      <c r="A7" s="202"/>
      <c r="B7" s="203"/>
      <c r="C7" s="203"/>
      <c r="D7" s="204"/>
      <c r="E7" s="203"/>
      <c r="F7" s="204"/>
      <c r="G7" s="204"/>
    </row>
    <row r="8" spans="1:7" s="201" customFormat="1" ht="9" customHeight="1">
      <c r="A8" s="348" t="s">
        <v>44</v>
      </c>
      <c r="B8" s="348"/>
      <c r="C8" s="348"/>
      <c r="D8" s="348"/>
      <c r="E8" s="348"/>
      <c r="F8" s="348"/>
      <c r="G8" s="348"/>
    </row>
    <row r="9" spans="1:7" ht="8.25">
      <c r="A9" s="207" t="s">
        <v>45</v>
      </c>
      <c r="B9" s="179">
        <v>7.8</v>
      </c>
      <c r="C9" s="179">
        <v>8.6</v>
      </c>
      <c r="D9" s="205">
        <v>7.9</v>
      </c>
      <c r="E9" s="206">
        <v>9</v>
      </c>
      <c r="F9" s="84">
        <v>8.7</v>
      </c>
      <c r="G9" s="201">
        <v>8.9</v>
      </c>
    </row>
    <row r="10" spans="1:7" ht="8.25">
      <c r="A10" s="207" t="s">
        <v>46</v>
      </c>
      <c r="B10" s="179">
        <v>7.6</v>
      </c>
      <c r="C10" s="179">
        <v>8.9</v>
      </c>
      <c r="D10" s="205">
        <v>7.9</v>
      </c>
      <c r="E10" s="206">
        <v>8.8</v>
      </c>
      <c r="F10" s="84">
        <v>8.4</v>
      </c>
      <c r="G10" s="201">
        <v>9.2</v>
      </c>
    </row>
    <row r="11" spans="2:6" ht="8.25">
      <c r="B11" s="180"/>
      <c r="C11" s="179"/>
      <c r="D11" s="179"/>
      <c r="E11" s="208"/>
      <c r="F11" s="209"/>
    </row>
    <row r="12" spans="1:7" ht="9" customHeight="1">
      <c r="A12" s="309" t="s">
        <v>139</v>
      </c>
      <c r="B12" s="309"/>
      <c r="C12" s="309"/>
      <c r="D12" s="309"/>
      <c r="E12" s="309"/>
      <c r="F12" s="309"/>
      <c r="G12" s="309"/>
    </row>
    <row r="13" spans="1:7" ht="8.25">
      <c r="A13" s="210" t="s">
        <v>47</v>
      </c>
      <c r="B13" s="108">
        <v>2.7</v>
      </c>
      <c r="C13" s="108">
        <v>4.3</v>
      </c>
      <c r="D13" s="180">
        <v>4</v>
      </c>
      <c r="E13" s="206">
        <v>4.2</v>
      </c>
      <c r="F13" s="84">
        <v>3.6</v>
      </c>
      <c r="G13" s="217">
        <v>4</v>
      </c>
    </row>
    <row r="14" spans="1:7" ht="8.25">
      <c r="A14" s="210" t="s">
        <v>48</v>
      </c>
      <c r="B14" s="108">
        <v>6.6</v>
      </c>
      <c r="C14" s="108">
        <v>8.3</v>
      </c>
      <c r="D14" s="180">
        <v>6.2</v>
      </c>
      <c r="E14" s="206">
        <v>7.2</v>
      </c>
      <c r="F14" s="84">
        <v>7.2</v>
      </c>
      <c r="G14" s="201">
        <v>8.1</v>
      </c>
    </row>
    <row r="15" spans="1:7" ht="8.25">
      <c r="A15" s="207" t="s">
        <v>49</v>
      </c>
      <c r="B15" s="108">
        <v>7.1</v>
      </c>
      <c r="C15" s="108">
        <v>9.9</v>
      </c>
      <c r="D15" s="180">
        <v>7.7</v>
      </c>
      <c r="E15" s="206">
        <v>10.3</v>
      </c>
      <c r="F15" s="84">
        <v>9.5</v>
      </c>
      <c r="G15" s="201">
        <v>8.6</v>
      </c>
    </row>
    <row r="16" spans="1:7" ht="8.25">
      <c r="A16" s="207" t="s">
        <v>50</v>
      </c>
      <c r="B16" s="108">
        <v>8.9</v>
      </c>
      <c r="C16" s="108">
        <v>14.2</v>
      </c>
      <c r="D16" s="180">
        <v>9.5</v>
      </c>
      <c r="E16" s="206">
        <v>11.3</v>
      </c>
      <c r="F16" s="84">
        <v>12.8</v>
      </c>
      <c r="G16" s="201">
        <v>12.7</v>
      </c>
    </row>
    <row r="17" spans="1:7" ht="8.25">
      <c r="A17" s="207" t="s">
        <v>51</v>
      </c>
      <c r="B17" s="108">
        <v>10.3</v>
      </c>
      <c r="C17" s="108">
        <v>13.8</v>
      </c>
      <c r="D17" s="180">
        <v>10.9</v>
      </c>
      <c r="E17" s="206">
        <v>11.9</v>
      </c>
      <c r="F17" s="84">
        <v>12.2</v>
      </c>
      <c r="G17" s="201">
        <v>13.1</v>
      </c>
    </row>
    <row r="18" spans="1:7" ht="8.25">
      <c r="A18" s="207" t="s">
        <v>52</v>
      </c>
      <c r="B18" s="108">
        <v>10.2</v>
      </c>
      <c r="C18" s="108">
        <v>10.6</v>
      </c>
      <c r="D18" s="180">
        <v>9.8</v>
      </c>
      <c r="E18" s="206">
        <v>11.4</v>
      </c>
      <c r="F18" s="84">
        <v>11.1</v>
      </c>
      <c r="G18" s="201">
        <v>10.8</v>
      </c>
    </row>
    <row r="19" spans="1:7" ht="8.25">
      <c r="A19" s="207" t="s">
        <v>53</v>
      </c>
      <c r="B19" s="108">
        <v>8.8</v>
      </c>
      <c r="C19" s="108">
        <v>9</v>
      </c>
      <c r="D19" s="180">
        <v>8.8</v>
      </c>
      <c r="E19" s="206">
        <v>10.4</v>
      </c>
      <c r="F19" s="84">
        <v>8.7</v>
      </c>
      <c r="G19" s="201">
        <v>9.9</v>
      </c>
    </row>
    <row r="20" spans="1:7" ht="8.25">
      <c r="A20" s="207" t="s">
        <v>54</v>
      </c>
      <c r="B20" s="108">
        <v>9.4</v>
      </c>
      <c r="C20" s="108">
        <v>10.2</v>
      </c>
      <c r="D20" s="180">
        <v>9.3</v>
      </c>
      <c r="E20" s="206">
        <v>10.2</v>
      </c>
      <c r="F20" s="84">
        <v>10.3</v>
      </c>
      <c r="G20" s="201">
        <v>10.9</v>
      </c>
    </row>
    <row r="21" spans="1:7" ht="8.25">
      <c r="A21" s="207" t="s">
        <v>55</v>
      </c>
      <c r="B21" s="108">
        <v>8.2</v>
      </c>
      <c r="C21" s="108">
        <v>9.5</v>
      </c>
      <c r="D21" s="180">
        <v>8.3</v>
      </c>
      <c r="E21" s="206">
        <v>8.8</v>
      </c>
      <c r="F21" s="84">
        <v>9.2</v>
      </c>
      <c r="G21" s="217">
        <v>10</v>
      </c>
    </row>
    <row r="22" spans="1:7" ht="8.25">
      <c r="A22" s="207" t="s">
        <v>56</v>
      </c>
      <c r="B22" s="108">
        <v>6.2</v>
      </c>
      <c r="C22" s="108">
        <v>7.1</v>
      </c>
      <c r="D22" s="180">
        <v>8.5</v>
      </c>
      <c r="E22" s="206">
        <v>8.9</v>
      </c>
      <c r="F22" s="84">
        <v>8.3</v>
      </c>
      <c r="G22" s="201">
        <v>9.1</v>
      </c>
    </row>
    <row r="23" spans="1:7" ht="8.25">
      <c r="A23" s="207" t="s">
        <v>57</v>
      </c>
      <c r="B23" s="108">
        <v>4.9</v>
      </c>
      <c r="C23" s="108">
        <v>5.7</v>
      </c>
      <c r="D23" s="180">
        <v>5.2</v>
      </c>
      <c r="E23" s="206">
        <v>4.9</v>
      </c>
      <c r="F23" s="84">
        <v>5.7</v>
      </c>
      <c r="G23" s="217">
        <v>7</v>
      </c>
    </row>
    <row r="24" spans="1:7" ht="8.25">
      <c r="A24" s="207" t="s">
        <v>140</v>
      </c>
      <c r="B24" s="108">
        <v>2.1</v>
      </c>
      <c r="C24" s="108">
        <v>2.3</v>
      </c>
      <c r="D24" s="180">
        <v>2.7</v>
      </c>
      <c r="E24" s="206">
        <v>3.2</v>
      </c>
      <c r="F24" s="84">
        <v>2.9</v>
      </c>
      <c r="G24" s="201">
        <v>2.7</v>
      </c>
    </row>
    <row r="25" spans="2:6" ht="8.25">
      <c r="B25" s="180"/>
      <c r="C25" s="108"/>
      <c r="E25" s="180"/>
      <c r="F25" s="209"/>
    </row>
    <row r="26" spans="1:8" ht="9" customHeight="1">
      <c r="A26" s="348" t="s">
        <v>107</v>
      </c>
      <c r="B26" s="348"/>
      <c r="C26" s="348"/>
      <c r="D26" s="348"/>
      <c r="E26" s="348"/>
      <c r="F26" s="348"/>
      <c r="G26" s="348"/>
      <c r="H26" s="178"/>
    </row>
    <row r="27" spans="1:7" ht="8.25">
      <c r="A27" s="207" t="s">
        <v>58</v>
      </c>
      <c r="B27" s="212">
        <v>27.3</v>
      </c>
      <c r="C27" s="108">
        <v>25.6</v>
      </c>
      <c r="D27" s="180">
        <v>25.4</v>
      </c>
      <c r="E27" s="206">
        <v>28</v>
      </c>
      <c r="F27" s="84">
        <v>27.1</v>
      </c>
      <c r="G27" s="201">
        <v>26.6</v>
      </c>
    </row>
    <row r="28" spans="1:9" ht="8.25">
      <c r="A28" s="207" t="s">
        <v>59</v>
      </c>
      <c r="B28" s="212">
        <v>13.3</v>
      </c>
      <c r="C28" s="108">
        <v>15.2</v>
      </c>
      <c r="D28" s="180">
        <v>13.7</v>
      </c>
      <c r="E28" s="206">
        <v>15.4</v>
      </c>
      <c r="F28" s="84">
        <v>14.4</v>
      </c>
      <c r="G28" s="201">
        <v>15.1</v>
      </c>
      <c r="I28" s="213"/>
    </row>
    <row r="29" spans="1:7" ht="8.25">
      <c r="A29" s="207" t="s">
        <v>60</v>
      </c>
      <c r="B29" s="212">
        <v>6.3</v>
      </c>
      <c r="C29" s="108">
        <v>7.4</v>
      </c>
      <c r="D29" s="180">
        <v>6.4</v>
      </c>
      <c r="E29" s="206">
        <v>7.2</v>
      </c>
      <c r="F29" s="78">
        <v>7.3</v>
      </c>
      <c r="G29" s="201">
        <v>7.2</v>
      </c>
    </row>
    <row r="30" spans="1:7" ht="8.25">
      <c r="A30" s="166" t="s">
        <v>108</v>
      </c>
      <c r="B30" s="212">
        <v>2.7</v>
      </c>
      <c r="C30" s="108">
        <v>3.2</v>
      </c>
      <c r="D30" s="180">
        <v>2.9</v>
      </c>
      <c r="E30" s="206">
        <v>3.1</v>
      </c>
      <c r="F30" s="84">
        <v>2.7</v>
      </c>
      <c r="G30" s="201">
        <v>3.5</v>
      </c>
    </row>
    <row r="31" spans="2:6" ht="9" customHeight="1">
      <c r="B31" s="180"/>
      <c r="C31" s="211"/>
      <c r="E31" s="180"/>
      <c r="F31" s="209"/>
    </row>
    <row r="32" spans="1:7" ht="9" customHeight="1">
      <c r="A32" s="348" t="s">
        <v>103</v>
      </c>
      <c r="B32" s="348"/>
      <c r="C32" s="348"/>
      <c r="D32" s="348"/>
      <c r="E32" s="348"/>
      <c r="F32" s="348"/>
      <c r="G32" s="348"/>
    </row>
    <row r="33" spans="1:7" ht="8.25">
      <c r="A33" s="166" t="s">
        <v>135</v>
      </c>
      <c r="B33" s="108">
        <v>9.6</v>
      </c>
      <c r="C33" s="108">
        <v>9.9</v>
      </c>
      <c r="D33" s="180">
        <v>9.3</v>
      </c>
      <c r="E33" s="206">
        <v>10</v>
      </c>
      <c r="F33" s="84">
        <v>8.6</v>
      </c>
      <c r="G33" s="201">
        <v>9.6</v>
      </c>
    </row>
    <row r="34" spans="1:7" ht="8.25">
      <c r="A34" s="166" t="s">
        <v>136</v>
      </c>
      <c r="B34" s="108">
        <v>9.3</v>
      </c>
      <c r="C34" s="108">
        <v>10.3</v>
      </c>
      <c r="D34" s="180">
        <v>9.8</v>
      </c>
      <c r="E34" s="206">
        <v>10.9</v>
      </c>
      <c r="F34" s="84">
        <v>10.2</v>
      </c>
      <c r="G34" s="201">
        <v>10.5</v>
      </c>
    </row>
    <row r="35" spans="1:7" ht="8.25">
      <c r="A35" s="166" t="s">
        <v>96</v>
      </c>
      <c r="B35" s="108">
        <v>7.2</v>
      </c>
      <c r="C35" s="108">
        <v>9</v>
      </c>
      <c r="D35" s="180">
        <v>7.5</v>
      </c>
      <c r="E35" s="206">
        <v>8.5</v>
      </c>
      <c r="F35" s="84">
        <v>9.6</v>
      </c>
      <c r="G35" s="201">
        <v>9.1</v>
      </c>
    </row>
    <row r="36" spans="1:7" ht="8.25">
      <c r="A36" s="166" t="s">
        <v>104</v>
      </c>
      <c r="B36" s="108">
        <v>5.5</v>
      </c>
      <c r="C36" s="108">
        <v>6.6</v>
      </c>
      <c r="D36" s="180">
        <v>6</v>
      </c>
      <c r="E36" s="206">
        <v>6.8</v>
      </c>
      <c r="F36" s="84">
        <v>6.6</v>
      </c>
      <c r="G36" s="217">
        <v>8</v>
      </c>
    </row>
    <row r="37" spans="1:7" ht="8.25">
      <c r="A37" s="166" t="s">
        <v>105</v>
      </c>
      <c r="B37" s="108">
        <v>6.1</v>
      </c>
      <c r="C37" s="108">
        <v>8</v>
      </c>
      <c r="D37" s="180">
        <v>6.3</v>
      </c>
      <c r="E37" s="206">
        <v>8</v>
      </c>
      <c r="F37" s="84">
        <v>8.1</v>
      </c>
      <c r="G37" s="201">
        <v>7.7</v>
      </c>
    </row>
    <row r="38" spans="1:7" s="215" customFormat="1" ht="9" customHeight="1">
      <c r="A38" s="185" t="s">
        <v>61</v>
      </c>
      <c r="B38" s="110">
        <v>7.7</v>
      </c>
      <c r="C38" s="110">
        <v>8.8</v>
      </c>
      <c r="D38" s="186">
        <v>7.9</v>
      </c>
      <c r="E38" s="214">
        <v>8.9</v>
      </c>
      <c r="F38" s="118">
        <v>8.5</v>
      </c>
      <c r="G38" s="215">
        <v>9.1</v>
      </c>
    </row>
    <row r="39" spans="1:7" ht="9" customHeight="1">
      <c r="A39" s="198"/>
      <c r="B39" s="199"/>
      <c r="C39" s="199"/>
      <c r="D39" s="193"/>
      <c r="E39" s="199"/>
      <c r="F39" s="199"/>
      <c r="G39" s="199"/>
    </row>
    <row r="41" spans="1:4" s="201" customFormat="1" ht="8.25">
      <c r="A41" s="292" t="s">
        <v>137</v>
      </c>
      <c r="D41" s="94"/>
    </row>
    <row r="42" spans="1:4" s="201" customFormat="1" ht="8.25">
      <c r="A42" s="216"/>
      <c r="D42" s="94"/>
    </row>
    <row r="43" spans="1:4" s="201" customFormat="1" ht="8.25">
      <c r="A43" s="216"/>
      <c r="D43" s="94"/>
    </row>
    <row r="44" spans="1:4" s="201" customFormat="1" ht="8.25">
      <c r="A44" s="216"/>
      <c r="D44" s="94"/>
    </row>
    <row r="45" spans="1:4" s="201" customFormat="1" ht="8.25">
      <c r="A45" s="216"/>
      <c r="D45" s="94"/>
    </row>
    <row r="46" spans="1:4" s="201" customFormat="1" ht="8.25">
      <c r="A46" s="216"/>
      <c r="D46" s="94"/>
    </row>
    <row r="47" spans="1:4" s="201" customFormat="1" ht="8.25">
      <c r="A47" s="216"/>
      <c r="D47" s="94"/>
    </row>
    <row r="48" spans="1:4" s="201" customFormat="1" ht="8.25">
      <c r="A48" s="216"/>
      <c r="D48" s="94"/>
    </row>
    <row r="49" spans="1:4" s="201" customFormat="1" ht="8.25">
      <c r="A49" s="216"/>
      <c r="D49" s="94"/>
    </row>
    <row r="50" spans="1:4" s="201" customFormat="1" ht="8.25">
      <c r="A50" s="216"/>
      <c r="D50" s="94"/>
    </row>
    <row r="51" spans="1:4" s="201" customFormat="1" ht="8.25">
      <c r="A51" s="216"/>
      <c r="D51" s="94"/>
    </row>
    <row r="52" spans="1:4" s="201" customFormat="1" ht="8.25">
      <c r="A52" s="216"/>
      <c r="D52" s="94"/>
    </row>
    <row r="53" spans="1:4" s="201" customFormat="1" ht="8.25">
      <c r="A53" s="216"/>
      <c r="D53" s="94"/>
    </row>
    <row r="54" spans="1:4" s="201" customFormat="1" ht="8.25">
      <c r="A54" s="216"/>
      <c r="D54" s="94"/>
    </row>
    <row r="55" spans="1:4" s="201" customFormat="1" ht="8.25">
      <c r="A55" s="216"/>
      <c r="D55" s="94"/>
    </row>
    <row r="56" spans="1:4" s="201" customFormat="1" ht="8.25">
      <c r="A56" s="216"/>
      <c r="D56" s="94"/>
    </row>
    <row r="57" spans="1:4" s="201" customFormat="1" ht="8.25">
      <c r="A57" s="216"/>
      <c r="D57" s="94"/>
    </row>
    <row r="58" spans="1:4" s="201" customFormat="1" ht="8.25">
      <c r="A58" s="216"/>
      <c r="D58" s="94"/>
    </row>
    <row r="59" spans="1:4" s="201" customFormat="1" ht="8.25">
      <c r="A59" s="216"/>
      <c r="D59" s="94"/>
    </row>
    <row r="60" spans="1:4" s="201" customFormat="1" ht="8.25">
      <c r="A60" s="216"/>
      <c r="D60" s="94"/>
    </row>
    <row r="61" spans="1:4" s="201" customFormat="1" ht="8.25">
      <c r="A61" s="216"/>
      <c r="D61" s="94"/>
    </row>
    <row r="62" spans="1:4" s="201" customFormat="1" ht="8.25">
      <c r="A62" s="216"/>
      <c r="D62" s="94"/>
    </row>
    <row r="63" spans="1:4" s="201" customFormat="1" ht="8.25">
      <c r="A63" s="216"/>
      <c r="D63" s="94"/>
    </row>
    <row r="64" spans="1:4" s="201" customFormat="1" ht="8.25">
      <c r="A64" s="216"/>
      <c r="D64" s="94"/>
    </row>
    <row r="65" spans="1:4" s="201" customFormat="1" ht="8.25">
      <c r="A65" s="216"/>
      <c r="D65" s="94"/>
    </row>
    <row r="66" spans="1:4" s="201" customFormat="1" ht="8.25">
      <c r="A66" s="216"/>
      <c r="D66" s="94"/>
    </row>
    <row r="67" spans="1:4" s="201" customFormat="1" ht="8.25">
      <c r="A67" s="216"/>
      <c r="D67" s="94"/>
    </row>
    <row r="68" spans="1:4" s="201" customFormat="1" ht="8.25">
      <c r="A68" s="216"/>
      <c r="D68" s="94"/>
    </row>
    <row r="69" spans="1:4" s="201" customFormat="1" ht="8.25">
      <c r="A69" s="216"/>
      <c r="D69" s="94"/>
    </row>
    <row r="70" spans="1:4" s="201" customFormat="1" ht="8.25">
      <c r="A70" s="216"/>
      <c r="D70" s="94"/>
    </row>
    <row r="71" spans="1:4" s="201" customFormat="1" ht="8.25">
      <c r="A71" s="216"/>
      <c r="D71" s="94"/>
    </row>
    <row r="72" spans="1:4" s="201" customFormat="1" ht="8.25">
      <c r="A72" s="216"/>
      <c r="D72" s="94"/>
    </row>
    <row r="73" spans="1:4" s="201" customFormat="1" ht="8.25">
      <c r="A73" s="216"/>
      <c r="D73" s="94"/>
    </row>
    <row r="74" spans="1:4" s="201" customFormat="1" ht="8.25">
      <c r="A74" s="216"/>
      <c r="D74" s="94"/>
    </row>
    <row r="75" spans="1:4" s="201" customFormat="1" ht="8.25">
      <c r="A75" s="216"/>
      <c r="D75" s="94"/>
    </row>
    <row r="76" spans="1:4" s="201" customFormat="1" ht="8.25">
      <c r="A76" s="216"/>
      <c r="D76" s="94"/>
    </row>
    <row r="77" spans="1:4" s="201" customFormat="1" ht="8.25">
      <c r="A77" s="216"/>
      <c r="D77" s="94"/>
    </row>
    <row r="78" spans="1:4" s="201" customFormat="1" ht="8.25">
      <c r="A78" s="216"/>
      <c r="D78" s="94"/>
    </row>
    <row r="79" spans="1:4" s="201" customFormat="1" ht="8.25">
      <c r="A79" s="216"/>
      <c r="D79" s="94"/>
    </row>
    <row r="80" spans="1:4" s="201" customFormat="1" ht="8.25">
      <c r="A80" s="216"/>
      <c r="D80" s="94"/>
    </row>
    <row r="81" spans="1:4" s="201" customFormat="1" ht="8.25">
      <c r="A81" s="216"/>
      <c r="D81" s="94"/>
    </row>
    <row r="82" spans="1:4" s="201" customFormat="1" ht="8.25">
      <c r="A82" s="216"/>
      <c r="D82" s="94"/>
    </row>
    <row r="83" spans="1:4" s="201" customFormat="1" ht="8.25">
      <c r="A83" s="216"/>
      <c r="D83" s="94"/>
    </row>
    <row r="84" spans="1:4" s="201" customFormat="1" ht="8.25">
      <c r="A84" s="216"/>
      <c r="D84" s="94"/>
    </row>
    <row r="85" spans="1:4" s="201" customFormat="1" ht="8.25">
      <c r="A85" s="216"/>
      <c r="D85" s="94"/>
    </row>
    <row r="86" spans="1:4" s="201" customFormat="1" ht="8.25">
      <c r="A86" s="216"/>
      <c r="D86" s="94"/>
    </row>
    <row r="87" spans="1:4" s="201" customFormat="1" ht="8.25">
      <c r="A87" s="216"/>
      <c r="D87" s="94"/>
    </row>
    <row r="88" spans="1:4" s="201" customFormat="1" ht="8.25">
      <c r="A88" s="216"/>
      <c r="D88" s="94"/>
    </row>
    <row r="89" spans="1:4" s="201" customFormat="1" ht="8.25">
      <c r="A89" s="216"/>
      <c r="D89" s="94"/>
    </row>
    <row r="90" spans="1:4" s="201" customFormat="1" ht="8.25">
      <c r="A90" s="216"/>
      <c r="D90" s="94"/>
    </row>
    <row r="91" spans="1:4" s="201" customFormat="1" ht="8.25">
      <c r="A91" s="216"/>
      <c r="D91" s="94"/>
    </row>
    <row r="92" spans="1:4" s="201" customFormat="1" ht="8.25">
      <c r="A92" s="216"/>
      <c r="D92" s="94"/>
    </row>
    <row r="93" spans="1:4" s="201" customFormat="1" ht="8.25">
      <c r="A93" s="216"/>
      <c r="D93" s="94"/>
    </row>
    <row r="94" spans="1:4" s="201" customFormat="1" ht="8.25">
      <c r="A94" s="216"/>
      <c r="D94" s="94"/>
    </row>
    <row r="95" spans="1:4" s="201" customFormat="1" ht="8.25">
      <c r="A95" s="216"/>
      <c r="D95" s="94"/>
    </row>
    <row r="96" spans="1:4" s="201" customFormat="1" ht="8.25">
      <c r="A96" s="216"/>
      <c r="D96" s="94"/>
    </row>
    <row r="97" spans="1:4" s="201" customFormat="1" ht="8.25">
      <c r="A97" s="216"/>
      <c r="D97" s="94"/>
    </row>
    <row r="98" spans="1:4" s="201" customFormat="1" ht="8.25">
      <c r="A98" s="216"/>
      <c r="D98" s="94"/>
    </row>
    <row r="99" spans="1:4" s="201" customFormat="1" ht="8.25">
      <c r="A99" s="216"/>
      <c r="D99" s="94"/>
    </row>
    <row r="100" spans="1:4" s="201" customFormat="1" ht="8.25">
      <c r="A100" s="216"/>
      <c r="D100" s="94"/>
    </row>
    <row r="101" spans="1:4" s="201" customFormat="1" ht="8.25">
      <c r="A101" s="216"/>
      <c r="D101" s="94"/>
    </row>
    <row r="102" spans="1:4" s="201" customFormat="1" ht="8.25">
      <c r="A102" s="216"/>
      <c r="D102" s="94"/>
    </row>
    <row r="103" spans="1:4" s="201" customFormat="1" ht="8.25">
      <c r="A103" s="216"/>
      <c r="D103" s="94"/>
    </row>
    <row r="104" spans="1:4" s="201" customFormat="1" ht="8.25">
      <c r="A104" s="216"/>
      <c r="D104" s="94"/>
    </row>
    <row r="105" spans="1:4" s="201" customFormat="1" ht="8.25">
      <c r="A105" s="216"/>
      <c r="D105" s="94"/>
    </row>
    <row r="106" spans="1:4" s="201" customFormat="1" ht="8.25">
      <c r="A106" s="216"/>
      <c r="D106" s="94"/>
    </row>
    <row r="107" spans="1:4" s="201" customFormat="1" ht="8.25">
      <c r="A107" s="216"/>
      <c r="D107" s="94"/>
    </row>
    <row r="108" spans="1:4" s="201" customFormat="1" ht="8.25">
      <c r="A108" s="216"/>
      <c r="D108" s="94"/>
    </row>
    <row r="109" spans="1:4" s="201" customFormat="1" ht="8.25">
      <c r="A109" s="216"/>
      <c r="D109" s="94"/>
    </row>
    <row r="110" spans="1:4" s="201" customFormat="1" ht="8.25">
      <c r="A110" s="216"/>
      <c r="D110" s="94"/>
    </row>
  </sheetData>
  <mergeCells count="3">
    <mergeCell ref="A8:G8"/>
    <mergeCell ref="A26:G26"/>
    <mergeCell ref="A32:G32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600" verticalDpi="600" orientation="portrait" paperSize="9" r:id="rId2"/>
  <headerFooter alignWithMargins="0">
    <oddFooter>&amp;C&amp;"Arial,Normale"&amp;9 &amp;10 180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I16" sqref="I16"/>
    </sheetView>
  </sheetViews>
  <sheetFormatPr defaultColWidth="9.59765625" defaultRowHeight="10.5"/>
  <cols>
    <col min="1" max="1" width="39.19921875" style="228" customWidth="1"/>
    <col min="2" max="2" width="11.59765625" style="222" customWidth="1"/>
    <col min="3" max="3" width="11.59765625" style="108" customWidth="1"/>
    <col min="4" max="7" width="11.59765625" style="222" customWidth="1"/>
    <col min="8" max="16384" width="12.796875" style="222" customWidth="1"/>
  </cols>
  <sheetData>
    <row r="1" spans="1:7" s="219" customFormat="1" ht="12">
      <c r="A1" s="218" t="s">
        <v>84</v>
      </c>
      <c r="C1" s="197"/>
      <c r="G1" s="218"/>
    </row>
    <row r="2" spans="1:7" s="220" customFormat="1" ht="12">
      <c r="A2" s="218"/>
      <c r="C2" s="168"/>
      <c r="G2" s="218" t="s">
        <v>62</v>
      </c>
    </row>
    <row r="3" spans="1:7" s="220" customFormat="1" ht="12">
      <c r="A3" s="218"/>
      <c r="C3" s="168"/>
      <c r="G3" s="218"/>
    </row>
    <row r="4" spans="1:7" ht="12" customHeight="1">
      <c r="A4" s="221"/>
      <c r="G4" s="221" t="s">
        <v>63</v>
      </c>
    </row>
    <row r="5" spans="1:7" ht="9" customHeight="1">
      <c r="A5" s="223"/>
      <c r="B5" s="224"/>
      <c r="C5" s="193"/>
      <c r="D5" s="224"/>
      <c r="E5" s="224"/>
      <c r="F5" s="224"/>
      <c r="G5" s="224"/>
    </row>
    <row r="6" spans="1:7" s="226" customFormat="1" ht="12" customHeight="1">
      <c r="A6" s="304"/>
      <c r="B6" s="307">
        <v>1996</v>
      </c>
      <c r="C6" s="307">
        <v>1997</v>
      </c>
      <c r="D6" s="307">
        <v>1998</v>
      </c>
      <c r="E6" s="307">
        <v>1999</v>
      </c>
      <c r="F6" s="307">
        <v>2000</v>
      </c>
      <c r="G6" s="307">
        <v>2001</v>
      </c>
    </row>
    <row r="7" spans="1:6" s="226" customFormat="1" ht="9" customHeight="1">
      <c r="A7" s="225"/>
      <c r="B7" s="227"/>
      <c r="C7" s="227"/>
      <c r="D7" s="227"/>
      <c r="E7" s="227"/>
      <c r="F7" s="227"/>
    </row>
    <row r="8" spans="1:7" s="226" customFormat="1" ht="9" customHeight="1">
      <c r="A8" s="349" t="s">
        <v>44</v>
      </c>
      <c r="B8" s="349"/>
      <c r="C8" s="349"/>
      <c r="D8" s="349"/>
      <c r="E8" s="349"/>
      <c r="F8" s="349"/>
      <c r="G8" s="349"/>
    </row>
    <row r="9" spans="1:7" ht="8.25">
      <c r="A9" s="228" t="s">
        <v>45</v>
      </c>
      <c r="B9" s="179">
        <v>18.8</v>
      </c>
      <c r="C9" s="179">
        <v>19.4</v>
      </c>
      <c r="D9" s="179">
        <v>18.8</v>
      </c>
      <c r="E9" s="180">
        <v>19.2</v>
      </c>
      <c r="F9" s="84">
        <v>19.9</v>
      </c>
      <c r="G9" s="222">
        <v>20.7</v>
      </c>
    </row>
    <row r="10" spans="1:7" ht="8.25">
      <c r="A10" s="228" t="s">
        <v>46</v>
      </c>
      <c r="B10" s="179">
        <v>15.4</v>
      </c>
      <c r="C10" s="179">
        <v>16</v>
      </c>
      <c r="D10" s="179">
        <v>15.4</v>
      </c>
      <c r="E10" s="180">
        <v>15.6</v>
      </c>
      <c r="F10" s="84">
        <v>16.8</v>
      </c>
      <c r="G10" s="222">
        <v>17.3</v>
      </c>
    </row>
    <row r="11" spans="2:6" ht="8.25">
      <c r="B11" s="180"/>
      <c r="C11" s="179"/>
      <c r="D11" s="179"/>
      <c r="E11" s="179"/>
      <c r="F11" s="180"/>
    </row>
    <row r="12" spans="1:7" ht="9" customHeight="1">
      <c r="A12" s="349" t="s">
        <v>139</v>
      </c>
      <c r="B12" s="349"/>
      <c r="C12" s="349"/>
      <c r="D12" s="349"/>
      <c r="E12" s="349"/>
      <c r="F12" s="349"/>
      <c r="G12" s="349"/>
    </row>
    <row r="13" spans="1:7" ht="8.25">
      <c r="A13" s="229" t="s">
        <v>47</v>
      </c>
      <c r="B13" s="180">
        <v>7.3</v>
      </c>
      <c r="C13" s="108">
        <v>9.5</v>
      </c>
      <c r="D13" s="180">
        <v>9.5</v>
      </c>
      <c r="E13" s="180">
        <v>8.6</v>
      </c>
      <c r="F13" s="84">
        <v>8.7</v>
      </c>
      <c r="G13" s="222">
        <v>9.1</v>
      </c>
    </row>
    <row r="14" spans="1:7" ht="8.25">
      <c r="A14" s="229" t="s">
        <v>48</v>
      </c>
      <c r="B14" s="180">
        <v>18</v>
      </c>
      <c r="C14" s="108">
        <v>19.6</v>
      </c>
      <c r="D14" s="180">
        <v>16.3</v>
      </c>
      <c r="E14" s="180">
        <v>17.4</v>
      </c>
      <c r="F14" s="84">
        <v>18.8</v>
      </c>
      <c r="G14" s="222">
        <v>19.6</v>
      </c>
    </row>
    <row r="15" spans="1:7" ht="8.25">
      <c r="A15" s="228" t="s">
        <v>49</v>
      </c>
      <c r="B15" s="180">
        <v>36.9</v>
      </c>
      <c r="C15" s="108">
        <v>37.6</v>
      </c>
      <c r="D15" s="180">
        <v>32.1</v>
      </c>
      <c r="E15" s="180">
        <v>35.2</v>
      </c>
      <c r="F15" s="84">
        <v>35.4</v>
      </c>
      <c r="G15" s="222">
        <v>35.5</v>
      </c>
    </row>
    <row r="16" spans="1:7" ht="8.25">
      <c r="A16" s="228" t="s">
        <v>50</v>
      </c>
      <c r="B16" s="180">
        <v>43.2</v>
      </c>
      <c r="C16" s="108">
        <v>46</v>
      </c>
      <c r="D16" s="180">
        <v>44.6</v>
      </c>
      <c r="E16" s="180">
        <v>44.3</v>
      </c>
      <c r="F16" s="84">
        <v>46.7</v>
      </c>
      <c r="G16" s="222">
        <v>46.3</v>
      </c>
    </row>
    <row r="17" spans="1:7" ht="8.25">
      <c r="A17" s="228" t="s">
        <v>51</v>
      </c>
      <c r="B17" s="180">
        <v>45.1</v>
      </c>
      <c r="C17" s="108">
        <v>44.9</v>
      </c>
      <c r="D17" s="180">
        <v>42.4</v>
      </c>
      <c r="E17" s="180">
        <v>44.9</v>
      </c>
      <c r="F17" s="84">
        <v>47.3</v>
      </c>
      <c r="G17" s="230">
        <v>46</v>
      </c>
    </row>
    <row r="18" spans="1:7" ht="8.25">
      <c r="A18" s="228" t="s">
        <v>52</v>
      </c>
      <c r="B18" s="180">
        <v>29.2</v>
      </c>
      <c r="C18" s="108">
        <v>29.2</v>
      </c>
      <c r="D18" s="180">
        <v>30.1</v>
      </c>
      <c r="E18" s="180">
        <v>29.6</v>
      </c>
      <c r="F18" s="84">
        <v>32.8</v>
      </c>
      <c r="G18" s="222">
        <v>31.8</v>
      </c>
    </row>
    <row r="19" spans="1:7" ht="8.25">
      <c r="A19" s="228" t="s">
        <v>53</v>
      </c>
      <c r="B19" s="180">
        <v>16.6</v>
      </c>
      <c r="C19" s="108">
        <v>17.1</v>
      </c>
      <c r="D19" s="180">
        <v>16.8</v>
      </c>
      <c r="E19" s="180">
        <v>18</v>
      </c>
      <c r="F19" s="84">
        <v>18.2</v>
      </c>
      <c r="G19" s="222">
        <v>20.6</v>
      </c>
    </row>
    <row r="20" spans="1:7" ht="8.25">
      <c r="A20" s="228" t="s">
        <v>54</v>
      </c>
      <c r="B20" s="180">
        <v>9.6</v>
      </c>
      <c r="C20" s="108">
        <v>11.8</v>
      </c>
      <c r="D20" s="180">
        <v>11</v>
      </c>
      <c r="E20" s="180">
        <v>12</v>
      </c>
      <c r="F20" s="78">
        <v>13</v>
      </c>
      <c r="G20" s="222">
        <v>15.4</v>
      </c>
    </row>
    <row r="21" spans="1:7" ht="8.25">
      <c r="A21" s="228" t="s">
        <v>55</v>
      </c>
      <c r="B21" s="180">
        <v>5.9</v>
      </c>
      <c r="C21" s="108">
        <v>7.8</v>
      </c>
      <c r="D21" s="180">
        <v>7</v>
      </c>
      <c r="E21" s="180">
        <v>7.4</v>
      </c>
      <c r="F21" s="84">
        <v>8.5</v>
      </c>
      <c r="G21" s="222">
        <v>8.7</v>
      </c>
    </row>
    <row r="22" spans="1:7" ht="8.25">
      <c r="A22" s="228" t="s">
        <v>56</v>
      </c>
      <c r="B22" s="180">
        <v>4.5</v>
      </c>
      <c r="C22" s="108">
        <v>5.6</v>
      </c>
      <c r="D22" s="180">
        <v>6.1</v>
      </c>
      <c r="E22" s="180">
        <v>6.1</v>
      </c>
      <c r="F22" s="84">
        <v>6.6</v>
      </c>
      <c r="G22" s="222">
        <v>7.7</v>
      </c>
    </row>
    <row r="23" spans="1:7" ht="8.25">
      <c r="A23" s="228" t="s">
        <v>57</v>
      </c>
      <c r="B23" s="180">
        <v>3.4</v>
      </c>
      <c r="C23" s="108">
        <v>3.2</v>
      </c>
      <c r="D23" s="180">
        <v>4.1</v>
      </c>
      <c r="E23" s="180">
        <v>3.6</v>
      </c>
      <c r="F23" s="84">
        <v>4.4</v>
      </c>
      <c r="G23" s="222">
        <v>5.5</v>
      </c>
    </row>
    <row r="24" spans="1:7" ht="8.25">
      <c r="A24" s="228" t="s">
        <v>141</v>
      </c>
      <c r="B24" s="180">
        <v>1.3</v>
      </c>
      <c r="C24" s="108">
        <v>1.3</v>
      </c>
      <c r="D24" s="180">
        <v>1.8</v>
      </c>
      <c r="E24" s="180">
        <v>1.5</v>
      </c>
      <c r="F24" s="84">
        <v>1.6</v>
      </c>
      <c r="G24" s="222">
        <v>2.2</v>
      </c>
    </row>
    <row r="25" spans="2:6" ht="8.25">
      <c r="B25" s="180"/>
      <c r="D25" s="180"/>
      <c r="E25" s="180"/>
      <c r="F25" s="84"/>
    </row>
    <row r="26" spans="1:7" ht="8.25">
      <c r="A26" s="349" t="s">
        <v>102</v>
      </c>
      <c r="B26" s="349"/>
      <c r="C26" s="349"/>
      <c r="D26" s="349"/>
      <c r="E26" s="349"/>
      <c r="F26" s="349"/>
      <c r="G26" s="349"/>
    </row>
    <row r="27" spans="1:7" ht="8.25">
      <c r="A27" s="228" t="s">
        <v>58</v>
      </c>
      <c r="B27" s="108">
        <v>25.5</v>
      </c>
      <c r="C27" s="108">
        <v>25.4</v>
      </c>
      <c r="D27" s="180">
        <v>25.9</v>
      </c>
      <c r="E27" s="180">
        <v>27.5</v>
      </c>
      <c r="F27" s="84">
        <v>28.2</v>
      </c>
      <c r="G27" s="222">
        <v>32.4</v>
      </c>
    </row>
    <row r="28" spans="1:7" ht="8.25">
      <c r="A28" s="228" t="s">
        <v>59</v>
      </c>
      <c r="B28" s="108">
        <v>29.9</v>
      </c>
      <c r="C28" s="108">
        <v>30.3</v>
      </c>
      <c r="D28" s="180">
        <v>30.4</v>
      </c>
      <c r="E28" s="180">
        <v>30.2</v>
      </c>
      <c r="F28" s="84">
        <v>31.9</v>
      </c>
      <c r="G28" s="222">
        <v>31.5</v>
      </c>
    </row>
    <row r="29" spans="1:7" ht="8.25">
      <c r="A29" s="228" t="s">
        <v>60</v>
      </c>
      <c r="B29" s="108">
        <v>20.4</v>
      </c>
      <c r="C29" s="108">
        <v>20.5</v>
      </c>
      <c r="D29" s="180">
        <v>18.8</v>
      </c>
      <c r="E29" s="180">
        <v>19.5</v>
      </c>
      <c r="F29" s="84">
        <v>20.4</v>
      </c>
      <c r="G29" s="222">
        <v>20.4</v>
      </c>
    </row>
    <row r="30" spans="1:7" ht="8.25">
      <c r="A30" s="166" t="s">
        <v>109</v>
      </c>
      <c r="B30" s="108">
        <v>5.1</v>
      </c>
      <c r="C30" s="108">
        <v>5.7</v>
      </c>
      <c r="D30" s="180">
        <v>5.7</v>
      </c>
      <c r="E30" s="180">
        <v>5.5</v>
      </c>
      <c r="F30" s="84">
        <v>5.7</v>
      </c>
      <c r="G30" s="222">
        <v>6.4</v>
      </c>
    </row>
    <row r="31" spans="2:6" ht="8.25">
      <c r="B31" s="180"/>
      <c r="D31" s="108"/>
      <c r="E31" s="180"/>
      <c r="F31" s="180"/>
    </row>
    <row r="32" spans="1:7" ht="8.25" customHeight="1">
      <c r="A32" s="349" t="s">
        <v>103</v>
      </c>
      <c r="B32" s="349"/>
      <c r="C32" s="349"/>
      <c r="D32" s="349"/>
      <c r="E32" s="349"/>
      <c r="F32" s="349"/>
      <c r="G32" s="349"/>
    </row>
    <row r="33" spans="1:7" ht="8.25">
      <c r="A33" s="166" t="s">
        <v>135</v>
      </c>
      <c r="B33" s="108">
        <v>17.5</v>
      </c>
      <c r="C33" s="108">
        <v>16.7</v>
      </c>
      <c r="D33" s="180">
        <v>16.2</v>
      </c>
      <c r="E33" s="180">
        <v>16.9</v>
      </c>
      <c r="F33" s="84">
        <v>17.3</v>
      </c>
      <c r="G33" s="222">
        <v>18.4</v>
      </c>
    </row>
    <row r="34" spans="1:7" ht="8.25">
      <c r="A34" s="166" t="s">
        <v>136</v>
      </c>
      <c r="B34" s="108">
        <v>17.9</v>
      </c>
      <c r="C34" s="108">
        <v>18.5</v>
      </c>
      <c r="D34" s="180">
        <v>18.2</v>
      </c>
      <c r="E34" s="180">
        <v>19</v>
      </c>
      <c r="F34" s="84">
        <v>18.7</v>
      </c>
      <c r="G34" s="222">
        <v>20.3</v>
      </c>
    </row>
    <row r="35" spans="1:7" ht="8.25">
      <c r="A35" s="166" t="s">
        <v>96</v>
      </c>
      <c r="B35" s="108">
        <v>15.8</v>
      </c>
      <c r="C35" s="108">
        <v>16.8</v>
      </c>
      <c r="D35" s="180">
        <v>15.5</v>
      </c>
      <c r="E35" s="180">
        <v>16.8</v>
      </c>
      <c r="F35" s="84">
        <v>17.2</v>
      </c>
      <c r="G35" s="222">
        <v>18.6</v>
      </c>
    </row>
    <row r="36" spans="1:7" ht="8.25">
      <c r="A36" s="166" t="s">
        <v>104</v>
      </c>
      <c r="B36" s="108">
        <v>16.2</v>
      </c>
      <c r="C36" s="108">
        <v>18</v>
      </c>
      <c r="D36" s="180">
        <v>18.2</v>
      </c>
      <c r="E36" s="180">
        <v>16.4</v>
      </c>
      <c r="F36" s="84">
        <v>19.3</v>
      </c>
      <c r="G36" s="222">
        <v>18.3</v>
      </c>
    </row>
    <row r="37" spans="1:7" ht="8.25">
      <c r="A37" s="166" t="s">
        <v>105</v>
      </c>
      <c r="B37" s="108">
        <v>18.6</v>
      </c>
      <c r="C37" s="108">
        <v>19.2</v>
      </c>
      <c r="D37" s="180">
        <v>17.3</v>
      </c>
      <c r="E37" s="180">
        <v>18.7</v>
      </c>
      <c r="F37" s="84">
        <v>19.9</v>
      </c>
      <c r="G37" s="222">
        <v>20.2</v>
      </c>
    </row>
    <row r="38" spans="1:7" ht="9" customHeight="1">
      <c r="A38" s="185" t="s">
        <v>61</v>
      </c>
      <c r="B38" s="186">
        <v>17.1</v>
      </c>
      <c r="C38" s="110">
        <v>17.7</v>
      </c>
      <c r="D38" s="186">
        <v>17</v>
      </c>
      <c r="E38" s="186">
        <v>17.4</v>
      </c>
      <c r="F38" s="118">
        <v>18.3</v>
      </c>
      <c r="G38" s="231">
        <v>19</v>
      </c>
    </row>
    <row r="39" spans="1:7" ht="8.25">
      <c r="A39" s="223"/>
      <c r="B39" s="224"/>
      <c r="C39" s="193"/>
      <c r="D39" s="224"/>
      <c r="E39" s="224"/>
      <c r="F39" s="224"/>
      <c r="G39" s="224"/>
    </row>
    <row r="41" ht="8.25">
      <c r="A41" s="292" t="s">
        <v>137</v>
      </c>
    </row>
  </sheetData>
  <mergeCells count="4">
    <mergeCell ref="A8:G8"/>
    <mergeCell ref="A12:G12"/>
    <mergeCell ref="A32:G32"/>
    <mergeCell ref="A26:G26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600" verticalDpi="600" orientation="portrait" paperSize="9" r:id="rId2"/>
  <headerFooter alignWithMargins="0">
    <oddFooter>&amp;C&amp;"Arial,Normale"&amp;10 181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59"/>
  <sheetViews>
    <sheetView showGridLines="0" workbookViewId="0" topLeftCell="A1">
      <selection activeCell="J17" sqref="J17"/>
    </sheetView>
  </sheetViews>
  <sheetFormatPr defaultColWidth="9.59765625" defaultRowHeight="10.5"/>
  <cols>
    <col min="1" max="1" width="28.796875" style="1" customWidth="1"/>
    <col min="2" max="2" width="13.3984375" style="1" customWidth="1"/>
    <col min="3" max="3" width="13.796875" style="1" customWidth="1"/>
    <col min="4" max="4" width="1" style="1" customWidth="1"/>
    <col min="5" max="5" width="12.59765625" style="1" customWidth="1"/>
    <col min="6" max="6" width="13" style="1" customWidth="1"/>
    <col min="7" max="7" width="1.19921875" style="1" customWidth="1"/>
    <col min="8" max="8" width="13" style="1" customWidth="1"/>
    <col min="9" max="9" width="12.3984375" style="1" customWidth="1"/>
    <col min="10" max="10" width="13.796875" style="1" customWidth="1"/>
    <col min="11" max="11" width="13" style="1" customWidth="1"/>
    <col min="12" max="12" width="12.3984375" style="1" customWidth="1"/>
    <col min="13" max="13" width="15.19921875" style="1" customWidth="1"/>
    <col min="14" max="14" width="13.3984375" style="1" customWidth="1"/>
    <col min="15" max="16384" width="9.59765625" style="1" customWidth="1"/>
  </cols>
  <sheetData>
    <row r="1" ht="12">
      <c r="A1" s="62" t="s">
        <v>75</v>
      </c>
    </row>
    <row r="2" ht="12" customHeight="1"/>
    <row r="3" spans="4:7" ht="9" customHeight="1">
      <c r="D3" s="302"/>
      <c r="G3" s="302"/>
    </row>
    <row r="4" spans="1:11" ht="12" customHeight="1">
      <c r="A4" s="318" t="s">
        <v>17</v>
      </c>
      <c r="B4" s="315" t="s">
        <v>14</v>
      </c>
      <c r="C4" s="315"/>
      <c r="E4" s="315" t="s">
        <v>13</v>
      </c>
      <c r="F4" s="315"/>
      <c r="G4" s="301"/>
      <c r="H4" s="315" t="s">
        <v>131</v>
      </c>
      <c r="I4" s="315"/>
      <c r="J4" s="279"/>
      <c r="K4" s="279"/>
    </row>
    <row r="5" spans="1:14" ht="24" customHeight="1">
      <c r="A5" s="319"/>
      <c r="B5" s="281" t="s">
        <v>115</v>
      </c>
      <c r="C5" s="281" t="s">
        <v>94</v>
      </c>
      <c r="D5" s="280"/>
      <c r="E5" s="281" t="s">
        <v>115</v>
      </c>
      <c r="F5" s="281" t="s">
        <v>94</v>
      </c>
      <c r="G5" s="280"/>
      <c r="H5" s="281" t="s">
        <v>134</v>
      </c>
      <c r="I5" s="281" t="s">
        <v>132</v>
      </c>
      <c r="L5" s="73"/>
      <c r="M5" s="73"/>
      <c r="N5" s="73"/>
    </row>
    <row r="6" spans="1:14" s="2" customFormat="1" ht="9" customHeight="1">
      <c r="A6" s="11" t="s">
        <v>68</v>
      </c>
      <c r="B6" s="3"/>
      <c r="C6" s="12"/>
      <c r="D6" s="3"/>
      <c r="E6" s="3"/>
      <c r="F6" s="12"/>
      <c r="G6" s="3"/>
      <c r="H6" s="3"/>
      <c r="I6" s="12"/>
      <c r="K6" s="1"/>
      <c r="L6" s="73"/>
      <c r="M6" s="73"/>
      <c r="N6" s="73"/>
    </row>
    <row r="7" spans="1:14" s="2" customFormat="1" ht="9" customHeight="1">
      <c r="A7" s="316" t="s">
        <v>0</v>
      </c>
      <c r="B7" s="317"/>
      <c r="C7" s="317"/>
      <c r="D7" s="317"/>
      <c r="E7" s="317"/>
      <c r="F7" s="317"/>
      <c r="G7" s="317"/>
      <c r="H7" s="317"/>
      <c r="I7" s="317"/>
      <c r="K7" s="1"/>
      <c r="L7" s="73"/>
      <c r="M7" s="73"/>
      <c r="N7" s="73"/>
    </row>
    <row r="8" spans="1:14" ht="9" customHeight="1">
      <c r="A8" s="10" t="s">
        <v>70</v>
      </c>
      <c r="L8" s="73"/>
      <c r="M8" s="73"/>
      <c r="N8" s="73"/>
    </row>
    <row r="9" spans="1:19" ht="9" customHeight="1">
      <c r="A9" s="76" t="s">
        <v>1</v>
      </c>
      <c r="B9" s="159">
        <v>51536</v>
      </c>
      <c r="C9" s="78">
        <v>297.395813075975</v>
      </c>
      <c r="D9" s="80"/>
      <c r="E9" s="77">
        <v>7521990</v>
      </c>
      <c r="F9" s="81">
        <v>43406.71243401415</v>
      </c>
      <c r="G9" s="80"/>
      <c r="H9" s="43">
        <v>110057963.05999999</v>
      </c>
      <c r="I9" s="251">
        <v>6.3510511894043615</v>
      </c>
      <c r="J9" s="259"/>
      <c r="K9" s="43"/>
      <c r="L9" s="43"/>
      <c r="M9" s="73"/>
      <c r="N9" s="73"/>
      <c r="O9" s="123"/>
      <c r="R9" s="119"/>
      <c r="S9" s="65"/>
    </row>
    <row r="10" spans="1:19" ht="9" customHeight="1">
      <c r="A10" s="76" t="s">
        <v>2</v>
      </c>
      <c r="B10" s="159">
        <v>1969</v>
      </c>
      <c r="C10" s="78">
        <v>11.362394364067734</v>
      </c>
      <c r="D10" s="80"/>
      <c r="E10" s="77">
        <v>331302</v>
      </c>
      <c r="F10" s="81">
        <v>1911.8252806522949</v>
      </c>
      <c r="G10" s="80"/>
      <c r="H10" s="43">
        <v>3247269.3</v>
      </c>
      <c r="I10" s="251">
        <v>0.18738829046688765</v>
      </c>
      <c r="K10" s="43"/>
      <c r="L10" s="43"/>
      <c r="M10" s="73"/>
      <c r="N10" s="73"/>
      <c r="O10" s="64"/>
      <c r="R10" s="119"/>
      <c r="S10" s="65"/>
    </row>
    <row r="11" spans="1:19" ht="9" customHeight="1">
      <c r="A11" s="76" t="s">
        <v>3</v>
      </c>
      <c r="B11" s="159">
        <v>2350</v>
      </c>
      <c r="C11" s="78">
        <v>13.56100901755164</v>
      </c>
      <c r="D11" s="80"/>
      <c r="E11" s="77">
        <v>1290769</v>
      </c>
      <c r="F11" s="81">
        <v>7448.565978117494</v>
      </c>
      <c r="G11" s="80"/>
      <c r="H11" s="43">
        <v>66609615.51</v>
      </c>
      <c r="I11" s="251">
        <v>3.8438025386670533</v>
      </c>
      <c r="K11" s="43"/>
      <c r="L11" s="43"/>
      <c r="M11" s="73"/>
      <c r="N11" s="73"/>
      <c r="O11" s="64"/>
      <c r="R11" s="119"/>
      <c r="S11" s="65"/>
    </row>
    <row r="12" spans="1:19" ht="9" customHeight="1">
      <c r="A12" s="76" t="s">
        <v>4</v>
      </c>
      <c r="B12" s="159">
        <v>1036</v>
      </c>
      <c r="C12" s="78">
        <v>5.978385251992978</v>
      </c>
      <c r="D12" s="80"/>
      <c r="E12" s="77">
        <v>379424</v>
      </c>
      <c r="F12" s="81">
        <v>2189.5201214789417</v>
      </c>
      <c r="G12" s="80"/>
      <c r="H12" s="43">
        <v>6634398.35</v>
      </c>
      <c r="I12" s="251">
        <v>0.38284738659736045</v>
      </c>
      <c r="K12" s="43"/>
      <c r="L12" s="43"/>
      <c r="M12" s="73"/>
      <c r="N12" s="73"/>
      <c r="O12" s="64"/>
      <c r="R12" s="119"/>
      <c r="S12" s="65"/>
    </row>
    <row r="13" spans="1:19" ht="9" customHeight="1">
      <c r="A13" s="76" t="s">
        <v>5</v>
      </c>
      <c r="B13" s="159">
        <v>2507</v>
      </c>
      <c r="C13" s="78">
        <v>14.46699983276679</v>
      </c>
      <c r="D13" s="80"/>
      <c r="E13" s="77">
        <v>544488</v>
      </c>
      <c r="F13" s="81">
        <v>3142.045394871769</v>
      </c>
      <c r="G13" s="80"/>
      <c r="H13" s="43">
        <v>5835062.55</v>
      </c>
      <c r="I13" s="251">
        <v>0.3367205781213951</v>
      </c>
      <c r="K13" s="43"/>
      <c r="L13" s="43"/>
      <c r="M13" s="73"/>
      <c r="N13" s="73"/>
      <c r="O13" s="64"/>
      <c r="R13" s="119"/>
      <c r="S13" s="65"/>
    </row>
    <row r="14" spans="1:19" ht="9" customHeight="1">
      <c r="A14" s="76" t="s">
        <v>92</v>
      </c>
      <c r="B14" s="159">
        <v>12710</v>
      </c>
      <c r="C14" s="78">
        <v>73.34486153748142</v>
      </c>
      <c r="D14" s="80"/>
      <c r="E14" s="77">
        <v>1797260</v>
      </c>
      <c r="F14" s="81">
        <v>10371.34428378079</v>
      </c>
      <c r="G14" s="80"/>
      <c r="H14" s="43">
        <v>30685499.29</v>
      </c>
      <c r="I14" s="251">
        <v>1.7707503514032528</v>
      </c>
      <c r="K14" s="43"/>
      <c r="L14" s="43"/>
      <c r="M14" s="73"/>
      <c r="N14" s="73"/>
      <c r="O14" s="64"/>
      <c r="R14" s="119"/>
      <c r="S14" s="65"/>
    </row>
    <row r="15" spans="1:19" ht="9" customHeight="1">
      <c r="A15" s="76" t="s">
        <v>6</v>
      </c>
      <c r="B15" s="159">
        <v>268</v>
      </c>
      <c r="C15" s="78">
        <v>1.5465320922143997</v>
      </c>
      <c r="D15" s="80"/>
      <c r="E15" s="77">
        <v>97975</v>
      </c>
      <c r="F15" s="81">
        <v>565.3786631892008</v>
      </c>
      <c r="G15" s="80"/>
      <c r="H15" s="43">
        <v>2020992.85</v>
      </c>
      <c r="I15" s="251">
        <v>0.11662426495003145</v>
      </c>
      <c r="K15" s="43"/>
      <c r="L15" s="43"/>
      <c r="M15" s="73"/>
      <c r="N15" s="73"/>
      <c r="O15" s="64"/>
      <c r="R15" s="119"/>
      <c r="S15" s="65"/>
    </row>
    <row r="16" spans="1:19" ht="9" customHeight="1">
      <c r="A16" s="76" t="s">
        <v>7</v>
      </c>
      <c r="B16" s="159">
        <v>1621</v>
      </c>
      <c r="C16" s="78">
        <v>9.354210901043066</v>
      </c>
      <c r="D16" s="80"/>
      <c r="E16" s="77">
        <v>575878</v>
      </c>
      <c r="F16" s="81">
        <v>3323.185851493448</v>
      </c>
      <c r="G16" s="80"/>
      <c r="H16" s="43">
        <v>20142923.62</v>
      </c>
      <c r="I16" s="251">
        <v>1.1623760376624424</v>
      </c>
      <c r="K16" s="43"/>
      <c r="L16" s="43"/>
      <c r="M16" s="73"/>
      <c r="N16" s="73"/>
      <c r="O16" s="64"/>
      <c r="R16" s="119"/>
      <c r="S16" s="65"/>
    </row>
    <row r="17" spans="1:19" s="4" customFormat="1" ht="9" customHeight="1">
      <c r="A17" s="76" t="s">
        <v>15</v>
      </c>
      <c r="B17" s="90"/>
      <c r="C17" s="78"/>
      <c r="D17" s="85"/>
      <c r="E17" s="85"/>
      <c r="F17" s="81"/>
      <c r="G17" s="85"/>
      <c r="H17" s="43"/>
      <c r="I17" s="251"/>
      <c r="K17" s="43"/>
      <c r="L17" s="43"/>
      <c r="M17" s="73"/>
      <c r="N17" s="73"/>
      <c r="O17" s="64"/>
      <c r="R17" s="119"/>
      <c r="S17" s="65"/>
    </row>
    <row r="18" spans="1:19" s="4" customFormat="1" ht="9" customHeight="1">
      <c r="A18" s="76" t="s">
        <v>16</v>
      </c>
      <c r="B18" s="82">
        <v>12825</v>
      </c>
      <c r="C18" s="78">
        <v>74.00848538302117</v>
      </c>
      <c r="D18" s="85"/>
      <c r="E18" s="77">
        <v>4684088</v>
      </c>
      <c r="F18" s="81">
        <v>27030.195577449118</v>
      </c>
      <c r="G18" s="85"/>
      <c r="H18" s="43">
        <v>69937128.84</v>
      </c>
      <c r="I18" s="251">
        <v>4.035821424940046</v>
      </c>
      <c r="K18" s="43"/>
      <c r="L18" s="43"/>
      <c r="M18" s="73"/>
      <c r="N18" s="73"/>
      <c r="O18" s="64"/>
      <c r="R18" s="119"/>
      <c r="S18" s="65"/>
    </row>
    <row r="19" spans="1:19" ht="9" customHeight="1">
      <c r="A19" s="76" t="s">
        <v>8</v>
      </c>
      <c r="B19" s="159">
        <v>1769</v>
      </c>
      <c r="C19" s="78">
        <v>10.208265937042064</v>
      </c>
      <c r="D19" s="80"/>
      <c r="E19" s="77">
        <v>179700</v>
      </c>
      <c r="F19" s="81">
        <v>1036.9843916825657</v>
      </c>
      <c r="G19" s="80"/>
      <c r="H19" s="43">
        <v>766341.21</v>
      </c>
      <c r="I19" s="251">
        <v>0.04422280876311248</v>
      </c>
      <c r="K19" s="43"/>
      <c r="L19" s="43"/>
      <c r="M19" s="73"/>
      <c r="N19" s="73"/>
      <c r="O19" s="64"/>
      <c r="R19" s="119"/>
      <c r="S19" s="65"/>
    </row>
    <row r="20" spans="1:19" ht="9" customHeight="1">
      <c r="A20" s="76" t="s">
        <v>9</v>
      </c>
      <c r="B20" s="159">
        <v>607</v>
      </c>
      <c r="C20" s="78">
        <v>3.502779776022913</v>
      </c>
      <c r="D20" s="80"/>
      <c r="E20" s="77">
        <v>49714</v>
      </c>
      <c r="F20" s="81">
        <v>286.8817031057712</v>
      </c>
      <c r="G20" s="80"/>
      <c r="H20" s="43">
        <v>310551.14</v>
      </c>
      <c r="I20" s="251">
        <v>0.01792079493596145</v>
      </c>
      <c r="K20" s="43"/>
      <c r="L20" s="43"/>
      <c r="M20" s="73"/>
      <c r="N20" s="73"/>
      <c r="O20" s="64"/>
      <c r="R20" s="119"/>
      <c r="S20" s="65"/>
    </row>
    <row r="21" spans="1:19" ht="9" customHeight="1">
      <c r="A21" s="86" t="s">
        <v>10</v>
      </c>
      <c r="B21" s="160">
        <v>89198</v>
      </c>
      <c r="C21" s="87">
        <v>514.7297371691792</v>
      </c>
      <c r="D21" s="85"/>
      <c r="E21" s="74">
        <v>17452588</v>
      </c>
      <c r="F21" s="89">
        <v>100712.63967983554</v>
      </c>
      <c r="G21" s="85"/>
      <c r="H21" s="45">
        <v>316247745.71999997</v>
      </c>
      <c r="I21" s="252">
        <v>18.2495256659119</v>
      </c>
      <c r="K21" s="45"/>
      <c r="L21" s="45"/>
      <c r="M21" s="73"/>
      <c r="N21" s="73"/>
      <c r="O21" s="5"/>
      <c r="P21" s="4"/>
      <c r="R21" s="120"/>
      <c r="S21" s="6"/>
    </row>
    <row r="22" spans="1:14" ht="9" customHeight="1">
      <c r="A22" s="92"/>
      <c r="B22" s="93"/>
      <c r="C22" s="93"/>
      <c r="D22" s="93"/>
      <c r="E22" s="93"/>
      <c r="F22" s="93"/>
      <c r="G22" s="93"/>
      <c r="H22" s="93"/>
      <c r="I22" s="93"/>
      <c r="J22" s="43"/>
      <c r="L22" s="73"/>
      <c r="M22" s="73"/>
      <c r="N22" s="73"/>
    </row>
    <row r="23" spans="1:14" ht="9" customHeight="1">
      <c r="A23" s="310" t="s">
        <v>11</v>
      </c>
      <c r="B23" s="311"/>
      <c r="C23" s="311"/>
      <c r="D23" s="311"/>
      <c r="E23" s="311"/>
      <c r="F23" s="311"/>
      <c r="G23" s="311"/>
      <c r="H23" s="311"/>
      <c r="I23" s="311"/>
      <c r="J23" s="43"/>
      <c r="L23" s="73"/>
      <c r="M23" s="73"/>
      <c r="N23" s="73"/>
    </row>
    <row r="24" spans="1:14" ht="9" customHeight="1">
      <c r="A24" s="97"/>
      <c r="B24" s="98"/>
      <c r="C24" s="99"/>
      <c r="D24" s="98"/>
      <c r="E24" s="98"/>
      <c r="F24" s="99"/>
      <c r="G24" s="98"/>
      <c r="H24" s="98"/>
      <c r="I24" s="99"/>
      <c r="J24" s="43"/>
      <c r="L24" s="73"/>
      <c r="M24" s="73"/>
      <c r="N24" s="73"/>
    </row>
    <row r="25" spans="1:19" ht="9" customHeight="1">
      <c r="A25" s="76" t="s">
        <v>1</v>
      </c>
      <c r="B25" s="77">
        <v>28313</v>
      </c>
      <c r="C25" s="78">
        <v>69.8828922863805</v>
      </c>
      <c r="D25" s="80"/>
      <c r="E25" s="77">
        <v>4138234</v>
      </c>
      <c r="F25" s="81">
        <v>10214.098148477291</v>
      </c>
      <c r="G25" s="80"/>
      <c r="H25" s="43">
        <v>38322604</v>
      </c>
      <c r="I25" s="251">
        <v>0.9458886050456027</v>
      </c>
      <c r="J25" s="109"/>
      <c r="K25" s="260"/>
      <c r="L25" s="124"/>
      <c r="M25" s="124"/>
      <c r="N25" s="124"/>
      <c r="O25" s="7"/>
      <c r="R25" s="119"/>
      <c r="S25" s="65"/>
    </row>
    <row r="26" spans="1:19" ht="9" customHeight="1">
      <c r="A26" s="76" t="s">
        <v>2</v>
      </c>
      <c r="B26" s="77">
        <v>2731</v>
      </c>
      <c r="C26" s="78">
        <v>6.7407261270125085</v>
      </c>
      <c r="D26" s="80"/>
      <c r="E26" s="77">
        <v>360173</v>
      </c>
      <c r="F26" s="81">
        <v>888.9884845640704</v>
      </c>
      <c r="G26" s="80"/>
      <c r="H26" s="43">
        <v>2519207.03</v>
      </c>
      <c r="I26" s="251">
        <v>0.06217973140415446</v>
      </c>
      <c r="K26" s="260"/>
      <c r="L26" s="73"/>
      <c r="M26" s="73"/>
      <c r="N26" s="73"/>
      <c r="O26" s="7"/>
      <c r="R26" s="119"/>
      <c r="S26" s="65"/>
    </row>
    <row r="27" spans="1:19" ht="9" customHeight="1">
      <c r="A27" s="76" t="s">
        <v>3</v>
      </c>
      <c r="B27" s="84">
        <v>532</v>
      </c>
      <c r="C27" s="78">
        <v>1.3130964114136414</v>
      </c>
      <c r="D27" s="80"/>
      <c r="E27" s="77">
        <v>186717</v>
      </c>
      <c r="F27" s="81">
        <v>460.8598170111294</v>
      </c>
      <c r="G27" s="80"/>
      <c r="H27" s="43">
        <v>3800693.98</v>
      </c>
      <c r="I27" s="251">
        <v>0.0938097298123953</v>
      </c>
      <c r="K27" s="260"/>
      <c r="L27" s="73"/>
      <c r="M27" s="73"/>
      <c r="N27" s="73"/>
      <c r="O27" s="7"/>
      <c r="R27" s="119"/>
      <c r="S27" s="65"/>
    </row>
    <row r="28" spans="1:19" ht="9" customHeight="1">
      <c r="A28" s="76" t="s">
        <v>4</v>
      </c>
      <c r="B28" s="84">
        <v>837</v>
      </c>
      <c r="C28" s="78">
        <v>2.065905444272966</v>
      </c>
      <c r="D28" s="80"/>
      <c r="E28" s="77">
        <v>160771</v>
      </c>
      <c r="F28" s="81">
        <v>396.8192164650048</v>
      </c>
      <c r="G28" s="80"/>
      <c r="H28" s="43">
        <v>1439280.88</v>
      </c>
      <c r="I28" s="251">
        <v>0.0355247097470727</v>
      </c>
      <c r="K28" s="260"/>
      <c r="L28" s="73"/>
      <c r="M28" s="73"/>
      <c r="N28" s="73"/>
      <c r="O28" s="7"/>
      <c r="R28" s="119"/>
      <c r="S28" s="65"/>
    </row>
    <row r="29" spans="1:19" ht="9" customHeight="1">
      <c r="A29" s="76" t="s">
        <v>5</v>
      </c>
      <c r="B29" s="77">
        <v>1986</v>
      </c>
      <c r="C29" s="78">
        <v>4.9018975057659615</v>
      </c>
      <c r="D29" s="80"/>
      <c r="E29" s="77">
        <v>464094</v>
      </c>
      <c r="F29" s="81">
        <v>1145.4890337567715</v>
      </c>
      <c r="G29" s="80"/>
      <c r="H29" s="43">
        <v>2545749.43</v>
      </c>
      <c r="I29" s="251">
        <v>0.06283485791149104</v>
      </c>
      <c r="K29" s="260"/>
      <c r="L29" s="73"/>
      <c r="M29" s="73"/>
      <c r="N29" s="73"/>
      <c r="O29" s="7"/>
      <c r="R29" s="119"/>
      <c r="S29" s="65"/>
    </row>
    <row r="30" spans="1:19" ht="9" customHeight="1">
      <c r="A30" s="76" t="s">
        <v>92</v>
      </c>
      <c r="B30" s="77">
        <v>7175</v>
      </c>
      <c r="C30" s="78">
        <v>17.709523969723453</v>
      </c>
      <c r="D30" s="80"/>
      <c r="E30" s="77">
        <v>834507</v>
      </c>
      <c r="F30" s="81">
        <v>2059.7521560142172</v>
      </c>
      <c r="G30" s="80"/>
      <c r="H30" s="43">
        <v>7180236.66</v>
      </c>
      <c r="I30" s="251">
        <v>0.1772244923185464</v>
      </c>
      <c r="K30" s="260"/>
      <c r="N30" s="119"/>
      <c r="O30" s="7"/>
      <c r="R30" s="119"/>
      <c r="S30" s="65"/>
    </row>
    <row r="31" spans="1:19" s="4" customFormat="1" ht="9" customHeight="1">
      <c r="A31" s="76" t="s">
        <v>6</v>
      </c>
      <c r="B31" s="84">
        <v>257</v>
      </c>
      <c r="C31" s="78">
        <v>0.6343341686716274</v>
      </c>
      <c r="D31" s="85"/>
      <c r="E31" s="77">
        <v>67300</v>
      </c>
      <c r="F31" s="81">
        <v>166.1116324965001</v>
      </c>
      <c r="G31" s="85"/>
      <c r="H31" s="43">
        <v>896898.28</v>
      </c>
      <c r="I31" s="251">
        <v>0.02213747956524563</v>
      </c>
      <c r="K31" s="260"/>
      <c r="N31" s="119"/>
      <c r="O31" s="7"/>
      <c r="R31" s="119"/>
      <c r="S31" s="65"/>
    </row>
    <row r="32" spans="1:19" ht="9" customHeight="1">
      <c r="A32" s="76" t="s">
        <v>7</v>
      </c>
      <c r="B32" s="84">
        <v>525</v>
      </c>
      <c r="C32" s="78">
        <v>1.2958188270529354</v>
      </c>
      <c r="D32" s="80"/>
      <c r="E32" s="77">
        <v>138116</v>
      </c>
      <c r="F32" s="81">
        <v>340.90154879474903</v>
      </c>
      <c r="G32" s="80"/>
      <c r="H32" s="43">
        <v>1397121.84</v>
      </c>
      <c r="I32" s="251">
        <v>0.034484129218263604</v>
      </c>
      <c r="K32" s="260"/>
      <c r="N32" s="119"/>
      <c r="O32" s="7"/>
      <c r="R32" s="119"/>
      <c r="S32" s="65"/>
    </row>
    <row r="33" spans="1:19" ht="9" customHeight="1">
      <c r="A33" s="76" t="s">
        <v>15</v>
      </c>
      <c r="B33" s="80"/>
      <c r="C33" s="78"/>
      <c r="D33" s="80"/>
      <c r="E33" s="80"/>
      <c r="F33" s="81"/>
      <c r="G33" s="80"/>
      <c r="H33" s="43"/>
      <c r="I33" s="251"/>
      <c r="K33" s="260"/>
      <c r="N33" s="119"/>
      <c r="O33" s="7"/>
      <c r="R33" s="119"/>
      <c r="S33" s="65"/>
    </row>
    <row r="34" spans="1:19" ht="9" customHeight="1">
      <c r="A34" s="76" t="s">
        <v>16</v>
      </c>
      <c r="B34" s="77">
        <v>15526</v>
      </c>
      <c r="C34" s="78">
        <v>38.32168211204548</v>
      </c>
      <c r="D34" s="80"/>
      <c r="E34" s="77">
        <v>3227065</v>
      </c>
      <c r="F34" s="81">
        <v>7965.126824997298</v>
      </c>
      <c r="G34" s="80"/>
      <c r="H34" s="43">
        <v>34635516.06</v>
      </c>
      <c r="I34" s="251">
        <v>0.854882929433187</v>
      </c>
      <c r="K34" s="260"/>
      <c r="N34" s="119"/>
      <c r="O34" s="7"/>
      <c r="R34" s="119"/>
      <c r="S34" s="65"/>
    </row>
    <row r="35" spans="1:19" ht="9" customHeight="1">
      <c r="A35" s="76" t="s">
        <v>8</v>
      </c>
      <c r="B35" s="77">
        <v>1769</v>
      </c>
      <c r="C35" s="78">
        <v>4.366292390584082</v>
      </c>
      <c r="D35" s="80"/>
      <c r="E35" s="77">
        <v>124416</v>
      </c>
      <c r="F35" s="81">
        <v>307.08684797451053</v>
      </c>
      <c r="G35" s="80"/>
      <c r="H35" s="43">
        <v>454380.53</v>
      </c>
      <c r="I35" s="251">
        <v>0.011215139912767453</v>
      </c>
      <c r="K35" s="260"/>
      <c r="N35" s="119"/>
      <c r="O35" s="7"/>
      <c r="R35" s="119"/>
      <c r="S35" s="65"/>
    </row>
    <row r="36" spans="1:19" s="4" customFormat="1" ht="9" customHeight="1">
      <c r="A36" s="76" t="s">
        <v>9</v>
      </c>
      <c r="B36" s="77">
        <v>286</v>
      </c>
      <c r="C36" s="78">
        <v>0.7059127324516944</v>
      </c>
      <c r="D36" s="85"/>
      <c r="E36" s="77">
        <v>26858</v>
      </c>
      <c r="F36" s="81">
        <v>66.29162296569095</v>
      </c>
      <c r="G36" s="85"/>
      <c r="H36" s="43">
        <v>162998.79</v>
      </c>
      <c r="I36" s="251">
        <v>0</v>
      </c>
      <c r="K36" s="260"/>
      <c r="N36" s="119"/>
      <c r="O36" s="7"/>
      <c r="R36" s="119"/>
      <c r="S36" s="65"/>
    </row>
    <row r="37" spans="1:19" ht="9" customHeight="1">
      <c r="A37" s="86" t="s">
        <v>10</v>
      </c>
      <c r="B37" s="74">
        <v>59937</v>
      </c>
      <c r="C37" s="87">
        <v>147.93808197537487</v>
      </c>
      <c r="D37" s="85"/>
      <c r="E37" s="74">
        <v>9728251</v>
      </c>
      <c r="F37" s="89">
        <v>24011.525333517235</v>
      </c>
      <c r="G37" s="85"/>
      <c r="H37" s="45">
        <v>93354687.48</v>
      </c>
      <c r="I37" s="252">
        <v>2.3042049834328946</v>
      </c>
      <c r="K37" s="260"/>
      <c r="L37" s="4"/>
      <c r="N37" s="120"/>
      <c r="O37" s="8"/>
      <c r="P37" s="4"/>
      <c r="R37" s="120"/>
      <c r="S37" s="6"/>
    </row>
    <row r="38" spans="1:10" ht="9" customHeight="1">
      <c r="A38" s="92"/>
      <c r="B38" s="102"/>
      <c r="C38" s="102"/>
      <c r="D38" s="102"/>
      <c r="E38" s="102"/>
      <c r="F38" s="102"/>
      <c r="G38" s="102"/>
      <c r="H38" s="102"/>
      <c r="I38" s="102"/>
      <c r="J38" s="43"/>
    </row>
    <row r="39" spans="1:10" s="2" customFormat="1" ht="9" customHeight="1">
      <c r="A39" s="310" t="s">
        <v>12</v>
      </c>
      <c r="B39" s="311"/>
      <c r="C39" s="311"/>
      <c r="D39" s="311"/>
      <c r="E39" s="311"/>
      <c r="F39" s="311"/>
      <c r="G39" s="311"/>
      <c r="H39" s="311"/>
      <c r="I39" s="311"/>
      <c r="J39" s="43"/>
    </row>
    <row r="40" spans="1:10" s="2" customFormat="1" ht="9" customHeight="1">
      <c r="A40" s="104"/>
      <c r="B40" s="105"/>
      <c r="C40" s="106"/>
      <c r="D40" s="105"/>
      <c r="E40" s="105"/>
      <c r="F40" s="106"/>
      <c r="G40" s="105"/>
      <c r="H40" s="105"/>
      <c r="I40" s="106"/>
      <c r="J40" s="43"/>
    </row>
    <row r="41" spans="1:20" s="4" customFormat="1" ht="8.25">
      <c r="A41" s="107" t="s">
        <v>1</v>
      </c>
      <c r="B41" s="77">
        <v>79849</v>
      </c>
      <c r="C41" s="108">
        <v>138.0419343974676</v>
      </c>
      <c r="D41" s="85"/>
      <c r="E41" s="77">
        <v>11660224</v>
      </c>
      <c r="F41" s="81">
        <v>20158.046769123936</v>
      </c>
      <c r="G41" s="85"/>
      <c r="H41" s="43">
        <v>148380567.06</v>
      </c>
      <c r="I41" s="251">
        <v>2.565184348452148</v>
      </c>
      <c r="J41" s="259"/>
      <c r="K41" s="261"/>
      <c r="L41" s="35"/>
      <c r="O41" s="119"/>
      <c r="P41" s="7"/>
      <c r="S41" s="119"/>
      <c r="T41" s="65"/>
    </row>
    <row r="42" spans="1:20" ht="8.25">
      <c r="A42" s="107" t="s">
        <v>2</v>
      </c>
      <c r="B42" s="77">
        <v>4700</v>
      </c>
      <c r="C42" s="108">
        <v>8.125300149884128</v>
      </c>
      <c r="D42" s="80"/>
      <c r="E42" s="77">
        <v>691475</v>
      </c>
      <c r="F42" s="81">
        <v>1195.4131747108781</v>
      </c>
      <c r="G42" s="80"/>
      <c r="H42" s="43">
        <v>5766476.33</v>
      </c>
      <c r="I42" s="251">
        <v>0.09969010848606866</v>
      </c>
      <c r="K42" s="261"/>
      <c r="L42" s="35"/>
      <c r="O42" s="119"/>
      <c r="P42" s="7"/>
      <c r="S42" s="119"/>
      <c r="T42" s="65"/>
    </row>
    <row r="43" spans="1:20" ht="8.25">
      <c r="A43" s="107" t="s">
        <v>3</v>
      </c>
      <c r="B43" s="77">
        <v>2882</v>
      </c>
      <c r="C43" s="108">
        <v>4.982364900418309</v>
      </c>
      <c r="D43" s="80"/>
      <c r="E43" s="77">
        <v>1477486</v>
      </c>
      <c r="F43" s="81">
        <v>2554.2589823939784</v>
      </c>
      <c r="G43" s="80"/>
      <c r="H43" s="43">
        <v>70410309.49</v>
      </c>
      <c r="I43" s="251">
        <v>1.2172444643669889</v>
      </c>
      <c r="K43" s="261"/>
      <c r="L43" s="35"/>
      <c r="O43" s="119"/>
      <c r="P43" s="7"/>
      <c r="S43" s="119"/>
      <c r="T43" s="65"/>
    </row>
    <row r="44" spans="1:20" ht="8.25">
      <c r="A44" s="107" t="s">
        <v>4</v>
      </c>
      <c r="B44" s="77">
        <v>1873</v>
      </c>
      <c r="C44" s="108">
        <v>3.2380185490921214</v>
      </c>
      <c r="D44" s="80"/>
      <c r="E44" s="77">
        <v>540195</v>
      </c>
      <c r="F44" s="81">
        <v>933.8822371205652</v>
      </c>
      <c r="G44" s="80"/>
      <c r="H44" s="43">
        <v>8073679.23</v>
      </c>
      <c r="I44" s="251">
        <v>0.13957673842050078</v>
      </c>
      <c r="K44" s="261"/>
      <c r="L44" s="35"/>
      <c r="O44" s="119"/>
      <c r="P44" s="7"/>
      <c r="S44" s="119"/>
      <c r="T44" s="65"/>
    </row>
    <row r="45" spans="1:20" ht="8.25">
      <c r="A45" s="107" t="s">
        <v>5</v>
      </c>
      <c r="B45" s="77">
        <v>4493</v>
      </c>
      <c r="C45" s="108">
        <v>7.76744118583604</v>
      </c>
      <c r="D45" s="80"/>
      <c r="E45" s="77">
        <v>1008582</v>
      </c>
      <c r="F45" s="81">
        <v>1743.6237182490283</v>
      </c>
      <c r="G45" s="80"/>
      <c r="H45" s="43">
        <v>8380811.98</v>
      </c>
      <c r="I45" s="251">
        <v>0.14488641029201</v>
      </c>
      <c r="K45" s="261"/>
      <c r="L45" s="35"/>
      <c r="O45" s="119"/>
      <c r="P45" s="7"/>
      <c r="S45" s="119"/>
      <c r="T45" s="65"/>
    </row>
    <row r="46" spans="1:20" ht="8.25">
      <c r="A46" s="107" t="s">
        <v>92</v>
      </c>
      <c r="B46" s="77">
        <v>19885</v>
      </c>
      <c r="C46" s="108">
        <v>34.37693478307359</v>
      </c>
      <c r="D46" s="80"/>
      <c r="E46" s="77">
        <v>2631767</v>
      </c>
      <c r="F46" s="81">
        <v>4549.765276502149</v>
      </c>
      <c r="G46" s="80"/>
      <c r="H46" s="264">
        <v>37865735.95</v>
      </c>
      <c r="I46" s="251">
        <v>0.654618021255336</v>
      </c>
      <c r="K46" s="261"/>
      <c r="L46" s="35"/>
      <c r="O46" s="119"/>
      <c r="P46" s="7"/>
      <c r="S46" s="119"/>
      <c r="T46" s="65"/>
    </row>
    <row r="47" spans="1:20" ht="8.25">
      <c r="A47" s="107" t="s">
        <v>6</v>
      </c>
      <c r="B47" s="84">
        <v>525</v>
      </c>
      <c r="C47" s="108">
        <v>0.9076133146147163</v>
      </c>
      <c r="D47" s="80"/>
      <c r="E47" s="77">
        <v>165275</v>
      </c>
      <c r="F47" s="81">
        <v>285.72531537704236</v>
      </c>
      <c r="G47" s="80"/>
      <c r="H47" s="264">
        <v>2917891.13</v>
      </c>
      <c r="I47" s="251">
        <v>0.050444130289222476</v>
      </c>
      <c r="K47" s="261"/>
      <c r="L47" s="35"/>
      <c r="O47" s="119"/>
      <c r="P47" s="7"/>
      <c r="S47" s="119"/>
      <c r="T47" s="65"/>
    </row>
    <row r="48" spans="1:20" ht="8.25">
      <c r="A48" s="107" t="s">
        <v>7</v>
      </c>
      <c r="B48" s="77">
        <v>2146</v>
      </c>
      <c r="C48" s="108">
        <v>3.7099774726917736</v>
      </c>
      <c r="D48" s="80"/>
      <c r="E48" s="77">
        <v>713994</v>
      </c>
      <c r="F48" s="81">
        <v>1234.3437351524187</v>
      </c>
      <c r="G48" s="80"/>
      <c r="H48" s="264">
        <v>21540045.46</v>
      </c>
      <c r="I48" s="251">
        <v>0.3723815629886147</v>
      </c>
      <c r="K48" s="261"/>
      <c r="L48" s="35"/>
      <c r="O48" s="119"/>
      <c r="P48" s="7"/>
      <c r="S48" s="119"/>
      <c r="T48" s="65"/>
    </row>
    <row r="49" spans="1:20" ht="8.25">
      <c r="A49" s="76" t="s">
        <v>15</v>
      </c>
      <c r="B49" s="80"/>
      <c r="C49" s="108"/>
      <c r="D49" s="80"/>
      <c r="E49" s="80"/>
      <c r="F49" s="81"/>
      <c r="G49" s="80"/>
      <c r="H49" s="264"/>
      <c r="K49" s="261"/>
      <c r="L49" s="35"/>
      <c r="O49" s="119"/>
      <c r="P49" s="7"/>
      <c r="S49" s="119"/>
      <c r="T49" s="65"/>
    </row>
    <row r="50" spans="1:20" ht="8.25">
      <c r="A50" s="76" t="s">
        <v>16</v>
      </c>
      <c r="B50" s="77">
        <v>28351</v>
      </c>
      <c r="C50" s="108">
        <v>49.01284777646061</v>
      </c>
      <c r="D50" s="80"/>
      <c r="E50" s="77">
        <v>7911153</v>
      </c>
      <c r="F50" s="81">
        <v>13676.700565246014</v>
      </c>
      <c r="G50" s="80"/>
      <c r="H50" s="264">
        <v>104572644.9</v>
      </c>
      <c r="I50" s="251">
        <v>1.8078385686803184</v>
      </c>
      <c r="K50" s="261"/>
      <c r="L50" s="35"/>
      <c r="O50" s="119"/>
      <c r="P50" s="7"/>
      <c r="S50" s="119"/>
      <c r="T50" s="65"/>
    </row>
    <row r="51" spans="1:20" ht="8.25">
      <c r="A51" s="107" t="s">
        <v>8</v>
      </c>
      <c r="B51" s="77">
        <v>3538</v>
      </c>
      <c r="C51" s="108">
        <v>6.116449346870222</v>
      </c>
      <c r="D51" s="80"/>
      <c r="E51" s="77">
        <v>304116</v>
      </c>
      <c r="F51" s="81">
        <v>525.7518681664174</v>
      </c>
      <c r="G51" s="80"/>
      <c r="H51" s="264">
        <v>1220721.74</v>
      </c>
      <c r="I51" s="251">
        <v>0.021103681993593217</v>
      </c>
      <c r="K51" s="261"/>
      <c r="L51" s="35"/>
      <c r="O51" s="119"/>
      <c r="P51" s="7"/>
      <c r="S51" s="119"/>
      <c r="T51" s="65"/>
    </row>
    <row r="52" spans="1:20" s="4" customFormat="1" ht="9" customHeight="1">
      <c r="A52" s="107" t="s">
        <v>9</v>
      </c>
      <c r="B52" s="77">
        <v>893</v>
      </c>
      <c r="C52" s="108">
        <v>1.5438070284779841</v>
      </c>
      <c r="D52" s="85"/>
      <c r="E52" s="77">
        <v>76572</v>
      </c>
      <c r="F52" s="81">
        <v>132.37669852700583</v>
      </c>
      <c r="G52" s="85"/>
      <c r="H52" s="264">
        <v>473549.93</v>
      </c>
      <c r="I52" s="251">
        <v>0.008186670887673655</v>
      </c>
      <c r="K52" s="261"/>
      <c r="L52" s="35"/>
      <c r="O52" s="119"/>
      <c r="P52" s="7"/>
      <c r="S52" s="119"/>
      <c r="T52" s="65"/>
    </row>
    <row r="53" spans="1:20" s="4" customFormat="1" ht="9" customHeight="1">
      <c r="A53" s="85" t="s">
        <v>10</v>
      </c>
      <c r="B53" s="74">
        <v>149135</v>
      </c>
      <c r="C53" s="110">
        <v>257.82268890488706</v>
      </c>
      <c r="D53" s="85"/>
      <c r="E53" s="74">
        <v>27180839</v>
      </c>
      <c r="F53" s="89">
        <v>46989.88834056943</v>
      </c>
      <c r="G53" s="85"/>
      <c r="H53" s="265">
        <v>409602433.2</v>
      </c>
      <c r="I53" s="252">
        <v>7.081154706112474</v>
      </c>
      <c r="K53" s="263"/>
      <c r="L53" s="34"/>
      <c r="O53" s="120"/>
      <c r="P53" s="8"/>
      <c r="S53" s="120"/>
      <c r="T53" s="6"/>
    </row>
    <row r="54" spans="1:10" s="4" customFormat="1" ht="8.25">
      <c r="A54" s="127"/>
      <c r="B54" s="128"/>
      <c r="C54" s="128"/>
      <c r="D54" s="128"/>
      <c r="E54" s="128"/>
      <c r="F54" s="128"/>
      <c r="G54" s="128"/>
      <c r="H54" s="128"/>
      <c r="I54" s="128"/>
      <c r="J54" s="121"/>
    </row>
    <row r="55" spans="1:9" s="4" customFormat="1" ht="5.25" customHeight="1">
      <c r="A55" s="85"/>
      <c r="B55" s="102"/>
      <c r="C55" s="88"/>
      <c r="D55" s="88"/>
      <c r="E55" s="102"/>
      <c r="F55" s="102"/>
      <c r="G55" s="101"/>
      <c r="H55" s="102"/>
      <c r="I55" s="96"/>
    </row>
    <row r="56" spans="1:9" ht="8.25">
      <c r="A56" s="278" t="s">
        <v>114</v>
      </c>
      <c r="B56" s="109"/>
      <c r="C56" s="109"/>
      <c r="D56" s="109"/>
      <c r="E56" s="80"/>
      <c r="I56" s="9"/>
    </row>
    <row r="57" spans="1:9" ht="8.25">
      <c r="A57" s="80" t="s">
        <v>112</v>
      </c>
      <c r="B57" s="246"/>
      <c r="C57" s="80"/>
      <c r="D57" s="80"/>
      <c r="E57" s="80"/>
      <c r="F57" s="80"/>
      <c r="G57" s="80"/>
      <c r="H57" s="80"/>
      <c r="I57" s="80"/>
    </row>
    <row r="58" spans="1:2" ht="8.25">
      <c r="A58" s="80" t="s">
        <v>113</v>
      </c>
      <c r="B58" s="246"/>
    </row>
    <row r="59" spans="1:6" ht="8.25">
      <c r="A59" s="24"/>
      <c r="B59" s="19"/>
      <c r="C59" s="19"/>
      <c r="D59" s="19"/>
      <c r="E59" s="19"/>
      <c r="F59" s="246"/>
    </row>
  </sheetData>
  <mergeCells count="7">
    <mergeCell ref="A23:I23"/>
    <mergeCell ref="A39:I39"/>
    <mergeCell ref="H4:I4"/>
    <mergeCell ref="E4:F4"/>
    <mergeCell ref="B4:C4"/>
    <mergeCell ref="A7:I7"/>
    <mergeCell ref="A4:A5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300" verticalDpi="300" orientation="portrait" paperSize="9" r:id="rId2"/>
  <headerFooter alignWithMargins="0">
    <oddFooter>&amp;C&amp;"Arial,Normale"&amp;10 170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K41"/>
  <sheetViews>
    <sheetView showGridLines="0" workbookViewId="0" topLeftCell="A1">
      <selection activeCell="J16" sqref="J16"/>
    </sheetView>
  </sheetViews>
  <sheetFormatPr defaultColWidth="9.59765625" defaultRowHeight="10.5"/>
  <cols>
    <col min="1" max="1" width="27.59765625" style="24" customWidth="1"/>
    <col min="2" max="2" width="15.796875" style="19" customWidth="1"/>
    <col min="3" max="3" width="13.3984375" style="19" customWidth="1"/>
    <col min="4" max="4" width="1" style="19" customWidth="1"/>
    <col min="5" max="5" width="16.19921875" style="19" customWidth="1"/>
    <col min="6" max="6" width="14" style="19" customWidth="1"/>
    <col min="7" max="7" width="1" style="19" customWidth="1"/>
    <col min="8" max="8" width="16.796875" style="19" customWidth="1"/>
    <col min="9" max="9" width="14.3984375" style="19" customWidth="1"/>
    <col min="10" max="10" width="18.796875" style="19" customWidth="1"/>
    <col min="11" max="11" width="15" style="19" customWidth="1"/>
    <col min="12" max="16384" width="9.3984375" style="19" customWidth="1"/>
  </cols>
  <sheetData>
    <row r="1" spans="2:10" s="15" customFormat="1" ht="12" customHeight="1">
      <c r="B1" s="14"/>
      <c r="C1" s="14"/>
      <c r="D1" s="14"/>
      <c r="E1" s="14"/>
      <c r="F1" s="14"/>
      <c r="G1" s="14"/>
      <c r="H1" s="14"/>
      <c r="J1" s="253"/>
    </row>
    <row r="2" spans="2:10" s="18" customFormat="1" ht="12" customHeight="1">
      <c r="B2" s="17"/>
      <c r="C2" s="17"/>
      <c r="D2" s="17"/>
      <c r="E2" s="17"/>
      <c r="F2" s="17"/>
      <c r="G2" s="17"/>
      <c r="H2" s="17"/>
      <c r="I2" s="17"/>
      <c r="J2" s="66"/>
    </row>
    <row r="3" spans="1:10" s="18" customFormat="1" ht="9" customHeight="1">
      <c r="A3" s="16"/>
      <c r="B3" s="17"/>
      <c r="C3" s="17"/>
      <c r="D3" s="17"/>
      <c r="E3" s="17"/>
      <c r="F3" s="17"/>
      <c r="G3" s="17"/>
      <c r="H3" s="17"/>
      <c r="I3" s="17"/>
      <c r="J3" s="19"/>
    </row>
    <row r="4" spans="1:9" ht="12" customHeight="1">
      <c r="A4" s="322" t="s">
        <v>18</v>
      </c>
      <c r="B4" s="320" t="s">
        <v>19</v>
      </c>
      <c r="C4" s="320"/>
      <c r="D4" s="282"/>
      <c r="E4" s="320" t="s">
        <v>20</v>
      </c>
      <c r="F4" s="320"/>
      <c r="G4" s="282"/>
      <c r="H4" s="320" t="s">
        <v>10</v>
      </c>
      <c r="I4" s="320"/>
    </row>
    <row r="5" spans="1:9" ht="12" customHeight="1">
      <c r="A5" s="323"/>
      <c r="B5" s="283" t="s">
        <v>13</v>
      </c>
      <c r="C5" s="283" t="s">
        <v>21</v>
      </c>
      <c r="D5" s="283"/>
      <c r="E5" s="283" t="s">
        <v>13</v>
      </c>
      <c r="F5" s="283" t="s">
        <v>21</v>
      </c>
      <c r="G5" s="283"/>
      <c r="H5" s="283" t="s">
        <v>13</v>
      </c>
      <c r="I5" s="283" t="s">
        <v>21</v>
      </c>
    </row>
    <row r="6" spans="1:10" s="20" customFormat="1" ht="9" customHeight="1">
      <c r="A6" s="21"/>
      <c r="B6" s="22"/>
      <c r="C6" s="23"/>
      <c r="D6" s="23"/>
      <c r="E6" s="22"/>
      <c r="F6" s="23"/>
      <c r="G6" s="23"/>
      <c r="H6" s="22"/>
      <c r="I6" s="23"/>
      <c r="J6" s="19"/>
    </row>
    <row r="7" spans="1:10" s="20" customFormat="1" ht="9" customHeight="1">
      <c r="A7" s="324" t="s">
        <v>117</v>
      </c>
      <c r="B7" s="324"/>
      <c r="C7" s="324"/>
      <c r="D7" s="324"/>
      <c r="E7" s="324"/>
      <c r="F7" s="324"/>
      <c r="G7" s="324"/>
      <c r="H7" s="324"/>
      <c r="I7" s="324"/>
      <c r="J7" s="19"/>
    </row>
    <row r="8" spans="1:10" s="20" customFormat="1" ht="9" customHeight="1">
      <c r="A8" s="21"/>
      <c r="B8" s="22"/>
      <c r="C8" s="23"/>
      <c r="D8" s="23"/>
      <c r="E8" s="22"/>
      <c r="F8" s="23"/>
      <c r="G8" s="23"/>
      <c r="H8" s="22"/>
      <c r="I8" s="23"/>
      <c r="J8" s="19"/>
    </row>
    <row r="9" spans="1:11" s="20" customFormat="1" ht="9" customHeight="1">
      <c r="A9" s="24" t="s">
        <v>1</v>
      </c>
      <c r="B9" s="43">
        <v>7927423</v>
      </c>
      <c r="C9" s="232">
        <v>107401828.53</v>
      </c>
      <c r="E9" s="43">
        <v>4263729</v>
      </c>
      <c r="F9" s="294">
        <v>36300656.38</v>
      </c>
      <c r="H9" s="43">
        <v>12191152</v>
      </c>
      <c r="I9" s="232">
        <v>143702484.91000003</v>
      </c>
      <c r="J9" s="294"/>
      <c r="K9" s="257"/>
    </row>
    <row r="10" spans="1:11" ht="9" customHeight="1">
      <c r="A10" s="24" t="s">
        <v>2</v>
      </c>
      <c r="B10" s="43">
        <v>1066859</v>
      </c>
      <c r="C10" s="232">
        <v>3198039.46</v>
      </c>
      <c r="E10" s="43">
        <v>373059</v>
      </c>
      <c r="F10" s="294">
        <v>2553202.55</v>
      </c>
      <c r="H10" s="43">
        <v>1439918</v>
      </c>
      <c r="I10" s="232">
        <v>5751242.01</v>
      </c>
      <c r="J10" s="294"/>
      <c r="K10" s="257"/>
    </row>
    <row r="11" spans="1:11" ht="9" customHeight="1">
      <c r="A11" s="24" t="s">
        <v>3</v>
      </c>
      <c r="B11" s="43">
        <v>1437375</v>
      </c>
      <c r="C11" s="232">
        <v>59727744.14</v>
      </c>
      <c r="E11" s="43">
        <v>156699</v>
      </c>
      <c r="F11" s="294">
        <v>2912451.68</v>
      </c>
      <c r="H11" s="43">
        <v>1594074</v>
      </c>
      <c r="I11" s="232">
        <v>62640195.82</v>
      </c>
      <c r="J11" s="294"/>
      <c r="K11" s="257"/>
    </row>
    <row r="12" spans="1:11" ht="9" customHeight="1">
      <c r="A12" s="24" t="s">
        <v>4</v>
      </c>
      <c r="B12" s="43">
        <v>307468</v>
      </c>
      <c r="C12" s="232">
        <v>7026715.2</v>
      </c>
      <c r="E12" s="43">
        <v>130207</v>
      </c>
      <c r="F12" s="294">
        <v>1042000.44</v>
      </c>
      <c r="H12" s="43">
        <v>437675</v>
      </c>
      <c r="I12" s="232">
        <v>8068715.6400000015</v>
      </c>
      <c r="J12" s="294"/>
      <c r="K12" s="257"/>
    </row>
    <row r="13" spans="1:11" ht="9" customHeight="1">
      <c r="A13" s="24" t="s">
        <v>5</v>
      </c>
      <c r="B13" s="43">
        <v>609268</v>
      </c>
      <c r="C13" s="232">
        <v>6199780.35</v>
      </c>
      <c r="E13" s="43">
        <v>458360</v>
      </c>
      <c r="F13" s="294">
        <v>2531045.28</v>
      </c>
      <c r="H13" s="43">
        <v>1067628</v>
      </c>
      <c r="I13" s="232">
        <v>8730825.629999997</v>
      </c>
      <c r="J13" s="294"/>
      <c r="K13" s="257"/>
    </row>
    <row r="14" spans="1:11" ht="9" customHeight="1">
      <c r="A14" s="24" t="s">
        <v>88</v>
      </c>
      <c r="B14" s="43">
        <v>2104440</v>
      </c>
      <c r="C14" s="232">
        <v>45537749</v>
      </c>
      <c r="E14" s="43">
        <v>880499</v>
      </c>
      <c r="F14" s="294">
        <v>6642561.690000001</v>
      </c>
      <c r="H14" s="43">
        <v>2984939</v>
      </c>
      <c r="I14" s="232">
        <v>52180311</v>
      </c>
      <c r="J14" s="294"/>
      <c r="K14" s="257"/>
    </row>
    <row r="15" spans="1:11" ht="9" customHeight="1">
      <c r="A15" s="24" t="s">
        <v>6</v>
      </c>
      <c r="B15" s="43">
        <v>126961</v>
      </c>
      <c r="C15" s="232">
        <v>2415335.41</v>
      </c>
      <c r="E15" s="43">
        <v>68444</v>
      </c>
      <c r="F15" s="294">
        <v>844710.16</v>
      </c>
      <c r="H15" s="43">
        <v>195405</v>
      </c>
      <c r="I15" s="232">
        <v>3260045.57</v>
      </c>
      <c r="J15" s="294"/>
      <c r="K15" s="257"/>
    </row>
    <row r="16" spans="1:11" ht="9" customHeight="1">
      <c r="A16" s="24" t="s">
        <v>7</v>
      </c>
      <c r="B16" s="43">
        <v>574647</v>
      </c>
      <c r="C16" s="232">
        <v>18804119.46</v>
      </c>
      <c r="E16" s="43">
        <v>190249</v>
      </c>
      <c r="F16" s="294">
        <v>2065316.17</v>
      </c>
      <c r="H16" s="43">
        <v>764896</v>
      </c>
      <c r="I16" s="232">
        <v>20869435.63</v>
      </c>
      <c r="J16" s="294"/>
      <c r="K16" s="257"/>
    </row>
    <row r="17" spans="1:11" ht="9" customHeight="1">
      <c r="A17" s="24" t="s">
        <v>15</v>
      </c>
      <c r="C17" s="232"/>
      <c r="F17" s="294"/>
      <c r="I17" s="232"/>
      <c r="J17" s="294"/>
      <c r="K17" s="257"/>
    </row>
    <row r="18" spans="1:11" ht="9" customHeight="1">
      <c r="A18" s="24" t="s">
        <v>16</v>
      </c>
      <c r="B18" s="43">
        <v>5012347</v>
      </c>
      <c r="C18" s="232">
        <v>63289776.17</v>
      </c>
      <c r="E18" s="43">
        <v>2912282</v>
      </c>
      <c r="F18" s="294">
        <v>30462893.730000004</v>
      </c>
      <c r="H18" s="43">
        <v>7924629</v>
      </c>
      <c r="I18" s="232">
        <v>93752669.9</v>
      </c>
      <c r="J18" s="294"/>
      <c r="K18" s="257"/>
    </row>
    <row r="19" spans="1:11" ht="9" customHeight="1">
      <c r="A19" s="24" t="s">
        <v>8</v>
      </c>
      <c r="B19" s="43">
        <v>201174</v>
      </c>
      <c r="C19" s="232">
        <v>742919.88</v>
      </c>
      <c r="E19" s="43">
        <v>92624</v>
      </c>
      <c r="F19" s="294">
        <v>324059.15</v>
      </c>
      <c r="H19" s="43">
        <v>293798</v>
      </c>
      <c r="I19" s="232">
        <v>1066979.03</v>
      </c>
      <c r="J19" s="294"/>
      <c r="K19" s="257"/>
    </row>
    <row r="20" spans="1:11" ht="9" customHeight="1">
      <c r="A20" s="24" t="s">
        <v>9</v>
      </c>
      <c r="B20" s="43">
        <v>38626</v>
      </c>
      <c r="C20" s="232">
        <v>254404.31</v>
      </c>
      <c r="E20" s="43">
        <v>23154</v>
      </c>
      <c r="F20" s="294">
        <v>155193.36</v>
      </c>
      <c r="H20" s="43">
        <v>61780</v>
      </c>
      <c r="I20" s="232">
        <v>409597.67</v>
      </c>
      <c r="J20" s="294"/>
      <c r="K20" s="257"/>
    </row>
    <row r="21" spans="1:11" ht="9" customHeight="1">
      <c r="A21" s="25" t="s">
        <v>10</v>
      </c>
      <c r="B21" s="34">
        <v>19406588</v>
      </c>
      <c r="C21" s="254">
        <v>314598411.90999997</v>
      </c>
      <c r="E21" s="45">
        <v>9549306</v>
      </c>
      <c r="F21" s="254">
        <v>85834090.59</v>
      </c>
      <c r="H21" s="45">
        <v>28955894</v>
      </c>
      <c r="I21" s="254">
        <v>400432502.81</v>
      </c>
      <c r="J21" s="295"/>
      <c r="K21" s="257"/>
    </row>
    <row r="22" spans="1:9" ht="9" customHeight="1">
      <c r="A22" s="25"/>
      <c r="B22" s="43"/>
      <c r="C22" s="43"/>
      <c r="D22" s="43"/>
      <c r="E22" s="43"/>
      <c r="F22" s="43"/>
      <c r="G22" s="43"/>
      <c r="H22" s="43"/>
      <c r="I22" s="254"/>
    </row>
    <row r="23" spans="1:9" ht="9" customHeight="1">
      <c r="A23" s="321" t="s">
        <v>22</v>
      </c>
      <c r="B23" s="321"/>
      <c r="C23" s="321"/>
      <c r="D23" s="321"/>
      <c r="E23" s="321"/>
      <c r="F23" s="321"/>
      <c r="G23" s="321"/>
      <c r="H23" s="321"/>
      <c r="I23" s="321"/>
    </row>
    <row r="24" ht="9" customHeight="1"/>
    <row r="25" spans="1:9" ht="9" customHeight="1">
      <c r="A25" s="24" t="s">
        <v>1</v>
      </c>
      <c r="B25" s="26">
        <v>40.84913329432253</v>
      </c>
      <c r="C25" s="26">
        <v>34.13934223011022</v>
      </c>
      <c r="E25" s="26">
        <v>44.64962165836973</v>
      </c>
      <c r="F25" s="26">
        <v>42.29165373627104</v>
      </c>
      <c r="H25" s="26">
        <v>42.10248870230013</v>
      </c>
      <c r="I25" s="26">
        <v>35.8868183709749</v>
      </c>
    </row>
    <row r="26" spans="1:9" ht="9" customHeight="1">
      <c r="A26" s="24" t="s">
        <v>2</v>
      </c>
      <c r="B26" s="26">
        <v>5.497406344690782</v>
      </c>
      <c r="C26" s="26">
        <v>1.0165465996683707</v>
      </c>
      <c r="E26" s="26">
        <v>3.9066608610091667</v>
      </c>
      <c r="F26" s="26">
        <v>2.9745786696753997</v>
      </c>
      <c r="H26" s="26">
        <v>4.972797593470952</v>
      </c>
      <c r="I26" s="26">
        <v>1.4362575396636583</v>
      </c>
    </row>
    <row r="27" spans="1:9" ht="9" customHeight="1">
      <c r="A27" s="24" t="s">
        <v>3</v>
      </c>
      <c r="B27" s="26">
        <v>7.406634283161987</v>
      </c>
      <c r="C27" s="26">
        <v>18.985392760406853</v>
      </c>
      <c r="E27" s="26">
        <v>1.640946472968821</v>
      </c>
      <c r="F27" s="26">
        <v>3.3931176528819793</v>
      </c>
      <c r="H27" s="26">
        <v>5.505179705382262</v>
      </c>
      <c r="I27" s="26">
        <v>15.643134713519554</v>
      </c>
    </row>
    <row r="28" spans="1:11" ht="9" customHeight="1">
      <c r="A28" s="24" t="s">
        <v>4</v>
      </c>
      <c r="B28" s="26">
        <v>1.5843485727630224</v>
      </c>
      <c r="C28" s="26">
        <v>2.2335507528096774</v>
      </c>
      <c r="E28" s="26">
        <v>1.3635231712126514</v>
      </c>
      <c r="F28" s="26">
        <v>1.2139703850038774</v>
      </c>
      <c r="H28" s="26">
        <v>1.5115230080618474</v>
      </c>
      <c r="I28" s="26">
        <v>2.0150001779097595</v>
      </c>
      <c r="K28" s="258"/>
    </row>
    <row r="29" spans="1:9" ht="9" customHeight="1">
      <c r="A29" s="24" t="s">
        <v>5</v>
      </c>
      <c r="B29" s="26">
        <v>3.139490568872797</v>
      </c>
      <c r="C29" s="26">
        <v>1.9706966447134704</v>
      </c>
      <c r="E29" s="26">
        <v>4.799929963496824</v>
      </c>
      <c r="F29" s="26">
        <v>2.9487646022719973</v>
      </c>
      <c r="H29" s="26">
        <v>3.687083534702814</v>
      </c>
      <c r="I29" s="26">
        <v>2.1803488910347917</v>
      </c>
    </row>
    <row r="30" spans="1:9" ht="9" customHeight="1">
      <c r="A30" s="24" t="s">
        <v>88</v>
      </c>
      <c r="B30" s="26">
        <v>10.843946395935236</v>
      </c>
      <c r="C30" s="26">
        <v>14.474829065159728</v>
      </c>
      <c r="E30" s="26">
        <v>9.220554875925014</v>
      </c>
      <c r="F30" s="26">
        <v>7.738838548111657</v>
      </c>
      <c r="H30" s="26">
        <v>10.308571374104353</v>
      </c>
      <c r="I30" s="26">
        <v>13.030945519330375</v>
      </c>
    </row>
    <row r="31" spans="1:9" ht="9" customHeight="1">
      <c r="A31" s="24" t="s">
        <v>6</v>
      </c>
      <c r="B31" s="26">
        <v>0.6542159806762528</v>
      </c>
      <c r="C31" s="26">
        <v>0.7677519395255085</v>
      </c>
      <c r="E31" s="26">
        <v>0.7167431853162941</v>
      </c>
      <c r="F31" s="26">
        <v>0.9841196594426458</v>
      </c>
      <c r="H31" s="26">
        <v>0.6748367016400876</v>
      </c>
      <c r="I31" s="26">
        <v>0.8141311079273482</v>
      </c>
    </row>
    <row r="32" spans="1:9" ht="9" customHeight="1">
      <c r="A32" s="24" t="s">
        <v>7</v>
      </c>
      <c r="B32" s="26">
        <v>2.961092387801503</v>
      </c>
      <c r="C32" s="26">
        <v>5.977181937842892</v>
      </c>
      <c r="E32" s="26">
        <v>1.9922809050207417</v>
      </c>
      <c r="F32" s="26">
        <v>2.4061723678827174</v>
      </c>
      <c r="H32" s="26">
        <v>2.64158999891352</v>
      </c>
      <c r="I32" s="26">
        <v>5.211723697245856</v>
      </c>
    </row>
    <row r="33" spans="1:9" ht="9" customHeight="1">
      <c r="A33" s="24" t="s">
        <v>15</v>
      </c>
      <c r="B33" s="28"/>
      <c r="C33" s="28"/>
      <c r="E33" s="28"/>
      <c r="F33" s="28"/>
      <c r="H33" s="28"/>
      <c r="I33" s="28"/>
    </row>
    <row r="34" spans="1:9" ht="9" customHeight="1">
      <c r="A34" s="24" t="s">
        <v>16</v>
      </c>
      <c r="B34" s="26">
        <v>25.828069313369255</v>
      </c>
      <c r="C34" s="26">
        <v>20.117652527964</v>
      </c>
      <c r="E34" s="26">
        <v>30.497315721163403</v>
      </c>
      <c r="F34" s="26">
        <v>35.490436865593175</v>
      </c>
      <c r="H34" s="26">
        <v>27.367930687962872</v>
      </c>
      <c r="I34" s="26">
        <v>23.41286357413589</v>
      </c>
    </row>
    <row r="35" spans="1:9" ht="9" customHeight="1">
      <c r="A35" s="24" t="s">
        <v>8</v>
      </c>
      <c r="B35" s="26">
        <v>1.0366273556175871</v>
      </c>
      <c r="C35" s="26">
        <v>0.2361486427187593</v>
      </c>
      <c r="E35" s="26">
        <v>0.9699553035581853</v>
      </c>
      <c r="F35" s="26">
        <v>0.37754130995331375</v>
      </c>
      <c r="H35" s="26">
        <v>1.0146397137660472</v>
      </c>
      <c r="I35" s="26">
        <v>0.2664566495090887</v>
      </c>
    </row>
    <row r="36" spans="1:9" ht="9" customHeight="1">
      <c r="A36" s="24" t="s">
        <v>9</v>
      </c>
      <c r="B36" s="26">
        <v>0.19903550278905288</v>
      </c>
      <c r="C36" s="26">
        <v>0.08086636813151707</v>
      </c>
      <c r="E36" s="26">
        <v>0.24246788195917066</v>
      </c>
      <c r="F36" s="26">
        <v>0.1808062029122035</v>
      </c>
      <c r="H36" s="26">
        <v>0.21335897969511838</v>
      </c>
      <c r="I36" s="26">
        <v>0.10228881704913109</v>
      </c>
    </row>
    <row r="37" spans="1:9" ht="9" customHeight="1">
      <c r="A37" s="29" t="s">
        <v>10</v>
      </c>
      <c r="B37" s="5">
        <v>100</v>
      </c>
      <c r="C37" s="5">
        <v>100</v>
      </c>
      <c r="D37" s="5"/>
      <c r="E37" s="5">
        <v>100</v>
      </c>
      <c r="F37" s="5">
        <v>100</v>
      </c>
      <c r="G37" s="5"/>
      <c r="H37" s="5">
        <v>100</v>
      </c>
      <c r="I37" s="5">
        <v>100</v>
      </c>
    </row>
    <row r="38" spans="1:9" ht="9" customHeight="1">
      <c r="A38" s="30"/>
      <c r="B38" s="31"/>
      <c r="C38" s="31"/>
      <c r="D38" s="31"/>
      <c r="E38" s="31"/>
      <c r="F38" s="31"/>
      <c r="G38" s="31"/>
      <c r="H38" s="31"/>
      <c r="I38" s="31"/>
    </row>
    <row r="39" spans="1:9" ht="9" customHeight="1">
      <c r="A39" s="66"/>
      <c r="B39" s="267"/>
      <c r="C39" s="267"/>
      <c r="D39" s="267"/>
      <c r="E39" s="267"/>
      <c r="F39" s="267"/>
      <c r="G39" s="267"/>
      <c r="H39" s="267"/>
      <c r="I39" s="267"/>
    </row>
    <row r="40" spans="1:5" s="32" customFormat="1" ht="9" customHeight="1">
      <c r="A40" s="278" t="s">
        <v>118</v>
      </c>
      <c r="B40" s="109"/>
      <c r="C40" s="109"/>
      <c r="D40" s="109"/>
      <c r="E40" s="80"/>
    </row>
    <row r="41" spans="1:9" ht="9" customHeight="1">
      <c r="A41" s="80" t="s">
        <v>87</v>
      </c>
      <c r="B41" s="27"/>
      <c r="C41" s="27"/>
      <c r="D41" s="27"/>
      <c r="E41" s="27"/>
      <c r="F41" s="27"/>
      <c r="G41" s="27"/>
      <c r="H41" s="27"/>
      <c r="I41" s="27"/>
    </row>
    <row r="42" ht="9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mergeCells count="6">
    <mergeCell ref="B4:C4"/>
    <mergeCell ref="H4:I4"/>
    <mergeCell ref="E4:F4"/>
    <mergeCell ref="A23:I23"/>
    <mergeCell ref="A4:A5"/>
    <mergeCell ref="A7:I7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240" verticalDpi="240" orientation="portrait" paperSize="9" r:id="rId2"/>
  <headerFooter alignWithMargins="0">
    <oddFooter>&amp;C&amp;"Arial,Normale"&amp;10 171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V69"/>
  <sheetViews>
    <sheetView showGridLines="0" workbookViewId="0" topLeftCell="A29">
      <selection activeCell="C47" sqref="C47"/>
    </sheetView>
  </sheetViews>
  <sheetFormatPr defaultColWidth="9.59765625" defaultRowHeight="10.5"/>
  <cols>
    <col min="1" max="1" width="28.3984375" style="24" customWidth="1"/>
    <col min="2" max="2" width="16.19921875" style="19" customWidth="1"/>
    <col min="3" max="3" width="13.796875" style="19" customWidth="1"/>
    <col min="4" max="4" width="1" style="19" customWidth="1"/>
    <col min="5" max="5" width="16.3984375" style="19" customWidth="1"/>
    <col min="6" max="6" width="12.3984375" style="19" customWidth="1"/>
    <col min="7" max="7" width="1" style="19" customWidth="1"/>
    <col min="8" max="8" width="16.19921875" style="19" customWidth="1"/>
    <col min="9" max="9" width="13.796875" style="19" customWidth="1"/>
    <col min="10" max="10" width="18.796875" style="19" customWidth="1"/>
    <col min="11" max="11" width="20" style="19" customWidth="1"/>
    <col min="12" max="15" width="9.3984375" style="19" customWidth="1"/>
    <col min="16" max="16" width="14.3984375" style="19" customWidth="1"/>
    <col min="17" max="18" width="9.3984375" style="19" customWidth="1"/>
    <col min="19" max="19" width="7" style="19" customWidth="1"/>
    <col min="20" max="20" width="12.3984375" style="19" customWidth="1"/>
    <col min="21" max="16384" width="9.3984375" style="19" customWidth="1"/>
  </cols>
  <sheetData>
    <row r="1" spans="2:10" s="15" customFormat="1" ht="12" customHeight="1">
      <c r="B1" s="14"/>
      <c r="C1" s="14"/>
      <c r="D1" s="14"/>
      <c r="E1" s="14"/>
      <c r="F1" s="14"/>
      <c r="G1" s="14"/>
      <c r="H1" s="14"/>
      <c r="J1" s="253"/>
    </row>
    <row r="2" spans="2:10" s="18" customFormat="1" ht="12" customHeight="1">
      <c r="B2" s="17"/>
      <c r="C2" s="17"/>
      <c r="D2" s="17"/>
      <c r="E2" s="17"/>
      <c r="F2" s="17"/>
      <c r="G2" s="17"/>
      <c r="H2" s="17"/>
      <c r="I2" s="17"/>
      <c r="J2" s="66" t="s">
        <v>64</v>
      </c>
    </row>
    <row r="3" spans="1:10" s="18" customFormat="1" ht="9" customHeight="1">
      <c r="A3" s="16"/>
      <c r="B3" s="17"/>
      <c r="C3" s="17"/>
      <c r="D3" s="17"/>
      <c r="E3" s="17"/>
      <c r="F3" s="17"/>
      <c r="G3" s="17"/>
      <c r="H3" s="17"/>
      <c r="I3" s="17"/>
      <c r="J3" s="19"/>
    </row>
    <row r="4" spans="1:9" ht="12" customHeight="1">
      <c r="A4" s="322" t="s">
        <v>18</v>
      </c>
      <c r="B4" s="320" t="s">
        <v>19</v>
      </c>
      <c r="C4" s="320"/>
      <c r="D4" s="282"/>
      <c r="E4" s="320" t="s">
        <v>20</v>
      </c>
      <c r="F4" s="320"/>
      <c r="G4" s="282"/>
      <c r="H4" s="320" t="s">
        <v>10</v>
      </c>
      <c r="I4" s="320"/>
    </row>
    <row r="5" spans="1:10" s="20" customFormat="1" ht="12" customHeight="1">
      <c r="A5" s="323"/>
      <c r="B5" s="283" t="s">
        <v>13</v>
      </c>
      <c r="C5" s="283" t="s">
        <v>21</v>
      </c>
      <c r="D5" s="283"/>
      <c r="E5" s="283" t="s">
        <v>13</v>
      </c>
      <c r="F5" s="283" t="s">
        <v>21</v>
      </c>
      <c r="G5" s="283"/>
      <c r="H5" s="296" t="s">
        <v>13</v>
      </c>
      <c r="I5" s="283" t="s">
        <v>21</v>
      </c>
      <c r="J5" s="19"/>
    </row>
    <row r="6" spans="1:10" s="20" customFormat="1" ht="9" customHeight="1">
      <c r="A6" s="21"/>
      <c r="B6" s="22"/>
      <c r="C6" s="23"/>
      <c r="D6" s="23"/>
      <c r="E6" s="22"/>
      <c r="F6" s="23"/>
      <c r="G6" s="23"/>
      <c r="H6" s="22"/>
      <c r="I6" s="23"/>
      <c r="J6" s="19"/>
    </row>
    <row r="7" spans="1:10" s="20" customFormat="1" ht="9" customHeight="1">
      <c r="A7" s="324" t="s">
        <v>117</v>
      </c>
      <c r="B7" s="324"/>
      <c r="C7" s="324"/>
      <c r="D7" s="324"/>
      <c r="E7" s="324"/>
      <c r="F7" s="324"/>
      <c r="G7" s="324"/>
      <c r="H7" s="324"/>
      <c r="I7" s="324"/>
      <c r="J7" s="19"/>
    </row>
    <row r="8" spans="1:22" s="20" customFormat="1" ht="9" customHeight="1">
      <c r="A8" s="21"/>
      <c r="B8" s="22"/>
      <c r="C8" s="23"/>
      <c r="D8" s="23"/>
      <c r="E8" s="22"/>
      <c r="F8" s="23"/>
      <c r="G8" s="23"/>
      <c r="H8" s="22"/>
      <c r="I8" s="23"/>
      <c r="J8" s="19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1:22" s="20" customFormat="1" ht="9" customHeight="1">
      <c r="A9" s="24" t="s">
        <v>1</v>
      </c>
      <c r="B9" s="43">
        <v>7521990</v>
      </c>
      <c r="C9" s="232">
        <v>110057963.05999999</v>
      </c>
      <c r="E9" s="43">
        <v>4138234</v>
      </c>
      <c r="F9" s="232">
        <v>38322604</v>
      </c>
      <c r="H9" s="43">
        <v>11660224</v>
      </c>
      <c r="I9" s="232">
        <v>148380567.06</v>
      </c>
      <c r="K9" s="122"/>
      <c r="L9" s="77"/>
      <c r="M9" s="78"/>
      <c r="N9" s="79"/>
      <c r="O9" s="80"/>
      <c r="P9" s="77"/>
      <c r="Q9" s="81"/>
      <c r="R9" s="79"/>
      <c r="S9" s="80"/>
      <c r="T9" s="82"/>
      <c r="U9" s="81"/>
      <c r="V9" s="83"/>
    </row>
    <row r="10" spans="1:22" ht="9" customHeight="1">
      <c r="A10" s="24" t="s">
        <v>2</v>
      </c>
      <c r="B10" s="43">
        <f>131591+199711</f>
        <v>331302</v>
      </c>
      <c r="C10" s="232">
        <v>3247269.3</v>
      </c>
      <c r="E10" s="43">
        <f>273560+86613</f>
        <v>360173</v>
      </c>
      <c r="F10" s="232">
        <v>2519207.03</v>
      </c>
      <c r="H10" s="43">
        <f>405151+286324</f>
        <v>691475</v>
      </c>
      <c r="I10" s="232">
        <v>5766476.33</v>
      </c>
      <c r="K10" s="122"/>
      <c r="L10" s="77"/>
      <c r="M10" s="78"/>
      <c r="N10" s="79"/>
      <c r="O10" s="80"/>
      <c r="P10" s="77"/>
      <c r="Q10" s="81"/>
      <c r="R10" s="79"/>
      <c r="S10" s="80"/>
      <c r="T10" s="82"/>
      <c r="U10" s="81"/>
      <c r="V10" s="83"/>
    </row>
    <row r="11" spans="1:22" ht="9" customHeight="1">
      <c r="A11" s="24" t="s">
        <v>3</v>
      </c>
      <c r="B11" s="43">
        <v>1290769</v>
      </c>
      <c r="C11" s="232">
        <v>66609615.51</v>
      </c>
      <c r="E11" s="43">
        <v>186717</v>
      </c>
      <c r="F11" s="232">
        <v>3800693.98</v>
      </c>
      <c r="H11" s="43">
        <v>1477486</v>
      </c>
      <c r="I11" s="232">
        <v>70410309.49</v>
      </c>
      <c r="K11" s="122"/>
      <c r="L11" s="77"/>
      <c r="M11" s="78"/>
      <c r="N11" s="79"/>
      <c r="O11" s="80"/>
      <c r="P11" s="77"/>
      <c r="Q11" s="81"/>
      <c r="R11" s="79"/>
      <c r="S11" s="80"/>
      <c r="T11" s="82"/>
      <c r="U11" s="81"/>
      <c r="V11" s="83"/>
    </row>
    <row r="12" spans="1:22" ht="9" customHeight="1">
      <c r="A12" s="24" t="s">
        <v>4</v>
      </c>
      <c r="B12" s="43">
        <v>379424</v>
      </c>
      <c r="C12" s="232">
        <v>6634398.35</v>
      </c>
      <c r="E12" s="43">
        <v>160771</v>
      </c>
      <c r="F12" s="232">
        <v>1439280.88</v>
      </c>
      <c r="H12" s="43">
        <v>540195</v>
      </c>
      <c r="I12" s="232">
        <v>8073679.23</v>
      </c>
      <c r="K12" s="122"/>
      <c r="L12" s="77"/>
      <c r="M12" s="78"/>
      <c r="N12" s="79"/>
      <c r="O12" s="80"/>
      <c r="P12" s="77"/>
      <c r="Q12" s="81"/>
      <c r="R12" s="79"/>
      <c r="S12" s="80"/>
      <c r="T12" s="82"/>
      <c r="U12" s="81"/>
      <c r="V12" s="83"/>
    </row>
    <row r="13" spans="1:22" ht="9" customHeight="1">
      <c r="A13" s="24" t="s">
        <v>5</v>
      </c>
      <c r="B13" s="43">
        <v>544488</v>
      </c>
      <c r="C13" s="232">
        <v>5835062.55</v>
      </c>
      <c r="E13" s="43">
        <v>464094</v>
      </c>
      <c r="F13" s="232">
        <v>2545749.43</v>
      </c>
      <c r="H13" s="43">
        <v>1008582</v>
      </c>
      <c r="I13" s="232">
        <v>8380811.98</v>
      </c>
      <c r="K13" s="122"/>
      <c r="L13" s="77"/>
      <c r="M13" s="78"/>
      <c r="N13" s="79"/>
      <c r="O13" s="80"/>
      <c r="P13" s="77"/>
      <c r="Q13" s="81"/>
      <c r="R13" s="79"/>
      <c r="S13" s="80"/>
      <c r="T13" s="82"/>
      <c r="U13" s="81"/>
      <c r="V13" s="83"/>
    </row>
    <row r="14" spans="1:22" ht="9" customHeight="1">
      <c r="A14" s="24" t="s">
        <v>88</v>
      </c>
      <c r="B14" s="43">
        <f>1514769+282491</f>
        <v>1797260</v>
      </c>
      <c r="C14" s="232">
        <v>30685499.29</v>
      </c>
      <c r="E14" s="43">
        <f>665810+168697</f>
        <v>834507</v>
      </c>
      <c r="F14" s="232">
        <v>7180236.66</v>
      </c>
      <c r="H14" s="43">
        <f>2180579+451188</f>
        <v>2631767</v>
      </c>
      <c r="I14" s="232">
        <v>37865735.95</v>
      </c>
      <c r="K14" s="122"/>
      <c r="L14" s="77"/>
      <c r="M14" s="78"/>
      <c r="N14" s="79"/>
      <c r="O14" s="80"/>
      <c r="P14" s="77"/>
      <c r="Q14" s="81"/>
      <c r="R14" s="79"/>
      <c r="S14" s="80"/>
      <c r="T14" s="82"/>
      <c r="U14" s="81"/>
      <c r="V14" s="83"/>
    </row>
    <row r="15" spans="1:22" ht="9" customHeight="1">
      <c r="A15" s="24" t="s">
        <v>6</v>
      </c>
      <c r="B15" s="43">
        <v>97975</v>
      </c>
      <c r="C15" s="232">
        <v>2020992.85</v>
      </c>
      <c r="E15" s="43">
        <v>67300</v>
      </c>
      <c r="F15" s="232">
        <v>896898.28</v>
      </c>
      <c r="H15" s="43">
        <v>165275</v>
      </c>
      <c r="I15" s="232">
        <v>2917891.13</v>
      </c>
      <c r="K15" s="122"/>
      <c r="L15" s="84"/>
      <c r="M15" s="78"/>
      <c r="N15" s="79"/>
      <c r="O15" s="80"/>
      <c r="P15" s="77"/>
      <c r="Q15" s="81"/>
      <c r="R15" s="79"/>
      <c r="S15" s="80"/>
      <c r="T15" s="82"/>
      <c r="U15" s="81"/>
      <c r="V15" s="83"/>
    </row>
    <row r="16" spans="1:22" ht="9" customHeight="1">
      <c r="A16" s="24" t="s">
        <v>7</v>
      </c>
      <c r="B16" s="43">
        <v>575878</v>
      </c>
      <c r="C16" s="232">
        <v>20142923.62</v>
      </c>
      <c r="E16" s="43">
        <v>138116</v>
      </c>
      <c r="F16" s="232">
        <v>1397121.84</v>
      </c>
      <c r="H16" s="43">
        <v>713994</v>
      </c>
      <c r="I16" s="232">
        <v>21540045.46</v>
      </c>
      <c r="K16" s="122"/>
      <c r="L16" s="77"/>
      <c r="M16" s="78"/>
      <c r="N16" s="79"/>
      <c r="O16" s="80"/>
      <c r="P16" s="77"/>
      <c r="Q16" s="81"/>
      <c r="R16" s="79"/>
      <c r="S16" s="80"/>
      <c r="T16" s="82"/>
      <c r="U16" s="81"/>
      <c r="V16" s="83"/>
    </row>
    <row r="17" spans="1:22" ht="9" customHeight="1">
      <c r="A17" s="24" t="s">
        <v>15</v>
      </c>
      <c r="B17" s="4"/>
      <c r="C17" s="232"/>
      <c r="E17" s="1"/>
      <c r="F17" s="232"/>
      <c r="H17" s="1"/>
      <c r="I17" s="232"/>
      <c r="K17" s="122"/>
      <c r="L17" s="85"/>
      <c r="M17" s="85"/>
      <c r="N17" s="79"/>
      <c r="O17" s="85"/>
      <c r="P17" s="85"/>
      <c r="Q17" s="85"/>
      <c r="R17" s="79"/>
      <c r="S17" s="85"/>
      <c r="T17" s="82"/>
      <c r="U17" s="85"/>
      <c r="V17" s="83"/>
    </row>
    <row r="18" spans="1:22" ht="9" customHeight="1">
      <c r="A18" s="24" t="s">
        <v>16</v>
      </c>
      <c r="B18" s="43">
        <f>4406577+277511</f>
        <v>4684088</v>
      </c>
      <c r="C18" s="232">
        <v>69937128.84</v>
      </c>
      <c r="E18" s="43">
        <f>2646426+580639</f>
        <v>3227065</v>
      </c>
      <c r="F18" s="232">
        <v>34635516.06</v>
      </c>
      <c r="H18" s="43">
        <f>7053003+858150</f>
        <v>7911153</v>
      </c>
      <c r="I18" s="232">
        <v>104572644.9</v>
      </c>
      <c r="K18" s="122"/>
      <c r="L18" s="82"/>
      <c r="M18" s="78"/>
      <c r="N18" s="79"/>
      <c r="O18" s="85"/>
      <c r="P18" s="77"/>
      <c r="Q18" s="81"/>
      <c r="R18" s="79"/>
      <c r="S18" s="85"/>
      <c r="T18" s="82"/>
      <c r="U18" s="81"/>
      <c r="V18" s="83"/>
    </row>
    <row r="19" spans="1:22" ht="9" customHeight="1">
      <c r="A19" s="24" t="s">
        <v>8</v>
      </c>
      <c r="B19" s="43">
        <v>179700</v>
      </c>
      <c r="C19" s="232">
        <v>766341.21</v>
      </c>
      <c r="E19" s="43">
        <v>124416</v>
      </c>
      <c r="F19" s="232">
        <v>454380.53</v>
      </c>
      <c r="H19" s="43">
        <v>304116</v>
      </c>
      <c r="I19" s="232">
        <v>1220721.74</v>
      </c>
      <c r="K19" s="122"/>
      <c r="L19" s="77"/>
      <c r="M19" s="78"/>
      <c r="N19" s="79"/>
      <c r="O19" s="80"/>
      <c r="P19" s="77"/>
      <c r="Q19" s="81"/>
      <c r="R19" s="79"/>
      <c r="S19" s="80"/>
      <c r="T19" s="82"/>
      <c r="U19" s="81"/>
      <c r="V19" s="83"/>
    </row>
    <row r="20" spans="1:22" ht="9" customHeight="1">
      <c r="A20" s="24" t="s">
        <v>9</v>
      </c>
      <c r="B20" s="43">
        <v>49714</v>
      </c>
      <c r="C20" s="232">
        <v>310551.14</v>
      </c>
      <c r="E20" s="43">
        <v>26858</v>
      </c>
      <c r="F20" s="232">
        <v>162998.79</v>
      </c>
      <c r="H20" s="43">
        <v>76572</v>
      </c>
      <c r="I20" s="232">
        <v>473549.93</v>
      </c>
      <c r="K20" s="122"/>
      <c r="L20" s="77"/>
      <c r="M20" s="78"/>
      <c r="N20" s="79"/>
      <c r="O20" s="80"/>
      <c r="P20" s="77"/>
      <c r="Q20" s="81"/>
      <c r="R20" s="79"/>
      <c r="S20" s="80"/>
      <c r="T20" s="82"/>
      <c r="U20" s="81"/>
      <c r="V20" s="83"/>
    </row>
    <row r="21" spans="1:22" ht="9" customHeight="1">
      <c r="A21" s="25" t="s">
        <v>10</v>
      </c>
      <c r="B21" s="45">
        <v>17452588</v>
      </c>
      <c r="C21" s="254">
        <v>316247745.71999997</v>
      </c>
      <c r="E21" s="45">
        <v>9728251</v>
      </c>
      <c r="F21" s="254">
        <v>93354687.48</v>
      </c>
      <c r="H21" s="45">
        <v>27180839</v>
      </c>
      <c r="I21" s="254">
        <v>409602433.2</v>
      </c>
      <c r="K21" s="122"/>
      <c r="L21" s="74"/>
      <c r="M21" s="87"/>
      <c r="N21" s="88"/>
      <c r="O21" s="80"/>
      <c r="P21" s="74"/>
      <c r="Q21" s="89"/>
      <c r="R21" s="88"/>
      <c r="S21" s="80"/>
      <c r="T21" s="90"/>
      <c r="U21" s="89"/>
      <c r="V21" s="91"/>
    </row>
    <row r="22" spans="1:22" ht="9" customHeight="1">
      <c r="A22" s="25"/>
      <c r="B22" s="43"/>
      <c r="C22" s="43"/>
      <c r="D22" s="43"/>
      <c r="E22" s="43"/>
      <c r="F22" s="43"/>
      <c r="G22" s="43"/>
      <c r="H22" s="43"/>
      <c r="I22" s="43"/>
      <c r="K22" s="92"/>
      <c r="L22" s="93"/>
      <c r="M22" s="88"/>
      <c r="N22" s="88"/>
      <c r="O22" s="88"/>
      <c r="P22" s="93"/>
      <c r="Q22" s="94"/>
      <c r="R22" s="88"/>
      <c r="S22" s="88"/>
      <c r="T22" s="95"/>
      <c r="U22" s="96"/>
      <c r="V22" s="91"/>
    </row>
    <row r="23" spans="1:22" ht="8.25" customHeight="1">
      <c r="A23" s="321" t="s">
        <v>22</v>
      </c>
      <c r="B23" s="321"/>
      <c r="C23" s="321"/>
      <c r="D23" s="321"/>
      <c r="E23" s="321"/>
      <c r="F23" s="321"/>
      <c r="G23" s="321"/>
      <c r="H23" s="321"/>
      <c r="I23" s="321"/>
      <c r="K23" s="310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</row>
    <row r="24" spans="11:22" ht="9" customHeight="1">
      <c r="K24" s="97"/>
      <c r="L24" s="98"/>
      <c r="M24" s="99"/>
      <c r="N24" s="98"/>
      <c r="O24" s="98"/>
      <c r="P24" s="98"/>
      <c r="Q24" s="99"/>
      <c r="R24" s="98"/>
      <c r="S24" s="98"/>
      <c r="T24" s="98"/>
      <c r="U24" s="99"/>
      <c r="V24" s="98"/>
    </row>
    <row r="25" spans="1:22" ht="9" customHeight="1">
      <c r="A25" s="24" t="s">
        <v>1</v>
      </c>
      <c r="B25" s="26">
        <v>43.099567811948575</v>
      </c>
      <c r="C25" s="26">
        <v>34.801185004317254</v>
      </c>
      <c r="E25" s="26">
        <v>42.5383144411056</v>
      </c>
      <c r="F25" s="26">
        <v>41.050540722135786</v>
      </c>
      <c r="H25" s="26">
        <v>42.89869050767712</v>
      </c>
      <c r="I25" s="26">
        <v>36.2255091847926</v>
      </c>
      <c r="K25" s="76"/>
      <c r="L25" s="77"/>
      <c r="M25" s="78"/>
      <c r="N25" s="79"/>
      <c r="O25" s="80"/>
      <c r="P25" s="77"/>
      <c r="Q25" s="81"/>
      <c r="R25" s="100"/>
      <c r="S25" s="80"/>
      <c r="T25" s="82"/>
      <c r="U25" s="81"/>
      <c r="V25" s="83"/>
    </row>
    <row r="26" spans="1:22" ht="9" customHeight="1">
      <c r="A26" s="24" t="s">
        <v>2</v>
      </c>
      <c r="B26" s="26">
        <v>1.8982972611282636</v>
      </c>
      <c r="C26" s="26">
        <v>1.0268118410162752</v>
      </c>
      <c r="E26" s="26">
        <v>3.7023407393579792</v>
      </c>
      <c r="F26" s="26">
        <v>2.69853297997458</v>
      </c>
      <c r="H26" s="26">
        <v>2.5439796026899684</v>
      </c>
      <c r="I26" s="26">
        <v>1.4078227721817156</v>
      </c>
      <c r="K26" s="76"/>
      <c r="L26" s="77"/>
      <c r="M26" s="78"/>
      <c r="N26" s="79"/>
      <c r="O26" s="80"/>
      <c r="P26" s="77"/>
      <c r="Q26" s="81"/>
      <c r="R26" s="100"/>
      <c r="S26" s="80"/>
      <c r="T26" s="82"/>
      <c r="U26" s="81"/>
      <c r="V26" s="83"/>
    </row>
    <row r="27" spans="1:22" ht="9" customHeight="1">
      <c r="A27" s="24" t="s">
        <v>3</v>
      </c>
      <c r="B27" s="26">
        <v>7.39586014406574</v>
      </c>
      <c r="C27" s="26">
        <v>21.062479151701197</v>
      </c>
      <c r="E27" s="26">
        <v>1.919327533798213</v>
      </c>
      <c r="F27" s="26">
        <v>4.071240644251793</v>
      </c>
      <c r="H27" s="26">
        <v>5.435763038808331</v>
      </c>
      <c r="I27" s="26">
        <v>17.18991484985153</v>
      </c>
      <c r="K27" s="76"/>
      <c r="L27" s="84"/>
      <c r="M27" s="78"/>
      <c r="N27" s="79"/>
      <c r="O27" s="80"/>
      <c r="P27" s="77"/>
      <c r="Q27" s="81"/>
      <c r="R27" s="100"/>
      <c r="S27" s="80"/>
      <c r="T27" s="82"/>
      <c r="U27" s="81"/>
      <c r="V27" s="83"/>
    </row>
    <row r="28" spans="1:22" ht="9" customHeight="1">
      <c r="A28" s="24" t="s">
        <v>4</v>
      </c>
      <c r="B28" s="26">
        <v>2.174027141418797</v>
      </c>
      <c r="C28" s="26">
        <v>2.0978484241509743</v>
      </c>
      <c r="E28" s="26">
        <v>1.6526197771829694</v>
      </c>
      <c r="F28" s="26">
        <v>1.5417339170123048</v>
      </c>
      <c r="H28" s="26">
        <v>1.9874110582090567</v>
      </c>
      <c r="I28" s="26">
        <v>1.97110138407254</v>
      </c>
      <c r="K28" s="76"/>
      <c r="L28" s="84"/>
      <c r="M28" s="78"/>
      <c r="N28" s="79"/>
      <c r="O28" s="80"/>
      <c r="P28" s="77"/>
      <c r="Q28" s="81"/>
      <c r="R28" s="100"/>
      <c r="S28" s="80"/>
      <c r="T28" s="82"/>
      <c r="U28" s="81"/>
      <c r="V28" s="83"/>
    </row>
    <row r="29" spans="1:22" ht="9" customHeight="1">
      <c r="A29" s="24" t="s">
        <v>5</v>
      </c>
      <c r="B29" s="26">
        <v>3.119812373958521</v>
      </c>
      <c r="C29" s="26">
        <v>1.8450922193027295</v>
      </c>
      <c r="E29" s="26">
        <v>4.770580035404103</v>
      </c>
      <c r="F29" s="26">
        <v>2.726964760655852</v>
      </c>
      <c r="H29" s="26">
        <v>3.7106360109045933</v>
      </c>
      <c r="I29" s="26">
        <v>2.0460845201834608</v>
      </c>
      <c r="K29" s="76"/>
      <c r="L29" s="77"/>
      <c r="M29" s="78"/>
      <c r="N29" s="79"/>
      <c r="O29" s="80"/>
      <c r="P29" s="77"/>
      <c r="Q29" s="81"/>
      <c r="R29" s="100"/>
      <c r="S29" s="80"/>
      <c r="T29" s="82"/>
      <c r="U29" s="81"/>
      <c r="V29" s="83"/>
    </row>
    <row r="30" spans="1:22" ht="9" customHeight="1">
      <c r="A30" s="24" t="s">
        <v>88</v>
      </c>
      <c r="B30" s="26">
        <v>10.297956956297828</v>
      </c>
      <c r="C30" s="26">
        <v>9.702993841154013</v>
      </c>
      <c r="E30" s="26">
        <v>8.578181216746977</v>
      </c>
      <c r="F30" s="26">
        <v>7.691350968892987</v>
      </c>
      <c r="H30" s="26">
        <v>9.682434747507243</v>
      </c>
      <c r="I30" s="26">
        <v>9.244509524559145</v>
      </c>
      <c r="K30" s="76"/>
      <c r="L30" s="77"/>
      <c r="M30" s="78"/>
      <c r="N30" s="79"/>
      <c r="O30" s="80"/>
      <c r="P30" s="77"/>
      <c r="Q30" s="81"/>
      <c r="R30" s="100"/>
      <c r="S30" s="80"/>
      <c r="T30" s="82"/>
      <c r="U30" s="81"/>
      <c r="V30" s="83"/>
    </row>
    <row r="31" spans="1:22" ht="9" customHeight="1">
      <c r="A31" s="24" t="s">
        <v>6</v>
      </c>
      <c r="B31" s="26">
        <v>0.5613780603770627</v>
      </c>
      <c r="C31" s="26">
        <v>0.6390536778052959</v>
      </c>
      <c r="E31" s="26">
        <v>0.6917995845296344</v>
      </c>
      <c r="F31" s="26">
        <v>0.9607426302960401</v>
      </c>
      <c r="H31" s="26">
        <v>0.6080570213450732</v>
      </c>
      <c r="I31" s="26">
        <v>0.7123715323671568</v>
      </c>
      <c r="K31" s="76"/>
      <c r="L31" s="84"/>
      <c r="M31" s="78"/>
      <c r="N31" s="79"/>
      <c r="O31" s="85"/>
      <c r="P31" s="77"/>
      <c r="Q31" s="81"/>
      <c r="R31" s="100"/>
      <c r="S31" s="85"/>
      <c r="T31" s="82"/>
      <c r="U31" s="81"/>
      <c r="V31" s="83"/>
    </row>
    <row r="32" spans="1:22" ht="9" customHeight="1">
      <c r="A32" s="24" t="s">
        <v>7</v>
      </c>
      <c r="B32" s="26">
        <v>3.2996710860303353</v>
      </c>
      <c r="C32" s="26">
        <v>6.369349313191368</v>
      </c>
      <c r="E32" s="26">
        <v>1.4197413286314262</v>
      </c>
      <c r="F32" s="26">
        <v>1.4965738493841727</v>
      </c>
      <c r="H32" s="26">
        <v>2.6268284065845062</v>
      </c>
      <c r="I32" s="26">
        <v>5.25876892178579</v>
      </c>
      <c r="K32" s="76"/>
      <c r="L32" s="84"/>
      <c r="M32" s="78"/>
      <c r="N32" s="79"/>
      <c r="O32" s="80"/>
      <c r="P32" s="77"/>
      <c r="Q32" s="81"/>
      <c r="R32" s="100"/>
      <c r="S32" s="80"/>
      <c r="T32" s="82"/>
      <c r="U32" s="81"/>
      <c r="V32" s="83"/>
    </row>
    <row r="33" spans="1:22" ht="9" customHeight="1">
      <c r="A33" s="24" t="s">
        <v>15</v>
      </c>
      <c r="B33" s="26"/>
      <c r="C33" s="26"/>
      <c r="E33" s="26"/>
      <c r="F33" s="26"/>
      <c r="H33" s="26"/>
      <c r="I33" s="26"/>
      <c r="K33" s="76"/>
      <c r="L33" s="80"/>
      <c r="M33" s="85"/>
      <c r="N33" s="79"/>
      <c r="O33" s="80"/>
      <c r="P33" s="80"/>
      <c r="Q33" s="85"/>
      <c r="R33" s="100"/>
      <c r="S33" s="80"/>
      <c r="T33" s="82"/>
      <c r="U33" s="85"/>
      <c r="V33" s="83"/>
    </row>
    <row r="34" spans="1:22" ht="9" customHeight="1">
      <c r="A34" s="24" t="s">
        <v>16</v>
      </c>
      <c r="B34" s="26">
        <v>26.838930707583312</v>
      </c>
      <c r="C34" s="26">
        <v>22.114664779909948</v>
      </c>
      <c r="E34" s="26">
        <v>33.172098458397095</v>
      </c>
      <c r="F34" s="26">
        <v>37.100992992366024</v>
      </c>
      <c r="H34" s="26">
        <v>29.105624738073757</v>
      </c>
      <c r="I34" s="26">
        <v>25.53027922296044</v>
      </c>
      <c r="K34" s="76"/>
      <c r="L34" s="77"/>
      <c r="M34" s="78"/>
      <c r="N34" s="79"/>
      <c r="O34" s="80"/>
      <c r="P34" s="77"/>
      <c r="Q34" s="81"/>
      <c r="R34" s="100"/>
      <c r="S34" s="80"/>
      <c r="T34" s="82"/>
      <c r="U34" s="81"/>
      <c r="V34" s="83"/>
    </row>
    <row r="35" spans="1:22" ht="9" customHeight="1">
      <c r="A35" s="24" t="s">
        <v>8</v>
      </c>
      <c r="B35" s="26">
        <v>1.0296467205895194</v>
      </c>
      <c r="C35" s="26">
        <v>0.24232305854236966</v>
      </c>
      <c r="E35" s="26">
        <v>1.2789143701164782</v>
      </c>
      <c r="F35" s="26">
        <v>0.4867249221924127</v>
      </c>
      <c r="H35" s="26">
        <v>1.1188617098979174</v>
      </c>
      <c r="I35" s="26">
        <v>0.29802599815220043</v>
      </c>
      <c r="K35" s="76"/>
      <c r="L35" s="77"/>
      <c r="M35" s="78"/>
      <c r="N35" s="79"/>
      <c r="O35" s="80"/>
      <c r="P35" s="77"/>
      <c r="Q35" s="81"/>
      <c r="R35" s="100"/>
      <c r="S35" s="80"/>
      <c r="T35" s="82"/>
      <c r="U35" s="81"/>
      <c r="V35" s="83"/>
    </row>
    <row r="36" spans="1:22" ht="9" customHeight="1">
      <c r="A36" s="24" t="s">
        <v>9</v>
      </c>
      <c r="B36" s="26">
        <v>0.2848517366020443</v>
      </c>
      <c r="C36" s="26">
        <v>0.09819868890858635</v>
      </c>
      <c r="E36" s="26">
        <v>0.27608251472952333</v>
      </c>
      <c r="F36" s="26">
        <v>0.1746016128380488</v>
      </c>
      <c r="H36" s="26">
        <v>0.28171315830243504</v>
      </c>
      <c r="I36" s="26">
        <v>0.11561208909341998</v>
      </c>
      <c r="K36" s="76"/>
      <c r="L36" s="77"/>
      <c r="M36" s="78"/>
      <c r="N36" s="79"/>
      <c r="O36" s="85"/>
      <c r="P36" s="77"/>
      <c r="Q36" s="81"/>
      <c r="R36" s="100"/>
      <c r="S36" s="85"/>
      <c r="T36" s="82"/>
      <c r="U36" s="81"/>
      <c r="V36" s="83"/>
    </row>
    <row r="37" spans="1:22" ht="9" customHeight="1">
      <c r="A37" s="29" t="s">
        <v>10</v>
      </c>
      <c r="B37" s="111">
        <v>100</v>
      </c>
      <c r="C37" s="111">
        <v>100</v>
      </c>
      <c r="D37" s="5"/>
      <c r="E37" s="111">
        <v>100</v>
      </c>
      <c r="F37" s="111">
        <v>100</v>
      </c>
      <c r="G37" s="5"/>
      <c r="H37" s="111">
        <v>100</v>
      </c>
      <c r="I37" s="111">
        <v>100</v>
      </c>
      <c r="K37" s="86"/>
      <c r="L37" s="74"/>
      <c r="M37" s="87"/>
      <c r="N37" s="88"/>
      <c r="O37" s="80"/>
      <c r="P37" s="74"/>
      <c r="Q37" s="89"/>
      <c r="R37" s="101"/>
      <c r="S37" s="80"/>
      <c r="T37" s="90"/>
      <c r="U37" s="89"/>
      <c r="V37" s="91"/>
    </row>
    <row r="38" spans="1:22" ht="9" customHeight="1">
      <c r="A38" s="30"/>
      <c r="B38" s="113"/>
      <c r="C38" s="112"/>
      <c r="D38" s="31"/>
      <c r="E38" s="112"/>
      <c r="F38" s="112"/>
      <c r="G38" s="31"/>
      <c r="H38" s="112"/>
      <c r="I38" s="112"/>
      <c r="K38" s="92"/>
      <c r="L38" s="102"/>
      <c r="M38" s="88"/>
      <c r="N38" s="88"/>
      <c r="O38" s="88"/>
      <c r="P38" s="102"/>
      <c r="Q38" s="102"/>
      <c r="R38" s="101"/>
      <c r="S38" s="101"/>
      <c r="T38" s="103"/>
      <c r="U38" s="96"/>
      <c r="V38" s="91"/>
    </row>
    <row r="39" spans="1:22" ht="9" customHeight="1">
      <c r="A39" s="66"/>
      <c r="B39" s="268"/>
      <c r="C39" s="269"/>
      <c r="D39" s="267"/>
      <c r="E39" s="269"/>
      <c r="F39" s="269"/>
      <c r="G39" s="267"/>
      <c r="H39" s="269"/>
      <c r="I39" s="269"/>
      <c r="K39" s="92"/>
      <c r="L39" s="102"/>
      <c r="M39" s="88"/>
      <c r="N39" s="88"/>
      <c r="O39" s="88"/>
      <c r="P39" s="102"/>
      <c r="Q39" s="102"/>
      <c r="R39" s="101"/>
      <c r="S39" s="101"/>
      <c r="T39" s="103"/>
      <c r="U39" s="96"/>
      <c r="V39" s="91"/>
    </row>
    <row r="40" spans="1:22" s="32" customFormat="1" ht="9" customHeight="1">
      <c r="A40" s="278" t="s">
        <v>118</v>
      </c>
      <c r="B40" s="109"/>
      <c r="C40" s="109"/>
      <c r="D40" s="109"/>
      <c r="E40" s="80"/>
      <c r="K40" s="310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</row>
    <row r="41" spans="1:22" ht="9" customHeight="1">
      <c r="A41" s="80" t="s">
        <v>87</v>
      </c>
      <c r="B41" s="27"/>
      <c r="C41" s="27"/>
      <c r="D41" s="27"/>
      <c r="E41" s="27"/>
      <c r="F41" s="27"/>
      <c r="G41" s="27"/>
      <c r="H41" s="27"/>
      <c r="I41" s="27"/>
      <c r="K41" s="104"/>
      <c r="L41" s="105"/>
      <c r="M41" s="106"/>
      <c r="N41" s="105"/>
      <c r="O41" s="105"/>
      <c r="P41" s="105"/>
      <c r="Q41" s="106"/>
      <c r="R41" s="105"/>
      <c r="S41" s="105"/>
      <c r="T41" s="105"/>
      <c r="U41" s="106"/>
      <c r="V41" s="105"/>
    </row>
    <row r="42" spans="11:22" ht="9" customHeight="1">
      <c r="K42" s="107"/>
      <c r="L42" s="77"/>
      <c r="M42" s="108"/>
      <c r="N42" s="79"/>
      <c r="O42" s="85"/>
      <c r="P42" s="77"/>
      <c r="Q42" s="81"/>
      <c r="R42" s="100"/>
      <c r="S42" s="85"/>
      <c r="T42" s="109"/>
      <c r="U42" s="81"/>
      <c r="V42" s="83"/>
    </row>
    <row r="43" spans="11:22" ht="9.75" customHeight="1">
      <c r="K43" s="107"/>
      <c r="L43" s="77"/>
      <c r="M43" s="108"/>
      <c r="N43" s="79"/>
      <c r="O43" s="80"/>
      <c r="P43" s="77"/>
      <c r="Q43" s="81"/>
      <c r="R43" s="100"/>
      <c r="S43" s="80"/>
      <c r="T43" s="109"/>
      <c r="U43" s="81"/>
      <c r="V43" s="83"/>
    </row>
    <row r="44" spans="11:22" ht="9.75" customHeight="1">
      <c r="K44" s="107"/>
      <c r="L44" s="77"/>
      <c r="M44" s="108"/>
      <c r="N44" s="79"/>
      <c r="O44" s="80"/>
      <c r="P44" s="77"/>
      <c r="Q44" s="81"/>
      <c r="R44" s="100"/>
      <c r="S44" s="80"/>
      <c r="T44" s="109"/>
      <c r="U44" s="81"/>
      <c r="V44" s="83"/>
    </row>
    <row r="45" spans="11:22" ht="9.75" customHeight="1">
      <c r="K45" s="107"/>
      <c r="L45" s="77"/>
      <c r="M45" s="108"/>
      <c r="N45" s="79"/>
      <c r="O45" s="80"/>
      <c r="P45" s="77"/>
      <c r="Q45" s="81"/>
      <c r="R45" s="100"/>
      <c r="S45" s="80"/>
      <c r="T45" s="109"/>
      <c r="U45" s="81"/>
      <c r="V45" s="83"/>
    </row>
    <row r="46" spans="11:22" ht="9.75" customHeight="1">
      <c r="K46" s="107"/>
      <c r="L46" s="77"/>
      <c r="M46" s="108"/>
      <c r="N46" s="79"/>
      <c r="O46" s="80"/>
      <c r="P46" s="77"/>
      <c r="Q46" s="81"/>
      <c r="R46" s="100"/>
      <c r="S46" s="80"/>
      <c r="T46" s="109"/>
      <c r="U46" s="81"/>
      <c r="V46" s="83"/>
    </row>
    <row r="47" spans="11:22" ht="9.75" customHeight="1">
      <c r="K47" s="107"/>
      <c r="L47" s="77"/>
      <c r="M47" s="108"/>
      <c r="N47" s="79"/>
      <c r="O47" s="80"/>
      <c r="P47" s="77"/>
      <c r="Q47" s="81"/>
      <c r="R47" s="100"/>
      <c r="S47" s="80"/>
      <c r="T47" s="109"/>
      <c r="U47" s="81"/>
      <c r="V47" s="83"/>
    </row>
    <row r="48" spans="11:22" ht="9.75" customHeight="1">
      <c r="K48" s="107"/>
      <c r="L48" s="84"/>
      <c r="M48" s="108"/>
      <c r="N48" s="79"/>
      <c r="O48" s="80"/>
      <c r="P48" s="77"/>
      <c r="Q48" s="81"/>
      <c r="R48" s="100"/>
      <c r="S48" s="80"/>
      <c r="T48" s="109"/>
      <c r="U48" s="81"/>
      <c r="V48" s="83"/>
    </row>
    <row r="49" spans="11:22" ht="9.75" customHeight="1">
      <c r="K49" s="107"/>
      <c r="L49" s="77"/>
      <c r="M49" s="108"/>
      <c r="N49" s="79"/>
      <c r="O49" s="80"/>
      <c r="P49" s="77"/>
      <c r="Q49" s="81"/>
      <c r="R49" s="100"/>
      <c r="S49" s="80"/>
      <c r="T49" s="109"/>
      <c r="U49" s="81"/>
      <c r="V49" s="83"/>
    </row>
    <row r="50" spans="11:22" ht="9.75" customHeight="1">
      <c r="K50" s="76"/>
      <c r="L50" s="80"/>
      <c r="M50" s="85"/>
      <c r="N50" s="79"/>
      <c r="O50" s="80"/>
      <c r="P50" s="80"/>
      <c r="Q50" s="85"/>
      <c r="R50" s="100"/>
      <c r="S50" s="80"/>
      <c r="T50" s="109"/>
      <c r="U50" s="85"/>
      <c r="V50" s="83"/>
    </row>
    <row r="51" spans="11:22" ht="9.75" customHeight="1">
      <c r="K51" s="76"/>
      <c r="L51" s="77"/>
      <c r="M51" s="108"/>
      <c r="N51" s="79"/>
      <c r="O51" s="80"/>
      <c r="P51" s="77"/>
      <c r="Q51" s="81"/>
      <c r="R51" s="100"/>
      <c r="S51" s="80"/>
      <c r="T51" s="109"/>
      <c r="U51" s="81"/>
      <c r="V51" s="83"/>
    </row>
    <row r="52" spans="11:22" ht="9.75" customHeight="1">
      <c r="K52" s="107"/>
      <c r="L52" s="77"/>
      <c r="M52" s="108"/>
      <c r="N52" s="79"/>
      <c r="O52" s="80"/>
      <c r="P52" s="77"/>
      <c r="Q52" s="81"/>
      <c r="R52" s="100"/>
      <c r="S52" s="80"/>
      <c r="T52" s="109"/>
      <c r="U52" s="81"/>
      <c r="V52" s="83"/>
    </row>
    <row r="53" spans="11:22" ht="9.75" customHeight="1">
      <c r="K53" s="107"/>
      <c r="L53" s="77"/>
      <c r="M53" s="108"/>
      <c r="N53" s="79"/>
      <c r="O53" s="85"/>
      <c r="P53" s="77"/>
      <c r="Q53" s="81"/>
      <c r="R53" s="100"/>
      <c r="S53" s="85"/>
      <c r="T53" s="109"/>
      <c r="U53" s="81"/>
      <c r="V53" s="83"/>
    </row>
    <row r="54" spans="11:22" ht="9.75" customHeight="1">
      <c r="K54" s="85"/>
      <c r="L54" s="74"/>
      <c r="M54" s="110"/>
      <c r="N54" s="88"/>
      <c r="O54" s="85"/>
      <c r="P54" s="74"/>
      <c r="Q54" s="102"/>
      <c r="R54" s="101"/>
      <c r="S54" s="85"/>
      <c r="T54" s="102"/>
      <c r="U54" s="89"/>
      <c r="V54" s="91"/>
    </row>
    <row r="55" spans="11:22" ht="9.75" customHeight="1"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</row>
    <row r="56" spans="11:22" ht="9.75" customHeight="1"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</row>
    <row r="57" spans="11:22" ht="9.75" customHeight="1"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</row>
    <row r="58" spans="11:22" ht="9.75" customHeight="1"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spans="11:22" ht="9.75" customHeight="1"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</row>
    <row r="60" spans="11:22" ht="9.75" customHeight="1"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</row>
    <row r="61" spans="11:22" ht="9.75" customHeight="1"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</row>
    <row r="62" spans="11:22" ht="9.75" customHeight="1"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</row>
    <row r="63" spans="11:22" ht="9.75" customHeight="1"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</row>
    <row r="64" spans="11:22" ht="9.75" customHeight="1"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</row>
    <row r="65" spans="11:22" ht="8.25"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</row>
    <row r="66" spans="11:22" ht="8.25"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spans="11:22" ht="8.25"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spans="11:22" ht="8.25"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1:22" ht="8.25"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</row>
  </sheetData>
  <mergeCells count="8">
    <mergeCell ref="K23:V23"/>
    <mergeCell ref="K40:V40"/>
    <mergeCell ref="B4:C4"/>
    <mergeCell ref="H4:I4"/>
    <mergeCell ref="E4:F4"/>
    <mergeCell ref="A23:I23"/>
    <mergeCell ref="A4:A5"/>
    <mergeCell ref="A7:I7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240" verticalDpi="240" orientation="portrait" paperSize="9" r:id="rId2"/>
  <headerFooter alignWithMargins="0">
    <oddFooter>&amp;C&amp;"Arial,Normale"&amp;10 172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V36"/>
  <sheetViews>
    <sheetView showGridLines="0" workbookViewId="0" topLeftCell="A1">
      <selection activeCell="A34" sqref="A34"/>
    </sheetView>
  </sheetViews>
  <sheetFormatPr defaultColWidth="9.59765625" defaultRowHeight="10.5"/>
  <cols>
    <col min="1" max="1" width="33.3984375" style="24" customWidth="1"/>
    <col min="2" max="2" width="13.19921875" style="19" customWidth="1"/>
    <col min="3" max="3" width="15" style="19" customWidth="1"/>
    <col min="4" max="4" width="1" style="19" customWidth="1"/>
    <col min="5" max="5" width="13.3984375" style="19" customWidth="1"/>
    <col min="6" max="6" width="15.3984375" style="19" customWidth="1"/>
    <col min="7" max="7" width="1" style="19" customWidth="1"/>
    <col min="8" max="8" width="14.59765625" style="19" customWidth="1"/>
    <col min="9" max="9" width="14.796875" style="19" customWidth="1"/>
    <col min="10" max="10" width="16" style="35" customWidth="1"/>
    <col min="11" max="13" width="15" style="19" customWidth="1"/>
    <col min="14" max="14" width="16.19921875" style="19" customWidth="1"/>
    <col min="15" max="16384" width="9.59765625" style="19" customWidth="1"/>
  </cols>
  <sheetData>
    <row r="1" spans="1:11" ht="12" customHeight="1">
      <c r="A1" s="13" t="s">
        <v>76</v>
      </c>
      <c r="B1" s="14"/>
      <c r="C1" s="14"/>
      <c r="D1" s="14"/>
      <c r="E1" s="14"/>
      <c r="F1" s="14"/>
      <c r="G1" s="14"/>
      <c r="H1" s="36"/>
      <c r="I1" s="14"/>
      <c r="J1" s="14"/>
      <c r="K1" s="14"/>
    </row>
    <row r="2" spans="1:11" ht="12" customHeight="1">
      <c r="A2" s="33" t="s">
        <v>63</v>
      </c>
      <c r="B2" s="37"/>
      <c r="C2" s="37"/>
      <c r="D2" s="37"/>
      <c r="E2" s="38"/>
      <c r="F2" s="39"/>
      <c r="G2" s="37"/>
      <c r="H2" s="39"/>
      <c r="I2" s="40"/>
      <c r="J2" s="158"/>
      <c r="K2" s="266"/>
    </row>
    <row r="3" spans="1:11" ht="9" customHeight="1">
      <c r="A3" s="33"/>
      <c r="B3" s="37"/>
      <c r="C3" s="37"/>
      <c r="D3" s="37"/>
      <c r="E3" s="38"/>
      <c r="F3" s="39"/>
      <c r="G3" s="37"/>
      <c r="H3" s="39"/>
      <c r="I3" s="40"/>
      <c r="J3" s="41"/>
      <c r="K3" s="39"/>
    </row>
    <row r="4" spans="1:11" ht="11.25" customHeight="1">
      <c r="A4" s="326" t="s">
        <v>74</v>
      </c>
      <c r="B4" s="328" t="s">
        <v>14</v>
      </c>
      <c r="C4" s="328"/>
      <c r="D4" s="284"/>
      <c r="E4" s="328" t="s">
        <v>13</v>
      </c>
      <c r="F4" s="328"/>
      <c r="G4" s="284"/>
      <c r="H4" s="325" t="s">
        <v>89</v>
      </c>
      <c r="I4" s="325"/>
      <c r="J4" s="158"/>
      <c r="K4" s="39"/>
    </row>
    <row r="5" spans="1:10" s="20" customFormat="1" ht="19.5" customHeight="1">
      <c r="A5" s="327"/>
      <c r="B5" s="288" t="s">
        <v>115</v>
      </c>
      <c r="C5" s="288" t="s">
        <v>94</v>
      </c>
      <c r="D5" s="287"/>
      <c r="E5" s="288" t="s">
        <v>115</v>
      </c>
      <c r="F5" s="288" t="s">
        <v>94</v>
      </c>
      <c r="G5" s="287"/>
      <c r="H5" s="288" t="s">
        <v>119</v>
      </c>
      <c r="I5" s="288" t="s">
        <v>120</v>
      </c>
      <c r="J5" s="42"/>
    </row>
    <row r="6" spans="1:10" s="20" customFormat="1" ht="3" customHeight="1">
      <c r="A6" s="63"/>
      <c r="B6" s="46"/>
      <c r="C6" s="46"/>
      <c r="D6" s="46"/>
      <c r="E6" s="46"/>
      <c r="F6" s="47"/>
      <c r="G6" s="46"/>
      <c r="H6" s="47"/>
      <c r="I6" s="47"/>
      <c r="J6" s="42"/>
    </row>
    <row r="8" spans="1:11" ht="8.25">
      <c r="A8" s="24" t="s">
        <v>24</v>
      </c>
      <c r="B8" s="35">
        <v>8584</v>
      </c>
      <c r="C8" s="68">
        <v>200.10578751907755</v>
      </c>
      <c r="E8" s="35">
        <v>1976930</v>
      </c>
      <c r="F8" s="68">
        <v>46085.17410532269</v>
      </c>
      <c r="H8" s="35">
        <v>23699274.930000003</v>
      </c>
      <c r="I8" s="255">
        <v>5.524652928120669</v>
      </c>
      <c r="K8" s="255"/>
    </row>
    <row r="9" spans="1:11" ht="8.25">
      <c r="A9" s="24" t="s">
        <v>25</v>
      </c>
      <c r="B9" s="35">
        <v>184</v>
      </c>
      <c r="C9" s="68">
        <v>152.58439824527943</v>
      </c>
      <c r="E9" s="35">
        <v>57885</v>
      </c>
      <c r="F9" s="68">
        <v>48001.89071971739</v>
      </c>
      <c r="H9" s="35">
        <v>384441.63</v>
      </c>
      <c r="I9" s="255">
        <v>3.188032324673063</v>
      </c>
      <c r="K9" s="255"/>
    </row>
    <row r="10" spans="1:11" ht="8.25">
      <c r="A10" s="24" t="s">
        <v>26</v>
      </c>
      <c r="B10" s="35">
        <v>21485</v>
      </c>
      <c r="C10" s="68">
        <v>235.53687388137803</v>
      </c>
      <c r="E10" s="35">
        <v>5325428</v>
      </c>
      <c r="F10" s="68">
        <v>58381.87866885544</v>
      </c>
      <c r="H10" s="35">
        <v>90008581.42</v>
      </c>
      <c r="I10" s="255">
        <v>9.86750751229429</v>
      </c>
      <c r="K10" s="255"/>
    </row>
    <row r="11" spans="1:11" ht="8.25">
      <c r="A11" s="24" t="s">
        <v>27</v>
      </c>
      <c r="B11" s="35">
        <v>3936</v>
      </c>
      <c r="C11" s="68">
        <v>417.3368691040299</v>
      </c>
      <c r="E11" s="35">
        <v>615876</v>
      </c>
      <c r="F11" s="68">
        <v>65301.76869825039</v>
      </c>
      <c r="H11" s="35">
        <v>5669862.430000001</v>
      </c>
      <c r="I11" s="255">
        <v>6.011795311958251</v>
      </c>
      <c r="K11" s="255"/>
    </row>
    <row r="12" spans="1:11" ht="8.25">
      <c r="A12" s="24" t="s">
        <v>28</v>
      </c>
      <c r="B12" s="35">
        <v>8858</v>
      </c>
      <c r="C12" s="68">
        <v>195.07348068743912</v>
      </c>
      <c r="E12" s="35">
        <v>2479818</v>
      </c>
      <c r="F12" s="68">
        <v>54611.28118439421</v>
      </c>
      <c r="H12" s="35">
        <v>45864466.98</v>
      </c>
      <c r="I12" s="255">
        <v>10.100407782414448</v>
      </c>
      <c r="K12" s="255"/>
    </row>
    <row r="13" spans="1:11" ht="8.25">
      <c r="A13" s="24" t="s">
        <v>29</v>
      </c>
      <c r="B13" s="35">
        <v>2976</v>
      </c>
      <c r="C13" s="68">
        <v>250.37986057476311</v>
      </c>
      <c r="E13" s="35">
        <v>1421964</v>
      </c>
      <c r="F13" s="68">
        <v>119634.122332773</v>
      </c>
      <c r="H13" s="35">
        <v>12500154.99</v>
      </c>
      <c r="I13" s="255">
        <v>10.516757606045461</v>
      </c>
      <c r="K13" s="255"/>
    </row>
    <row r="14" spans="1:11" ht="8.25">
      <c r="A14" s="24" t="s">
        <v>30</v>
      </c>
      <c r="B14" s="35">
        <v>3028</v>
      </c>
      <c r="C14" s="68">
        <v>186.79642890631555</v>
      </c>
      <c r="E14" s="35">
        <v>922094</v>
      </c>
      <c r="F14" s="68">
        <v>56883.70750196173</v>
      </c>
      <c r="H14" s="35">
        <v>14747761.92</v>
      </c>
      <c r="I14" s="255">
        <v>9.097850928059932</v>
      </c>
      <c r="K14" s="255"/>
    </row>
    <row r="15" spans="1:11" ht="8.25">
      <c r="A15" s="24" t="s">
        <v>31</v>
      </c>
      <c r="B15" s="35">
        <v>12171</v>
      </c>
      <c r="C15" s="68">
        <v>303.6174405281761</v>
      </c>
      <c r="E15" s="35">
        <v>2809886</v>
      </c>
      <c r="F15" s="68">
        <v>70095.34101519633</v>
      </c>
      <c r="H15" s="35">
        <v>37907365.45</v>
      </c>
      <c r="I15" s="255">
        <v>9.45636124812687</v>
      </c>
      <c r="K15" s="255"/>
    </row>
    <row r="16" spans="1:11" ht="8.25">
      <c r="A16" s="66" t="s">
        <v>32</v>
      </c>
      <c r="B16" s="35">
        <v>9241</v>
      </c>
      <c r="C16" s="68">
        <v>260.48566863719856</v>
      </c>
      <c r="E16" s="35">
        <v>2450281</v>
      </c>
      <c r="F16" s="68">
        <v>690686.164521181</v>
      </c>
      <c r="H16" s="35">
        <v>29328521.689999998</v>
      </c>
      <c r="I16" s="255">
        <v>8.267135139660457</v>
      </c>
      <c r="K16" s="255"/>
    </row>
    <row r="17" spans="1:11" ht="8.25">
      <c r="A17" s="66" t="s">
        <v>33</v>
      </c>
      <c r="B17" s="35">
        <v>2688</v>
      </c>
      <c r="C17" s="68">
        <v>319.816486254316</v>
      </c>
      <c r="E17" s="35">
        <v>498447</v>
      </c>
      <c r="F17" s="68">
        <v>59304.89885565663</v>
      </c>
      <c r="H17" s="35">
        <v>6750882.640000001</v>
      </c>
      <c r="I17" s="255">
        <v>8.032156119940701</v>
      </c>
      <c r="K17" s="255"/>
    </row>
    <row r="18" spans="1:11" ht="8.25">
      <c r="A18" s="24" t="s">
        <v>34</v>
      </c>
      <c r="B18" s="35">
        <v>3319</v>
      </c>
      <c r="C18" s="68">
        <v>225.90602336653745</v>
      </c>
      <c r="E18" s="35">
        <v>830462</v>
      </c>
      <c r="F18" s="68">
        <v>56524.96775445057</v>
      </c>
      <c r="H18" s="35">
        <v>11040068.369999997</v>
      </c>
      <c r="I18" s="255">
        <v>7.514365601570927</v>
      </c>
      <c r="K18" s="255"/>
    </row>
    <row r="19" spans="1:11" ht="8.25">
      <c r="A19" s="24" t="s">
        <v>35</v>
      </c>
      <c r="B19" s="35">
        <v>21489</v>
      </c>
      <c r="C19" s="68">
        <v>405.27680241525286</v>
      </c>
      <c r="E19" s="35">
        <v>3689826</v>
      </c>
      <c r="F19" s="68">
        <v>69589.13317272384</v>
      </c>
      <c r="H19" s="35">
        <v>51822897.66</v>
      </c>
      <c r="I19" s="255">
        <v>9.773660131014791</v>
      </c>
      <c r="K19" s="255"/>
    </row>
    <row r="20" spans="1:11" ht="8.25">
      <c r="A20" s="24" t="s">
        <v>36</v>
      </c>
      <c r="B20" s="35">
        <v>2243</v>
      </c>
      <c r="C20" s="68">
        <v>175.05890579988963</v>
      </c>
      <c r="E20" s="35">
        <v>519527</v>
      </c>
      <c r="F20" s="68">
        <v>40547.40443758327</v>
      </c>
      <c r="H20" s="35">
        <v>3905800.7</v>
      </c>
      <c r="I20" s="255">
        <v>3.048351301000638</v>
      </c>
      <c r="K20" s="255"/>
    </row>
    <row r="21" spans="1:11" ht="8.25">
      <c r="A21" s="24" t="s">
        <v>37</v>
      </c>
      <c r="B21" s="35">
        <v>237</v>
      </c>
      <c r="C21" s="68">
        <v>72.43785473917788</v>
      </c>
      <c r="E21" s="35">
        <v>39560</v>
      </c>
      <c r="F21" s="68">
        <v>12091.314487265303</v>
      </c>
      <c r="H21" s="35">
        <v>377131.84</v>
      </c>
      <c r="I21" s="255">
        <v>1.152684449090248</v>
      </c>
      <c r="K21" s="255"/>
    </row>
    <row r="22" spans="1:11" ht="8.25">
      <c r="A22" s="24" t="s">
        <v>38</v>
      </c>
      <c r="B22" s="35">
        <v>8144</v>
      </c>
      <c r="C22" s="68">
        <v>140.8449729897251</v>
      </c>
      <c r="E22" s="35">
        <v>1365294</v>
      </c>
      <c r="F22" s="68">
        <v>23611.836511914753</v>
      </c>
      <c r="H22" s="35">
        <v>22131679.140000004</v>
      </c>
      <c r="I22" s="255">
        <v>3.827524251830259</v>
      </c>
      <c r="K22" s="255"/>
    </row>
    <row r="23" spans="1:11" ht="8.25">
      <c r="A23" s="24" t="s">
        <v>39</v>
      </c>
      <c r="B23" s="35">
        <v>4091</v>
      </c>
      <c r="C23" s="68">
        <v>100.10747299471836</v>
      </c>
      <c r="E23" s="35">
        <v>946078</v>
      </c>
      <c r="F23" s="68">
        <v>23150.691233414116</v>
      </c>
      <c r="H23" s="35">
        <v>9363027.22</v>
      </c>
      <c r="I23" s="255">
        <v>2.2911488500976853</v>
      </c>
      <c r="K23" s="255"/>
    </row>
    <row r="24" spans="1:11" ht="8.25">
      <c r="A24" s="24" t="s">
        <v>40</v>
      </c>
      <c r="B24" s="35">
        <v>687</v>
      </c>
      <c r="C24" s="68">
        <v>113.58995514271494</v>
      </c>
      <c r="E24" s="35">
        <v>122623</v>
      </c>
      <c r="F24" s="68">
        <v>20274.732269963806</v>
      </c>
      <c r="H24" s="35">
        <v>959820.46</v>
      </c>
      <c r="I24" s="255">
        <v>1.5869863609382824</v>
      </c>
      <c r="K24" s="255"/>
    </row>
    <row r="25" spans="1:11" ht="8.25">
      <c r="A25" s="24" t="s">
        <v>41</v>
      </c>
      <c r="B25" s="35">
        <v>2054</v>
      </c>
      <c r="C25" s="68">
        <v>100.52425306662595</v>
      </c>
      <c r="E25" s="35">
        <v>459211</v>
      </c>
      <c r="F25" s="68">
        <v>22474.120143611668</v>
      </c>
      <c r="H25" s="35">
        <v>3228354.28</v>
      </c>
      <c r="I25" s="255">
        <v>1.5799800517597127</v>
      </c>
      <c r="K25" s="255"/>
    </row>
    <row r="26" spans="1:11" ht="8.25">
      <c r="A26" s="24" t="s">
        <v>42</v>
      </c>
      <c r="B26" s="35">
        <v>6587</v>
      </c>
      <c r="C26" s="68">
        <v>129.74964051450746</v>
      </c>
      <c r="E26" s="35">
        <v>1755156</v>
      </c>
      <c r="F26" s="68">
        <v>34572.77365217562</v>
      </c>
      <c r="H26" s="35">
        <v>24839237.089999996</v>
      </c>
      <c r="I26" s="255">
        <v>4.892791988890421</v>
      </c>
      <c r="K26" s="255"/>
    </row>
    <row r="27" spans="1:11" ht="8.25">
      <c r="A27" s="24" t="s">
        <v>43</v>
      </c>
      <c r="B27" s="35">
        <v>2913</v>
      </c>
      <c r="C27" s="68">
        <v>176.75498955124985</v>
      </c>
      <c r="E27" s="35">
        <v>669548</v>
      </c>
      <c r="F27" s="68">
        <v>40626.82792449716</v>
      </c>
      <c r="H27" s="35">
        <v>5903171.769999999</v>
      </c>
      <c r="I27" s="255">
        <v>3.5819260711485845</v>
      </c>
      <c r="K27" s="255"/>
    </row>
    <row r="28" spans="1:22" ht="8.25">
      <c r="A28" s="25" t="s">
        <v>61</v>
      </c>
      <c r="B28" s="34">
        <v>124915</v>
      </c>
      <c r="C28" s="69">
        <v>215.95146132399483</v>
      </c>
      <c r="D28" s="34"/>
      <c r="E28" s="34">
        <v>28955894</v>
      </c>
      <c r="F28" s="69">
        <v>50058.58082089976</v>
      </c>
      <c r="G28" s="34"/>
      <c r="H28" s="34">
        <v>400432502.60999984</v>
      </c>
      <c r="I28" s="256">
        <v>6.922626113777676</v>
      </c>
      <c r="J28" s="259"/>
      <c r="K28" s="262"/>
      <c r="L28"/>
      <c r="M28" s="259"/>
      <c r="N28" s="45"/>
      <c r="O28" s="45"/>
      <c r="P28" s="45"/>
      <c r="Q28" s="45"/>
      <c r="R28" s="45"/>
      <c r="S28" s="45"/>
      <c r="T28" s="45"/>
      <c r="U28" s="45"/>
      <c r="V28" s="45"/>
    </row>
    <row r="29" spans="1:13" ht="8.25">
      <c r="A29" s="25" t="s">
        <v>95</v>
      </c>
      <c r="B29" s="34">
        <v>61222</v>
      </c>
      <c r="C29" s="69">
        <v>236.9796754181256</v>
      </c>
      <c r="D29" s="32"/>
      <c r="E29" s="34">
        <v>15609881</v>
      </c>
      <c r="F29" s="69">
        <v>60423.12457442693</v>
      </c>
      <c r="G29" s="32"/>
      <c r="H29" s="34">
        <v>230781909.75</v>
      </c>
      <c r="I29" s="256">
        <v>8.93316488597729</v>
      </c>
      <c r="J29" s="259"/>
      <c r="K29" s="262"/>
      <c r="L29"/>
      <c r="M29" s="259"/>
    </row>
    <row r="30" spans="1:13" ht="8.25">
      <c r="A30" s="25" t="s">
        <v>96</v>
      </c>
      <c r="B30" s="34">
        <v>36737</v>
      </c>
      <c r="C30" s="69">
        <v>329.19688845004333</v>
      </c>
      <c r="D30" s="32"/>
      <c r="E30" s="34">
        <v>7469016</v>
      </c>
      <c r="F30" s="69">
        <v>66929.16751459261</v>
      </c>
      <c r="G30" s="32"/>
      <c r="H30" s="34">
        <v>98942370.36</v>
      </c>
      <c r="I30" s="256">
        <v>8.866135084079755</v>
      </c>
      <c r="J30" s="259"/>
      <c r="K30" s="262"/>
      <c r="L30"/>
      <c r="M30" s="259"/>
    </row>
    <row r="31" spans="1:13" ht="8.25">
      <c r="A31" s="29" t="s">
        <v>97</v>
      </c>
      <c r="B31" s="34">
        <v>26956</v>
      </c>
      <c r="C31" s="69">
        <v>129.28443539809376</v>
      </c>
      <c r="D31" s="34"/>
      <c r="E31" s="34">
        <v>5876997</v>
      </c>
      <c r="F31" s="69">
        <v>28186.831836373753</v>
      </c>
      <c r="G31" s="34"/>
      <c r="H31" s="34">
        <v>70708222.49999991</v>
      </c>
      <c r="I31" s="256">
        <v>3.3912570944929805</v>
      </c>
      <c r="J31" s="259"/>
      <c r="K31" s="262"/>
      <c r="L31"/>
      <c r="M31" s="259"/>
    </row>
    <row r="32" spans="1:11" ht="8.25">
      <c r="A32" s="30"/>
      <c r="B32" s="114"/>
      <c r="C32" s="114"/>
      <c r="D32" s="31"/>
      <c r="E32" s="114"/>
      <c r="F32" s="114"/>
      <c r="G32" s="31"/>
      <c r="H32" s="114"/>
      <c r="I32" s="114"/>
      <c r="J32" s="34"/>
      <c r="K32" s="32"/>
    </row>
    <row r="33" spans="1:11" ht="8.25">
      <c r="A33" s="66"/>
      <c r="B33" s="270"/>
      <c r="C33" s="270"/>
      <c r="D33" s="267"/>
      <c r="E33" s="270"/>
      <c r="F33" s="270"/>
      <c r="G33" s="267"/>
      <c r="H33" s="270"/>
      <c r="I33" s="270"/>
      <c r="J33" s="34"/>
      <c r="K33" s="32"/>
    </row>
    <row r="34" spans="1:7" ht="8.25">
      <c r="A34" s="278" t="s">
        <v>114</v>
      </c>
      <c r="B34" s="109"/>
      <c r="C34" s="109"/>
      <c r="D34" s="80"/>
      <c r="G34" s="80"/>
    </row>
    <row r="35" spans="1:9" ht="8.25">
      <c r="A35" s="80" t="s">
        <v>112</v>
      </c>
      <c r="B35" s="246"/>
      <c r="C35" s="80"/>
      <c r="D35" s="80"/>
      <c r="E35" s="80"/>
      <c r="F35" s="80"/>
      <c r="G35" s="80"/>
      <c r="H35" s="80"/>
      <c r="I35" s="80"/>
    </row>
    <row r="36" spans="1:9" ht="8.25">
      <c r="A36" s="80"/>
      <c r="B36" s="246"/>
      <c r="C36" s="1"/>
      <c r="D36" s="1"/>
      <c r="E36" s="1"/>
      <c r="F36" s="1"/>
      <c r="G36" s="1"/>
      <c r="H36" s="1"/>
      <c r="I36" s="1"/>
    </row>
  </sheetData>
  <mergeCells count="4">
    <mergeCell ref="H4:I4"/>
    <mergeCell ref="A4:A5"/>
    <mergeCell ref="B4:C4"/>
    <mergeCell ref="E4:F4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240" verticalDpi="240" orientation="portrait" paperSize="9" r:id="rId2"/>
  <headerFooter alignWithMargins="0">
    <oddFooter>&amp;C&amp;"Arial,Normale"&amp;10 173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A1:N35"/>
  <sheetViews>
    <sheetView showGridLines="0" workbookViewId="0" topLeftCell="A1">
      <selection activeCell="J9" sqref="J9"/>
    </sheetView>
  </sheetViews>
  <sheetFormatPr defaultColWidth="9.59765625" defaultRowHeight="10.5"/>
  <cols>
    <col min="1" max="1" width="31.3984375" style="24" customWidth="1"/>
    <col min="2" max="2" width="14.796875" style="19" customWidth="1"/>
    <col min="3" max="3" width="13.59765625" style="19" customWidth="1"/>
    <col min="4" max="4" width="1" style="19" customWidth="1"/>
    <col min="5" max="5" width="14.796875" style="19" customWidth="1"/>
    <col min="6" max="6" width="13.3984375" style="19" customWidth="1"/>
    <col min="7" max="7" width="1" style="19" customWidth="1"/>
    <col min="8" max="8" width="14.796875" style="19" customWidth="1"/>
    <col min="9" max="9" width="14.3984375" style="19" customWidth="1"/>
    <col min="10" max="10" width="16" style="35" customWidth="1"/>
    <col min="11" max="12" width="15" style="19" customWidth="1"/>
    <col min="13" max="13" width="11.3984375" style="19" customWidth="1"/>
    <col min="14" max="14" width="12.3984375" style="19" customWidth="1"/>
    <col min="15" max="16384" width="9.59765625" style="19" customWidth="1"/>
  </cols>
  <sheetData>
    <row r="1" spans="1:11" ht="12" customHeight="1">
      <c r="A1" s="13" t="s">
        <v>77</v>
      </c>
      <c r="B1" s="14"/>
      <c r="C1" s="14"/>
      <c r="D1" s="14"/>
      <c r="E1" s="14"/>
      <c r="F1" s="14"/>
      <c r="G1" s="14"/>
      <c r="H1" s="36"/>
      <c r="I1" s="14"/>
      <c r="J1" s="14"/>
      <c r="K1" s="14"/>
    </row>
    <row r="2" spans="1:11" ht="12" customHeight="1">
      <c r="A2" s="13"/>
      <c r="B2" s="14"/>
      <c r="C2" s="14"/>
      <c r="D2" s="14"/>
      <c r="E2" s="14"/>
      <c r="F2" s="14"/>
      <c r="G2" s="14"/>
      <c r="H2" s="36"/>
      <c r="I2" s="14"/>
      <c r="J2" s="14"/>
      <c r="K2" s="14"/>
    </row>
    <row r="3" spans="1:11" ht="9" customHeight="1">
      <c r="A3" s="33"/>
      <c r="B3" s="37"/>
      <c r="C3" s="37"/>
      <c r="D3" s="37"/>
      <c r="E3" s="38"/>
      <c r="F3" s="39"/>
      <c r="G3" s="37"/>
      <c r="H3" s="39"/>
      <c r="I3" s="40"/>
      <c r="J3" s="41"/>
      <c r="K3" s="39"/>
    </row>
    <row r="4" spans="1:11" ht="12" customHeight="1">
      <c r="A4" s="326" t="s">
        <v>74</v>
      </c>
      <c r="B4" s="328" t="s">
        <v>14</v>
      </c>
      <c r="C4" s="328"/>
      <c r="D4" s="284"/>
      <c r="E4" s="328" t="s">
        <v>13</v>
      </c>
      <c r="F4" s="328"/>
      <c r="G4" s="284"/>
      <c r="H4" s="328" t="s">
        <v>89</v>
      </c>
      <c r="I4" s="328"/>
      <c r="J4" s="285"/>
      <c r="K4" s="286"/>
    </row>
    <row r="5" spans="1:9" ht="24" customHeight="1">
      <c r="A5" s="327"/>
      <c r="B5" s="288" t="s">
        <v>115</v>
      </c>
      <c r="C5" s="288" t="s">
        <v>98</v>
      </c>
      <c r="D5" s="287"/>
      <c r="E5" s="288" t="s">
        <v>115</v>
      </c>
      <c r="F5" s="288" t="s">
        <v>99</v>
      </c>
      <c r="G5" s="287"/>
      <c r="H5" s="288" t="s">
        <v>116</v>
      </c>
      <c r="I5" s="288" t="s">
        <v>100</v>
      </c>
    </row>
    <row r="6" ht="9" customHeight="1"/>
    <row r="7" spans="1:14" ht="8.25">
      <c r="A7" s="24" t="s">
        <v>24</v>
      </c>
      <c r="B7" s="81">
        <v>11244</v>
      </c>
      <c r="C7" s="125">
        <v>262.1143377055578</v>
      </c>
      <c r="D7" s="84"/>
      <c r="E7" s="81">
        <v>2103373</v>
      </c>
      <c r="F7" s="125">
        <v>49032.748207288525</v>
      </c>
      <c r="G7" s="84"/>
      <c r="H7" s="35">
        <v>31705463.94</v>
      </c>
      <c r="I7" s="255">
        <v>7.391014480861387</v>
      </c>
      <c r="K7" s="255"/>
      <c r="L7" s="43"/>
      <c r="M7" s="43"/>
      <c r="N7" s="43"/>
    </row>
    <row r="8" spans="1:14" ht="8.25">
      <c r="A8" s="24" t="s">
        <v>25</v>
      </c>
      <c r="B8" s="81">
        <v>347</v>
      </c>
      <c r="C8" s="125">
        <v>287.7542727777824</v>
      </c>
      <c r="D8" s="84"/>
      <c r="E8" s="81">
        <v>65386</v>
      </c>
      <c r="F8" s="125">
        <v>54222.19273731435</v>
      </c>
      <c r="G8" s="84"/>
      <c r="H8" s="35">
        <v>606652.65</v>
      </c>
      <c r="I8" s="255">
        <v>5.03074617087794</v>
      </c>
      <c r="K8" s="255"/>
      <c r="L8" s="43"/>
      <c r="M8" s="43"/>
      <c r="N8" s="43"/>
    </row>
    <row r="9" spans="1:14" ht="8.25">
      <c r="A9" s="24" t="s">
        <v>26</v>
      </c>
      <c r="B9" s="81">
        <v>25637</v>
      </c>
      <c r="C9" s="125">
        <v>281.0546351266878</v>
      </c>
      <c r="D9" s="84"/>
      <c r="E9" s="81">
        <v>4820264</v>
      </c>
      <c r="F9" s="125">
        <v>52843.84053260166</v>
      </c>
      <c r="G9" s="84"/>
      <c r="H9" s="35">
        <v>79984551.07</v>
      </c>
      <c r="I9" s="255">
        <v>8.768587906834178</v>
      </c>
      <c r="K9" s="255"/>
      <c r="L9" s="43"/>
      <c r="M9" s="43"/>
      <c r="N9" s="43"/>
    </row>
    <row r="10" spans="1:14" ht="8.25">
      <c r="A10" s="24" t="s">
        <v>27</v>
      </c>
      <c r="B10" s="81">
        <v>4228</v>
      </c>
      <c r="C10" s="125">
        <v>448.2978360192679</v>
      </c>
      <c r="D10" s="84"/>
      <c r="E10" s="81">
        <v>648344</v>
      </c>
      <c r="F10" s="125">
        <v>68744.37374552418</v>
      </c>
      <c r="G10" s="84"/>
      <c r="H10" s="35">
        <v>7175361.88</v>
      </c>
      <c r="I10" s="255">
        <v>7.608087046970543</v>
      </c>
      <c r="K10" s="255"/>
      <c r="L10" s="43"/>
      <c r="M10" s="43"/>
      <c r="N10" s="43"/>
    </row>
    <row r="11" spans="1:14" ht="8.25">
      <c r="A11" s="24" t="s">
        <v>28</v>
      </c>
      <c r="B11" s="81">
        <v>10844</v>
      </c>
      <c r="C11" s="125">
        <v>238.80975666906636</v>
      </c>
      <c r="D11" s="84"/>
      <c r="E11" s="81">
        <v>2681070</v>
      </c>
      <c r="F11" s="125">
        <v>59043.3119063753</v>
      </c>
      <c r="G11" s="84"/>
      <c r="H11" s="35">
        <v>54942045.67</v>
      </c>
      <c r="I11" s="255">
        <v>12.09949885406993</v>
      </c>
      <c r="K11" s="255"/>
      <c r="L11" s="43"/>
      <c r="M11" s="43"/>
      <c r="N11" s="43"/>
    </row>
    <row r="12" spans="1:14" ht="8.25">
      <c r="A12" s="24" t="s">
        <v>29</v>
      </c>
      <c r="B12" s="81">
        <v>4200</v>
      </c>
      <c r="C12" s="125">
        <v>353.3586741982544</v>
      </c>
      <c r="D12" s="84"/>
      <c r="E12" s="81">
        <v>726085</v>
      </c>
      <c r="F12" s="125">
        <v>61087.722132199895</v>
      </c>
      <c r="G12" s="84"/>
      <c r="H12" s="35">
        <v>11755357.72</v>
      </c>
      <c r="I12" s="255">
        <v>9.890137187298608</v>
      </c>
      <c r="K12" s="255"/>
      <c r="L12" s="43"/>
      <c r="M12" s="43"/>
      <c r="N12" s="43"/>
    </row>
    <row r="13" spans="1:14" ht="8.25">
      <c r="A13" s="24" t="s">
        <v>30</v>
      </c>
      <c r="B13" s="81">
        <v>3752</v>
      </c>
      <c r="C13" s="125">
        <v>231.4597758442853</v>
      </c>
      <c r="D13" s="84"/>
      <c r="E13" s="81">
        <v>790441</v>
      </c>
      <c r="F13" s="125">
        <v>48762.072675408504</v>
      </c>
      <c r="G13" s="84"/>
      <c r="H13" s="35">
        <v>12761697.11</v>
      </c>
      <c r="I13" s="255">
        <v>7.872653391453262</v>
      </c>
      <c r="K13" s="255"/>
      <c r="L13" s="43"/>
      <c r="M13" s="43"/>
      <c r="N13" s="43"/>
    </row>
    <row r="14" spans="1:14" ht="8.25">
      <c r="A14" s="24" t="s">
        <v>31</v>
      </c>
      <c r="B14" s="81">
        <v>15783</v>
      </c>
      <c r="C14" s="125">
        <v>393.7222959375732</v>
      </c>
      <c r="D14" s="84"/>
      <c r="E14" s="81">
        <v>2905300</v>
      </c>
      <c r="F14" s="125">
        <v>72475.5361076748</v>
      </c>
      <c r="G14" s="84"/>
      <c r="H14" s="35">
        <v>44368000.87</v>
      </c>
      <c r="I14" s="255">
        <v>11.068029632323794</v>
      </c>
      <c r="K14" s="255"/>
      <c r="L14" s="43"/>
      <c r="M14" s="43"/>
      <c r="N14" s="43"/>
    </row>
    <row r="15" spans="1:14" ht="8.25">
      <c r="A15" s="66" t="s">
        <v>32</v>
      </c>
      <c r="B15" s="81">
        <v>10921</v>
      </c>
      <c r="C15" s="125">
        <v>307.84157420050263</v>
      </c>
      <c r="D15" s="84"/>
      <c r="E15" s="81">
        <v>2181731</v>
      </c>
      <c r="F15" s="125">
        <v>61498.71857174589</v>
      </c>
      <c r="G15" s="129"/>
      <c r="H15" s="35">
        <v>27675563.18</v>
      </c>
      <c r="I15" s="255">
        <v>7.801198549781768</v>
      </c>
      <c r="K15" s="255"/>
      <c r="L15" s="43"/>
      <c r="M15" s="43"/>
      <c r="N15" s="43"/>
    </row>
    <row r="16" spans="1:14" ht="8.25">
      <c r="A16" s="66" t="s">
        <v>33</v>
      </c>
      <c r="B16" s="81">
        <v>2586</v>
      </c>
      <c r="C16" s="125">
        <v>307.6805928027013</v>
      </c>
      <c r="D16" s="84"/>
      <c r="E16" s="81">
        <v>451863</v>
      </c>
      <c r="F16" s="125">
        <v>53762.36492869567</v>
      </c>
      <c r="G16" s="129"/>
      <c r="H16" s="35">
        <v>5799297.93</v>
      </c>
      <c r="I16" s="255">
        <v>6.899966840455834</v>
      </c>
      <c r="K16" s="255"/>
      <c r="L16" s="43"/>
      <c r="M16" s="43"/>
      <c r="N16" s="43"/>
    </row>
    <row r="17" spans="1:14" ht="8.25">
      <c r="A17" s="24" t="s">
        <v>34</v>
      </c>
      <c r="B17" s="81">
        <v>3762</v>
      </c>
      <c r="C17" s="125">
        <v>256.05858990807894</v>
      </c>
      <c r="D17" s="84"/>
      <c r="E17" s="81">
        <v>760325</v>
      </c>
      <c r="F17" s="125">
        <v>51751.129019633205</v>
      </c>
      <c r="G17" s="129"/>
      <c r="H17" s="35">
        <v>10909982.35</v>
      </c>
      <c r="I17" s="255">
        <v>7.425823222921395</v>
      </c>
      <c r="K17" s="255"/>
      <c r="L17" s="43"/>
      <c r="M17" s="43"/>
      <c r="N17" s="43"/>
    </row>
    <row r="18" spans="1:14" ht="8.25">
      <c r="A18" s="24" t="s">
        <v>35</v>
      </c>
      <c r="B18" s="81">
        <v>24837</v>
      </c>
      <c r="C18" s="125">
        <v>468.4191884958646</v>
      </c>
      <c r="D18" s="84"/>
      <c r="E18" s="81">
        <v>3659729</v>
      </c>
      <c r="F18" s="125">
        <v>69021.5117886533</v>
      </c>
      <c r="G18" s="84"/>
      <c r="H18" s="35">
        <v>52019521.76</v>
      </c>
      <c r="I18" s="255">
        <v>9.810742911286457</v>
      </c>
      <c r="K18" s="255"/>
      <c r="L18" s="43"/>
      <c r="M18" s="43"/>
      <c r="N18" s="43"/>
    </row>
    <row r="19" spans="1:14" ht="8.25">
      <c r="A19" s="24" t="s">
        <v>36</v>
      </c>
      <c r="B19" s="81">
        <v>2342</v>
      </c>
      <c r="C19" s="125">
        <v>182.78553606033952</v>
      </c>
      <c r="D19" s="84"/>
      <c r="E19" s="81">
        <v>504961</v>
      </c>
      <c r="F19" s="125">
        <v>39410.57518128314</v>
      </c>
      <c r="G19" s="84"/>
      <c r="H19" s="35">
        <v>4360629.19</v>
      </c>
      <c r="I19" s="255">
        <v>3.4033302478843472</v>
      </c>
      <c r="K19" s="232"/>
      <c r="L19" s="43"/>
      <c r="M19" s="43"/>
      <c r="N19" s="43"/>
    </row>
    <row r="20" spans="1:14" ht="8.25">
      <c r="A20" s="24" t="s">
        <v>37</v>
      </c>
      <c r="B20" s="81">
        <v>380</v>
      </c>
      <c r="C20" s="125">
        <v>116.14508354804892</v>
      </c>
      <c r="D20" s="84"/>
      <c r="E20" s="81">
        <v>34821</v>
      </c>
      <c r="F20" s="125">
        <v>10642.86303743845</v>
      </c>
      <c r="G20" s="84"/>
      <c r="H20" s="35">
        <v>429375.09</v>
      </c>
      <c r="I20" s="255">
        <v>1.3123633079342374</v>
      </c>
      <c r="K20" s="232"/>
      <c r="L20" s="43"/>
      <c r="M20" s="43"/>
      <c r="N20" s="43"/>
    </row>
    <row r="21" spans="1:14" ht="8.25">
      <c r="A21" s="24" t="s">
        <v>38</v>
      </c>
      <c r="B21" s="81">
        <v>9695</v>
      </c>
      <c r="C21" s="125">
        <v>167.66846919638812</v>
      </c>
      <c r="D21" s="84"/>
      <c r="E21" s="81">
        <v>1398683</v>
      </c>
      <c r="F21" s="125">
        <v>24189.27668911931</v>
      </c>
      <c r="G21" s="84"/>
      <c r="H21" s="35">
        <v>19923518.29</v>
      </c>
      <c r="I21" s="255">
        <v>3.445637764508035</v>
      </c>
      <c r="K21" s="255"/>
      <c r="L21" s="43"/>
      <c r="M21" s="43"/>
      <c r="N21" s="43"/>
    </row>
    <row r="22" spans="1:14" ht="8.25">
      <c r="A22" s="24" t="s">
        <v>39</v>
      </c>
      <c r="B22" s="81">
        <v>5112</v>
      </c>
      <c r="C22" s="125">
        <v>125.09151844267912</v>
      </c>
      <c r="D22" s="84"/>
      <c r="E22" s="81">
        <v>967978</v>
      </c>
      <c r="F22" s="125">
        <v>23686.587996695547</v>
      </c>
      <c r="G22" s="84"/>
      <c r="H22" s="35">
        <v>11097837.04</v>
      </c>
      <c r="I22" s="255">
        <v>2.715659794137338</v>
      </c>
      <c r="K22" s="255"/>
      <c r="L22" s="43"/>
      <c r="M22" s="43"/>
      <c r="N22" s="43"/>
    </row>
    <row r="23" spans="1:14" ht="8.25">
      <c r="A23" s="24" t="s">
        <v>40</v>
      </c>
      <c r="B23" s="81">
        <v>753</v>
      </c>
      <c r="C23" s="125">
        <v>124.50252725249543</v>
      </c>
      <c r="D23" s="84"/>
      <c r="E23" s="81">
        <v>119343</v>
      </c>
      <c r="F23" s="125">
        <v>19732.41050450805</v>
      </c>
      <c r="G23" s="84"/>
      <c r="H23" s="35">
        <v>1004883.66</v>
      </c>
      <c r="I23" s="255">
        <v>1.6614947578318375</v>
      </c>
      <c r="K23" s="255"/>
      <c r="L23" s="43"/>
      <c r="M23" s="43"/>
      <c r="N23" s="43"/>
    </row>
    <row r="24" spans="1:14" ht="8.25">
      <c r="A24" s="24" t="s">
        <v>41</v>
      </c>
      <c r="B24" s="81">
        <v>1912</v>
      </c>
      <c r="C24" s="125">
        <v>93.57466984585629</v>
      </c>
      <c r="D24" s="84"/>
      <c r="E24" s="81">
        <v>400001</v>
      </c>
      <c r="F24" s="125">
        <v>19576.339703458347</v>
      </c>
      <c r="G24" s="84"/>
      <c r="H24" s="35">
        <v>2550087.82</v>
      </c>
      <c r="I24" s="255">
        <v>1.2480315158704987</v>
      </c>
      <c r="K24" s="255"/>
      <c r="L24" s="43"/>
      <c r="M24" s="43"/>
      <c r="N24" s="43"/>
    </row>
    <row r="25" spans="1:14" ht="8.25">
      <c r="A25" s="24" t="s">
        <v>42</v>
      </c>
      <c r="B25" s="81">
        <v>7196</v>
      </c>
      <c r="C25" s="125">
        <v>141.74562215612502</v>
      </c>
      <c r="D25" s="84"/>
      <c r="E25" s="81">
        <v>1359299</v>
      </c>
      <c r="F25" s="125">
        <v>26775.247700277738</v>
      </c>
      <c r="G25" s="84"/>
      <c r="H25" s="35">
        <v>24649832.66</v>
      </c>
      <c r="I25" s="255">
        <v>4.855483416392539</v>
      </c>
      <c r="K25" s="255"/>
      <c r="L25" s="43"/>
      <c r="M25" s="43"/>
      <c r="N25" s="43"/>
    </row>
    <row r="26" spans="1:14" ht="8.25">
      <c r="A26" s="24" t="s">
        <v>43</v>
      </c>
      <c r="B26" s="81">
        <v>3604</v>
      </c>
      <c r="C26" s="125">
        <v>218.6834817517008</v>
      </c>
      <c r="D26" s="84"/>
      <c r="E26" s="81">
        <v>601842</v>
      </c>
      <c r="F26" s="125">
        <v>36518.56382475225</v>
      </c>
      <c r="G26" s="84"/>
      <c r="H26" s="35">
        <v>5882773.32</v>
      </c>
      <c r="I26" s="255">
        <v>3.5695487013696234</v>
      </c>
      <c r="K26" s="255"/>
      <c r="L26" s="43"/>
      <c r="M26" s="43"/>
      <c r="N26" s="43"/>
    </row>
    <row r="27" spans="1:14" ht="8.25">
      <c r="A27" s="25" t="s">
        <v>61</v>
      </c>
      <c r="B27" s="89">
        <v>149135</v>
      </c>
      <c r="C27" s="126">
        <v>257.82268890488706</v>
      </c>
      <c r="D27" s="89"/>
      <c r="E27" s="89">
        <v>27180839</v>
      </c>
      <c r="F27" s="126">
        <v>46989.88834056943</v>
      </c>
      <c r="G27" s="89"/>
      <c r="H27" s="34">
        <v>409602433.20000005</v>
      </c>
      <c r="I27" s="256">
        <v>7.081154706112476</v>
      </c>
      <c r="J27" s="259"/>
      <c r="K27" s="262"/>
      <c r="L27"/>
      <c r="M27" s="259"/>
      <c r="N27" s="45"/>
    </row>
    <row r="28" spans="1:14" ht="8.25">
      <c r="A28" s="25" t="s">
        <v>95</v>
      </c>
      <c r="B28" s="89">
        <v>76035</v>
      </c>
      <c r="C28" s="126">
        <v>294.31821274079874</v>
      </c>
      <c r="D28" s="89"/>
      <c r="E28" s="89">
        <v>14740263</v>
      </c>
      <c r="F28" s="126">
        <v>57056.985092251256</v>
      </c>
      <c r="G28" s="89"/>
      <c r="H28" s="34">
        <v>243299130.91</v>
      </c>
      <c r="I28" s="256">
        <v>9.417684667695248</v>
      </c>
      <c r="J28" s="259"/>
      <c r="K28" s="262"/>
      <c r="L28"/>
      <c r="M28" s="259"/>
      <c r="N28" s="45"/>
    </row>
    <row r="29" spans="1:14" ht="8.25">
      <c r="A29" s="25" t="s">
        <v>96</v>
      </c>
      <c r="B29" s="89">
        <v>42106</v>
      </c>
      <c r="C29" s="126">
        <v>377.30800514678725</v>
      </c>
      <c r="D29" s="89"/>
      <c r="E29" s="89">
        <v>7053648</v>
      </c>
      <c r="F29" s="126">
        <v>63207.09295320444</v>
      </c>
      <c r="G29" s="89"/>
      <c r="H29" s="34">
        <v>96404365.22</v>
      </c>
      <c r="I29" s="256">
        <v>8.638706770674137</v>
      </c>
      <c r="J29" s="259"/>
      <c r="K29" s="262"/>
      <c r="L29"/>
      <c r="M29" s="259"/>
      <c r="N29" s="45"/>
    </row>
    <row r="30" spans="1:14" ht="8.25">
      <c r="A30" s="29" t="s">
        <v>97</v>
      </c>
      <c r="B30" s="89">
        <v>30994</v>
      </c>
      <c r="C30" s="126">
        <v>148.65120161479885</v>
      </c>
      <c r="D30" s="89"/>
      <c r="E30" s="89">
        <v>5386928</v>
      </c>
      <c r="F30" s="126">
        <v>25836.39801937166</v>
      </c>
      <c r="G30" s="89"/>
      <c r="H30" s="34">
        <v>69898937.07000001</v>
      </c>
      <c r="I30" s="256">
        <v>3.3524427266737784</v>
      </c>
      <c r="J30" s="259"/>
      <c r="K30" s="262"/>
      <c r="L30"/>
      <c r="M30" s="259"/>
      <c r="N30" s="45"/>
    </row>
    <row r="31" spans="1:9" ht="8.25">
      <c r="A31" s="30"/>
      <c r="B31" s="114"/>
      <c r="C31" s="114"/>
      <c r="D31" s="114"/>
      <c r="E31" s="114"/>
      <c r="F31" s="114"/>
      <c r="G31" s="114"/>
      <c r="H31" s="114"/>
      <c r="I31" s="114"/>
    </row>
    <row r="32" spans="1:9" ht="9" customHeight="1">
      <c r="A32" s="66"/>
      <c r="B32" s="270"/>
      <c r="C32" s="270"/>
      <c r="D32" s="270"/>
      <c r="E32" s="270"/>
      <c r="F32" s="270"/>
      <c r="G32" s="270"/>
      <c r="H32" s="270"/>
      <c r="I32" s="270"/>
    </row>
    <row r="33" spans="1:8" ht="8.25">
      <c r="A33" s="278" t="s">
        <v>114</v>
      </c>
      <c r="B33" s="109"/>
      <c r="C33" s="109"/>
      <c r="D33" s="109"/>
      <c r="E33" s="80"/>
      <c r="G33" s="109"/>
      <c r="H33" s="232"/>
    </row>
    <row r="34" spans="1:9" ht="8.25">
      <c r="A34" s="80" t="s">
        <v>112</v>
      </c>
      <c r="B34" s="246"/>
      <c r="C34" s="80"/>
      <c r="D34" s="80"/>
      <c r="E34" s="80"/>
      <c r="F34" s="80"/>
      <c r="G34" s="80"/>
      <c r="H34" s="80"/>
      <c r="I34" s="80"/>
    </row>
    <row r="35" spans="1:9" ht="8.25">
      <c r="A35" s="80"/>
      <c r="B35" s="246"/>
      <c r="C35" s="1"/>
      <c r="D35" s="1"/>
      <c r="E35" s="1"/>
      <c r="F35" s="1"/>
      <c r="G35" s="1"/>
      <c r="H35" s="1"/>
      <c r="I35" s="1"/>
    </row>
  </sheetData>
  <mergeCells count="4">
    <mergeCell ref="H4:I4"/>
    <mergeCell ref="A4:A5"/>
    <mergeCell ref="B4:C4"/>
    <mergeCell ref="E4:F4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240" verticalDpi="240" orientation="portrait" paperSize="9" r:id="rId2"/>
  <headerFooter alignWithMargins="0">
    <oddFooter>&amp;C&amp;"Arial,Normale"&amp;10 174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W76"/>
  <sheetViews>
    <sheetView showGridLines="0" workbookViewId="0" topLeftCell="A1">
      <selection activeCell="M14" sqref="M14"/>
    </sheetView>
  </sheetViews>
  <sheetFormatPr defaultColWidth="9.59765625" defaultRowHeight="10.5"/>
  <cols>
    <col min="1" max="1" width="19" style="51" customWidth="1"/>
    <col min="2" max="2" width="9.3984375" style="35" customWidth="1"/>
    <col min="3" max="3" width="9.59765625" style="35" customWidth="1"/>
    <col min="4" max="4" width="9.3984375" style="35" customWidth="1"/>
    <col min="5" max="5" width="11.59765625" style="35" customWidth="1"/>
    <col min="6" max="6" width="9.3984375" style="35" customWidth="1"/>
    <col min="7" max="7" width="11.19921875" style="35" customWidth="1"/>
    <col min="8" max="8" width="13" style="35" customWidth="1"/>
    <col min="9" max="9" width="11" style="35" customWidth="1"/>
    <col min="10" max="10" width="9.3984375" style="35" customWidth="1"/>
    <col min="11" max="11" width="8.3984375" style="35" customWidth="1"/>
    <col min="12" max="12" width="15" style="35" customWidth="1"/>
    <col min="13" max="13" width="16.796875" style="35" customWidth="1"/>
    <col min="14" max="14" width="11" style="35" customWidth="1"/>
    <col min="15" max="15" width="10.3984375" style="35" customWidth="1"/>
    <col min="16" max="16" width="11.796875" style="35" customWidth="1"/>
    <col min="17" max="17" width="12.19921875" style="35" customWidth="1"/>
    <col min="18" max="16384" width="9.59765625" style="35" customWidth="1"/>
  </cols>
  <sheetData>
    <row r="1" spans="1:11" s="134" customFormat="1" ht="12">
      <c r="A1" s="297" t="s">
        <v>78</v>
      </c>
      <c r="B1" s="132"/>
      <c r="C1" s="132"/>
      <c r="D1" s="132"/>
      <c r="E1" s="132"/>
      <c r="F1" s="132"/>
      <c r="G1" s="132"/>
      <c r="H1" s="132"/>
      <c r="I1" s="132"/>
      <c r="J1" s="132"/>
      <c r="K1" s="133" t="s">
        <v>69</v>
      </c>
    </row>
    <row r="2" spans="2:13" s="134" customFormat="1" ht="12" customHeight="1">
      <c r="B2" s="132"/>
      <c r="C2" s="132"/>
      <c r="D2" s="132"/>
      <c r="E2" s="132"/>
      <c r="F2" s="132"/>
      <c r="G2" s="132"/>
      <c r="H2" s="132"/>
      <c r="I2" s="132"/>
      <c r="J2" s="132"/>
      <c r="K2" s="135" t="s">
        <v>64</v>
      </c>
      <c r="M2" s="139"/>
    </row>
    <row r="3" spans="1:11" s="48" customFormat="1" ht="9" customHeight="1">
      <c r="A3" s="52"/>
      <c r="B3" s="54"/>
      <c r="C3" s="54"/>
      <c r="D3" s="54"/>
      <c r="E3" s="54"/>
      <c r="F3" s="54"/>
      <c r="G3" s="54"/>
      <c r="H3" s="54"/>
      <c r="I3" s="54"/>
      <c r="J3" s="54"/>
      <c r="K3" s="49"/>
    </row>
    <row r="4" spans="1:11" ht="12" customHeight="1">
      <c r="A4" s="337" t="s">
        <v>23</v>
      </c>
      <c r="B4" s="332" t="s">
        <v>121</v>
      </c>
      <c r="C4" s="332" t="s">
        <v>122</v>
      </c>
      <c r="D4" s="332" t="s">
        <v>123</v>
      </c>
      <c r="E4" s="332" t="s">
        <v>124</v>
      </c>
      <c r="F4" s="332" t="s">
        <v>125</v>
      </c>
      <c r="G4" s="332" t="s">
        <v>126</v>
      </c>
      <c r="H4" s="332" t="s">
        <v>72</v>
      </c>
      <c r="I4" s="332" t="s">
        <v>127</v>
      </c>
      <c r="J4" s="332" t="s">
        <v>128</v>
      </c>
      <c r="K4" s="329" t="s">
        <v>129</v>
      </c>
    </row>
    <row r="5" spans="1:13" ht="12" customHeight="1">
      <c r="A5" s="338"/>
      <c r="B5" s="335"/>
      <c r="C5" s="333"/>
      <c r="D5" s="333"/>
      <c r="E5" s="333"/>
      <c r="F5" s="335"/>
      <c r="G5" s="333"/>
      <c r="H5" s="333"/>
      <c r="I5" s="333"/>
      <c r="J5" s="333"/>
      <c r="K5" s="330"/>
      <c r="L5" s="289"/>
      <c r="M5" s="286"/>
    </row>
    <row r="6" spans="1:11" ht="12" customHeight="1">
      <c r="A6" s="338"/>
      <c r="B6" s="335"/>
      <c r="C6" s="333"/>
      <c r="D6" s="333"/>
      <c r="E6" s="333"/>
      <c r="F6" s="335"/>
      <c r="G6" s="333"/>
      <c r="H6" s="333"/>
      <c r="I6" s="333"/>
      <c r="J6" s="333"/>
      <c r="K6" s="330"/>
    </row>
    <row r="7" spans="1:23" ht="12" customHeight="1">
      <c r="A7" s="339"/>
      <c r="B7" s="336"/>
      <c r="C7" s="334"/>
      <c r="D7" s="334"/>
      <c r="E7" s="334"/>
      <c r="F7" s="336"/>
      <c r="G7" s="334"/>
      <c r="H7" s="334"/>
      <c r="I7" s="334"/>
      <c r="J7" s="334"/>
      <c r="K7" s="331"/>
      <c r="W7" s="34"/>
    </row>
    <row r="8" spans="1:23" ht="9" customHeight="1">
      <c r="A8" s="56"/>
      <c r="B8" s="57"/>
      <c r="C8" s="55"/>
      <c r="D8" s="55"/>
      <c r="E8" s="55"/>
      <c r="F8" s="58"/>
      <c r="G8" s="55"/>
      <c r="H8" s="55"/>
      <c r="I8" s="55"/>
      <c r="J8" s="55"/>
      <c r="M8" s="130"/>
      <c r="W8" s="34"/>
    </row>
    <row r="9" spans="1:23" ht="8.25">
      <c r="A9" s="51" t="s">
        <v>24</v>
      </c>
      <c r="B9" s="27">
        <v>105.670961652374</v>
      </c>
      <c r="C9" s="27">
        <v>6.643773234265739</v>
      </c>
      <c r="D9" s="27">
        <v>6.597150264200716</v>
      </c>
      <c r="E9" s="27">
        <v>30.747848757882487</v>
      </c>
      <c r="F9" s="27">
        <v>1.282131676788125</v>
      </c>
      <c r="G9" s="27">
        <v>2.191279593056068</v>
      </c>
      <c r="H9" s="27">
        <v>38.83693406416393</v>
      </c>
      <c r="I9" s="27">
        <v>5.851182743160352</v>
      </c>
      <c r="J9" s="27">
        <v>2.2845255331861134</v>
      </c>
      <c r="K9" s="27">
        <v>200.10578751907752</v>
      </c>
      <c r="L9" s="27"/>
      <c r="M9" s="44"/>
      <c r="S9" s="68"/>
      <c r="T9" s="68"/>
      <c r="U9" s="68"/>
      <c r="V9" s="68"/>
      <c r="W9" s="34"/>
    </row>
    <row r="10" spans="1:23" ht="8.25">
      <c r="A10" s="51" t="s">
        <v>25</v>
      </c>
      <c r="B10" s="27">
        <v>58.87767540986326</v>
      </c>
      <c r="C10" s="27">
        <v>4.975578203650416</v>
      </c>
      <c r="D10" s="27">
        <v>0.829263033941736</v>
      </c>
      <c r="E10" s="27">
        <v>29.853469221902497</v>
      </c>
      <c r="F10" s="27">
        <v>1.658526067883472</v>
      </c>
      <c r="G10" s="27">
        <v>0</v>
      </c>
      <c r="H10" s="27">
        <v>53.0728341722711</v>
      </c>
      <c r="I10" s="27">
        <v>0.829263033941736</v>
      </c>
      <c r="J10" s="27">
        <v>2.487789101825208</v>
      </c>
      <c r="K10" s="27">
        <v>152.58439824527943</v>
      </c>
      <c r="L10" s="27"/>
      <c r="M10" s="44"/>
      <c r="S10" s="68"/>
      <c r="T10" s="68"/>
      <c r="U10" s="68"/>
      <c r="V10" s="68"/>
      <c r="W10" s="34"/>
    </row>
    <row r="11" spans="1:23" ht="8.25">
      <c r="A11" s="51" t="s">
        <v>26</v>
      </c>
      <c r="B11" s="27">
        <v>133.46175948949946</v>
      </c>
      <c r="C11" s="27">
        <v>3.036709986741527</v>
      </c>
      <c r="D11" s="27">
        <v>5.908977194417628</v>
      </c>
      <c r="E11" s="27">
        <v>36.22126280214442</v>
      </c>
      <c r="F11" s="27">
        <v>0.7125853759501778</v>
      </c>
      <c r="G11" s="27">
        <v>5.21831752234284</v>
      </c>
      <c r="H11" s="27">
        <v>46.37286369645003</v>
      </c>
      <c r="I11" s="27">
        <v>3.2121156177446477</v>
      </c>
      <c r="J11" s="27">
        <v>1.3922821960872704</v>
      </c>
      <c r="K11" s="27">
        <v>235.536873881378</v>
      </c>
      <c r="L11" s="27"/>
      <c r="M11" s="44"/>
      <c r="S11" s="68"/>
      <c r="T11" s="68"/>
      <c r="U11" s="68"/>
      <c r="V11" s="68"/>
      <c r="W11" s="34"/>
    </row>
    <row r="12" spans="1:23" ht="8.25">
      <c r="A12" s="51" t="s">
        <v>27</v>
      </c>
      <c r="B12" s="27">
        <v>249.8083494941805</v>
      </c>
      <c r="C12" s="27">
        <v>13.890022828411565</v>
      </c>
      <c r="D12" s="27">
        <v>5.301535430691437</v>
      </c>
      <c r="E12" s="27">
        <v>73.90340390383864</v>
      </c>
      <c r="F12" s="27">
        <v>1.2723685033659449</v>
      </c>
      <c r="G12" s="27">
        <v>2.2266448808904036</v>
      </c>
      <c r="H12" s="27">
        <v>66.7993464267121</v>
      </c>
      <c r="I12" s="27">
        <v>3.4990133842563482</v>
      </c>
      <c r="J12" s="27">
        <v>0.6361842516829724</v>
      </c>
      <c r="K12" s="27">
        <v>417.3368691040299</v>
      </c>
      <c r="L12" s="27"/>
      <c r="M12" s="44"/>
      <c r="S12" s="68"/>
      <c r="T12" s="68"/>
      <c r="U12" s="68"/>
      <c r="V12" s="68"/>
      <c r="W12" s="34"/>
    </row>
    <row r="13" spans="1:23" ht="8.25">
      <c r="A13" s="51" t="s">
        <v>28</v>
      </c>
      <c r="B13" s="27">
        <v>102.73400173932079</v>
      </c>
      <c r="C13" s="27">
        <v>2.0260510525225106</v>
      </c>
      <c r="D13" s="27">
        <v>6.760844273091421</v>
      </c>
      <c r="E13" s="27">
        <v>51.02565531189845</v>
      </c>
      <c r="F13" s="27">
        <v>0.7047134095730472</v>
      </c>
      <c r="G13" s="27">
        <v>1.7177389358343025</v>
      </c>
      <c r="H13" s="27">
        <v>27.131466268562317</v>
      </c>
      <c r="I13" s="27">
        <v>2.554586109702296</v>
      </c>
      <c r="J13" s="27">
        <v>0.4184235869339968</v>
      </c>
      <c r="K13" s="27">
        <v>195.07348068743912</v>
      </c>
      <c r="L13" s="27"/>
      <c r="M13" s="44"/>
      <c r="S13" s="68"/>
      <c r="T13" s="68"/>
      <c r="U13" s="68"/>
      <c r="V13" s="68"/>
      <c r="W13" s="34"/>
    </row>
    <row r="14" spans="1:23" ht="8.25">
      <c r="A14" s="51" t="s">
        <v>29</v>
      </c>
      <c r="B14" s="27">
        <v>146.89624884527433</v>
      </c>
      <c r="C14" s="27">
        <v>8.91809987262261</v>
      </c>
      <c r="D14" s="27">
        <v>11.94688850860765</v>
      </c>
      <c r="E14" s="27">
        <v>41.561710727128016</v>
      </c>
      <c r="F14" s="27">
        <v>2.8605226006525357</v>
      </c>
      <c r="G14" s="27">
        <v>3.365320706650042</v>
      </c>
      <c r="H14" s="27">
        <v>27.848028847529097</v>
      </c>
      <c r="I14" s="27">
        <v>4.543182953977556</v>
      </c>
      <c r="J14" s="27">
        <v>2.4398575123212805</v>
      </c>
      <c r="K14" s="27">
        <v>250.37986057476311</v>
      </c>
      <c r="L14" s="27"/>
      <c r="M14" s="44"/>
      <c r="S14" s="68"/>
      <c r="T14" s="68"/>
      <c r="U14" s="68"/>
      <c r="V14" s="68"/>
      <c r="W14" s="34"/>
    </row>
    <row r="15" spans="1:23" ht="8.25">
      <c r="A15" s="51" t="s">
        <v>30</v>
      </c>
      <c r="B15" s="27">
        <v>103.94715413049593</v>
      </c>
      <c r="C15" s="27">
        <v>5.860522042965647</v>
      </c>
      <c r="D15" s="27">
        <v>9.068386740167895</v>
      </c>
      <c r="E15" s="27">
        <v>32.88061314632305</v>
      </c>
      <c r="F15" s="27">
        <v>1.1104147028777014</v>
      </c>
      <c r="G15" s="27">
        <v>5.1819352800959395</v>
      </c>
      <c r="H15" s="27">
        <v>24.922641109032853</v>
      </c>
      <c r="I15" s="27">
        <v>3.2078646972022486</v>
      </c>
      <c r="J15" s="27">
        <v>0.6168970571542786</v>
      </c>
      <c r="K15" s="27">
        <v>186.79642890631555</v>
      </c>
      <c r="L15" s="27"/>
      <c r="M15" s="44"/>
      <c r="S15" s="68"/>
      <c r="T15" s="68"/>
      <c r="U15" s="68"/>
      <c r="V15" s="68"/>
      <c r="W15" s="34"/>
    </row>
    <row r="16" spans="1:23" ht="8.25">
      <c r="A16" s="51" t="s">
        <v>31</v>
      </c>
      <c r="B16" s="27">
        <v>165.192234917228</v>
      </c>
      <c r="C16" s="27">
        <v>19.832048740440392</v>
      </c>
      <c r="D16" s="27">
        <v>10.128065142916729</v>
      </c>
      <c r="E16" s="27">
        <v>39.96344915998177</v>
      </c>
      <c r="F16" s="27">
        <v>1.7462181280890912</v>
      </c>
      <c r="G16" s="27">
        <v>2.3948134328078963</v>
      </c>
      <c r="H16" s="27">
        <v>56.40284553727764</v>
      </c>
      <c r="I16" s="27">
        <v>6.710466806513793</v>
      </c>
      <c r="J16" s="27">
        <v>1.2472986629207794</v>
      </c>
      <c r="K16" s="27">
        <v>303.6174405281761</v>
      </c>
      <c r="L16" s="27"/>
      <c r="M16" s="44"/>
      <c r="S16" s="68"/>
      <c r="T16" s="68"/>
      <c r="U16" s="68"/>
      <c r="V16" s="68"/>
      <c r="W16" s="34"/>
    </row>
    <row r="17" spans="1:23" ht="8.25">
      <c r="A17" s="51" t="s">
        <v>32</v>
      </c>
      <c r="B17" s="27">
        <v>134.85157869931368</v>
      </c>
      <c r="C17" s="27">
        <v>2.424171356216759</v>
      </c>
      <c r="D17" s="27">
        <v>14.545028137300555</v>
      </c>
      <c r="E17" s="27">
        <v>58.687497251666194</v>
      </c>
      <c r="F17" s="27">
        <v>1.7194703805723526</v>
      </c>
      <c r="G17" s="27">
        <v>2.057726848881668</v>
      </c>
      <c r="H17" s="27">
        <v>40.872656587375594</v>
      </c>
      <c r="I17" s="27">
        <v>4.453710166072651</v>
      </c>
      <c r="J17" s="27">
        <v>0.8738292097990644</v>
      </c>
      <c r="K17" s="27">
        <v>260.4856686371985</v>
      </c>
      <c r="L17" s="27"/>
      <c r="M17" s="44"/>
      <c r="S17" s="68"/>
      <c r="T17" s="68"/>
      <c r="U17" s="68"/>
      <c r="V17" s="68"/>
      <c r="W17" s="34"/>
    </row>
    <row r="18" spans="1:23" ht="8.25">
      <c r="A18" s="51" t="s">
        <v>33</v>
      </c>
      <c r="B18" s="27">
        <v>159.43232573689858</v>
      </c>
      <c r="C18" s="27">
        <v>4.878153250158838</v>
      </c>
      <c r="D18" s="27">
        <v>16.41914996394926</v>
      </c>
      <c r="E18" s="27">
        <v>82.69064655757053</v>
      </c>
      <c r="F18" s="27">
        <v>0.9518347805187976</v>
      </c>
      <c r="G18" s="27">
        <v>21.059344518978396</v>
      </c>
      <c r="H18" s="27">
        <v>27.00831189722088</v>
      </c>
      <c r="I18" s="27">
        <v>6.1869260733721845</v>
      </c>
      <c r="J18" s="27">
        <v>1.189793475648497</v>
      </c>
      <c r="K18" s="27">
        <v>319.816486254316</v>
      </c>
      <c r="L18" s="27"/>
      <c r="M18" s="44"/>
      <c r="S18" s="68"/>
      <c r="T18" s="68"/>
      <c r="U18" s="68"/>
      <c r="V18" s="68"/>
      <c r="W18" s="34"/>
    </row>
    <row r="19" spans="1:23" ht="8.25">
      <c r="A19" s="51" t="s">
        <v>34</v>
      </c>
      <c r="B19" s="27">
        <v>124.01349038078676</v>
      </c>
      <c r="C19" s="27">
        <v>10.48193058103247</v>
      </c>
      <c r="D19" s="27">
        <v>8.644189505137167</v>
      </c>
      <c r="E19" s="27">
        <v>40.43030366969667</v>
      </c>
      <c r="F19" s="27">
        <v>1.2251607172635355</v>
      </c>
      <c r="G19" s="27">
        <v>3.539353183205769</v>
      </c>
      <c r="H19" s="27">
        <v>30.697082415880807</v>
      </c>
      <c r="I19" s="27">
        <v>4.96870735334656</v>
      </c>
      <c r="J19" s="27">
        <v>1.905805560187722</v>
      </c>
      <c r="K19" s="27">
        <v>225.90602336653745</v>
      </c>
      <c r="L19" s="27"/>
      <c r="M19" s="44"/>
      <c r="S19" s="68"/>
      <c r="T19" s="68"/>
      <c r="U19" s="68"/>
      <c r="V19" s="68"/>
      <c r="W19" s="34"/>
    </row>
    <row r="20" spans="1:23" ht="8.25">
      <c r="A20" s="51" t="s">
        <v>35</v>
      </c>
      <c r="B20" s="27">
        <v>281.55695394189166</v>
      </c>
      <c r="C20" s="27">
        <v>2.5460639548633783</v>
      </c>
      <c r="D20" s="27">
        <v>9.63732356248286</v>
      </c>
      <c r="E20" s="27">
        <v>45.39537732856408</v>
      </c>
      <c r="F20" s="27">
        <v>2.0934303628876667</v>
      </c>
      <c r="G20" s="27">
        <v>12.636021109321952</v>
      </c>
      <c r="H20" s="27">
        <v>42.50983817971892</v>
      </c>
      <c r="I20" s="27">
        <v>6.808363612634663</v>
      </c>
      <c r="J20" s="27">
        <v>2.0934303628876667</v>
      </c>
      <c r="K20" s="27">
        <v>405.27680241525286</v>
      </c>
      <c r="L20" s="27"/>
      <c r="M20" s="44"/>
      <c r="S20" s="68"/>
      <c r="T20" s="68"/>
      <c r="U20" s="68"/>
      <c r="V20" s="68"/>
      <c r="W20" s="34"/>
    </row>
    <row r="21" spans="1:23" ht="8.25">
      <c r="A21" s="51" t="s">
        <v>36</v>
      </c>
      <c r="B21" s="27">
        <v>101.85103525138474</v>
      </c>
      <c r="C21" s="27">
        <v>2.0292160279969376</v>
      </c>
      <c r="D21" s="27">
        <v>3.199917582610555</v>
      </c>
      <c r="E21" s="27">
        <v>45.89150094085382</v>
      </c>
      <c r="F21" s="27">
        <v>1.0926547843060432</v>
      </c>
      <c r="G21" s="27">
        <v>1.4048418655363413</v>
      </c>
      <c r="H21" s="27">
        <v>18.731224873817883</v>
      </c>
      <c r="I21" s="27">
        <v>0.7804677030757452</v>
      </c>
      <c r="J21" s="27">
        <v>0.07804677030757452</v>
      </c>
      <c r="K21" s="27">
        <v>175.05890579988963</v>
      </c>
      <c r="L21" s="27"/>
      <c r="M21" s="44"/>
      <c r="S21" s="68"/>
      <c r="T21" s="68"/>
      <c r="U21" s="68"/>
      <c r="V21" s="68"/>
      <c r="W21" s="34"/>
    </row>
    <row r="22" spans="1:23" ht="8.25">
      <c r="A22" s="51" t="s">
        <v>37</v>
      </c>
      <c r="B22" s="27">
        <v>46.152388462514175</v>
      </c>
      <c r="C22" s="27">
        <v>3.9733844371700946</v>
      </c>
      <c r="D22" s="27">
        <v>1.8338697402323514</v>
      </c>
      <c r="E22" s="27">
        <v>10.697573484688716</v>
      </c>
      <c r="F22" s="27">
        <v>0</v>
      </c>
      <c r="G22" s="27">
        <v>0.3056449567053919</v>
      </c>
      <c r="H22" s="27">
        <v>9.169348701161756</v>
      </c>
      <c r="I22" s="27">
        <v>0.3056449567053919</v>
      </c>
      <c r="J22" s="27">
        <v>0</v>
      </c>
      <c r="K22" s="27">
        <v>72.43785473917788</v>
      </c>
      <c r="L22" s="27"/>
      <c r="M22" s="44"/>
      <c r="S22" s="68"/>
      <c r="T22" s="68"/>
      <c r="U22" s="68"/>
      <c r="V22" s="68"/>
      <c r="W22" s="34"/>
    </row>
    <row r="23" spans="1:23" ht="8.25">
      <c r="A23" s="51" t="s">
        <v>38</v>
      </c>
      <c r="B23" s="27">
        <v>74.78065609130296</v>
      </c>
      <c r="C23" s="27">
        <v>20.078709926457616</v>
      </c>
      <c r="D23" s="27">
        <v>3.3378044925119035</v>
      </c>
      <c r="E23" s="27">
        <v>15.634068711040213</v>
      </c>
      <c r="F23" s="131" t="s">
        <v>73</v>
      </c>
      <c r="G23" s="27">
        <v>2.455793978946582</v>
      </c>
      <c r="H23" s="27">
        <v>21.3930785349079</v>
      </c>
      <c r="I23" s="27">
        <v>2.646031540695965</v>
      </c>
      <c r="J23" s="27">
        <v>0.5015353900665555</v>
      </c>
      <c r="K23" s="27">
        <v>140.8449729897251</v>
      </c>
      <c r="L23" s="27"/>
      <c r="M23" s="44"/>
      <c r="S23" s="68"/>
      <c r="T23" s="68"/>
      <c r="U23" s="68"/>
      <c r="V23" s="68"/>
      <c r="W23" s="34"/>
    </row>
    <row r="24" spans="1:23" ht="8.25">
      <c r="A24" s="51" t="s">
        <v>39</v>
      </c>
      <c r="B24" s="27">
        <v>54.59295337355577</v>
      </c>
      <c r="C24" s="27">
        <v>4.747213336830937</v>
      </c>
      <c r="D24" s="27">
        <v>2.6183083868088155</v>
      </c>
      <c r="E24" s="27">
        <v>20.18789176745115</v>
      </c>
      <c r="F24" s="27">
        <v>0.34258240575068616</v>
      </c>
      <c r="G24" s="27">
        <v>0.9298665298947195</v>
      </c>
      <c r="H24" s="27">
        <v>10.522173890913932</v>
      </c>
      <c r="I24" s="27">
        <v>5.4813184920109785</v>
      </c>
      <c r="J24" s="27">
        <v>0.6851648115013723</v>
      </c>
      <c r="K24" s="27">
        <v>100.10747299471836</v>
      </c>
      <c r="L24" s="27"/>
      <c r="M24" s="44"/>
      <c r="S24" s="68"/>
      <c r="T24" s="68"/>
      <c r="U24" s="68"/>
      <c r="V24" s="68"/>
      <c r="W24" s="34"/>
    </row>
    <row r="25" spans="1:23" ht="8.25">
      <c r="A25" s="51" t="s">
        <v>40</v>
      </c>
      <c r="B25" s="27">
        <v>75.39595275848329</v>
      </c>
      <c r="C25" s="27">
        <v>2.810814028276789</v>
      </c>
      <c r="D25" s="27">
        <v>0.6613680066533622</v>
      </c>
      <c r="E25" s="27">
        <v>22.817196229540993</v>
      </c>
      <c r="F25" s="27">
        <v>0</v>
      </c>
      <c r="G25" s="27">
        <v>0.3306840033266811</v>
      </c>
      <c r="H25" s="27">
        <v>9.755178098137092</v>
      </c>
      <c r="I25" s="27">
        <v>1.8187620182967459</v>
      </c>
      <c r="J25" s="27">
        <v>0</v>
      </c>
      <c r="K25" s="27">
        <v>113.58995514271494</v>
      </c>
      <c r="L25" s="27"/>
      <c r="M25" s="44"/>
      <c r="S25" s="68"/>
      <c r="T25" s="68"/>
      <c r="U25" s="68"/>
      <c r="V25" s="68"/>
      <c r="W25" s="34"/>
    </row>
    <row r="26" spans="1:23" ht="8.25">
      <c r="A26" s="51" t="s">
        <v>41</v>
      </c>
      <c r="B26" s="27">
        <v>56.281835942852894</v>
      </c>
      <c r="C26" s="27">
        <v>3.3769101565711734</v>
      </c>
      <c r="D26" s="27">
        <v>2.5449177991550873</v>
      </c>
      <c r="E26" s="27">
        <v>28.483503059774247</v>
      </c>
      <c r="F26" s="27">
        <v>0.2936443614409716</v>
      </c>
      <c r="G26" s="27">
        <v>0.3425850883478002</v>
      </c>
      <c r="H26" s="27">
        <v>9.054034477763292</v>
      </c>
      <c r="I26" s="27">
        <v>0.0978814538136572</v>
      </c>
      <c r="J26" s="131" t="s">
        <v>73</v>
      </c>
      <c r="K26" s="27">
        <v>100.52425306662595</v>
      </c>
      <c r="L26" s="27"/>
      <c r="M26" s="44"/>
      <c r="S26" s="68"/>
      <c r="T26" s="68"/>
      <c r="U26" s="68"/>
      <c r="V26" s="68"/>
      <c r="W26" s="34"/>
    </row>
    <row r="27" spans="1:23" ht="8.25">
      <c r="A27" s="51" t="s">
        <v>42</v>
      </c>
      <c r="B27" s="27">
        <v>81.62782910158174</v>
      </c>
      <c r="C27" s="27">
        <v>5.397206846967518</v>
      </c>
      <c r="D27" s="27">
        <v>4.648689109066914</v>
      </c>
      <c r="E27" s="27">
        <v>20.150885417692596</v>
      </c>
      <c r="F27" s="27">
        <v>0.6500285618610515</v>
      </c>
      <c r="G27" s="27">
        <v>1.2606614533062817</v>
      </c>
      <c r="H27" s="27">
        <v>10.498946165816378</v>
      </c>
      <c r="I27" s="27">
        <v>4.766876120314377</v>
      </c>
      <c r="J27" s="27">
        <v>0.7485177379006047</v>
      </c>
      <c r="K27" s="27">
        <v>129.74964051450746</v>
      </c>
      <c r="L27" s="27"/>
      <c r="M27" s="44"/>
      <c r="S27" s="68"/>
      <c r="T27" s="68"/>
      <c r="U27" s="68"/>
      <c r="V27" s="68"/>
      <c r="W27" s="34"/>
    </row>
    <row r="28" spans="1:23" ht="8.25">
      <c r="A28" s="51" t="s">
        <v>43</v>
      </c>
      <c r="B28" s="27">
        <v>91.80580130142157</v>
      </c>
      <c r="C28" s="27">
        <v>8.191528866947728</v>
      </c>
      <c r="D28" s="27">
        <v>5.461019244631818</v>
      </c>
      <c r="E28" s="27">
        <v>34.40442124118045</v>
      </c>
      <c r="F28" s="27">
        <v>1.5776277817825253</v>
      </c>
      <c r="G28" s="27">
        <v>1.5169497901755051</v>
      </c>
      <c r="H28" s="27">
        <v>23.239670785488737</v>
      </c>
      <c r="I28" s="27">
        <v>8.009494892126666</v>
      </c>
      <c r="J28" s="27">
        <v>2.5484756474948482</v>
      </c>
      <c r="K28" s="27">
        <v>176.75498955124985</v>
      </c>
      <c r="L28" s="27"/>
      <c r="M28" s="44"/>
      <c r="S28" s="68"/>
      <c r="T28" s="68"/>
      <c r="U28" s="68"/>
      <c r="V28" s="68"/>
      <c r="W28" s="34"/>
    </row>
    <row r="29" spans="1:23" ht="8.25">
      <c r="A29" s="53" t="s">
        <v>61</v>
      </c>
      <c r="B29" s="44">
        <v>124.47441193442702</v>
      </c>
      <c r="C29" s="44">
        <v>7.074197492196989</v>
      </c>
      <c r="D29" s="44">
        <v>6.735355188074162</v>
      </c>
      <c r="E29" s="44">
        <v>35.85850546997799</v>
      </c>
      <c r="F29" s="44">
        <v>1.0026966142410199</v>
      </c>
      <c r="G29" s="44">
        <v>3.7307229198829672</v>
      </c>
      <c r="H29" s="44">
        <v>31.631620604772312</v>
      </c>
      <c r="I29" s="44">
        <v>4.301222717640789</v>
      </c>
      <c r="J29" s="44">
        <v>1.1427283827815762</v>
      </c>
      <c r="K29" s="44">
        <v>215.95146132399483</v>
      </c>
      <c r="L29" s="27"/>
      <c r="M29" s="44"/>
      <c r="N29" s="34"/>
      <c r="O29" s="34"/>
      <c r="P29" s="34"/>
      <c r="Q29" s="34"/>
      <c r="R29" s="34"/>
      <c r="S29" s="69"/>
      <c r="T29" s="69"/>
      <c r="U29" s="69"/>
      <c r="V29" s="69"/>
      <c r="W29" s="34"/>
    </row>
    <row r="30" spans="1:23" ht="8.25">
      <c r="A30" s="53" t="s">
        <v>95</v>
      </c>
      <c r="B30" s="44">
        <v>131.0351829775961</v>
      </c>
      <c r="C30" s="44">
        <v>6.9171650709253285</v>
      </c>
      <c r="D30" s="44">
        <v>7.257797710120308</v>
      </c>
      <c r="E30" s="44">
        <v>39.87724373848502</v>
      </c>
      <c r="F30" s="44">
        <v>1.1147977282744792</v>
      </c>
      <c r="G30" s="44">
        <v>3.4411638209583755</v>
      </c>
      <c r="H30" s="44">
        <v>41.87458966831013</v>
      </c>
      <c r="I30" s="44">
        <v>4.137912401129925</v>
      </c>
      <c r="J30" s="44">
        <v>1.3238223023259441</v>
      </c>
      <c r="K30" s="44">
        <v>236.9796754181256</v>
      </c>
      <c r="L30" s="27"/>
      <c r="M30" s="44"/>
      <c r="N30" s="34"/>
      <c r="O30" s="34"/>
      <c r="P30" s="34"/>
      <c r="Q30" s="34"/>
      <c r="R30" s="34"/>
      <c r="S30" s="69"/>
      <c r="T30" s="69"/>
      <c r="U30" s="69"/>
      <c r="V30" s="69"/>
      <c r="W30" s="34"/>
    </row>
    <row r="31" spans="1:23" ht="8.25">
      <c r="A31" s="53" t="s">
        <v>96</v>
      </c>
      <c r="B31" s="44">
        <v>204.98077750754666</v>
      </c>
      <c r="C31" s="44">
        <v>3.7277378554377885</v>
      </c>
      <c r="D31" s="44">
        <v>11.577493531792362</v>
      </c>
      <c r="E31" s="44">
        <v>51.776128194037355</v>
      </c>
      <c r="F31" s="44">
        <v>1.7742598446554858</v>
      </c>
      <c r="G31" s="44">
        <v>8.710002873763294</v>
      </c>
      <c r="H31" s="44">
        <v>39.26670019838555</v>
      </c>
      <c r="I31" s="44">
        <v>5.770824949283499</v>
      </c>
      <c r="J31" s="44">
        <v>1.6129634951413507</v>
      </c>
      <c r="K31" s="44">
        <v>329.19688845004333</v>
      </c>
      <c r="L31" s="27"/>
      <c r="M31" s="44"/>
      <c r="N31" s="34"/>
      <c r="O31" s="34"/>
      <c r="P31" s="34"/>
      <c r="Q31" s="34"/>
      <c r="R31" s="34"/>
      <c r="S31" s="69"/>
      <c r="T31" s="69"/>
      <c r="U31" s="69"/>
      <c r="V31" s="69"/>
      <c r="W31" s="34"/>
    </row>
    <row r="32" spans="1:23" ht="8.25">
      <c r="A32" s="53" t="s">
        <v>97</v>
      </c>
      <c r="B32" s="44">
        <v>73.2560641886958</v>
      </c>
      <c r="C32" s="44">
        <v>9.05988642480335</v>
      </c>
      <c r="D32" s="44">
        <v>3.496377556210504</v>
      </c>
      <c r="E32" s="44">
        <v>22.359550297741247</v>
      </c>
      <c r="F32" s="44">
        <v>0.4508360634894203</v>
      </c>
      <c r="G32" s="44">
        <v>1.4244501154931684</v>
      </c>
      <c r="H32" s="44">
        <v>14.853609453475901</v>
      </c>
      <c r="I32" s="44">
        <v>3.7169994596202205</v>
      </c>
      <c r="J32" s="44">
        <v>0.6666618385641427</v>
      </c>
      <c r="K32" s="44">
        <v>129.28443539809376</v>
      </c>
      <c r="L32" s="27"/>
      <c r="M32" s="44"/>
      <c r="N32" s="34"/>
      <c r="O32" s="34"/>
      <c r="P32" s="34"/>
      <c r="Q32" s="34"/>
      <c r="R32" s="34"/>
      <c r="S32" s="69"/>
      <c r="T32" s="69"/>
      <c r="U32" s="69"/>
      <c r="V32" s="69"/>
      <c r="W32" s="34"/>
    </row>
    <row r="33" spans="1:11" ht="8.25">
      <c r="A33" s="70"/>
      <c r="B33" s="71"/>
      <c r="C33" s="71"/>
      <c r="D33" s="71"/>
      <c r="E33" s="71"/>
      <c r="F33" s="71"/>
      <c r="G33" s="71"/>
      <c r="H33" s="71"/>
      <c r="I33" s="71"/>
      <c r="J33" s="50"/>
      <c r="K33" s="71"/>
    </row>
    <row r="34" spans="1:11" ht="8.25">
      <c r="A34" s="271"/>
      <c r="B34" s="67"/>
      <c r="C34" s="67"/>
      <c r="D34" s="67"/>
      <c r="E34" s="67"/>
      <c r="F34" s="67"/>
      <c r="G34" s="67"/>
      <c r="H34" s="67"/>
      <c r="I34" s="67"/>
      <c r="J34" s="272"/>
      <c r="K34" s="67"/>
    </row>
    <row r="35" spans="1:10" ht="8.25">
      <c r="A35" s="278" t="s">
        <v>114</v>
      </c>
      <c r="B35" s="109"/>
      <c r="C35" s="109"/>
      <c r="D35" s="80"/>
      <c r="E35" s="19"/>
      <c r="F35" s="19"/>
      <c r="J35" s="27"/>
    </row>
    <row r="36" spans="1:10" ht="8.25">
      <c r="A36" s="80" t="s">
        <v>112</v>
      </c>
      <c r="B36" s="246"/>
      <c r="C36" s="80"/>
      <c r="D36" s="80"/>
      <c r="E36" s="80"/>
      <c r="F36" s="80"/>
      <c r="G36" s="80"/>
      <c r="H36" s="80"/>
      <c r="J36" s="27"/>
    </row>
    <row r="37" spans="1:10" ht="8.25">
      <c r="A37" s="80"/>
      <c r="B37" s="246"/>
      <c r="C37" s="1"/>
      <c r="D37" s="1"/>
      <c r="E37" s="1"/>
      <c r="F37" s="1"/>
      <c r="G37" s="1"/>
      <c r="H37" s="1"/>
      <c r="J37" s="27"/>
    </row>
    <row r="38" spans="1:10" ht="8.25">
      <c r="A38" s="80" t="s">
        <v>91</v>
      </c>
      <c r="B38" s="27"/>
      <c r="J38" s="27"/>
    </row>
    <row r="39" ht="8.25">
      <c r="J39" s="27"/>
    </row>
    <row r="40" ht="8.25">
      <c r="J40" s="27"/>
    </row>
    <row r="41" ht="8.25">
      <c r="J41" s="27"/>
    </row>
    <row r="42" ht="8.25">
      <c r="J42" s="27"/>
    </row>
    <row r="43" ht="8.25">
      <c r="J43" s="27"/>
    </row>
    <row r="44" ht="8.25">
      <c r="J44" s="27"/>
    </row>
    <row r="45" ht="8.25">
      <c r="J45" s="27"/>
    </row>
    <row r="46" ht="8.25">
      <c r="J46" s="27"/>
    </row>
    <row r="47" ht="8.25">
      <c r="J47" s="27"/>
    </row>
    <row r="48" ht="8.25">
      <c r="J48" s="27"/>
    </row>
    <row r="49" ht="8.25">
      <c r="J49" s="27"/>
    </row>
    <row r="50" ht="8.25">
      <c r="J50" s="27"/>
    </row>
    <row r="51" ht="8.25">
      <c r="J51" s="27"/>
    </row>
    <row r="52" ht="8.25">
      <c r="J52" s="27"/>
    </row>
    <row r="53" ht="8.25">
      <c r="J53" s="27"/>
    </row>
    <row r="54" ht="8.25">
      <c r="J54" s="27"/>
    </row>
    <row r="55" ht="8.25">
      <c r="J55" s="27"/>
    </row>
    <row r="56" ht="8.25">
      <c r="J56" s="27"/>
    </row>
    <row r="57" ht="8.25">
      <c r="J57" s="27"/>
    </row>
    <row r="58" ht="8.25">
      <c r="J58" s="27"/>
    </row>
    <row r="59" ht="8.25">
      <c r="J59" s="27"/>
    </row>
    <row r="60" ht="8.25">
      <c r="J60" s="27"/>
    </row>
    <row r="61" ht="8.25">
      <c r="J61" s="27"/>
    </row>
    <row r="62" ht="8.25">
      <c r="J62" s="27"/>
    </row>
    <row r="63" ht="8.25">
      <c r="J63" s="27"/>
    </row>
    <row r="64" ht="8.25">
      <c r="J64" s="27"/>
    </row>
    <row r="65" ht="8.25">
      <c r="J65" s="27"/>
    </row>
    <row r="66" ht="8.25">
      <c r="J66" s="27"/>
    </row>
    <row r="67" ht="8.25">
      <c r="J67" s="27"/>
    </row>
    <row r="68" ht="8.25">
      <c r="J68" s="27"/>
    </row>
    <row r="69" ht="8.25">
      <c r="J69" s="27"/>
    </row>
    <row r="70" ht="8.25">
      <c r="J70" s="27"/>
    </row>
    <row r="71" ht="8.25">
      <c r="J71" s="27"/>
    </row>
    <row r="72" ht="8.25">
      <c r="J72" s="27"/>
    </row>
    <row r="73" ht="8.25">
      <c r="J73" s="27"/>
    </row>
    <row r="74" ht="8.25">
      <c r="J74" s="27"/>
    </row>
    <row r="75" ht="8.25">
      <c r="J75" s="27"/>
    </row>
    <row r="76" ht="8.25">
      <c r="J76" s="27"/>
    </row>
  </sheetData>
  <mergeCells count="11">
    <mergeCell ref="E4:E7"/>
    <mergeCell ref="F4:F7"/>
    <mergeCell ref="G4:G7"/>
    <mergeCell ref="A4:A7"/>
    <mergeCell ref="B4:B7"/>
    <mergeCell ref="C4:C7"/>
    <mergeCell ref="D4:D7"/>
    <mergeCell ref="K4:K7"/>
    <mergeCell ref="I4:I7"/>
    <mergeCell ref="J4:J7"/>
    <mergeCell ref="H4:H7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240" verticalDpi="240" orientation="portrait" paperSize="9" r:id="rId2"/>
  <headerFooter alignWithMargins="0">
    <oddFooter>&amp;C&amp;"Arial,Normale"&amp;9 &amp;10 175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/>
  <dimension ref="A1:AA77"/>
  <sheetViews>
    <sheetView showGridLines="0" workbookViewId="0" topLeftCell="A1">
      <selection activeCell="L30" sqref="L30"/>
    </sheetView>
  </sheetViews>
  <sheetFormatPr defaultColWidth="9.59765625" defaultRowHeight="10.5"/>
  <cols>
    <col min="1" max="1" width="18.3984375" style="51" customWidth="1"/>
    <col min="2" max="2" width="8.59765625" style="35" customWidth="1"/>
    <col min="3" max="3" width="10.3984375" style="35" customWidth="1"/>
    <col min="4" max="4" width="9.3984375" style="35" customWidth="1"/>
    <col min="5" max="5" width="12.3984375" style="35" customWidth="1"/>
    <col min="6" max="6" width="10" style="35" customWidth="1"/>
    <col min="7" max="7" width="10.59765625" style="35" customWidth="1"/>
    <col min="8" max="8" width="12.3984375" style="35" customWidth="1"/>
    <col min="9" max="9" width="11" style="35" customWidth="1"/>
    <col min="10" max="10" width="8.3984375" style="35" customWidth="1"/>
    <col min="11" max="11" width="9.19921875" style="35" customWidth="1"/>
    <col min="12" max="12" width="15" style="35" customWidth="1"/>
    <col min="13" max="13" width="17.3984375" style="35" customWidth="1"/>
    <col min="14" max="15" width="10.3984375" style="35" customWidth="1"/>
    <col min="16" max="16" width="11" style="35" customWidth="1"/>
    <col min="17" max="16384" width="9.59765625" style="35" customWidth="1"/>
  </cols>
  <sheetData>
    <row r="1" spans="1:11" s="134" customFormat="1" ht="12">
      <c r="A1" s="297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3" t="s">
        <v>69</v>
      </c>
    </row>
    <row r="2" spans="2:12" s="134" customFormat="1" ht="12" customHeight="1">
      <c r="B2" s="132"/>
      <c r="C2" s="132"/>
      <c r="D2" s="132"/>
      <c r="E2" s="132"/>
      <c r="F2" s="132"/>
      <c r="G2" s="132"/>
      <c r="H2" s="132"/>
      <c r="I2" s="132"/>
      <c r="J2" s="132"/>
      <c r="K2" s="135" t="s">
        <v>64</v>
      </c>
      <c r="L2" s="139"/>
    </row>
    <row r="3" spans="1:11" s="134" customFormat="1" ht="9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27" ht="12" customHeight="1">
      <c r="A4" s="337" t="s">
        <v>23</v>
      </c>
      <c r="B4" s="332" t="s">
        <v>121</v>
      </c>
      <c r="C4" s="332" t="s">
        <v>122</v>
      </c>
      <c r="D4" s="332" t="s">
        <v>123</v>
      </c>
      <c r="E4" s="332" t="s">
        <v>124</v>
      </c>
      <c r="F4" s="332" t="s">
        <v>125</v>
      </c>
      <c r="G4" s="332" t="s">
        <v>126</v>
      </c>
      <c r="H4" s="332" t="s">
        <v>72</v>
      </c>
      <c r="I4" s="332" t="s">
        <v>127</v>
      </c>
      <c r="J4" s="332" t="s">
        <v>128</v>
      </c>
      <c r="K4" s="329" t="s">
        <v>129</v>
      </c>
      <c r="L4" s="158"/>
      <c r="M4" s="39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3" ht="12" customHeight="1">
      <c r="A5" s="338"/>
      <c r="B5" s="335"/>
      <c r="C5" s="333"/>
      <c r="D5" s="333"/>
      <c r="E5" s="333"/>
      <c r="F5" s="335"/>
      <c r="G5" s="333"/>
      <c r="H5" s="333"/>
      <c r="I5" s="333"/>
      <c r="J5" s="333"/>
      <c r="K5" s="330"/>
      <c r="N5" s="57"/>
      <c r="O5" s="57"/>
      <c r="P5" s="57"/>
      <c r="Q5" s="55"/>
      <c r="R5" s="57"/>
      <c r="S5" s="55"/>
      <c r="U5" s="57"/>
      <c r="V5" s="57"/>
      <c r="W5" s="34"/>
    </row>
    <row r="6" spans="1:11" ht="12" customHeight="1">
      <c r="A6" s="338"/>
      <c r="B6" s="335"/>
      <c r="C6" s="333"/>
      <c r="D6" s="333"/>
      <c r="E6" s="333"/>
      <c r="F6" s="335"/>
      <c r="G6" s="333"/>
      <c r="H6" s="333"/>
      <c r="I6" s="333"/>
      <c r="J6" s="333"/>
      <c r="K6" s="330"/>
    </row>
    <row r="7" spans="1:21" ht="12" customHeight="1">
      <c r="A7" s="339"/>
      <c r="B7" s="336"/>
      <c r="C7" s="334"/>
      <c r="D7" s="334"/>
      <c r="E7" s="334"/>
      <c r="F7" s="336"/>
      <c r="G7" s="334"/>
      <c r="H7" s="334"/>
      <c r="I7" s="334"/>
      <c r="J7" s="334"/>
      <c r="K7" s="331"/>
      <c r="M7" s="340"/>
      <c r="N7" s="340"/>
      <c r="O7" s="340"/>
      <c r="P7" s="340"/>
      <c r="Q7" s="340"/>
      <c r="R7" s="340"/>
      <c r="S7" s="340"/>
      <c r="T7" s="340"/>
      <c r="U7" s="340"/>
    </row>
    <row r="8" spans="1:13" ht="9" customHeight="1">
      <c r="A8" s="56"/>
      <c r="B8" s="57"/>
      <c r="C8" s="55"/>
      <c r="D8" s="55"/>
      <c r="E8" s="55"/>
      <c r="F8" s="58"/>
      <c r="G8" s="55"/>
      <c r="H8" s="55"/>
      <c r="I8" s="55"/>
      <c r="J8" s="55"/>
      <c r="M8" s="130"/>
    </row>
    <row r="9" spans="1:23" ht="8.25">
      <c r="A9" s="51" t="s">
        <v>24</v>
      </c>
      <c r="B9" s="27">
        <v>128.28310213391003</v>
      </c>
      <c r="C9" s="27">
        <v>6.8302651145258295</v>
      </c>
      <c r="D9" s="27">
        <v>7.436363725371125</v>
      </c>
      <c r="E9" s="27">
        <v>36.99532674659553</v>
      </c>
      <c r="F9" s="27">
        <v>1.0490168264630113</v>
      </c>
      <c r="G9" s="27">
        <v>2.3544599882836477</v>
      </c>
      <c r="H9" s="27">
        <v>72.54534142117537</v>
      </c>
      <c r="I9" s="27">
        <v>4.569051066372227</v>
      </c>
      <c r="J9" s="27">
        <v>2.051410682861</v>
      </c>
      <c r="K9" s="27">
        <v>262.1143377055578</v>
      </c>
      <c r="L9" s="27"/>
      <c r="S9" s="68"/>
      <c r="T9" s="115"/>
      <c r="V9" s="68"/>
      <c r="W9" s="34"/>
    </row>
    <row r="10" spans="1:23" ht="8.25">
      <c r="A10" s="51" t="s">
        <v>25</v>
      </c>
      <c r="B10" s="27">
        <v>83.75556642811533</v>
      </c>
      <c r="C10" s="27">
        <v>12.43894550912604</v>
      </c>
      <c r="D10" s="27">
        <v>3.317052135766944</v>
      </c>
      <c r="E10" s="27">
        <v>70.48735788504756</v>
      </c>
      <c r="F10" s="27">
        <v>1.658526067883472</v>
      </c>
      <c r="G10" s="27">
        <v>0</v>
      </c>
      <c r="H10" s="27">
        <v>104.48714227665873</v>
      </c>
      <c r="I10" s="27">
        <v>0</v>
      </c>
      <c r="J10" s="27">
        <v>11.609682475184304</v>
      </c>
      <c r="K10" s="27">
        <v>287.7542727777824</v>
      </c>
      <c r="L10" s="27"/>
      <c r="S10" s="27"/>
      <c r="V10" s="68"/>
      <c r="W10" s="34"/>
    </row>
    <row r="11" spans="1:23" ht="8.25">
      <c r="A11" s="51" t="s">
        <v>26</v>
      </c>
      <c r="B11" s="27">
        <v>152.24112485877106</v>
      </c>
      <c r="C11" s="27">
        <v>4.286475107638762</v>
      </c>
      <c r="D11" s="27">
        <v>7.410887909881849</v>
      </c>
      <c r="E11" s="27">
        <v>46.08782954606996</v>
      </c>
      <c r="F11" s="27">
        <v>0.8222138953271282</v>
      </c>
      <c r="G11" s="27">
        <v>6.106308529296139</v>
      </c>
      <c r="H11" s="27">
        <v>59.396731798431745</v>
      </c>
      <c r="I11" s="27">
        <v>3.047672838679222</v>
      </c>
      <c r="J11" s="27">
        <v>1.6553906425919516</v>
      </c>
      <c r="K11" s="27">
        <v>281.0546351266878</v>
      </c>
      <c r="L11" s="27"/>
      <c r="S11" s="68"/>
      <c r="V11" s="68"/>
      <c r="W11" s="34"/>
    </row>
    <row r="12" spans="1:23" ht="8.25">
      <c r="A12" s="51" t="s">
        <v>27</v>
      </c>
      <c r="B12" s="27">
        <v>236.23641879161042</v>
      </c>
      <c r="C12" s="27">
        <v>19.615681093558315</v>
      </c>
      <c r="D12" s="27">
        <v>7.846272437423327</v>
      </c>
      <c r="E12" s="27">
        <v>83.97632122215236</v>
      </c>
      <c r="F12" s="27">
        <v>0.9542763775244586</v>
      </c>
      <c r="G12" s="27">
        <v>1.6964913378212598</v>
      </c>
      <c r="H12" s="27">
        <v>94.26129995769375</v>
      </c>
      <c r="I12" s="27">
        <v>2.014583463662746</v>
      </c>
      <c r="J12" s="27">
        <v>1.6964913378212598</v>
      </c>
      <c r="K12" s="27">
        <v>448.2978360192679</v>
      </c>
      <c r="L12" s="27"/>
      <c r="S12" s="68"/>
      <c r="T12" s="68"/>
      <c r="U12" s="68"/>
      <c r="V12" s="68"/>
      <c r="W12" s="34"/>
    </row>
    <row r="13" spans="1:23" ht="8.25">
      <c r="A13" s="51" t="s">
        <v>28</v>
      </c>
      <c r="B13" s="27">
        <v>108.87822177903578</v>
      </c>
      <c r="C13" s="27">
        <v>1.8718949941784067</v>
      </c>
      <c r="D13" s="27">
        <v>8.566672385122354</v>
      </c>
      <c r="E13" s="27">
        <v>61.13388828046184</v>
      </c>
      <c r="F13" s="27">
        <v>0.5285350571797854</v>
      </c>
      <c r="G13" s="27">
        <v>1.7177389358343025</v>
      </c>
      <c r="H13" s="27">
        <v>51.686324133373176</v>
      </c>
      <c r="I13" s="27">
        <v>3.8759237526517594</v>
      </c>
      <c r="J13" s="27">
        <v>0.5505573512289431</v>
      </c>
      <c r="K13" s="27">
        <v>238.80975666906636</v>
      </c>
      <c r="L13" s="27"/>
      <c r="V13" s="68"/>
      <c r="W13" s="34"/>
    </row>
    <row r="14" spans="1:23" ht="8.25">
      <c r="A14" s="51" t="s">
        <v>29</v>
      </c>
      <c r="B14" s="27">
        <v>174.40774562213844</v>
      </c>
      <c r="C14" s="27">
        <v>8.497434784291356</v>
      </c>
      <c r="D14" s="27">
        <v>9.675297031618872</v>
      </c>
      <c r="E14" s="27">
        <v>41.64584374479427</v>
      </c>
      <c r="F14" s="27">
        <v>1.682660353325021</v>
      </c>
      <c r="G14" s="27">
        <v>6.3099763249688285</v>
      </c>
      <c r="H14" s="27">
        <v>101.88508439383003</v>
      </c>
      <c r="I14" s="27">
        <v>6.478242360301331</v>
      </c>
      <c r="J14" s="27">
        <v>2.7763895829862846</v>
      </c>
      <c r="K14" s="27">
        <v>353.3586741982544</v>
      </c>
      <c r="L14" s="27"/>
      <c r="V14" s="68"/>
      <c r="W14" s="34"/>
    </row>
    <row r="15" spans="1:23" ht="8.25">
      <c r="A15" s="51" t="s">
        <v>30</v>
      </c>
      <c r="B15" s="27">
        <v>101.2328070790171</v>
      </c>
      <c r="C15" s="27">
        <v>11.22752644020787</v>
      </c>
      <c r="D15" s="27">
        <v>12.893148494524421</v>
      </c>
      <c r="E15" s="27">
        <v>42.56589694364522</v>
      </c>
      <c r="F15" s="27">
        <v>0.9253455857314178</v>
      </c>
      <c r="G15" s="27">
        <v>7.649523508713054</v>
      </c>
      <c r="H15" s="27">
        <v>45.09517487797776</v>
      </c>
      <c r="I15" s="27">
        <v>8.698248505875327</v>
      </c>
      <c r="J15" s="27">
        <v>1.1721044085931291</v>
      </c>
      <c r="K15" s="27">
        <v>231.4597758442853</v>
      </c>
      <c r="L15" s="27"/>
      <c r="V15" s="68"/>
      <c r="W15" s="34"/>
    </row>
    <row r="16" spans="1:23" ht="8.25">
      <c r="A16" s="51" t="s">
        <v>31</v>
      </c>
      <c r="B16" s="27">
        <v>188.2173682347456</v>
      </c>
      <c r="C16" s="27">
        <v>24.521891713022523</v>
      </c>
      <c r="D16" s="27">
        <v>14.693178249206781</v>
      </c>
      <c r="E16" s="27">
        <v>50.989569340201456</v>
      </c>
      <c r="F16" s="27">
        <v>2.2950295397742337</v>
      </c>
      <c r="G16" s="27">
        <v>2.644273165392052</v>
      </c>
      <c r="H16" s="27">
        <v>99.85873095343759</v>
      </c>
      <c r="I16" s="27">
        <v>8.356901041569222</v>
      </c>
      <c r="J16" s="27">
        <v>2.1453537002237404</v>
      </c>
      <c r="K16" s="27">
        <v>393.7222959375732</v>
      </c>
      <c r="L16" s="27"/>
      <c r="V16" s="68"/>
      <c r="W16" s="34"/>
    </row>
    <row r="17" spans="1:23" ht="8.25">
      <c r="A17" s="51" t="s">
        <v>32</v>
      </c>
      <c r="B17" s="27">
        <v>150.10130781225865</v>
      </c>
      <c r="C17" s="27">
        <v>2.9597440977065084</v>
      </c>
      <c r="D17" s="27">
        <v>17.251079883775077</v>
      </c>
      <c r="E17" s="27">
        <v>61.5344891932696</v>
      </c>
      <c r="F17" s="27">
        <v>1.155709600056827</v>
      </c>
      <c r="G17" s="27">
        <v>3.4953168391962577</v>
      </c>
      <c r="H17" s="27">
        <v>62.04187389573357</v>
      </c>
      <c r="I17" s="27">
        <v>6.708753288134752</v>
      </c>
      <c r="J17" s="27">
        <v>2.5932995903714167</v>
      </c>
      <c r="K17" s="27">
        <v>307.84157420050263</v>
      </c>
      <c r="L17" s="27"/>
      <c r="V17" s="68"/>
      <c r="W17" s="34"/>
    </row>
    <row r="18" spans="1:23" ht="8.25">
      <c r="A18" s="51" t="s">
        <v>33</v>
      </c>
      <c r="B18" s="27">
        <v>153.7213170537858</v>
      </c>
      <c r="C18" s="27">
        <v>7.376719549020681</v>
      </c>
      <c r="D18" s="27">
        <v>18.084860829857153</v>
      </c>
      <c r="E18" s="27">
        <v>79.4782041733196</v>
      </c>
      <c r="F18" s="27">
        <v>1.189793475648497</v>
      </c>
      <c r="G18" s="27">
        <v>2.9744836891212425</v>
      </c>
      <c r="H18" s="27">
        <v>34.741969488936114</v>
      </c>
      <c r="I18" s="27">
        <v>9.518347805187975</v>
      </c>
      <c r="J18" s="27">
        <v>0.5948967378242485</v>
      </c>
      <c r="K18" s="27">
        <v>307.6805928027013</v>
      </c>
      <c r="L18" s="27"/>
      <c r="V18" s="68"/>
      <c r="W18" s="34"/>
    </row>
    <row r="19" spans="1:23" ht="8.25">
      <c r="A19" s="51" t="s">
        <v>34</v>
      </c>
      <c r="B19" s="27">
        <v>134.3592919932344</v>
      </c>
      <c r="C19" s="27">
        <v>13.204509952729216</v>
      </c>
      <c r="D19" s="27">
        <v>8.303867083675074</v>
      </c>
      <c r="E19" s="27">
        <v>42.404173714176814</v>
      </c>
      <c r="F19" s="27">
        <v>1.2251607172635355</v>
      </c>
      <c r="G19" s="27">
        <v>2.246127981649815</v>
      </c>
      <c r="H19" s="27">
        <v>46.96449416176886</v>
      </c>
      <c r="I19" s="27">
        <v>6.602254976364608</v>
      </c>
      <c r="J19" s="27">
        <v>0.748709327216605</v>
      </c>
      <c r="K19" s="27">
        <v>256.0585899080789</v>
      </c>
      <c r="L19" s="27"/>
      <c r="V19" s="68"/>
      <c r="W19" s="34"/>
    </row>
    <row r="20" spans="1:23" ht="8.25">
      <c r="A20" s="51" t="s">
        <v>35</v>
      </c>
      <c r="B20" s="27">
        <v>315.84394853405183</v>
      </c>
      <c r="C20" s="27">
        <v>4.205720458774321</v>
      </c>
      <c r="D20" s="27">
        <v>9.712762494478813</v>
      </c>
      <c r="E20" s="27">
        <v>51.52479055323518</v>
      </c>
      <c r="F20" s="27">
        <v>0.7166698539615435</v>
      </c>
      <c r="G20" s="27">
        <v>10.240835018450477</v>
      </c>
      <c r="H20" s="27">
        <v>62.29369809565732</v>
      </c>
      <c r="I20" s="27">
        <v>10.95750487241202</v>
      </c>
      <c r="J20" s="27">
        <v>2.923258614843138</v>
      </c>
      <c r="K20" s="27">
        <v>468.4191884958646</v>
      </c>
      <c r="L20" s="27"/>
      <c r="V20" s="68"/>
      <c r="W20" s="34"/>
    </row>
    <row r="21" spans="1:23" ht="8.25">
      <c r="A21" s="51" t="s">
        <v>36</v>
      </c>
      <c r="B21" s="27">
        <v>104.738765752765</v>
      </c>
      <c r="C21" s="27">
        <v>1.1707015546136177</v>
      </c>
      <c r="D21" s="27">
        <v>5.385227151222642</v>
      </c>
      <c r="E21" s="27">
        <v>47.29634280639016</v>
      </c>
      <c r="F21" s="27">
        <v>1.4048418655363413</v>
      </c>
      <c r="G21" s="27">
        <v>1.4048418655363413</v>
      </c>
      <c r="H21" s="27">
        <v>17.09224269735882</v>
      </c>
      <c r="I21" s="27">
        <v>3.043824041995406</v>
      </c>
      <c r="J21" s="27">
        <v>1.2487483249211924</v>
      </c>
      <c r="K21" s="27">
        <v>182.78553606033952</v>
      </c>
      <c r="L21" s="27"/>
      <c r="V21" s="68"/>
      <c r="W21" s="34"/>
    </row>
    <row r="22" spans="1:23" ht="8.25">
      <c r="A22" s="51" t="s">
        <v>37</v>
      </c>
      <c r="B22" s="27">
        <v>68.15882534530239</v>
      </c>
      <c r="C22" s="27">
        <v>3.3620945237593105</v>
      </c>
      <c r="D22" s="27">
        <v>1.2225798268215675</v>
      </c>
      <c r="E22" s="27">
        <v>14.365312965153418</v>
      </c>
      <c r="F22" s="27">
        <v>0</v>
      </c>
      <c r="G22" s="27">
        <v>0</v>
      </c>
      <c r="H22" s="27">
        <v>10.697573484688716</v>
      </c>
      <c r="I22" s="27">
        <v>17.72740748891273</v>
      </c>
      <c r="J22" s="27">
        <v>0.6112899134107838</v>
      </c>
      <c r="K22" s="27">
        <v>116.14508354804892</v>
      </c>
      <c r="L22" s="27"/>
      <c r="V22" s="68"/>
      <c r="W22" s="34"/>
    </row>
    <row r="23" spans="1:23" ht="8.25">
      <c r="A23" s="51" t="s">
        <v>38</v>
      </c>
      <c r="B23" s="27">
        <v>88.46046621346315</v>
      </c>
      <c r="C23" s="27">
        <v>20.113298574048414</v>
      </c>
      <c r="D23" s="27">
        <v>5.914658738026275</v>
      </c>
      <c r="E23" s="27">
        <v>18.435749165894762</v>
      </c>
      <c r="F23" s="131" t="s">
        <v>73</v>
      </c>
      <c r="G23" s="27">
        <v>2.888152073831544</v>
      </c>
      <c r="H23" s="27">
        <v>24.246641961148647</v>
      </c>
      <c r="I23" s="27">
        <v>6.641020337433011</v>
      </c>
      <c r="J23" s="27">
        <v>0.9511878087469156</v>
      </c>
      <c r="K23" s="27">
        <v>167.66846919638812</v>
      </c>
      <c r="L23" s="27"/>
      <c r="V23" s="68"/>
      <c r="W23" s="34"/>
    </row>
    <row r="24" spans="1:23" ht="8.25">
      <c r="A24" s="51" t="s">
        <v>39</v>
      </c>
      <c r="B24" s="27">
        <v>61.934004925356184</v>
      </c>
      <c r="C24" s="27">
        <v>5.774960554082995</v>
      </c>
      <c r="D24" s="27">
        <v>4.1843993845262375</v>
      </c>
      <c r="E24" s="27">
        <v>28.80139225489697</v>
      </c>
      <c r="F24" s="27">
        <v>0.5628139523046987</v>
      </c>
      <c r="G24" s="27">
        <v>1.2724489356454056</v>
      </c>
      <c r="H24" s="27">
        <v>16.811008053622956</v>
      </c>
      <c r="I24" s="27">
        <v>4.967444883384949</v>
      </c>
      <c r="J24" s="27">
        <v>0.7830454988587112</v>
      </c>
      <c r="K24" s="27">
        <v>125.09151844267912</v>
      </c>
      <c r="L24" s="27"/>
      <c r="V24" s="68"/>
      <c r="W24" s="34"/>
    </row>
    <row r="25" spans="1:23" ht="8.25">
      <c r="A25" s="51" t="s">
        <v>40</v>
      </c>
      <c r="B25" s="27">
        <v>79.03347679507678</v>
      </c>
      <c r="C25" s="27">
        <v>3.1414980316034704</v>
      </c>
      <c r="D25" s="27">
        <v>1.9841040199600863</v>
      </c>
      <c r="E25" s="27">
        <v>22.982538231204334</v>
      </c>
      <c r="F25" s="27">
        <v>0</v>
      </c>
      <c r="G25" s="27">
        <v>0.16534200166334054</v>
      </c>
      <c r="H25" s="27">
        <v>16.03817416134403</v>
      </c>
      <c r="I25" s="27">
        <v>0.8267100083167027</v>
      </c>
      <c r="J25" s="27">
        <v>0.3306840033266811</v>
      </c>
      <c r="K25" s="27">
        <v>124.50252725249543</v>
      </c>
      <c r="L25" s="27"/>
      <c r="V25" s="68"/>
      <c r="W25" s="34"/>
    </row>
    <row r="26" spans="1:23" ht="8.25">
      <c r="A26" s="51" t="s">
        <v>41</v>
      </c>
      <c r="B26" s="27">
        <v>45.90640183860523</v>
      </c>
      <c r="C26" s="27">
        <v>2.8385621605960587</v>
      </c>
      <c r="D26" s="27">
        <v>2.10445125699363</v>
      </c>
      <c r="E26" s="27">
        <v>33.818042292618564</v>
      </c>
      <c r="F26" s="27">
        <v>0.1957629076273144</v>
      </c>
      <c r="G26" s="27">
        <v>0.1468221807204858</v>
      </c>
      <c r="H26" s="27">
        <v>8.173101393440376</v>
      </c>
      <c r="I26" s="27">
        <v>0.244703634534143</v>
      </c>
      <c r="J26" s="27">
        <v>0.1468221807204858</v>
      </c>
      <c r="K26" s="27">
        <v>93.57466984585629</v>
      </c>
      <c r="L26" s="27"/>
      <c r="V26" s="68"/>
      <c r="W26" s="34"/>
    </row>
    <row r="27" spans="1:23" ht="8.25">
      <c r="A27" s="51" t="s">
        <v>42</v>
      </c>
      <c r="B27" s="27">
        <v>84.5431087123525</v>
      </c>
      <c r="C27" s="27">
        <v>5.377509011759607</v>
      </c>
      <c r="D27" s="27">
        <v>4.333523745740343</v>
      </c>
      <c r="E27" s="27">
        <v>21.746410069533358</v>
      </c>
      <c r="F27" s="27">
        <v>1.2212657828904603</v>
      </c>
      <c r="G27" s="27">
        <v>1.851596509543601</v>
      </c>
      <c r="H27" s="27">
        <v>13.827880315953276</v>
      </c>
      <c r="I27" s="27">
        <v>7.741249236708886</v>
      </c>
      <c r="J27" s="27">
        <v>1.1030787716429964</v>
      </c>
      <c r="K27" s="27">
        <v>141.74562215612505</v>
      </c>
      <c r="L27" s="27"/>
      <c r="V27" s="68"/>
      <c r="W27" s="34"/>
    </row>
    <row r="28" spans="1:23" ht="8.25">
      <c r="A28" s="51" t="s">
        <v>43</v>
      </c>
      <c r="B28" s="27">
        <v>101.33224598372374</v>
      </c>
      <c r="C28" s="27">
        <v>6.431867110344141</v>
      </c>
      <c r="D28" s="27">
        <v>7.160003009628384</v>
      </c>
      <c r="E28" s="27">
        <v>40.59357638509651</v>
      </c>
      <c r="F28" s="27">
        <v>1.6989837649965656</v>
      </c>
      <c r="G28" s="27">
        <v>1.759661756603586</v>
      </c>
      <c r="H28" s="27">
        <v>43.62747596544752</v>
      </c>
      <c r="I28" s="27">
        <v>14.137972044435706</v>
      </c>
      <c r="J28" s="27">
        <v>1.9416957314246464</v>
      </c>
      <c r="K28" s="27">
        <v>218.6834817517008</v>
      </c>
      <c r="L28" s="27"/>
      <c r="V28" s="68"/>
      <c r="W28" s="34"/>
    </row>
    <row r="29" spans="1:23" ht="8.25">
      <c r="A29" s="53" t="s">
        <v>61</v>
      </c>
      <c r="B29" s="44">
        <v>138.0419343974676</v>
      </c>
      <c r="C29" s="44">
        <v>8.125300149884128</v>
      </c>
      <c r="D29" s="44">
        <v>8.22038344951043</v>
      </c>
      <c r="E29" s="44">
        <v>42.14437596890963</v>
      </c>
      <c r="F29" s="44">
        <v>0.9076133146147163</v>
      </c>
      <c r="G29" s="44">
        <v>3.709977472691774</v>
      </c>
      <c r="H29" s="44">
        <v>49.01284777646062</v>
      </c>
      <c r="I29" s="44">
        <v>6.116449346870222</v>
      </c>
      <c r="J29" s="44">
        <v>1.5438070284779841</v>
      </c>
      <c r="K29" s="44">
        <v>257.82268890488706</v>
      </c>
      <c r="L29" s="27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8.25">
      <c r="A30" s="53" t="s">
        <v>95</v>
      </c>
      <c r="B30" s="44">
        <v>146.7894425403639</v>
      </c>
      <c r="C30" s="44">
        <v>8.651294870463406</v>
      </c>
      <c r="D30" s="44">
        <v>9.193210432819058</v>
      </c>
      <c r="E30" s="44">
        <v>49.054970869522485</v>
      </c>
      <c r="F30" s="44">
        <v>1.0915727756020943</v>
      </c>
      <c r="G30" s="44">
        <v>4.091462495785155</v>
      </c>
      <c r="H30" s="44">
        <v>69.04391346955516</v>
      </c>
      <c r="I30" s="44">
        <v>4.7301486942757425</v>
      </c>
      <c r="J30" s="44">
        <v>1.672196592411719</v>
      </c>
      <c r="K30" s="44">
        <v>294.31821274079874</v>
      </c>
      <c r="L30" s="27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8.25">
      <c r="A31" s="53" t="s">
        <v>96</v>
      </c>
      <c r="B31" s="44">
        <v>227.05149466606414</v>
      </c>
      <c r="C31" s="44">
        <v>5.2331704509030486</v>
      </c>
      <c r="D31" s="44">
        <v>12.554232537183513</v>
      </c>
      <c r="E31" s="44">
        <v>55.611396949151235</v>
      </c>
      <c r="F31" s="44">
        <v>0.9588171887784696</v>
      </c>
      <c r="G31" s="44">
        <v>6.496658522097107</v>
      </c>
      <c r="H31" s="44">
        <v>58.12045127492667</v>
      </c>
      <c r="I31" s="44">
        <v>8.925064673115473</v>
      </c>
      <c r="J31" s="44">
        <v>2.3567188845676403</v>
      </c>
      <c r="K31" s="44">
        <v>377.3080051467873</v>
      </c>
      <c r="L31" s="27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8.25">
      <c r="A32" s="53" t="s">
        <v>97</v>
      </c>
      <c r="B32" s="44">
        <v>79.56297294921269</v>
      </c>
      <c r="C32" s="44">
        <v>9.0215173981234</v>
      </c>
      <c r="D32" s="44">
        <v>4.695409639958962</v>
      </c>
      <c r="E32" s="44">
        <v>26.373909714131088</v>
      </c>
      <c r="F32" s="44">
        <v>0.6522734535591612</v>
      </c>
      <c r="G32" s="44">
        <v>1.745790713937755</v>
      </c>
      <c r="H32" s="44">
        <v>19.31880493335516</v>
      </c>
      <c r="I32" s="44">
        <v>6.330889402191859</v>
      </c>
      <c r="J32" s="44">
        <v>0.9496334103287789</v>
      </c>
      <c r="K32" s="44">
        <v>148.65120161479885</v>
      </c>
      <c r="L32" s="27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11" ht="8.25">
      <c r="A33" s="70"/>
      <c r="B33" s="71"/>
      <c r="C33" s="71"/>
      <c r="D33" s="71"/>
      <c r="E33" s="71"/>
      <c r="F33" s="71"/>
      <c r="G33" s="71"/>
      <c r="H33" s="71"/>
      <c r="I33" s="71"/>
      <c r="J33" s="50"/>
      <c r="K33" s="71"/>
    </row>
    <row r="34" spans="1:11" ht="8.25">
      <c r="A34" s="271"/>
      <c r="B34" s="67"/>
      <c r="C34" s="67"/>
      <c r="D34" s="67"/>
      <c r="E34" s="67"/>
      <c r="F34" s="67"/>
      <c r="G34" s="67"/>
      <c r="H34" s="67"/>
      <c r="I34" s="67"/>
      <c r="J34" s="272"/>
      <c r="K34" s="67"/>
    </row>
    <row r="35" spans="1:10" ht="8.25">
      <c r="A35" s="278" t="s">
        <v>114</v>
      </c>
      <c r="B35" s="109"/>
      <c r="C35" s="109"/>
      <c r="J35" s="27"/>
    </row>
    <row r="36" spans="1:10" ht="8.25">
      <c r="A36" s="80" t="s">
        <v>112</v>
      </c>
      <c r="B36" s="246"/>
      <c r="C36" s="80"/>
      <c r="D36" s="80"/>
      <c r="E36" s="80"/>
      <c r="F36" s="80"/>
      <c r="G36" s="80"/>
      <c r="H36" s="80"/>
      <c r="J36" s="27"/>
    </row>
    <row r="37" spans="1:10" ht="8.25">
      <c r="A37" s="80"/>
      <c r="B37" s="246"/>
      <c r="C37" s="1"/>
      <c r="D37" s="1"/>
      <c r="E37" s="1"/>
      <c r="F37" s="1"/>
      <c r="G37" s="1"/>
      <c r="H37" s="1"/>
      <c r="J37" s="27"/>
    </row>
    <row r="38" spans="1:10" ht="8.25">
      <c r="A38" s="24" t="s">
        <v>91</v>
      </c>
      <c r="J38" s="27"/>
    </row>
    <row r="39" ht="8.25">
      <c r="J39" s="27"/>
    </row>
    <row r="40" ht="8.25">
      <c r="J40" s="27"/>
    </row>
    <row r="41" ht="8.25">
      <c r="J41" s="27"/>
    </row>
    <row r="42" ht="8.25">
      <c r="J42" s="27"/>
    </row>
    <row r="43" ht="8.25">
      <c r="J43" s="27"/>
    </row>
    <row r="44" ht="8.25">
      <c r="J44" s="27"/>
    </row>
    <row r="45" ht="8.25">
      <c r="J45" s="27"/>
    </row>
    <row r="46" ht="8.25">
      <c r="J46" s="27"/>
    </row>
    <row r="47" ht="8.25">
      <c r="J47" s="27"/>
    </row>
    <row r="48" ht="8.25">
      <c r="J48" s="27"/>
    </row>
    <row r="49" ht="8.25">
      <c r="J49" s="27"/>
    </row>
    <row r="50" ht="8.25">
      <c r="J50" s="27"/>
    </row>
    <row r="51" ht="8.25">
      <c r="J51" s="27"/>
    </row>
    <row r="52" ht="8.25">
      <c r="J52" s="27"/>
    </row>
    <row r="53" ht="8.25">
      <c r="J53" s="27"/>
    </row>
    <row r="54" ht="8.25">
      <c r="J54" s="27"/>
    </row>
    <row r="55" ht="8.25">
      <c r="J55" s="27"/>
    </row>
    <row r="56" ht="8.25">
      <c r="J56" s="27"/>
    </row>
    <row r="57" ht="8.25">
      <c r="J57" s="27"/>
    </row>
    <row r="58" ht="8.25">
      <c r="J58" s="27"/>
    </row>
    <row r="59" ht="8.25">
      <c r="J59" s="27"/>
    </row>
    <row r="60" ht="8.25">
      <c r="J60" s="27"/>
    </row>
    <row r="61" ht="8.25">
      <c r="J61" s="27"/>
    </row>
    <row r="62" ht="8.25">
      <c r="J62" s="27"/>
    </row>
    <row r="63" ht="8.25">
      <c r="J63" s="27"/>
    </row>
    <row r="64" ht="8.25">
      <c r="J64" s="27"/>
    </row>
    <row r="65" ht="8.25">
      <c r="J65" s="27"/>
    </row>
    <row r="66" ht="8.25">
      <c r="J66" s="27"/>
    </row>
    <row r="67" ht="8.25">
      <c r="J67" s="27"/>
    </row>
    <row r="68" ht="8.25">
      <c r="J68" s="27"/>
    </row>
    <row r="69" ht="8.25">
      <c r="J69" s="27"/>
    </row>
    <row r="70" ht="8.25">
      <c r="J70" s="27"/>
    </row>
    <row r="71" ht="8.25">
      <c r="J71" s="27"/>
    </row>
    <row r="72" ht="8.25">
      <c r="J72" s="27"/>
    </row>
    <row r="73" ht="8.25">
      <c r="J73" s="27"/>
    </row>
    <row r="74" ht="8.25">
      <c r="J74" s="27"/>
    </row>
    <row r="75" ht="8.25">
      <c r="J75" s="27"/>
    </row>
    <row r="76" ht="8.25">
      <c r="J76" s="27"/>
    </row>
    <row r="77" ht="8.25">
      <c r="J77" s="27"/>
    </row>
  </sheetData>
  <mergeCells count="12">
    <mergeCell ref="M7:U7"/>
    <mergeCell ref="B4:B7"/>
    <mergeCell ref="C4:C7"/>
    <mergeCell ref="D4:D7"/>
    <mergeCell ref="E4:E7"/>
    <mergeCell ref="J4:J7"/>
    <mergeCell ref="K4:K7"/>
    <mergeCell ref="A4:A7"/>
    <mergeCell ref="F4:F7"/>
    <mergeCell ref="G4:G7"/>
    <mergeCell ref="I4:I7"/>
    <mergeCell ref="H4:H7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240" verticalDpi="240" orientation="portrait" paperSize="9" r:id="rId2"/>
  <headerFooter alignWithMargins="0">
    <oddFooter>&amp;C&amp;"Arial,Normale"&amp;10 176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A69"/>
  <sheetViews>
    <sheetView showGridLines="0" workbookViewId="0" topLeftCell="A3">
      <selection activeCell="M20" sqref="M20"/>
    </sheetView>
  </sheetViews>
  <sheetFormatPr defaultColWidth="9.59765625" defaultRowHeight="10.5"/>
  <cols>
    <col min="1" max="1" width="18.796875" style="19" customWidth="1"/>
    <col min="2" max="2" width="9.59765625" style="19" customWidth="1"/>
    <col min="3" max="3" width="9" style="19" customWidth="1"/>
    <col min="4" max="4" width="9.19921875" style="19" customWidth="1"/>
    <col min="5" max="5" width="12.3984375" style="19" customWidth="1"/>
    <col min="6" max="6" width="10.19921875" style="19" customWidth="1"/>
    <col min="7" max="7" width="10.3984375" style="19" customWidth="1"/>
    <col min="8" max="8" width="13" style="19" customWidth="1"/>
    <col min="9" max="9" width="11.19921875" style="19" customWidth="1"/>
    <col min="10" max="11" width="8.796875" style="19" customWidth="1"/>
    <col min="12" max="14" width="9.3984375" style="19" customWidth="1"/>
    <col min="15" max="15" width="10.3984375" style="19" customWidth="1"/>
    <col min="16" max="25" width="9.3984375" style="19" customWidth="1"/>
    <col min="26" max="26" width="13.796875" style="19" customWidth="1"/>
    <col min="27" max="16384" width="9.3984375" style="19" customWidth="1"/>
  </cols>
  <sheetData>
    <row r="1" spans="1:11" s="59" customFormat="1" ht="12" customHeight="1">
      <c r="A1" s="298" t="s">
        <v>80</v>
      </c>
      <c r="J1" s="18"/>
      <c r="K1" s="18"/>
    </row>
    <row r="2" spans="10:14" s="59" customFormat="1" ht="12" customHeight="1">
      <c r="J2" s="18"/>
      <c r="L2" s="151"/>
      <c r="M2" s="140"/>
      <c r="N2" s="141"/>
    </row>
    <row r="3" spans="1:11" ht="9" customHeight="1">
      <c r="A3" s="31"/>
      <c r="B3" s="60"/>
      <c r="C3" s="61"/>
      <c r="D3" s="31"/>
      <c r="E3" s="31"/>
      <c r="F3" s="31"/>
      <c r="G3" s="31"/>
      <c r="H3" s="31"/>
      <c r="I3" s="31"/>
      <c r="J3" s="31"/>
      <c r="K3" s="72"/>
    </row>
    <row r="4" spans="1:11" s="35" customFormat="1" ht="12" customHeight="1">
      <c r="A4" s="341" t="s">
        <v>23</v>
      </c>
      <c r="B4" s="332" t="s">
        <v>121</v>
      </c>
      <c r="C4" s="332" t="s">
        <v>122</v>
      </c>
      <c r="D4" s="332" t="s">
        <v>123</v>
      </c>
      <c r="E4" s="332" t="s">
        <v>124</v>
      </c>
      <c r="F4" s="332" t="s">
        <v>125</v>
      </c>
      <c r="G4" s="332" t="s">
        <v>126</v>
      </c>
      <c r="H4" s="332" t="s">
        <v>72</v>
      </c>
      <c r="I4" s="332" t="s">
        <v>127</v>
      </c>
      <c r="J4" s="332" t="s">
        <v>128</v>
      </c>
      <c r="K4" s="329" t="s">
        <v>129</v>
      </c>
    </row>
    <row r="5" spans="1:11" s="35" customFormat="1" ht="12" customHeight="1">
      <c r="A5" s="342"/>
      <c r="B5" s="335"/>
      <c r="C5" s="333"/>
      <c r="D5" s="333"/>
      <c r="E5" s="333"/>
      <c r="F5" s="335"/>
      <c r="G5" s="333"/>
      <c r="H5" s="333"/>
      <c r="I5" s="333"/>
      <c r="J5" s="333"/>
      <c r="K5" s="330"/>
    </row>
    <row r="6" spans="1:11" s="35" customFormat="1" ht="12" customHeight="1">
      <c r="A6" s="342"/>
      <c r="B6" s="335"/>
      <c r="C6" s="333"/>
      <c r="D6" s="333"/>
      <c r="E6" s="333"/>
      <c r="F6" s="335"/>
      <c r="G6" s="333"/>
      <c r="H6" s="333"/>
      <c r="I6" s="333"/>
      <c r="J6" s="333"/>
      <c r="K6" s="330"/>
    </row>
    <row r="7" spans="1:11" s="35" customFormat="1" ht="12" customHeight="1">
      <c r="A7" s="343"/>
      <c r="B7" s="336"/>
      <c r="C7" s="334"/>
      <c r="D7" s="334"/>
      <c r="E7" s="334"/>
      <c r="F7" s="336"/>
      <c r="G7" s="334"/>
      <c r="H7" s="334"/>
      <c r="I7" s="334"/>
      <c r="J7" s="334"/>
      <c r="K7" s="331"/>
    </row>
    <row r="8" spans="1:26" s="35" customFormat="1" ht="9" customHeight="1">
      <c r="A8" s="56"/>
      <c r="B8" s="57"/>
      <c r="C8" s="55"/>
      <c r="D8" s="55"/>
      <c r="E8" s="55"/>
      <c r="F8" s="58"/>
      <c r="G8" s="55"/>
      <c r="H8" s="55"/>
      <c r="I8" s="55"/>
      <c r="J8" s="55"/>
      <c r="L8" s="19"/>
      <c r="M8" s="19"/>
      <c r="N8" s="19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5" ht="8.25" customHeight="1">
      <c r="A9" s="19" t="s">
        <v>24</v>
      </c>
      <c r="B9" s="142">
        <v>188.91084432899893</v>
      </c>
      <c r="C9" s="142">
        <v>2.8960388871190874</v>
      </c>
      <c r="D9" s="142">
        <v>15.891085175473966</v>
      </c>
      <c r="E9" s="142">
        <v>54.059392559556294</v>
      </c>
      <c r="F9" s="142">
        <v>3.118811109205171</v>
      </c>
      <c r="G9" s="142">
        <v>5.792077774238175</v>
      </c>
      <c r="H9" s="142">
        <v>57.62374811293363</v>
      </c>
      <c r="I9" s="142">
        <v>14.183164806147325</v>
      </c>
      <c r="J9" s="142">
        <v>4.009899997549506</v>
      </c>
      <c r="K9" s="147">
        <v>346.4850627512221</v>
      </c>
      <c r="L9" s="147"/>
      <c r="M9" s="43"/>
      <c r="N9" s="43"/>
      <c r="P9" s="147"/>
      <c r="Q9" s="147"/>
      <c r="R9" s="147"/>
      <c r="S9" s="147"/>
      <c r="T9" s="147"/>
      <c r="U9" s="147"/>
      <c r="V9" s="147"/>
      <c r="W9" s="147"/>
      <c r="X9" s="147"/>
      <c r="Y9" s="147"/>
    </row>
    <row r="10" spans="1:14" ht="8.25" customHeight="1">
      <c r="A10" s="19" t="s">
        <v>25</v>
      </c>
      <c r="B10" s="142">
        <v>161.64415194550284</v>
      </c>
      <c r="C10" s="142">
        <v>17.319016279875303</v>
      </c>
      <c r="D10" s="142">
        <v>2.8865027133125505</v>
      </c>
      <c r="E10" s="142">
        <v>51.95704883962591</v>
      </c>
      <c r="F10" s="142">
        <v>5.773005426625101</v>
      </c>
      <c r="G10" s="142">
        <v>0</v>
      </c>
      <c r="H10" s="142">
        <v>57.73005426625101</v>
      </c>
      <c r="I10" s="142">
        <v>2.8865027133125505</v>
      </c>
      <c r="J10" s="142">
        <v>8.659508139937651</v>
      </c>
      <c r="K10" s="147">
        <v>308.8557903244429</v>
      </c>
      <c r="L10" s="147"/>
      <c r="M10" s="43"/>
      <c r="N10" s="43"/>
    </row>
    <row r="11" spans="1:14" ht="8.25" customHeight="1">
      <c r="A11" s="19" t="s">
        <v>26</v>
      </c>
      <c r="B11" s="142">
        <v>379.1947033730468</v>
      </c>
      <c r="C11" s="142">
        <v>2.1605167956175118</v>
      </c>
      <c r="D11" s="142">
        <v>20.54891530053989</v>
      </c>
      <c r="E11" s="142">
        <v>112.53891930949884</v>
      </c>
      <c r="F11" s="142">
        <v>1.8724478895351768</v>
      </c>
      <c r="G11" s="142">
        <v>15.987824287569588</v>
      </c>
      <c r="H11" s="142">
        <v>98.27950845842325</v>
      </c>
      <c r="I11" s="142">
        <v>7.0096767146701495</v>
      </c>
      <c r="J11" s="142">
        <v>4.897171403399693</v>
      </c>
      <c r="K11" s="147">
        <v>642.4896835323009</v>
      </c>
      <c r="L11" s="147"/>
      <c r="M11" s="43"/>
      <c r="N11" s="43"/>
    </row>
    <row r="12" spans="1:14" ht="8.25" customHeight="1">
      <c r="A12" s="19" t="s">
        <v>27</v>
      </c>
      <c r="B12" s="142">
        <v>457.09056199013986</v>
      </c>
      <c r="C12" s="142">
        <v>2.9521457179126362</v>
      </c>
      <c r="D12" s="142">
        <v>9.840485726375453</v>
      </c>
      <c r="E12" s="142">
        <v>102.34105155430473</v>
      </c>
      <c r="F12" s="142">
        <v>1.9680971452750908</v>
      </c>
      <c r="G12" s="142">
        <v>4.920242863187727</v>
      </c>
      <c r="H12" s="142">
        <v>71.34352151622204</v>
      </c>
      <c r="I12" s="142">
        <v>6.396315722144045</v>
      </c>
      <c r="J12" s="142">
        <v>0.9840485726375454</v>
      </c>
      <c r="K12" s="147">
        <v>657.8364708081991</v>
      </c>
      <c r="L12" s="147"/>
      <c r="M12" s="43"/>
      <c r="N12" s="43"/>
    </row>
    <row r="13" spans="1:14" ht="8.25" customHeight="1">
      <c r="A13" s="19" t="s">
        <v>28</v>
      </c>
      <c r="B13" s="142">
        <v>243.18222997027556</v>
      </c>
      <c r="C13" s="142">
        <v>3.231982919459965</v>
      </c>
      <c r="D13" s="142">
        <v>21.840369425441583</v>
      </c>
      <c r="E13" s="142">
        <v>164.34143451072185</v>
      </c>
      <c r="F13" s="142">
        <v>1.0773276398199882</v>
      </c>
      <c r="G13" s="142">
        <v>2.644349661376335</v>
      </c>
      <c r="H13" s="142">
        <v>33.98479009250327</v>
      </c>
      <c r="I13" s="142">
        <v>4.9948826937108555</v>
      </c>
      <c r="J13" s="142">
        <v>1.3711442688618034</v>
      </c>
      <c r="K13" s="147">
        <v>476.66851118217124</v>
      </c>
      <c r="L13" s="147"/>
      <c r="M13" s="43"/>
      <c r="N13" s="43"/>
    </row>
    <row r="14" spans="1:14" ht="8.25" customHeight="1">
      <c r="A14" s="19" t="s">
        <v>29</v>
      </c>
      <c r="B14" s="142">
        <v>266.9782253770626</v>
      </c>
      <c r="C14" s="142">
        <v>19.935047074468756</v>
      </c>
      <c r="D14" s="142">
        <v>27.000633379343757</v>
      </c>
      <c r="E14" s="142">
        <v>76.71207988150002</v>
      </c>
      <c r="F14" s="142">
        <v>6.308559200781252</v>
      </c>
      <c r="G14" s="142">
        <v>6.308559200781252</v>
      </c>
      <c r="H14" s="142">
        <v>49.711446502156264</v>
      </c>
      <c r="I14" s="142">
        <v>8.579640513062502</v>
      </c>
      <c r="J14" s="142">
        <v>3.785135520468751</v>
      </c>
      <c r="K14" s="147">
        <v>465.3193266496251</v>
      </c>
      <c r="L14" s="147"/>
      <c r="M14" s="43"/>
      <c r="N14" s="43"/>
    </row>
    <row r="15" spans="1:14" ht="8.25" customHeight="1">
      <c r="A15" s="19" t="s">
        <v>30</v>
      </c>
      <c r="B15" s="142">
        <v>155.25180202984498</v>
      </c>
      <c r="C15" s="142">
        <v>7.111689689255321</v>
      </c>
      <c r="D15" s="142">
        <v>14.464453605265062</v>
      </c>
      <c r="E15" s="142">
        <v>34.1120030857501</v>
      </c>
      <c r="F15" s="142">
        <v>1.4464453605265062</v>
      </c>
      <c r="G15" s="142">
        <v>8.799209276536246</v>
      </c>
      <c r="H15" s="142">
        <v>24.589571128950602</v>
      </c>
      <c r="I15" s="142">
        <v>3.977724741447892</v>
      </c>
      <c r="J15" s="142">
        <v>0.12053711337720885</v>
      </c>
      <c r="K15" s="147">
        <v>249.87343603095388</v>
      </c>
      <c r="L15" s="147"/>
      <c r="M15" s="43"/>
      <c r="N15" s="43"/>
    </row>
    <row r="16" spans="1:14" ht="8.25" customHeight="1">
      <c r="A16" s="19" t="s">
        <v>31</v>
      </c>
      <c r="B16" s="142">
        <v>270.898328808243</v>
      </c>
      <c r="C16" s="142">
        <v>18.14533128720552</v>
      </c>
      <c r="D16" s="142">
        <v>21.315705155230273</v>
      </c>
      <c r="E16" s="142">
        <v>73.12096325401778</v>
      </c>
      <c r="F16" s="142">
        <v>1.6863690787365724</v>
      </c>
      <c r="G16" s="142">
        <v>2.8331000522774414</v>
      </c>
      <c r="H16" s="142">
        <v>58.48327965058433</v>
      </c>
      <c r="I16" s="142">
        <v>7.6898429990387696</v>
      </c>
      <c r="J16" s="142">
        <v>1.7538238418860352</v>
      </c>
      <c r="K16" s="147">
        <v>455.9267441272197</v>
      </c>
      <c r="L16" s="147"/>
      <c r="M16" s="43"/>
      <c r="N16" s="43"/>
    </row>
    <row r="17" spans="1:14" ht="8.25" customHeight="1">
      <c r="A17" s="19" t="s">
        <v>32</v>
      </c>
      <c r="B17" s="142">
        <v>190.7124239033639</v>
      </c>
      <c r="C17" s="142">
        <v>3.0133355959783072</v>
      </c>
      <c r="D17" s="142">
        <v>26.00984409160223</v>
      </c>
      <c r="E17" s="142">
        <v>92.85831533922625</v>
      </c>
      <c r="F17" s="142">
        <v>1.1101762722025341</v>
      </c>
      <c r="G17" s="142">
        <v>1.9824576289330968</v>
      </c>
      <c r="H17" s="142">
        <v>52.495478014148404</v>
      </c>
      <c r="I17" s="142">
        <v>5.868074581641967</v>
      </c>
      <c r="J17" s="142">
        <v>1.903159323775773</v>
      </c>
      <c r="K17" s="147">
        <v>375.95326475087245</v>
      </c>
      <c r="L17" s="147"/>
      <c r="M17" s="43"/>
      <c r="N17" s="43"/>
    </row>
    <row r="18" spans="1:14" ht="8.25" customHeight="1">
      <c r="A18" s="19" t="s">
        <v>33</v>
      </c>
      <c r="B18" s="142">
        <v>218.7797203980137</v>
      </c>
      <c r="C18" s="142">
        <v>2.631371207536247</v>
      </c>
      <c r="D18" s="142">
        <v>10.901395002650167</v>
      </c>
      <c r="E18" s="142">
        <v>112.39714157904827</v>
      </c>
      <c r="F18" s="142">
        <v>0.7518203450103563</v>
      </c>
      <c r="G18" s="142">
        <v>0.7518203450103563</v>
      </c>
      <c r="H18" s="142">
        <v>21.050969660289976</v>
      </c>
      <c r="I18" s="142">
        <v>16.54004759022784</v>
      </c>
      <c r="J18" s="142">
        <v>1.1277305175155345</v>
      </c>
      <c r="K18" s="147">
        <v>384.93201664530244</v>
      </c>
      <c r="L18" s="147"/>
      <c r="M18" s="43"/>
      <c r="N18" s="43"/>
    </row>
    <row r="19" spans="1:14" ht="8.25" customHeight="1">
      <c r="A19" s="19" t="s">
        <v>34</v>
      </c>
      <c r="B19" s="142">
        <v>234.13712121481282</v>
      </c>
      <c r="C19" s="142">
        <v>20.25161746471067</v>
      </c>
      <c r="D19" s="142">
        <v>15.98811905108737</v>
      </c>
      <c r="E19" s="142">
        <v>71.76888996265886</v>
      </c>
      <c r="F19" s="290" t="s">
        <v>101</v>
      </c>
      <c r="G19" s="142">
        <v>4.2634984136232985</v>
      </c>
      <c r="H19" s="142">
        <v>59.68897779072618</v>
      </c>
      <c r="I19" s="142">
        <v>2.842332275748866</v>
      </c>
      <c r="J19" s="142">
        <v>7.105830689372164</v>
      </c>
      <c r="K19" s="147">
        <v>416.0463868627403</v>
      </c>
      <c r="L19" s="147"/>
      <c r="M19" s="43"/>
      <c r="N19" s="43"/>
    </row>
    <row r="20" spans="1:14" ht="8.25" customHeight="1">
      <c r="A20" s="19" t="s">
        <v>35</v>
      </c>
      <c r="B20" s="142">
        <v>467.0536275877157</v>
      </c>
      <c r="C20" s="142">
        <v>2.9056252905625293</v>
      </c>
      <c r="D20" s="142">
        <v>15.963847184620013</v>
      </c>
      <c r="E20" s="142">
        <v>68.5043892033801</v>
      </c>
      <c r="F20" s="144">
        <v>3.418382694779446</v>
      </c>
      <c r="G20" s="142">
        <v>21.946016900484043</v>
      </c>
      <c r="H20" s="142">
        <v>69.01714660759701</v>
      </c>
      <c r="I20" s="142">
        <v>11.485765854458938</v>
      </c>
      <c r="J20" s="142">
        <v>3.726037137309596</v>
      </c>
      <c r="K20" s="147">
        <v>664.0208384609075</v>
      </c>
      <c r="L20" s="147"/>
      <c r="M20" s="43"/>
      <c r="N20" s="43"/>
    </row>
    <row r="21" spans="1:27" ht="8.25" customHeight="1">
      <c r="A21" s="19" t="s">
        <v>36</v>
      </c>
      <c r="B21" s="142">
        <v>232.28409295438877</v>
      </c>
      <c r="C21" s="142">
        <v>3.735562898389293</v>
      </c>
      <c r="D21" s="142">
        <v>7.131529169652287</v>
      </c>
      <c r="E21" s="142">
        <v>124.63196215535187</v>
      </c>
      <c r="F21" s="144">
        <v>3.395966271262994</v>
      </c>
      <c r="G21" s="142">
        <v>2.716773017010395</v>
      </c>
      <c r="H21" s="142">
        <v>22.07378076320946</v>
      </c>
      <c r="I21" s="142">
        <v>2.0375797627577965</v>
      </c>
      <c r="J21" s="290" t="s">
        <v>101</v>
      </c>
      <c r="K21" s="147">
        <v>398.00724699202283</v>
      </c>
      <c r="L21" s="147"/>
      <c r="M21" s="43"/>
      <c r="N21" s="43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</row>
    <row r="22" spans="1:14" ht="8.25" customHeight="1">
      <c r="A22" s="19" t="s">
        <v>37</v>
      </c>
      <c r="B22" s="142">
        <v>124.1567686131689</v>
      </c>
      <c r="C22" s="142">
        <v>11.036157210059457</v>
      </c>
      <c r="D22" s="142">
        <v>5.518078605029729</v>
      </c>
      <c r="E22" s="142">
        <v>35.867510932693236</v>
      </c>
      <c r="F22" s="290" t="s">
        <v>101</v>
      </c>
      <c r="G22" s="290" t="s">
        <v>101</v>
      </c>
      <c r="H22" s="142">
        <v>6.897598256287161</v>
      </c>
      <c r="I22" s="142">
        <v>1.3795196512574321</v>
      </c>
      <c r="J22" s="290" t="s">
        <v>101</v>
      </c>
      <c r="K22" s="147">
        <v>184.8556332684959</v>
      </c>
      <c r="L22" s="147"/>
      <c r="M22" s="43"/>
      <c r="N22" s="43"/>
    </row>
    <row r="23" spans="1:14" ht="8.25" customHeight="1">
      <c r="A23" s="161" t="s">
        <v>38</v>
      </c>
      <c r="B23" s="162">
        <v>234.3903718151002</v>
      </c>
      <c r="C23" s="162">
        <v>55.81079392724696</v>
      </c>
      <c r="D23" s="162">
        <v>12.793090833189318</v>
      </c>
      <c r="E23" s="162">
        <v>40.99774138355407</v>
      </c>
      <c r="F23" s="163">
        <v>0.07481339668531764</v>
      </c>
      <c r="G23" s="162">
        <v>9.950181759147247</v>
      </c>
      <c r="H23" s="162">
        <v>52.51900447309299</v>
      </c>
      <c r="I23" s="162">
        <v>7.256899478475812</v>
      </c>
      <c r="J23" s="162">
        <v>1.3466411403357177</v>
      </c>
      <c r="K23" s="164">
        <v>415.1395382068276</v>
      </c>
      <c r="L23" s="147"/>
      <c r="M23" s="43"/>
      <c r="N23" s="150"/>
    </row>
    <row r="24" spans="1:14" ht="8.25" customHeight="1">
      <c r="A24" s="19" t="s">
        <v>39</v>
      </c>
      <c r="B24" s="142">
        <v>141.7633140509602</v>
      </c>
      <c r="C24" s="142">
        <v>11.417938372525501</v>
      </c>
      <c r="D24" s="142">
        <v>8.704764897865976</v>
      </c>
      <c r="E24" s="142">
        <v>45.332606805769565</v>
      </c>
      <c r="F24" s="144">
        <v>1.1304889477748021</v>
      </c>
      <c r="G24" s="142">
        <v>2.3740267903270844</v>
      </c>
      <c r="H24" s="142">
        <v>18.992214322616675</v>
      </c>
      <c r="I24" s="142">
        <v>24.079414587603285</v>
      </c>
      <c r="J24" s="142">
        <v>1.0174400529973218</v>
      </c>
      <c r="K24" s="147">
        <v>254.81220882844042</v>
      </c>
      <c r="L24" s="147"/>
      <c r="M24" s="43"/>
      <c r="N24" s="43"/>
    </row>
    <row r="25" spans="1:14" ht="8.25" customHeight="1">
      <c r="A25" s="19" t="s">
        <v>40</v>
      </c>
      <c r="B25" s="142">
        <v>164.6109982199959</v>
      </c>
      <c r="C25" s="142">
        <v>7.876124316746216</v>
      </c>
      <c r="D25" s="147">
        <v>3.1504497266984863</v>
      </c>
      <c r="E25" s="142">
        <v>66.94705669234283</v>
      </c>
      <c r="F25" s="290" t="s">
        <v>101</v>
      </c>
      <c r="G25" s="290" t="s">
        <v>101</v>
      </c>
      <c r="H25" s="142">
        <v>28.354047540286377</v>
      </c>
      <c r="I25" s="142">
        <v>2.3628372950238647</v>
      </c>
      <c r="J25" s="290" t="s">
        <v>101</v>
      </c>
      <c r="K25" s="147">
        <v>273.30151379109367</v>
      </c>
      <c r="L25" s="147"/>
      <c r="M25" s="43"/>
      <c r="N25" s="43"/>
    </row>
    <row r="26" spans="1:14" ht="8.25" customHeight="1">
      <c r="A26" s="19" t="s">
        <v>41</v>
      </c>
      <c r="B26" s="142">
        <v>130.95296924065246</v>
      </c>
      <c r="C26" s="142">
        <v>3.36928737325864</v>
      </c>
      <c r="D26" s="142">
        <v>6.064717271865552</v>
      </c>
      <c r="E26" s="142">
        <v>38.18525689693125</v>
      </c>
      <c r="F26" s="142">
        <v>0.4492383164344853</v>
      </c>
      <c r="G26" s="142">
        <v>0.4492383164344853</v>
      </c>
      <c r="H26" s="142">
        <v>12.803292018382832</v>
      </c>
      <c r="I26" s="142">
        <v>0.22461915821724265</v>
      </c>
      <c r="J26" s="290" t="s">
        <v>101</v>
      </c>
      <c r="K26" s="147">
        <v>192.4986185921769</v>
      </c>
      <c r="L26" s="147"/>
      <c r="M26" s="43"/>
      <c r="N26" s="43"/>
    </row>
    <row r="27" spans="1:14" ht="8.25" customHeight="1">
      <c r="A27" s="19" t="s">
        <v>42</v>
      </c>
      <c r="B27" s="142">
        <v>178.54979080094373</v>
      </c>
      <c r="C27" s="142">
        <v>3.2074812718732404</v>
      </c>
      <c r="D27" s="142">
        <v>12.948720690154934</v>
      </c>
      <c r="E27" s="142">
        <v>38.608570865140855</v>
      </c>
      <c r="F27" s="142">
        <v>1.3661494306126765</v>
      </c>
      <c r="G27" s="142">
        <v>2.9698900665492967</v>
      </c>
      <c r="H27" s="142">
        <v>17.81934039929578</v>
      </c>
      <c r="I27" s="142">
        <v>11.701366862204228</v>
      </c>
      <c r="J27" s="142">
        <v>1.6631384372676061</v>
      </c>
      <c r="K27" s="147">
        <v>268.83444882404234</v>
      </c>
      <c r="L27" s="147"/>
      <c r="M27" s="43"/>
      <c r="N27" s="43"/>
    </row>
    <row r="28" spans="1:14" ht="8.25" customHeight="1">
      <c r="A28" s="19" t="s">
        <v>43</v>
      </c>
      <c r="B28" s="142">
        <v>192.4042633625043</v>
      </c>
      <c r="C28" s="142">
        <v>22.569415057185257</v>
      </c>
      <c r="D28" s="142">
        <v>22.569415057185257</v>
      </c>
      <c r="E28" s="142">
        <v>104.38354463948181</v>
      </c>
      <c r="F28" s="142">
        <v>3.385412258577788</v>
      </c>
      <c r="G28" s="142">
        <v>3.667529946792604</v>
      </c>
      <c r="H28" s="142">
        <v>48.24212468473348</v>
      </c>
      <c r="I28" s="142">
        <v>27.365415756837123</v>
      </c>
      <c r="J28" s="142">
        <v>6.206589140725945</v>
      </c>
      <c r="K28" s="147">
        <v>430.7937099040237</v>
      </c>
      <c r="L28" s="147"/>
      <c r="M28" s="43"/>
      <c r="N28" s="43"/>
    </row>
    <row r="29" spans="1:14" ht="8.25">
      <c r="A29" s="32" t="s">
        <v>61</v>
      </c>
      <c r="B29" s="143">
        <v>272.5012629050313</v>
      </c>
      <c r="C29" s="143">
        <v>10.087082452204369</v>
      </c>
      <c r="D29" s="143">
        <v>16.75217411827762</v>
      </c>
      <c r="E29" s="143">
        <v>74.67210922856094</v>
      </c>
      <c r="F29" s="143">
        <v>1.9273944731328712</v>
      </c>
      <c r="G29" s="143">
        <v>8.632880634152022</v>
      </c>
      <c r="H29" s="143">
        <v>52.005026921776754</v>
      </c>
      <c r="I29" s="143">
        <v>9.579265944313073</v>
      </c>
      <c r="J29" s="143">
        <v>2.5967889608077606</v>
      </c>
      <c r="K29" s="148">
        <v>448.75398563825667</v>
      </c>
      <c r="L29" s="147"/>
      <c r="M29" s="43"/>
      <c r="N29" s="43"/>
    </row>
    <row r="30" spans="1:14" ht="8.25">
      <c r="A30" s="32" t="s">
        <v>95</v>
      </c>
      <c r="B30" s="143">
        <v>274.063904531883</v>
      </c>
      <c r="C30" s="143">
        <v>7.246362116667782</v>
      </c>
      <c r="D30" s="143">
        <v>19.31912586701168</v>
      </c>
      <c r="E30" s="143">
        <v>89.86300184606483</v>
      </c>
      <c r="F30" s="143">
        <v>2.163093169154562</v>
      </c>
      <c r="G30" s="143">
        <v>7.949367396643015</v>
      </c>
      <c r="H30" s="143">
        <v>62.2294866101153</v>
      </c>
      <c r="I30" s="143">
        <v>7.881770735106935</v>
      </c>
      <c r="J30" s="143">
        <v>2.9336951106658744</v>
      </c>
      <c r="K30" s="148">
        <v>473.64980738331303</v>
      </c>
      <c r="L30" s="147"/>
      <c r="M30" s="43"/>
      <c r="N30" s="43"/>
    </row>
    <row r="31" spans="1:14" ht="8.25">
      <c r="A31" s="32" t="s">
        <v>96</v>
      </c>
      <c r="B31" s="143">
        <v>365.63924763107633</v>
      </c>
      <c r="C31" s="143">
        <v>3.950230475880252</v>
      </c>
      <c r="D31" s="143">
        <v>18.35695338791411</v>
      </c>
      <c r="E31" s="143">
        <v>77.65265898040538</v>
      </c>
      <c r="F31" s="143">
        <v>2.4504103486743807</v>
      </c>
      <c r="G31" s="143">
        <v>14.385598684890114</v>
      </c>
      <c r="H31" s="143">
        <v>61.365879852578246</v>
      </c>
      <c r="I31" s="143">
        <v>9.759392940410034</v>
      </c>
      <c r="J31" s="143">
        <v>3.2953794344241674</v>
      </c>
      <c r="K31" s="148">
        <v>556.855751736253</v>
      </c>
      <c r="L31" s="147"/>
      <c r="M31" s="43"/>
      <c r="N31" s="43"/>
    </row>
    <row r="32" spans="1:14" ht="8.25">
      <c r="A32" s="32" t="s">
        <v>97</v>
      </c>
      <c r="B32" s="143">
        <v>185.4616959366941</v>
      </c>
      <c r="C32" s="143">
        <v>19.717688863718646</v>
      </c>
      <c r="D32" s="143">
        <v>11.638245621999785</v>
      </c>
      <c r="E32" s="143">
        <v>50.34262610375775</v>
      </c>
      <c r="F32" s="143">
        <v>1.1157326381421282</v>
      </c>
      <c r="G32" s="143">
        <v>4.366746704452812</v>
      </c>
      <c r="H32" s="143">
        <v>28.93210151320277</v>
      </c>
      <c r="I32" s="143">
        <v>11.830613318231187</v>
      </c>
      <c r="J32" s="143">
        <v>1.4812312609817908</v>
      </c>
      <c r="K32" s="148">
        <v>314.88668196118095</v>
      </c>
      <c r="L32" s="147"/>
      <c r="M32" s="43"/>
      <c r="N32" s="43"/>
    </row>
    <row r="33" spans="1:11" ht="8.25">
      <c r="A33" s="31"/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ht="8.25">
      <c r="A34" s="267"/>
      <c r="B34" s="273"/>
      <c r="C34" s="273"/>
      <c r="D34" s="273"/>
      <c r="E34" s="273"/>
      <c r="F34" s="273"/>
      <c r="G34" s="273"/>
      <c r="H34" s="273"/>
      <c r="I34" s="273"/>
      <c r="J34" s="273"/>
      <c r="K34" s="273"/>
    </row>
    <row r="35" spans="1:4" ht="8.25">
      <c r="A35" s="278" t="s">
        <v>130</v>
      </c>
      <c r="B35" s="109"/>
      <c r="C35" s="109"/>
      <c r="D35" s="80"/>
    </row>
    <row r="36" spans="1:11" ht="8.25">
      <c r="A36" s="80" t="s">
        <v>112</v>
      </c>
      <c r="B36" s="246"/>
      <c r="C36" s="80"/>
      <c r="D36" s="80"/>
      <c r="E36" s="80"/>
      <c r="F36" s="80"/>
      <c r="G36" s="80"/>
      <c r="H36" s="80"/>
      <c r="I36" s="35"/>
      <c r="J36" s="27"/>
      <c r="K36" s="35"/>
    </row>
    <row r="37" spans="1:11" ht="8.25">
      <c r="A37" s="80"/>
      <c r="B37" s="246"/>
      <c r="C37" s="1"/>
      <c r="D37" s="1"/>
      <c r="E37" s="1"/>
      <c r="F37" s="1"/>
      <c r="G37" s="1"/>
      <c r="H37" s="1"/>
      <c r="I37" s="35"/>
      <c r="J37" s="27"/>
      <c r="K37" s="35"/>
    </row>
    <row r="38" spans="1:11" ht="9.75">
      <c r="A38" s="24" t="s">
        <v>91</v>
      </c>
      <c r="B38" s="57"/>
      <c r="C38" s="57"/>
      <c r="D38" s="57"/>
      <c r="E38" s="55"/>
      <c r="F38" s="55"/>
      <c r="G38" s="55"/>
      <c r="I38" s="57"/>
      <c r="J38" s="57"/>
      <c r="K38" s="67"/>
    </row>
    <row r="39" spans="2:13" ht="9.75">
      <c r="B39" s="57"/>
      <c r="C39" s="55"/>
      <c r="D39" s="55"/>
      <c r="E39" s="55"/>
      <c r="F39" s="58"/>
      <c r="G39" s="55"/>
      <c r="I39" s="55"/>
      <c r="J39" s="55"/>
      <c r="K39" s="67"/>
      <c r="L39" s="344"/>
      <c r="M39" s="116"/>
    </row>
    <row r="40" spans="2:12" ht="9.75">
      <c r="B40" s="57"/>
      <c r="C40" s="67"/>
      <c r="D40" s="67"/>
      <c r="E40" s="67"/>
      <c r="F40" s="67"/>
      <c r="G40" s="67"/>
      <c r="I40" s="67"/>
      <c r="J40" s="67"/>
      <c r="K40" s="67"/>
      <c r="L40" s="345"/>
    </row>
    <row r="41" ht="8.25">
      <c r="L41" s="345"/>
    </row>
    <row r="42" spans="2:12" ht="8.25">
      <c r="B42" s="115"/>
      <c r="C42" s="115"/>
      <c r="D42" s="115"/>
      <c r="E42" s="115"/>
      <c r="F42" s="115"/>
      <c r="G42" s="115"/>
      <c r="H42" s="115"/>
      <c r="I42" s="115"/>
      <c r="J42" s="115"/>
      <c r="K42" s="116"/>
      <c r="L42" s="345"/>
    </row>
    <row r="43" spans="2:12" ht="8.25">
      <c r="B43" s="115"/>
      <c r="C43" s="115"/>
      <c r="D43" s="115"/>
      <c r="E43" s="115"/>
      <c r="F43" s="115"/>
      <c r="G43" s="115"/>
      <c r="H43" s="115"/>
      <c r="I43" s="115"/>
      <c r="J43" s="115"/>
      <c r="K43" s="116"/>
      <c r="L43" s="115"/>
    </row>
    <row r="44" spans="2:12" ht="8.25">
      <c r="B44" s="115"/>
      <c r="C44" s="115"/>
      <c r="D44" s="115"/>
      <c r="E44" s="115"/>
      <c r="F44" s="115"/>
      <c r="G44" s="115"/>
      <c r="H44" s="115"/>
      <c r="I44" s="115"/>
      <c r="J44" s="115"/>
      <c r="K44" s="116"/>
      <c r="L44" s="115"/>
    </row>
    <row r="45" spans="2:12" ht="8.25">
      <c r="B45" s="115"/>
      <c r="C45" s="115"/>
      <c r="D45" s="115"/>
      <c r="E45" s="115"/>
      <c r="F45" s="115"/>
      <c r="G45" s="115"/>
      <c r="H45" s="115"/>
      <c r="I45" s="115"/>
      <c r="J45" s="115"/>
      <c r="K45" s="116"/>
      <c r="L45" s="115"/>
    </row>
    <row r="46" spans="2:12" ht="8.25">
      <c r="B46" s="115"/>
      <c r="C46" s="115"/>
      <c r="D46" s="115"/>
      <c r="E46" s="115"/>
      <c r="F46" s="115"/>
      <c r="G46" s="115"/>
      <c r="H46" s="115"/>
      <c r="I46" s="115"/>
      <c r="J46" s="115"/>
      <c r="K46" s="116"/>
      <c r="L46" s="115"/>
    </row>
    <row r="47" spans="2:12" ht="8.25">
      <c r="B47" s="115"/>
      <c r="C47" s="115"/>
      <c r="D47" s="115"/>
      <c r="E47" s="115"/>
      <c r="F47" s="115"/>
      <c r="G47" s="115"/>
      <c r="H47" s="115"/>
      <c r="I47" s="115"/>
      <c r="J47" s="115"/>
      <c r="K47" s="116"/>
      <c r="L47" s="115"/>
    </row>
    <row r="48" spans="2:12" ht="8.25">
      <c r="B48" s="115"/>
      <c r="C48" s="115"/>
      <c r="D48" s="115"/>
      <c r="E48" s="115"/>
      <c r="F48" s="115"/>
      <c r="G48" s="115"/>
      <c r="H48" s="115"/>
      <c r="I48" s="115"/>
      <c r="J48" s="115"/>
      <c r="K48" s="116"/>
      <c r="L48" s="115"/>
    </row>
    <row r="49" spans="2:12" ht="8.25">
      <c r="B49" s="115"/>
      <c r="C49" s="115"/>
      <c r="D49" s="115"/>
      <c r="E49" s="115"/>
      <c r="F49" s="115"/>
      <c r="G49" s="115"/>
      <c r="H49" s="115"/>
      <c r="I49" s="115"/>
      <c r="J49" s="115"/>
      <c r="K49" s="116"/>
      <c r="L49" s="115"/>
    </row>
    <row r="50" spans="2:12" ht="8.25">
      <c r="B50" s="115"/>
      <c r="C50" s="115"/>
      <c r="D50" s="115"/>
      <c r="E50" s="115"/>
      <c r="F50" s="115"/>
      <c r="G50" s="115"/>
      <c r="H50" s="115"/>
      <c r="I50" s="115"/>
      <c r="J50" s="115"/>
      <c r="K50" s="116"/>
      <c r="L50" s="115"/>
    </row>
    <row r="51" spans="2:12" ht="8.25">
      <c r="B51" s="115"/>
      <c r="C51" s="115"/>
      <c r="D51" s="115"/>
      <c r="E51" s="115"/>
      <c r="F51" s="115"/>
      <c r="G51" s="115"/>
      <c r="H51" s="115"/>
      <c r="I51" s="115"/>
      <c r="J51" s="115"/>
      <c r="K51" s="116"/>
      <c r="L51" s="115"/>
    </row>
    <row r="52" spans="2:12" ht="8.25">
      <c r="B52" s="115"/>
      <c r="C52" s="115"/>
      <c r="D52" s="115"/>
      <c r="E52" s="115"/>
      <c r="F52" s="145"/>
      <c r="G52" s="115"/>
      <c r="H52" s="115"/>
      <c r="I52" s="115"/>
      <c r="J52" s="115"/>
      <c r="K52" s="116"/>
      <c r="L52" s="115"/>
    </row>
    <row r="53" spans="2:12" ht="8.25">
      <c r="B53" s="115"/>
      <c r="C53" s="115"/>
      <c r="D53" s="115"/>
      <c r="E53" s="115"/>
      <c r="F53" s="146"/>
      <c r="G53" s="115"/>
      <c r="H53" s="115"/>
      <c r="I53" s="115"/>
      <c r="J53" s="115"/>
      <c r="K53" s="116"/>
      <c r="L53" s="115"/>
    </row>
    <row r="54" spans="2:12" ht="8.25">
      <c r="B54" s="115"/>
      <c r="C54" s="115"/>
      <c r="D54" s="115"/>
      <c r="E54" s="115"/>
      <c r="F54" s="146"/>
      <c r="G54" s="115"/>
      <c r="H54" s="115"/>
      <c r="I54" s="115"/>
      <c r="J54" s="115"/>
      <c r="K54" s="116"/>
      <c r="L54" s="115"/>
    </row>
    <row r="55" spans="2:12" ht="8.25">
      <c r="B55" s="115"/>
      <c r="C55" s="115"/>
      <c r="D55" s="115"/>
      <c r="E55" s="115"/>
      <c r="F55" s="146"/>
      <c r="G55" s="115"/>
      <c r="H55" s="115"/>
      <c r="I55" s="115"/>
      <c r="J55" s="115"/>
      <c r="K55" s="116"/>
      <c r="L55" s="115"/>
    </row>
    <row r="56" spans="2:12" ht="8.25">
      <c r="B56" s="115"/>
      <c r="C56" s="115"/>
      <c r="D56" s="115"/>
      <c r="E56" s="115"/>
      <c r="F56" s="146"/>
      <c r="G56" s="115"/>
      <c r="H56" s="115"/>
      <c r="I56" s="115"/>
      <c r="J56" s="115"/>
      <c r="K56" s="116"/>
      <c r="L56" s="115"/>
    </row>
    <row r="57" spans="2:12" ht="8.25">
      <c r="B57" s="115"/>
      <c r="C57" s="115"/>
      <c r="D57" s="115"/>
      <c r="E57" s="115"/>
      <c r="F57" s="146"/>
      <c r="G57" s="115"/>
      <c r="H57" s="115"/>
      <c r="I57" s="115"/>
      <c r="J57" s="115"/>
      <c r="K57" s="116"/>
      <c r="L57" s="115"/>
    </row>
    <row r="58" spans="2:12" ht="8.25">
      <c r="B58" s="115"/>
      <c r="C58" s="115"/>
      <c r="D58" s="116"/>
      <c r="E58" s="115"/>
      <c r="F58" s="146"/>
      <c r="G58" s="115"/>
      <c r="H58" s="115"/>
      <c r="I58" s="115"/>
      <c r="J58" s="115"/>
      <c r="K58" s="116"/>
      <c r="L58" s="115"/>
    </row>
    <row r="59" spans="2:12" ht="8.25">
      <c r="B59" s="115"/>
      <c r="C59" s="115"/>
      <c r="D59" s="115"/>
      <c r="E59" s="115"/>
      <c r="F59" s="115"/>
      <c r="G59" s="115"/>
      <c r="H59" s="115"/>
      <c r="I59" s="115"/>
      <c r="J59" s="115"/>
      <c r="K59" s="116"/>
      <c r="L59" s="115"/>
    </row>
    <row r="60" spans="2:12" ht="8.25">
      <c r="B60" s="115"/>
      <c r="C60" s="115"/>
      <c r="D60" s="115"/>
      <c r="E60" s="115"/>
      <c r="F60" s="115"/>
      <c r="G60" s="115"/>
      <c r="H60" s="115"/>
      <c r="I60" s="115"/>
      <c r="J60" s="115"/>
      <c r="K60" s="116"/>
      <c r="L60" s="115"/>
    </row>
    <row r="61" spans="2:12" ht="8.25">
      <c r="B61" s="115"/>
      <c r="C61" s="115"/>
      <c r="D61" s="115"/>
      <c r="E61" s="115"/>
      <c r="F61" s="115"/>
      <c r="G61" s="115"/>
      <c r="H61" s="115"/>
      <c r="I61" s="115"/>
      <c r="J61" s="115"/>
      <c r="K61" s="116"/>
      <c r="L61" s="115"/>
    </row>
    <row r="62" spans="1:12" ht="8.25">
      <c r="A62" s="32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15"/>
    </row>
    <row r="63" spans="1:12" ht="8.25">
      <c r="A63" s="32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5"/>
    </row>
    <row r="64" spans="1:12" ht="8.25">
      <c r="A64" s="32"/>
      <c r="B64" s="115"/>
      <c r="C64" s="115"/>
      <c r="D64" s="115"/>
      <c r="E64" s="115"/>
      <c r="F64" s="115"/>
      <c r="G64" s="115"/>
      <c r="H64" s="115"/>
      <c r="I64" s="115"/>
      <c r="J64" s="115"/>
      <c r="K64" s="116"/>
      <c r="L64" s="115"/>
    </row>
    <row r="65" spans="1:12" ht="8.25">
      <c r="A65" s="32"/>
      <c r="B65" s="115"/>
      <c r="C65" s="115"/>
      <c r="D65" s="115"/>
      <c r="E65" s="115"/>
      <c r="F65" s="115"/>
      <c r="G65" s="115"/>
      <c r="H65" s="115"/>
      <c r="I65" s="115"/>
      <c r="J65" s="115"/>
      <c r="K65" s="116"/>
      <c r="L65" s="115"/>
    </row>
    <row r="66" spans="2:10" ht="8.25">
      <c r="B66" s="115"/>
      <c r="J66" s="116"/>
    </row>
    <row r="67" ht="8.25">
      <c r="B67" s="115"/>
    </row>
    <row r="68" spans="2:4" ht="8.25">
      <c r="B68" s="115"/>
      <c r="D68" s="116"/>
    </row>
    <row r="69" ht="8.25">
      <c r="B69" s="115"/>
    </row>
  </sheetData>
  <mergeCells count="12">
    <mergeCell ref="L39:L42"/>
    <mergeCell ref="B4:B7"/>
    <mergeCell ref="F4:F7"/>
    <mergeCell ref="C4:C7"/>
    <mergeCell ref="D4:D7"/>
    <mergeCell ref="E4:E7"/>
    <mergeCell ref="G4:G7"/>
    <mergeCell ref="I4:I7"/>
    <mergeCell ref="J4:J7"/>
    <mergeCell ref="K4:K7"/>
    <mergeCell ref="A4:A7"/>
    <mergeCell ref="H4:H7"/>
  </mergeCells>
  <printOptions horizontalCentered="1"/>
  <pageMargins left="1.1811023622047245" right="1.1811023622047245" top="1.1811023622047245" bottom="1.8110236220472442" header="0" footer="1.2598425196850394"/>
  <pageSetup firstPageNumber="171" useFirstPageNumber="1" horizontalDpi="240" verticalDpi="240" orientation="portrait" paperSize="9" r:id="rId2"/>
  <headerFooter alignWithMargins="0">
    <oddFooter>&amp;C&amp;"Arial,Normale"&amp;9 &amp;10 177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SIAE - Capitolo 4  </dc:title>
  <dc:subject>Attività teatrali e musicali - Tav.4.1-4.11</dc:subject>
  <dc:creator>Cassandra Franco</dc:creator>
  <cp:keywords/>
  <dc:description/>
  <cp:lastModifiedBy>PC-ISTAT1</cp:lastModifiedBy>
  <cp:lastPrinted>2004-06-25T11:47:47Z</cp:lastPrinted>
  <dcterms:created xsi:type="dcterms:W3CDTF">2000-05-12T09:10:05Z</dcterms:created>
  <dcterms:modified xsi:type="dcterms:W3CDTF">2004-06-25T11:48:03Z</dcterms:modified>
  <cp:category/>
  <cp:version/>
  <cp:contentType/>
  <cp:contentStatus/>
</cp:coreProperties>
</file>