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" yWindow="60" windowWidth="8376" windowHeight="4992" activeTab="6"/>
  </bookViews>
  <sheets>
    <sheet name="Tav 4.1" sheetId="1" r:id="rId1"/>
    <sheet name="Tav 4.2 " sheetId="2" r:id="rId2"/>
    <sheet name="Tav 4.3" sheetId="3" r:id="rId3"/>
    <sheet name="Tav 4.4" sheetId="4" r:id="rId4"/>
    <sheet name="Tavv 4.5 - 4.6" sheetId="5" r:id="rId5"/>
    <sheet name="Tav 4.7" sheetId="6" r:id="rId6"/>
    <sheet name="Tav 4.8" sheetId="7" r:id="rId7"/>
    <sheet name="Tav 4.9" sheetId="8" r:id="rId8"/>
    <sheet name="Tav 4.10" sheetId="9" r:id="rId9"/>
  </sheets>
  <definedNames>
    <definedName name="_xlnm.Print_Area" localSheetId="0">'Tav 4.1'!$A$1:$G$63</definedName>
    <definedName name="_xlnm.Print_Area" localSheetId="8">'Tav 4.10'!$A$1:$K$105</definedName>
    <definedName name="_xlnm.Print_Area" localSheetId="1">'Tav 4.2 '!$A$1:$N$36</definedName>
    <definedName name="_xlnm.Print_Area" localSheetId="2">'Tav 4.3'!$A$1:$J$37</definedName>
    <definedName name="_xlnm.Print_Area" localSheetId="3">'Tav 4.4'!$A$1:$G$45</definedName>
    <definedName name="_xlnm.Print_Area" localSheetId="5">'Tav 4.7'!$A$1:$L$79</definedName>
    <definedName name="_xlnm.Print_Area" localSheetId="6">'Tav 4.8'!$A$1:$M$110</definedName>
    <definedName name="_xlnm.Print_Area" localSheetId="7">'Tav 4.9'!$A$1:$J$104</definedName>
    <definedName name="_xlnm.Print_Area" localSheetId="4">'Tavv 4.5 - 4.6'!$A$1:$J$54</definedName>
  </definedNames>
  <calcPr calcMode="manual" fullCalcOnLoad="1"/>
</workbook>
</file>

<file path=xl/sharedStrings.xml><?xml version="1.0" encoding="utf-8"?>
<sst xmlns="http://schemas.openxmlformats.org/spreadsheetml/2006/main" count="930" uniqueCount="444">
  <si>
    <t xml:space="preserve">Agrigento                              </t>
  </si>
  <si>
    <t xml:space="preserve">Alessandria                            </t>
  </si>
  <si>
    <t xml:space="preserve">Ancona                                 </t>
  </si>
  <si>
    <t xml:space="preserve">Aosta                                  </t>
  </si>
  <si>
    <t xml:space="preserve">Arezzo                                 </t>
  </si>
  <si>
    <t xml:space="preserve">Ascoli Piceno                          </t>
  </si>
  <si>
    <t xml:space="preserve">Asti                                   </t>
  </si>
  <si>
    <t xml:space="preserve">Avellino                               </t>
  </si>
  <si>
    <t xml:space="preserve">Bari                                   </t>
  </si>
  <si>
    <t xml:space="preserve">Belluno                                </t>
  </si>
  <si>
    <t xml:space="preserve">Benevento                              </t>
  </si>
  <si>
    <t xml:space="preserve">Bergamo                                </t>
  </si>
  <si>
    <t xml:space="preserve">Biella                                 </t>
  </si>
  <si>
    <t xml:space="preserve">Bologna                                </t>
  </si>
  <si>
    <t xml:space="preserve">Bolzano                                </t>
  </si>
  <si>
    <t xml:space="preserve">Brescia                                </t>
  </si>
  <si>
    <t xml:space="preserve">Brindisi                               </t>
  </si>
  <si>
    <t xml:space="preserve">Cagliari                               </t>
  </si>
  <si>
    <t xml:space="preserve">Caltanissetta                          </t>
  </si>
  <si>
    <t xml:space="preserve">Campobasso                             </t>
  </si>
  <si>
    <t xml:space="preserve">Caserta                                </t>
  </si>
  <si>
    <t xml:space="preserve">Catania                                </t>
  </si>
  <si>
    <t xml:space="preserve">Catanzaro                              </t>
  </si>
  <si>
    <t xml:space="preserve">Chieti                                 </t>
  </si>
  <si>
    <t xml:space="preserve">Como                                   </t>
  </si>
  <si>
    <t xml:space="preserve">Cosenza                                </t>
  </si>
  <si>
    <t xml:space="preserve">Cremona                                </t>
  </si>
  <si>
    <t xml:space="preserve">Crotone                                </t>
  </si>
  <si>
    <t xml:space="preserve">Cuneo                                  </t>
  </si>
  <si>
    <t xml:space="preserve">Enna                                   </t>
  </si>
  <si>
    <t xml:space="preserve">Ferrara                                </t>
  </si>
  <si>
    <t xml:space="preserve">Firenze                                </t>
  </si>
  <si>
    <t xml:space="preserve">Foggia                                 </t>
  </si>
  <si>
    <t xml:space="preserve">Frosinone                              </t>
  </si>
  <si>
    <t xml:space="preserve">Genova                                 </t>
  </si>
  <si>
    <t xml:space="preserve">Gorizia                                </t>
  </si>
  <si>
    <t xml:space="preserve">Grosseto                               </t>
  </si>
  <si>
    <t xml:space="preserve">Imperia                                </t>
  </si>
  <si>
    <t xml:space="preserve">Isernia                                </t>
  </si>
  <si>
    <t xml:space="preserve">L'Aquila                               </t>
  </si>
  <si>
    <t xml:space="preserve">La Spezia                              </t>
  </si>
  <si>
    <t xml:space="preserve">Latina                                 </t>
  </si>
  <si>
    <t xml:space="preserve">Lecce                                  </t>
  </si>
  <si>
    <t xml:space="preserve">Lecco                                  </t>
  </si>
  <si>
    <t xml:space="preserve">Livorno                                </t>
  </si>
  <si>
    <t xml:space="preserve">Lodi                                   </t>
  </si>
  <si>
    <t xml:space="preserve">Lucca                                  </t>
  </si>
  <si>
    <t xml:space="preserve">Macerata                               </t>
  </si>
  <si>
    <t xml:space="preserve">Mantova                                </t>
  </si>
  <si>
    <t xml:space="preserve">Massa Carrara                          </t>
  </si>
  <si>
    <t xml:space="preserve">Matera                                 </t>
  </si>
  <si>
    <t xml:space="preserve">Messina                                </t>
  </si>
  <si>
    <t xml:space="preserve">Milano                                 </t>
  </si>
  <si>
    <t xml:space="preserve">Modena                                 </t>
  </si>
  <si>
    <t xml:space="preserve">Napoli                                 </t>
  </si>
  <si>
    <t xml:space="preserve">Novara                                 </t>
  </si>
  <si>
    <t xml:space="preserve">Nuoro                                  </t>
  </si>
  <si>
    <t xml:space="preserve">Oristano                               </t>
  </si>
  <si>
    <t xml:space="preserve">Padova                                 </t>
  </si>
  <si>
    <t xml:space="preserve">Palermo                                </t>
  </si>
  <si>
    <t xml:space="preserve">Parma                                  </t>
  </si>
  <si>
    <t xml:space="preserve">Pavia                                  </t>
  </si>
  <si>
    <t xml:space="preserve">Perugia                                </t>
  </si>
  <si>
    <t xml:space="preserve">Pesaro e Urbino                        </t>
  </si>
  <si>
    <t xml:space="preserve">Pescara                                </t>
  </si>
  <si>
    <t xml:space="preserve">Piacenza                               </t>
  </si>
  <si>
    <t xml:space="preserve">Pisa                                   </t>
  </si>
  <si>
    <t xml:space="preserve">Pistoia                                </t>
  </si>
  <si>
    <t xml:space="preserve">Pordenone                              </t>
  </si>
  <si>
    <t xml:space="preserve">Potenza                                </t>
  </si>
  <si>
    <t xml:space="preserve">Prato                                  </t>
  </si>
  <si>
    <t xml:space="preserve">Ragusa                                 </t>
  </si>
  <si>
    <t xml:space="preserve">Ravenna                                </t>
  </si>
  <si>
    <t xml:space="preserve">Rieti                                  </t>
  </si>
  <si>
    <t xml:space="preserve">Rimini                                 </t>
  </si>
  <si>
    <t xml:space="preserve">Roma                                   </t>
  </si>
  <si>
    <t xml:space="preserve">Rovigo                                 </t>
  </si>
  <si>
    <t xml:space="preserve">Salerno                                </t>
  </si>
  <si>
    <t xml:space="preserve">Sassari                                </t>
  </si>
  <si>
    <t xml:space="preserve">Savona                                 </t>
  </si>
  <si>
    <t xml:space="preserve">Siena                                  </t>
  </si>
  <si>
    <t xml:space="preserve">Siracusa                               </t>
  </si>
  <si>
    <t xml:space="preserve">Sondrio                                </t>
  </si>
  <si>
    <t xml:space="preserve">Taranto                                </t>
  </si>
  <si>
    <t xml:space="preserve">Teramo                                 </t>
  </si>
  <si>
    <t xml:space="preserve">Terni                                  </t>
  </si>
  <si>
    <t xml:space="preserve">Torino                                 </t>
  </si>
  <si>
    <t xml:space="preserve">Trapani                                </t>
  </si>
  <si>
    <t xml:space="preserve">Trento                                 </t>
  </si>
  <si>
    <t xml:space="preserve">Treviso                                </t>
  </si>
  <si>
    <t xml:space="preserve">Trieste                                </t>
  </si>
  <si>
    <t xml:space="preserve">Udine                                  </t>
  </si>
  <si>
    <t xml:space="preserve">Varese                                 </t>
  </si>
  <si>
    <t xml:space="preserve">Venezia                                </t>
  </si>
  <si>
    <t xml:space="preserve">Vercelli                               </t>
  </si>
  <si>
    <t xml:space="preserve">Verona                                 </t>
  </si>
  <si>
    <t xml:space="preserve">Vibo Valentia                          </t>
  </si>
  <si>
    <t xml:space="preserve">Vicenza                                </t>
  </si>
  <si>
    <t xml:space="preserve">Viterbo                                </t>
  </si>
  <si>
    <t xml:space="preserve">Totale                                 </t>
  </si>
  <si>
    <t>Verbano-Cusio-Ossola</t>
  </si>
  <si>
    <t>PROVINCE</t>
  </si>
  <si>
    <t>Volumi</t>
  </si>
  <si>
    <t>Cremona</t>
  </si>
  <si>
    <t>Milano</t>
  </si>
  <si>
    <t>Pavia</t>
  </si>
  <si>
    <t>Lombardia</t>
  </si>
  <si>
    <t>Padova</t>
  </si>
  <si>
    <t>Venezia</t>
  </si>
  <si>
    <t>Veneto</t>
  </si>
  <si>
    <t>Gorizia</t>
  </si>
  <si>
    <t>Trieste</t>
  </si>
  <si>
    <t>Friuli-Venezia Giulia</t>
  </si>
  <si>
    <t>Bologna</t>
  </si>
  <si>
    <t>Modena</t>
  </si>
  <si>
    <t>Parma</t>
  </si>
  <si>
    <t>Emilia-Romagna</t>
  </si>
  <si>
    <t>Firenze</t>
  </si>
  <si>
    <t>Lucca</t>
  </si>
  <si>
    <t>Pisa</t>
  </si>
  <si>
    <t>Toscana</t>
  </si>
  <si>
    <t>Frosinone</t>
  </si>
  <si>
    <t>Rieti</t>
  </si>
  <si>
    <t>Roma</t>
  </si>
  <si>
    <t>Lazio</t>
  </si>
  <si>
    <t>Avellino</t>
  </si>
  <si>
    <t>Napoli</t>
  </si>
  <si>
    <t>Salerno</t>
  </si>
  <si>
    <t>Campania</t>
  </si>
  <si>
    <t>Sardegna</t>
  </si>
  <si>
    <t>ITALIA</t>
  </si>
  <si>
    <t xml:space="preserve">                      </t>
  </si>
  <si>
    <t>Torino</t>
  </si>
  <si>
    <t>Piemonte</t>
  </si>
  <si>
    <t>Genova</t>
  </si>
  <si>
    <t>Liguria</t>
  </si>
  <si>
    <t>Macerata</t>
  </si>
  <si>
    <t>Marche</t>
  </si>
  <si>
    <t>Bari</t>
  </si>
  <si>
    <t>Puglia</t>
  </si>
  <si>
    <t>Basilicata</t>
  </si>
  <si>
    <t>Calabria</t>
  </si>
  <si>
    <t>Fogli sciolti</t>
  </si>
  <si>
    <t>Incuna-boli</t>
  </si>
  <si>
    <t>Cinque-   centine</t>
  </si>
  <si>
    <t xml:space="preserve"> - Reale</t>
  </si>
  <si>
    <t xml:space="preserve"> - Universitaria</t>
  </si>
  <si>
    <t>-</t>
  </si>
  <si>
    <t xml:space="preserve"> - Medicea Laurenziana</t>
  </si>
  <si>
    <t xml:space="preserve"> - Riccardiana</t>
  </si>
  <si>
    <t xml:space="preserve"> - Casanatense</t>
  </si>
  <si>
    <t xml:space="preserve"> - Universitaria Alessandrina</t>
  </si>
  <si>
    <t xml:space="preserve"> - Vallicelliana</t>
  </si>
  <si>
    <t xml:space="preserve"> </t>
  </si>
  <si>
    <t>Totale</t>
  </si>
  <si>
    <t>Copie</t>
  </si>
  <si>
    <t xml:space="preserve"> - Nazionale V. Emanuele III</t>
  </si>
  <si>
    <t>Torino:</t>
  </si>
  <si>
    <t>Padova:</t>
  </si>
  <si>
    <t>Firenze:</t>
  </si>
  <si>
    <t xml:space="preserve"> - Angelica</t>
  </si>
  <si>
    <t>Roma:</t>
  </si>
  <si>
    <t>Napoli:</t>
  </si>
  <si>
    <t>Opere date in prestito</t>
  </si>
  <si>
    <t>(a) Biblioteche nazionali ed internazionali.</t>
  </si>
  <si>
    <t>Frosinone:</t>
  </si>
  <si>
    <t xml:space="preserve"> - Marucelliana </t>
  </si>
  <si>
    <t>Cagliari</t>
  </si>
  <si>
    <t>Sassari</t>
  </si>
  <si>
    <t xml:space="preserve">              </t>
  </si>
  <si>
    <t xml:space="preserve">Potenza </t>
  </si>
  <si>
    <t>Cosenza</t>
  </si>
  <si>
    <t xml:space="preserve">Forli'                                 </t>
  </si>
  <si>
    <t xml:space="preserve">Reggio Calabria                        </t>
  </si>
  <si>
    <t>Valle d'Aosta</t>
  </si>
  <si>
    <t>Umbria</t>
  </si>
  <si>
    <t>Abruzzo</t>
  </si>
  <si>
    <t>Molise</t>
  </si>
  <si>
    <t xml:space="preserve">Sicilia  </t>
  </si>
  <si>
    <t>Tipologia funzionale (b)</t>
  </si>
  <si>
    <t>Nazionali</t>
  </si>
  <si>
    <t>Pubbliche</t>
  </si>
  <si>
    <t>Importanti non specializzate</t>
  </si>
  <si>
    <t>Trentino-Alto Adige</t>
  </si>
  <si>
    <t>Enti locali</t>
  </si>
  <si>
    <t>Università</t>
  </si>
  <si>
    <t>Enti ecclesiastici</t>
  </si>
  <si>
    <t>Enti culturali</t>
  </si>
  <si>
    <t>Enti vari</t>
  </si>
  <si>
    <t>Enti pubblici</t>
  </si>
  <si>
    <t>Istituzioni straniere e organismi internazionali</t>
  </si>
  <si>
    <t>Privati</t>
  </si>
  <si>
    <t>Organi costituzionali</t>
  </si>
  <si>
    <t>Aziende autonome</t>
  </si>
  <si>
    <t>Specializzate</t>
  </si>
  <si>
    <t>Tavola 4.5 -</t>
  </si>
  <si>
    <t xml:space="preserve"> - </t>
  </si>
  <si>
    <t>Fotocopie e microcopie eseguite dalla biblioteca (a)</t>
  </si>
  <si>
    <t xml:space="preserve">  - Reale </t>
  </si>
  <si>
    <t xml:space="preserve">  - Universitaria </t>
  </si>
  <si>
    <t xml:space="preserve">  - Medicea Laurenziana </t>
  </si>
  <si>
    <t xml:space="preserve">  - Riccardiana </t>
  </si>
  <si>
    <t xml:space="preserve">  - Casanatense </t>
  </si>
  <si>
    <t xml:space="preserve">  - Statale "A. Baldini" </t>
  </si>
  <si>
    <t xml:space="preserve">  - Universitaria Alessandrina </t>
  </si>
  <si>
    <t xml:space="preserve">  - Vallicelliana </t>
  </si>
  <si>
    <t xml:space="preserve">  - Nazionale Vittorio Emanuele III </t>
  </si>
  <si>
    <r>
      <t>Basilicata</t>
    </r>
    <r>
      <rPr>
        <sz val="7"/>
        <rFont val="Arial"/>
        <family val="2"/>
      </rPr>
      <t xml:space="preserve">  </t>
    </r>
  </si>
  <si>
    <r>
      <t>Calabria</t>
    </r>
    <r>
      <rPr>
        <sz val="7"/>
        <rFont val="Arial"/>
        <family val="2"/>
      </rPr>
      <t xml:space="preserve"> </t>
    </r>
  </si>
  <si>
    <t xml:space="preserve">Tavola 4.9 - </t>
  </si>
  <si>
    <t xml:space="preserve">          </t>
  </si>
  <si>
    <t>Tavola 4.7 -</t>
  </si>
  <si>
    <t xml:space="preserve">Incuna-         boli </t>
  </si>
  <si>
    <t>Cinque-centine</t>
  </si>
  <si>
    <t>Opuscoli</t>
  </si>
  <si>
    <t>ANNI</t>
  </si>
  <si>
    <t>REGIONI</t>
  </si>
  <si>
    <t xml:space="preserve">Volumi manoscritti </t>
  </si>
  <si>
    <t>Volumi stampati</t>
  </si>
  <si>
    <t>Milano - Nazionale Braidense</t>
  </si>
  <si>
    <t>Pavia - Universitaria</t>
  </si>
  <si>
    <t xml:space="preserve">Cremona - Statale </t>
  </si>
  <si>
    <t>Venezia - Nazionale Marciana</t>
  </si>
  <si>
    <t xml:space="preserve">Gorizia - Statale Isontina </t>
  </si>
  <si>
    <t xml:space="preserve">Trieste - Statale </t>
  </si>
  <si>
    <t>Genova - Universitaria</t>
  </si>
  <si>
    <t>Parma - Palatina</t>
  </si>
  <si>
    <t xml:space="preserve">Modena - Estense Universitaria </t>
  </si>
  <si>
    <t xml:space="preserve">Bologna - Universitaria </t>
  </si>
  <si>
    <t>Lucca - Statale</t>
  </si>
  <si>
    <t>Pisa - Universitaria</t>
  </si>
  <si>
    <t xml:space="preserve">Volumi              </t>
  </si>
  <si>
    <t>Periodici (b)</t>
  </si>
  <si>
    <t xml:space="preserve"> Micro copie di opere </t>
  </si>
  <si>
    <t xml:space="preserve"> - Statale "A. Baldini"</t>
  </si>
  <si>
    <t xml:space="preserve">Potenza - Nazionale </t>
  </si>
  <si>
    <t>Cosenza - Nazionale</t>
  </si>
  <si>
    <t>Sassari - Universitaria</t>
  </si>
  <si>
    <t>Cagliari - Universitaria</t>
  </si>
  <si>
    <t xml:space="preserve">Tavola 4.8 -  </t>
  </si>
  <si>
    <t xml:space="preserve">                    </t>
  </si>
  <si>
    <t>Gorizia - Statale Isontina</t>
  </si>
  <si>
    <t>Trieste - Statale</t>
  </si>
  <si>
    <t xml:space="preserve">Parma - Palatina </t>
  </si>
  <si>
    <t>Bologna - Universitaria</t>
  </si>
  <si>
    <t>Tavola 4.10 -</t>
  </si>
  <si>
    <r>
      <t xml:space="preserve">Tavola 4.10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</si>
  <si>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t>Originali</t>
  </si>
  <si>
    <t>Persone ammesse al prestito</t>
  </si>
  <si>
    <t xml:space="preserve">Cosenza - Nazionale </t>
  </si>
  <si>
    <t xml:space="preserve">Tavola 4.6 - </t>
  </si>
  <si>
    <t>Istituti d'istruzione superiore</t>
  </si>
  <si>
    <t>TIPOLOGIA</t>
  </si>
  <si>
    <t xml:space="preserve">Di Istituti superiori </t>
  </si>
  <si>
    <r>
      <t xml:space="preserve">Tavola 4.2 - Biblioteche per regione e tipologia amministrativa - Anno  2001 </t>
    </r>
    <r>
      <rPr>
        <sz val="9"/>
        <rFont val="Arial"/>
        <family val="2"/>
      </rPr>
      <t>(a)</t>
    </r>
  </si>
  <si>
    <r>
      <t xml:space="preserve">Tavola 4.3 - Biblioteche per regione e consistenza del patrimonio librario - Anno  2001 </t>
    </r>
    <r>
      <rPr>
        <sz val="9"/>
        <rFont val="Arial"/>
        <family val="2"/>
      </rPr>
      <t>(a)</t>
    </r>
  </si>
  <si>
    <r>
      <t xml:space="preserve">Tavola 4.4 - Biblioteche per regione e tipologia funzionale - Anno  2001 </t>
    </r>
    <r>
      <rPr>
        <sz val="9"/>
        <rFont val="Arial"/>
        <family val="2"/>
      </rPr>
      <t>(a)</t>
    </r>
  </si>
  <si>
    <t>2000 - PER PROVINCIA</t>
  </si>
  <si>
    <t xml:space="preserve">(a) </t>
  </si>
  <si>
    <t>Nord</t>
  </si>
  <si>
    <t>Centro</t>
  </si>
  <si>
    <t>Mezzogiorno</t>
  </si>
  <si>
    <t>(a)</t>
  </si>
  <si>
    <t>(b)</t>
  </si>
  <si>
    <t>Consistenza del materiale</t>
  </si>
  <si>
    <t>Manoscritti</t>
  </si>
  <si>
    <t>Stampati</t>
  </si>
  <si>
    <t xml:space="preserve"> Altro materiale </t>
  </si>
  <si>
    <t>Scaffalature in metri lineari, occupate da</t>
  </si>
  <si>
    <t>Libri e periodici</t>
  </si>
  <si>
    <t>Opere ricevute in prestito da biblioteche (a)</t>
  </si>
  <si>
    <t>A privati</t>
  </si>
  <si>
    <t>A biblioteche (a)</t>
  </si>
  <si>
    <t>Per 10.000 abitanti (b)</t>
  </si>
  <si>
    <t>Fino a 2.000 volumi</t>
  </si>
  <si>
    <t>Oltre 1.000.000 di volumi</t>
  </si>
  <si>
    <t>BIBLIOTECHE         PROVINCE</t>
  </si>
  <si>
    <t xml:space="preserve">BIBLIOTECHE                                                                                                             PROVINCE             </t>
  </si>
  <si>
    <t xml:space="preserve">BIBLIOTECHE                                                                                                             PROVINCE            </t>
  </si>
  <si>
    <t>Consistenza del patrimonio librario (b)</t>
  </si>
  <si>
    <r>
      <t>Tavola 4.8</t>
    </r>
    <r>
      <rPr>
        <sz val="9.5"/>
        <rFont val="Arial"/>
        <family val="2"/>
      </rPr>
      <t xml:space="preserve"> segue -</t>
    </r>
  </si>
  <si>
    <t xml:space="preserve"> Materiale multime-diale (d) </t>
  </si>
  <si>
    <t>BIBLIOTECHE
PROVINCE</t>
  </si>
  <si>
    <t xml:space="preserve">(c) </t>
  </si>
  <si>
    <t xml:space="preserve"> Periodici  (b)</t>
  </si>
  <si>
    <t xml:space="preserve">Reggio nell'Emilia                          </t>
  </si>
  <si>
    <t>Ministero beni e attività culturali (b)</t>
  </si>
  <si>
    <t>Comuni</t>
  </si>
  <si>
    <t>(b) Titoli dei periodici acquisiti dalla biblioteca e riferiti all'anno in corso.</t>
  </si>
  <si>
    <r>
      <t>Fonte:</t>
    </r>
    <r>
      <rPr>
        <sz val="7"/>
        <rFont val="Arial"/>
        <family val="2"/>
      </rPr>
      <t xml:space="preserve"> Ministero per i beni e le attività culturali</t>
    </r>
  </si>
  <si>
    <t xml:space="preserve"> - Nazionale centrale</t>
  </si>
  <si>
    <t xml:space="preserve"> - Medica statale</t>
  </si>
  <si>
    <r>
      <t>Fonte</t>
    </r>
    <r>
      <rPr>
        <sz val="7"/>
        <rFont val="Arial"/>
        <family val="2"/>
      </rPr>
      <t xml:space="preserve">: Ministero per i beni e le attività culturali  </t>
    </r>
  </si>
  <si>
    <t>Friuli-Venenzia Giulia</t>
  </si>
  <si>
    <t xml:space="preserve">  - del Monumento naz. di Praglia-Teolo </t>
  </si>
  <si>
    <t xml:space="preserve">  - Nazionale centrale </t>
  </si>
  <si>
    <t xml:space="preserve">  - Dell'Istit. naz. di archeol. e storia dell'arte </t>
  </si>
  <si>
    <t xml:space="preserve">  - Di Storia moderna e contemporanea </t>
  </si>
  <si>
    <t xml:space="preserve">  - Medica statale </t>
  </si>
  <si>
    <t xml:space="preserve">Piemonte </t>
  </si>
  <si>
    <t xml:space="preserve">Milano - Nazionale Braidense </t>
  </si>
  <si>
    <t xml:space="preserve">Pavia - Universitaria </t>
  </si>
  <si>
    <t xml:space="preserve">Cremona - Statale  </t>
  </si>
  <si>
    <t xml:space="preserve">Lombardia </t>
  </si>
  <si>
    <t xml:space="preserve">Venezia - Nazionale Marciana </t>
  </si>
  <si>
    <t xml:space="preserve">Veneto </t>
  </si>
  <si>
    <t xml:space="preserve">Trieste - Statale  </t>
  </si>
  <si>
    <t xml:space="preserve">Friuli-Venezia Giulia </t>
  </si>
  <si>
    <t xml:space="preserve">Genova - Universitaria </t>
  </si>
  <si>
    <t xml:space="preserve">Liguria </t>
  </si>
  <si>
    <t xml:space="preserve">Modena - Estense universitaria </t>
  </si>
  <si>
    <t xml:space="preserve">Bologna - Universitaria  </t>
  </si>
  <si>
    <t xml:space="preserve">Emilia-Romagna </t>
  </si>
  <si>
    <t xml:space="preserve">Lucca - Statale </t>
  </si>
  <si>
    <t xml:space="preserve">Pisa - Universitaria </t>
  </si>
  <si>
    <t xml:space="preserve">Toscana </t>
  </si>
  <si>
    <t xml:space="preserve">Marche </t>
  </si>
  <si>
    <t xml:space="preserve">Lazio </t>
  </si>
  <si>
    <t xml:space="preserve">Campania </t>
  </si>
  <si>
    <r>
      <t>Puglia</t>
    </r>
    <r>
      <rPr>
        <sz val="7"/>
        <rFont val="Arial"/>
        <family val="2"/>
      </rPr>
      <t xml:space="preserve"> </t>
    </r>
  </si>
  <si>
    <t>Potenza - Nazionale</t>
  </si>
  <si>
    <r>
      <t>Cosenza - Nazionale</t>
    </r>
    <r>
      <rPr>
        <sz val="7"/>
        <rFont val="Arial"/>
        <family val="2"/>
      </rPr>
      <t xml:space="preserve"> </t>
    </r>
  </si>
  <si>
    <t xml:space="preserve">Sassari - Universitaria </t>
  </si>
  <si>
    <t xml:space="preserve">Cagliari - Universitaria </t>
  </si>
  <si>
    <t xml:space="preserve">Sardegna </t>
  </si>
  <si>
    <t xml:space="preserve">ITALIA </t>
  </si>
  <si>
    <t xml:space="preserve">Nord </t>
  </si>
  <si>
    <t xml:space="preserve">Centro  </t>
  </si>
  <si>
    <t xml:space="preserve">Salerno - del Monum. naz. di Badia di Cava-Cava dei Tirreni </t>
  </si>
  <si>
    <t>Bari - Nazionale Sagarriga Visconti-Volpi</t>
  </si>
  <si>
    <t xml:space="preserve">  - del Monumento naz. di Grottaferrata </t>
  </si>
  <si>
    <t xml:space="preserve">Avellino - del Monum. naz. di Montevergine-Mercogliano  </t>
  </si>
  <si>
    <t xml:space="preserve">BIBLIOTECHE
PROVINCE </t>
  </si>
  <si>
    <t xml:space="preserve">Rieti - del Monum. naz. di Farfa-Fara Sabina </t>
  </si>
  <si>
    <t xml:space="preserve">  - del Monum. naz. di Montecassino-Cassino </t>
  </si>
  <si>
    <t xml:space="preserve">  - del Monum. naz. di S. Scolastica-Subiaco </t>
  </si>
  <si>
    <t xml:space="preserve">  - del Monum. naz. di Casamari-Veroli </t>
  </si>
  <si>
    <t xml:space="preserve">  - Reale</t>
  </si>
  <si>
    <t xml:space="preserve">  - Universitaria</t>
  </si>
  <si>
    <t xml:space="preserve">  - Marucelliana </t>
  </si>
  <si>
    <t xml:space="preserve">  - Medicea Laurenziana</t>
  </si>
  <si>
    <t xml:space="preserve">  - Riccardiana</t>
  </si>
  <si>
    <t xml:space="preserve">  - Nazionale centrale</t>
  </si>
  <si>
    <t xml:space="preserve">  - Angelica</t>
  </si>
  <si>
    <t xml:space="preserve">  - Casanatense</t>
  </si>
  <si>
    <t xml:space="preserve">  - Storia moderna e contemporanea</t>
  </si>
  <si>
    <t xml:space="preserve">  - Medica statale</t>
  </si>
  <si>
    <t xml:space="preserve">  - Statale A. Baldini</t>
  </si>
  <si>
    <t xml:space="preserve">  - Universitaria Alessandrina</t>
  </si>
  <si>
    <t xml:space="preserve">  - Vallicelliana</t>
  </si>
  <si>
    <t xml:space="preserve">  - Monum. naz. di Montecassino-Cassino</t>
  </si>
  <si>
    <t xml:space="preserve">  - Oratoriana del Monum. naz. dei Girolamini</t>
  </si>
  <si>
    <t>(b) La consistenza del patrimonio librario si riferisce esclusivamente alla componente rappresentata da volumi e opuscoli.</t>
  </si>
  <si>
    <r>
      <t>Fonte</t>
    </r>
    <r>
      <rPr>
        <sz val="7"/>
        <rFont val="Arial"/>
        <family val="2"/>
      </rPr>
      <t xml:space="preserve">: Iccu (Istituto centrale per il catalogo unico delle biblioteche) </t>
    </r>
  </si>
  <si>
    <t>Ministero per i beni e le attività culturali (c)</t>
  </si>
  <si>
    <t>Oltre 1.000.000 
di volumi</t>
  </si>
  <si>
    <t xml:space="preserve"> - Nazionale universitaria</t>
  </si>
  <si>
    <t xml:space="preserve">  - del Monum. naz. di S. Giustina </t>
  </si>
  <si>
    <t xml:space="preserve">  - Angelica </t>
  </si>
  <si>
    <t xml:space="preserve">  - del Monum. naz. di Trisulti-Collepardo </t>
  </si>
  <si>
    <t xml:space="preserve">  - Nazionale universitaria </t>
  </si>
  <si>
    <t>Manoscritti, incunaboli e rari</t>
  </si>
  <si>
    <t xml:space="preserve">  - Nazionale centrale V. Emanuele II </t>
  </si>
  <si>
    <t>Istituzioni extra-territoriali e organizzaz. internaz.</t>
  </si>
  <si>
    <t>(a) I dati si riferiscono alle biblioteche pubbliche statali indicate dal Dpr. 5/7/1995, n. 417.</t>
  </si>
  <si>
    <t xml:space="preserve"> - del Monumento nazionale 
   di Praglia-Teolo</t>
  </si>
  <si>
    <t xml:space="preserve"> - del Monumento nazionale
    di S. Giustina (a)</t>
  </si>
  <si>
    <t xml:space="preserve"> - di Storia moderna e 
   contemporanea</t>
  </si>
  <si>
    <t xml:space="preserve"> - Nazionale centrale 
    Vittorio Emanuele II</t>
  </si>
  <si>
    <t xml:space="preserve"> - del Monum. naz. 
   di Trisulti-Collepardo</t>
  </si>
  <si>
    <t xml:space="preserve"> - Oratoriana del Monum. 
    naz. dei Girolamini</t>
  </si>
  <si>
    <t>Salerno - del Monum. naz. di
Badia di Cava-Cava dei Tirreni</t>
  </si>
  <si>
    <t>Avellino - del Monum. naz. 
di Montevergine-Mercogliano</t>
  </si>
  <si>
    <t>Rieti - del Monum. nazionale di Farfa-Fara Sabina</t>
  </si>
  <si>
    <t xml:space="preserve"> - Dell'Istitituto nazionale di 
    archeologia e storia dell'arte </t>
  </si>
  <si>
    <t xml:space="preserve"> - del Monumento nazionale
   di Grottaferrata</t>
  </si>
  <si>
    <t xml:space="preserve"> - del Monumento nazionale 
   di Montecassino-Cassino</t>
  </si>
  <si>
    <t xml:space="preserve"> - del Monumento nazionale 
   di Casamari-Veroli</t>
  </si>
  <si>
    <t>Bari - Nazionale Sagarriga
Visconti-Volpi</t>
  </si>
  <si>
    <t xml:space="preserve"> - del Monumento nazionale 
   di S. Scolastica - Subiaco</t>
  </si>
  <si>
    <t xml:space="preserve">Materiale grafico (c) </t>
  </si>
  <si>
    <t xml:space="preserve">(a) Comprende fotocopie, microcopie, diapositive, fotografie eseguite per gli utenti e riproduzioni effettuate dalla biblioteca a fini di tutela. </t>
  </si>
  <si>
    <t xml:space="preserve">  - Oratoriana del mon. naz. dei Gerolamini  </t>
  </si>
  <si>
    <t xml:space="preserve">  - Monumento nazionale di S. Giustina</t>
  </si>
  <si>
    <t xml:space="preserve">  - Monumento nazionale di Praglia-Teolo</t>
  </si>
  <si>
    <t>Macerata - Sezione dist. naz. di Napoli</t>
  </si>
  <si>
    <t xml:space="preserve">  - Nazionale universitaria</t>
  </si>
  <si>
    <t xml:space="preserve">  - Nazionale centrale V. Emanuele II</t>
  </si>
  <si>
    <t xml:space="preserve">  - Monumento nazionale di Grottaferrata</t>
  </si>
  <si>
    <t xml:space="preserve">  - Monum. nazionale di Trisulti-Collepardo</t>
  </si>
  <si>
    <t xml:space="preserve">  - Nazionale Vittorio Emanuele III</t>
  </si>
  <si>
    <t>Avellino - del Monumento nazionale 
di Montevergine-Mercogliano</t>
  </si>
  <si>
    <t>Salerno - del Monumento nazionale
di Badia di Cava-Cava dei Tirreni</t>
  </si>
  <si>
    <t xml:space="preserve">  - Istituto naz. di archeologia e storia dell'arte </t>
  </si>
  <si>
    <t xml:space="preserve">  - Monum. nazionale di Casamari-Veroli</t>
  </si>
  <si>
    <t xml:space="preserve">  - Monumento naz. di S. Scolastica-Subiaco</t>
  </si>
  <si>
    <r>
      <t>Tavola 4.9</t>
    </r>
    <r>
      <rPr>
        <sz val="9"/>
        <rFont val="Arial"/>
        <family val="2"/>
      </rPr>
      <t xml:space="preserve"> segue </t>
    </r>
    <r>
      <rPr>
        <b/>
        <sz val="9"/>
        <rFont val="Arial"/>
        <family val="2"/>
      </rPr>
      <t xml:space="preserve">- </t>
    </r>
  </si>
  <si>
    <t xml:space="preserve">N.
</t>
  </si>
  <si>
    <t xml:space="preserve">Organi costitu-zionali
</t>
  </si>
  <si>
    <t xml:space="preserve">Altri   mini-steri
</t>
  </si>
  <si>
    <t xml:space="preserve">Aziende  auto-nome
</t>
  </si>
  <si>
    <t xml:space="preserve">Enti pub-blici
</t>
  </si>
  <si>
    <t xml:space="preserve">Enti      locali
</t>
  </si>
  <si>
    <t xml:space="preserve">Univer-sità
</t>
  </si>
  <si>
    <t xml:space="preserve">Enti        cultu-rali
</t>
  </si>
  <si>
    <t xml:space="preserve">Enti         eccle-siastici
</t>
  </si>
  <si>
    <t xml:space="preserve">Enti       vari
</t>
  </si>
  <si>
    <t xml:space="preserve">Privati
</t>
  </si>
  <si>
    <t xml:space="preserve">Totale
</t>
  </si>
  <si>
    <t xml:space="preserve">Non indicato
</t>
  </si>
  <si>
    <t xml:space="preserve">Da 2.001       a 5.000
</t>
  </si>
  <si>
    <t xml:space="preserve">Da 5.001       a 10.000
</t>
  </si>
  <si>
    <t xml:space="preserve">Da 10.001     a 100.000
</t>
  </si>
  <si>
    <t xml:space="preserve">Da 100.001 a 500.000
</t>
  </si>
  <si>
    <t xml:space="preserve">Da 500.001  a 1.000.000
</t>
  </si>
  <si>
    <t xml:space="preserve">Totale
</t>
  </si>
  <si>
    <t xml:space="preserve">Nazionali
</t>
  </si>
  <si>
    <t xml:space="preserve">Pubbliche
</t>
  </si>
  <si>
    <t xml:space="preserve">Speciali
</t>
  </si>
  <si>
    <t xml:space="preserve">Importanti non specializzate
</t>
  </si>
  <si>
    <t xml:space="preserve">Da 100.001 
a 500.000
</t>
  </si>
  <si>
    <t xml:space="preserve">Da 500.001
a 1.000.000
</t>
  </si>
  <si>
    <t xml:space="preserve">Volumi
</t>
  </si>
  <si>
    <t xml:space="preserve">Fogli sciolti
</t>
  </si>
  <si>
    <t xml:space="preserve">Volumi 
             </t>
  </si>
  <si>
    <t xml:space="preserve">Incuna-boli
</t>
  </si>
  <si>
    <t xml:space="preserve">Cinque-   centine
</t>
  </si>
  <si>
    <t xml:space="preserve">Opuscoli
</t>
  </si>
  <si>
    <t xml:space="preserve">Posti per lettori
</t>
  </si>
  <si>
    <t xml:space="preserve"> In totale 
</t>
  </si>
  <si>
    <t xml:space="preserve"> Stranieri 
</t>
  </si>
  <si>
    <t xml:space="preserve"> Opere consultate 
</t>
  </si>
  <si>
    <t xml:space="preserve">Lettori
</t>
  </si>
  <si>
    <t xml:space="preserve">Persone ammesse al prestito
</t>
  </si>
  <si>
    <t xml:space="preserve">Opere date in prestito
</t>
  </si>
  <si>
    <t>Altri ministeri</t>
  </si>
  <si>
    <t xml:space="preserve">Biblio-teche
</t>
  </si>
  <si>
    <t xml:space="preserve">Opuscoli
</t>
  </si>
  <si>
    <t xml:space="preserve">Opere consultate
</t>
  </si>
  <si>
    <t xml:space="preserve">Prestiti a privati
</t>
  </si>
  <si>
    <t xml:space="preserve">Personale in totale
</t>
  </si>
  <si>
    <t xml:space="preserve">Periodici (b)
</t>
  </si>
  <si>
    <r>
      <t xml:space="preserve">Macerata - sezione. dist. nazionale di Napoli  </t>
    </r>
    <r>
      <rPr>
        <b/>
        <sz val="7"/>
        <rFont val="Arial"/>
        <family val="2"/>
      </rPr>
      <t xml:space="preserve"> </t>
    </r>
  </si>
  <si>
    <t xml:space="preserve">Macerata - sez. dist. naz. di Napoli 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</si>
</sst>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£.&quot;\ #,##0;\-&quot;£.&quot;\ #,##0"/>
    <numFmt numFmtId="172" formatCode="&quot;£.&quot;\ #,##0;[Red]\-&quot;£.&quot;\ #,##0"/>
    <numFmt numFmtId="173" formatCode="&quot;£.&quot;\ #,##0.00;\-&quot;£.&quot;\ #,##0.00"/>
    <numFmt numFmtId="174" formatCode="&quot;£.&quot;\ #,##0.00;[Red]\-&quot;£.&quot;\ #,##0.00"/>
    <numFmt numFmtId="175" formatCode="_-&quot;£.&quot;\ * #,##0_-;\-&quot;£.&quot;\ * #,##0_-;_-&quot;£.&quot;\ * &quot;-&quot;_-;_-@_-"/>
    <numFmt numFmtId="176" formatCode="_-&quot;£.&quot;\ * #,##0.00_-;\-&quot;£.&quot;\ * #,##0.00_-;_-&quot;£.&quot;\ * &quot;-&quot;??_-;_-@_-"/>
    <numFmt numFmtId="177" formatCode="General_)"/>
    <numFmt numFmtId="178" formatCode="#\ /1000"/>
    <numFmt numFmtId="179" formatCode="#,##0&quot;L.&quot;_);\(#,##0&quot;L.&quot;\)"/>
    <numFmt numFmtId="180" formatCode="#,##0&quot;L.&quot;_);[Red]\(#,##0&quot;L.&quot;\)"/>
    <numFmt numFmtId="181" formatCode="#,##0.00&quot;L.&quot;_);\(#,##0.00&quot;L.&quot;\)"/>
    <numFmt numFmtId="182" formatCode="#,##0.00&quot;L.&quot;_);[Red]\(#,##0.00&quot;L.&quot;\)"/>
    <numFmt numFmtId="183" formatCode="_ * #,##0_)&quot;L.&quot;_ ;_ * \(#,##0\)&quot;L.&quot;_ ;_ * &quot;-&quot;_)&quot;L.&quot;_ ;_ @_ "/>
    <numFmt numFmtId="184" formatCode="_ * #,##0_)_L_._ ;_ * \(#,##0\)_L_._ ;_ * &quot;-&quot;_)_L_._ ;_ @_ "/>
    <numFmt numFmtId="185" formatCode="_ * #,##0.00_)&quot;L.&quot;_ ;_ * \(#,##0.00\)&quot;L.&quot;_ ;_ * &quot;-&quot;??_)&quot;L.&quot;_ ;_ @_ "/>
    <numFmt numFmtId="186" formatCode="_ * #,##0.00_)_L_._ ;_ * \(#,##0.00\)_L_._ ;_ * &quot;-&quot;??_)_L_._ ;_ @_ 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_-* #,##0.0000_-;\-* #,##0.0000_-;_-* &quot;-&quot;_-;_-@_-"/>
    <numFmt numFmtId="191" formatCode="_-* #,##0.00000_-;\-* #,##0.00000_-;_-* &quot;-&quot;_-;_-@_-"/>
    <numFmt numFmtId="192" formatCode="_-* #,##0.000000_-;\-* #,##0.000000_-;_-* &quot;-&quot;_-;_-@_-"/>
    <numFmt numFmtId="193" formatCode="0.000000"/>
    <numFmt numFmtId="194" formatCode="0.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#,##0.00000"/>
    <numFmt numFmtId="201" formatCode="#,##0;[Red]#,##0"/>
    <numFmt numFmtId="202" formatCode="_-* #.##0_-;\-* #.##0_-;_-* &quot;-&quot;_-;_-@_-"/>
    <numFmt numFmtId="203" formatCode="_-* #,##0.0_-;\-* #,##0.0_-;_-* &quot;-&quot;??_-;_-@_-"/>
    <numFmt numFmtId="204" formatCode="_-* #,##0_-;\-* #,##0_-;_-* &quot;-&quot;??_-;_-@_-"/>
    <numFmt numFmtId="205" formatCode="0.00000000"/>
    <numFmt numFmtId="206" formatCode="0.0000000"/>
    <numFmt numFmtId="207" formatCode="_-[$€]\ * #,##0.00_-;\-[$€]\ * #,##0.00_-;_-[$€]\ * &quot;-&quot;??_-;_-@_-"/>
    <numFmt numFmtId="208" formatCode="_-* #,##0.0_-;\-* #,##0.0_-;_-* &quot;-&quot;?_-;_-@_-"/>
    <numFmt numFmtId="209" formatCode="_-* #,##0.000_-;\-* #,##0.000_-;_-* &quot;-&quot;??_-;_-@_-"/>
    <numFmt numFmtId="210" formatCode="0.000000000"/>
    <numFmt numFmtId="211" formatCode="0.0000000000"/>
  </numFmts>
  <fonts count="23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7"/>
      <color indexed="10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i/>
      <sz val="10"/>
      <name val="Arial"/>
      <family val="2"/>
    </font>
    <font>
      <b/>
      <sz val="7"/>
      <name val="Times New Roman"/>
      <family val="1"/>
    </font>
    <font>
      <b/>
      <sz val="7"/>
      <color indexed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1" fontId="4" fillId="0" borderId="0" xfId="19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center" vertical="top" wrapText="1"/>
    </xf>
    <xf numFmtId="3" fontId="4" fillId="0" borderId="0" xfId="19" applyNumberFormat="1" applyFont="1" applyBorder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41" fontId="5" fillId="0" borderId="0" xfId="19" applyFont="1" applyBorder="1" applyAlignment="1">
      <alignment/>
    </xf>
    <xf numFmtId="0" fontId="8" fillId="0" borderId="0" xfId="0" applyFont="1" applyBorder="1" applyAlignment="1">
      <alignment/>
    </xf>
    <xf numFmtId="0" fontId="4" fillId="0" borderId="1" xfId="0" applyFont="1" applyBorder="1" applyAlignment="1">
      <alignment/>
    </xf>
    <xf numFmtId="41" fontId="5" fillId="0" borderId="0" xfId="19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1" fontId="4" fillId="0" borderId="1" xfId="19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4" fillId="0" borderId="0" xfId="19" applyNumberFormat="1" applyFont="1" applyBorder="1" applyAlignment="1">
      <alignment vertical="center"/>
    </xf>
    <xf numFmtId="3" fontId="5" fillId="0" borderId="0" xfId="19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41" fontId="4" fillId="0" borderId="0" xfId="19" applyFont="1" applyAlignment="1">
      <alignment horizontal="right" vertical="justify" wrapText="1"/>
    </xf>
    <xf numFmtId="0" fontId="4" fillId="0" borderId="0" xfId="0" applyFont="1" applyAlignment="1">
      <alignment wrapText="1"/>
    </xf>
    <xf numFmtId="41" fontId="0" fillId="0" borderId="0" xfId="0" applyNumberFormat="1" applyAlignment="1">
      <alignment/>
    </xf>
    <xf numFmtId="41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41" fontId="3" fillId="0" borderId="0" xfId="0" applyNumberFormat="1" applyFont="1" applyBorder="1" applyAlignment="1">
      <alignment/>
    </xf>
    <xf numFmtId="41" fontId="4" fillId="0" borderId="0" xfId="19" applyFont="1" applyAlignment="1">
      <alignment horizontal="right" wrapText="1"/>
    </xf>
    <xf numFmtId="0" fontId="8" fillId="0" borderId="0" xfId="0" applyFont="1" applyAlignment="1">
      <alignment/>
    </xf>
    <xf numFmtId="41" fontId="4" fillId="0" borderId="0" xfId="19" applyFont="1" applyAlignment="1">
      <alignment vertical="justify" wrapText="1"/>
    </xf>
    <xf numFmtId="0" fontId="3" fillId="0" borderId="0" xfId="0" applyFont="1" applyBorder="1" applyAlignment="1">
      <alignment horizontal="right" wrapText="1"/>
    </xf>
    <xf numFmtId="41" fontId="0" fillId="0" borderId="0" xfId="0" applyNumberFormat="1" applyBorder="1" applyAlignment="1">
      <alignment/>
    </xf>
    <xf numFmtId="41" fontId="4" fillId="0" borderId="0" xfId="19" applyFont="1" applyAlignment="1">
      <alignment horizontal="right"/>
    </xf>
    <xf numFmtId="41" fontId="11" fillId="0" borderId="0" xfId="19" applyFont="1" applyAlignment="1">
      <alignment vertical="justify" wrapText="1"/>
    </xf>
    <xf numFmtId="0" fontId="4" fillId="0" borderId="0" xfId="0" applyFont="1" applyAlignment="1">
      <alignment horizontal="right" wrapText="1"/>
    </xf>
    <xf numFmtId="0" fontId="12" fillId="0" borderId="0" xfId="0" applyFont="1" applyAlignment="1">
      <alignment/>
    </xf>
    <xf numFmtId="41" fontId="4" fillId="0" borderId="0" xfId="19" applyFont="1" applyBorder="1" applyAlignment="1">
      <alignment horizontal="right"/>
    </xf>
    <xf numFmtId="170" fontId="0" fillId="0" borderId="0" xfId="0" applyNumberFormat="1" applyAlignment="1">
      <alignment/>
    </xf>
    <xf numFmtId="41" fontId="5" fillId="0" borderId="0" xfId="19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41" fontId="14" fillId="0" borderId="0" xfId="19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41" fontId="4" fillId="0" borderId="0" xfId="19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41" fontId="5" fillId="0" borderId="0" xfId="19" applyFont="1" applyAlignment="1">
      <alignment horizontal="right" vertical="center"/>
    </xf>
    <xf numFmtId="41" fontId="14" fillId="0" borderId="1" xfId="19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 wrapText="1"/>
    </xf>
    <xf numFmtId="41" fontId="4" fillId="0" borderId="0" xfId="19" applyFont="1" applyFill="1" applyBorder="1" applyAlignment="1">
      <alignment horizontal="center" wrapText="1"/>
    </xf>
    <xf numFmtId="41" fontId="6" fillId="0" borderId="0" xfId="19" applyFont="1" applyBorder="1" applyAlignment="1">
      <alignment horizontal="right"/>
    </xf>
    <xf numFmtId="41" fontId="6" fillId="0" borderId="0" xfId="19" applyFont="1" applyBorder="1" applyAlignment="1">
      <alignment/>
    </xf>
    <xf numFmtId="41" fontId="1" fillId="0" borderId="0" xfId="19" applyFont="1" applyBorder="1" applyAlignment="1">
      <alignment horizontal="left" vertical="top"/>
    </xf>
    <xf numFmtId="41" fontId="5" fillId="0" borderId="0" xfId="19" applyFont="1" applyBorder="1" applyAlignment="1">
      <alignment horizontal="right" vertical="justify"/>
    </xf>
    <xf numFmtId="41" fontId="4" fillId="0" borderId="0" xfId="19" applyFont="1" applyBorder="1" applyAlignment="1">
      <alignment horizontal="justify" vertical="justify"/>
    </xf>
    <xf numFmtId="41" fontId="4" fillId="0" borderId="0" xfId="19" applyFont="1" applyBorder="1" applyAlignment="1">
      <alignment horizontal="right" vertical="justify"/>
    </xf>
    <xf numFmtId="41" fontId="4" fillId="0" borderId="1" xfId="19" applyFont="1" applyBorder="1" applyAlignment="1">
      <alignment horizontal="right" vertical="justify"/>
    </xf>
    <xf numFmtId="41" fontId="4" fillId="0" borderId="2" xfId="19" applyFont="1" applyBorder="1" applyAlignment="1">
      <alignment/>
    </xf>
    <xf numFmtId="41" fontId="4" fillId="0" borderId="1" xfId="19" applyFont="1" applyBorder="1" applyAlignment="1">
      <alignment horizontal="right" vertical="center" wrapText="1"/>
    </xf>
    <xf numFmtId="41" fontId="4" fillId="0" borderId="1" xfId="19" applyFont="1" applyBorder="1" applyAlignment="1">
      <alignment vertical="center"/>
    </xf>
    <xf numFmtId="0" fontId="4" fillId="0" borderId="0" xfId="0" applyFont="1" applyBorder="1" applyAlignment="1">
      <alignment horizontal="right" vertical="justify"/>
    </xf>
    <xf numFmtId="41" fontId="4" fillId="0" borderId="0" xfId="19" applyFont="1" applyBorder="1" applyAlignment="1">
      <alignment vertical="center"/>
    </xf>
    <xf numFmtId="41" fontId="4" fillId="0" borderId="0" xfId="19" applyFont="1" applyBorder="1" applyAlignment="1">
      <alignment horizontal="right" vertical="center" wrapText="1"/>
    </xf>
    <xf numFmtId="41" fontId="4" fillId="0" borderId="1" xfId="19" applyFont="1" applyBorder="1" applyAlignment="1">
      <alignment horizontal="right"/>
    </xf>
    <xf numFmtId="41" fontId="1" fillId="0" borderId="0" xfId="19" applyFont="1" applyBorder="1" applyAlignment="1">
      <alignment/>
    </xf>
    <xf numFmtId="41" fontId="1" fillId="0" borderId="0" xfId="19" applyFont="1" applyBorder="1" applyAlignment="1">
      <alignment horizontal="right"/>
    </xf>
    <xf numFmtId="41" fontId="3" fillId="0" borderId="0" xfId="19" applyFont="1" applyBorder="1" applyAlignment="1">
      <alignment/>
    </xf>
    <xf numFmtId="41" fontId="6" fillId="0" borderId="1" xfId="19" applyFont="1" applyBorder="1" applyAlignment="1">
      <alignment horizontal="right"/>
    </xf>
    <xf numFmtId="41" fontId="1" fillId="0" borderId="1" xfId="19" applyFont="1" applyBorder="1" applyAlignment="1">
      <alignment/>
    </xf>
    <xf numFmtId="41" fontId="6" fillId="0" borderId="0" xfId="19" applyFont="1" applyFill="1" applyBorder="1" applyAlignment="1">
      <alignment horizontal="right"/>
    </xf>
    <xf numFmtId="41" fontId="1" fillId="0" borderId="0" xfId="19" applyFont="1" applyFill="1" applyBorder="1" applyAlignment="1">
      <alignment/>
    </xf>
    <xf numFmtId="41" fontId="6" fillId="0" borderId="0" xfId="19" applyFont="1" applyFill="1" applyBorder="1" applyAlignment="1">
      <alignment/>
    </xf>
    <xf numFmtId="0" fontId="0" fillId="0" borderId="0" xfId="19" applyNumberFormat="1" applyFont="1" applyFill="1" applyBorder="1" applyAlignment="1">
      <alignment/>
    </xf>
    <xf numFmtId="41" fontId="0" fillId="0" borderId="0" xfId="19" applyFont="1" applyFill="1" applyBorder="1" applyAlignment="1">
      <alignment/>
    </xf>
    <xf numFmtId="0" fontId="1" fillId="0" borderId="0" xfId="19" applyNumberFormat="1" applyFont="1" applyFill="1" applyBorder="1" applyAlignment="1">
      <alignment horizontal="left"/>
    </xf>
    <xf numFmtId="41" fontId="6" fillId="0" borderId="0" xfId="19" applyFont="1" applyFill="1" applyBorder="1" applyAlignment="1">
      <alignment vertical="top"/>
    </xf>
    <xf numFmtId="41" fontId="3" fillId="0" borderId="0" xfId="19" applyFont="1" applyFill="1" applyBorder="1" applyAlignment="1">
      <alignment/>
    </xf>
    <xf numFmtId="0" fontId="3" fillId="0" borderId="0" xfId="19" applyNumberFormat="1" applyFont="1" applyFill="1" applyBorder="1" applyAlignment="1">
      <alignment vertical="center" wrapText="1"/>
    </xf>
    <xf numFmtId="41" fontId="3" fillId="0" borderId="0" xfId="19" applyFont="1" applyFill="1" applyBorder="1" applyAlignment="1">
      <alignment horizontal="right" vertical="top" wrapText="1"/>
    </xf>
    <xf numFmtId="41" fontId="3" fillId="0" borderId="0" xfId="19" applyFont="1" applyFill="1" applyBorder="1" applyAlignment="1">
      <alignment horizontal="center" vertical="top" wrapText="1"/>
    </xf>
    <xf numFmtId="0" fontId="0" fillId="0" borderId="0" xfId="19" applyNumberFormat="1" applyFont="1" applyFill="1" applyBorder="1" applyAlignment="1">
      <alignment wrapText="1"/>
    </xf>
    <xf numFmtId="41" fontId="4" fillId="0" borderId="0" xfId="19" applyFont="1" applyFill="1" applyBorder="1" applyAlignment="1">
      <alignment horizontal="center" vertical="top"/>
    </xf>
    <xf numFmtId="41" fontId="5" fillId="0" borderId="0" xfId="19" applyFont="1" applyFill="1" applyBorder="1" applyAlignment="1">
      <alignment horizontal="center" vertical="center" wrapText="1"/>
    </xf>
    <xf numFmtId="41" fontId="4" fillId="0" borderId="0" xfId="19" applyFont="1" applyFill="1" applyBorder="1" applyAlignment="1">
      <alignment horizontal="center" vertical="center" wrapText="1"/>
    </xf>
    <xf numFmtId="41" fontId="4" fillId="0" borderId="0" xfId="19" applyFont="1" applyFill="1" applyBorder="1" applyAlignment="1">
      <alignment/>
    </xf>
    <xf numFmtId="0" fontId="4" fillId="0" borderId="0" xfId="19" applyNumberFormat="1" applyFont="1" applyFill="1" applyBorder="1" applyAlignment="1">
      <alignment wrapText="1"/>
    </xf>
    <xf numFmtId="0" fontId="5" fillId="0" borderId="0" xfId="19" applyNumberFormat="1" applyFont="1" applyFill="1" applyBorder="1" applyAlignment="1">
      <alignment wrapText="1"/>
    </xf>
    <xf numFmtId="41" fontId="5" fillId="0" borderId="0" xfId="19" applyFont="1" applyFill="1" applyBorder="1" applyAlignment="1">
      <alignment/>
    </xf>
    <xf numFmtId="0" fontId="5" fillId="0" borderId="1" xfId="19" applyNumberFormat="1" applyFont="1" applyFill="1" applyBorder="1" applyAlignment="1">
      <alignment wrapText="1"/>
    </xf>
    <xf numFmtId="41" fontId="5" fillId="0" borderId="1" xfId="19" applyFont="1" applyFill="1" applyBorder="1" applyAlignment="1">
      <alignment/>
    </xf>
    <xf numFmtId="41" fontId="5" fillId="0" borderId="1" xfId="19" applyFont="1" applyFill="1" applyBorder="1" applyAlignment="1">
      <alignment horizontal="right"/>
    </xf>
    <xf numFmtId="0" fontId="5" fillId="0" borderId="0" xfId="19" applyNumberFormat="1" applyFont="1" applyFill="1" applyBorder="1" applyAlignment="1">
      <alignment/>
    </xf>
    <xf numFmtId="41" fontId="5" fillId="0" borderId="0" xfId="19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/>
    </xf>
    <xf numFmtId="0" fontId="1" fillId="0" borderId="0" xfId="19" applyNumberFormat="1" applyFont="1" applyFill="1" applyBorder="1" applyAlignment="1">
      <alignment horizontal="left" vertical="top"/>
    </xf>
    <xf numFmtId="41" fontId="3" fillId="0" borderId="0" xfId="19" applyFont="1" applyFill="1" applyBorder="1" applyAlignment="1">
      <alignment horizontal="center" vertical="top"/>
    </xf>
    <xf numFmtId="0" fontId="5" fillId="0" borderId="1" xfId="19" applyNumberFormat="1" applyFont="1" applyFill="1" applyBorder="1" applyAlignment="1">
      <alignment/>
    </xf>
    <xf numFmtId="41" fontId="9" fillId="0" borderId="0" xfId="19" applyFont="1" applyFill="1" applyBorder="1" applyAlignment="1">
      <alignment/>
    </xf>
    <xf numFmtId="0" fontId="10" fillId="0" borderId="0" xfId="19" applyNumberFormat="1" applyFont="1" applyFill="1" applyBorder="1" applyAlignment="1">
      <alignment/>
    </xf>
    <xf numFmtId="41" fontId="10" fillId="0" borderId="0" xfId="19" applyFont="1" applyFill="1" applyBorder="1" applyAlignment="1">
      <alignment/>
    </xf>
    <xf numFmtId="41" fontId="4" fillId="0" borderId="1" xfId="19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41" fontId="4" fillId="0" borderId="0" xfId="19" applyFont="1" applyAlignment="1">
      <alignment vertical="center"/>
    </xf>
    <xf numFmtId="0" fontId="5" fillId="0" borderId="0" xfId="0" applyFont="1" applyAlignment="1">
      <alignment horizontal="left" vertical="center"/>
    </xf>
    <xf numFmtId="41" fontId="4" fillId="0" borderId="0" xfId="19" applyFont="1" applyAlignment="1">
      <alignment/>
    </xf>
    <xf numFmtId="41" fontId="4" fillId="0" borderId="0" xfId="19" applyFont="1" applyBorder="1" applyAlignment="1">
      <alignment horizontal="center" vertical="top" wrapText="1"/>
    </xf>
    <xf numFmtId="0" fontId="4" fillId="0" borderId="0" xfId="0" applyFont="1" applyAlignment="1" quotePrefix="1">
      <alignment horizontal="right" vertical="center"/>
    </xf>
    <xf numFmtId="41" fontId="5" fillId="0" borderId="0" xfId="19" applyFont="1" applyAlignment="1">
      <alignment vertical="center"/>
    </xf>
    <xf numFmtId="41" fontId="4" fillId="0" borderId="0" xfId="19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41" fontId="4" fillId="0" borderId="0" xfId="19" applyFont="1" applyAlignment="1" quotePrefix="1">
      <alignment horizontal="right" vertical="center"/>
    </xf>
    <xf numFmtId="41" fontId="13" fillId="0" borderId="0" xfId="19" applyFont="1" applyAlignment="1">
      <alignment vertical="center"/>
    </xf>
    <xf numFmtId="41" fontId="4" fillId="0" borderId="0" xfId="19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1" fontId="0" fillId="0" borderId="1" xfId="0" applyNumberFormat="1" applyBorder="1" applyAlignment="1">
      <alignment/>
    </xf>
    <xf numFmtId="41" fontId="4" fillId="0" borderId="1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0" xfId="19" applyFont="1" applyFill="1" applyAlignment="1">
      <alignment vertical="center"/>
    </xf>
    <xf numFmtId="41" fontId="13" fillId="0" borderId="0" xfId="19" applyFont="1" applyFill="1" applyAlignment="1">
      <alignment vertical="center"/>
    </xf>
    <xf numFmtId="0" fontId="1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1" fontId="4" fillId="0" borderId="1" xfId="19" applyFont="1" applyFill="1" applyBorder="1" applyAlignment="1">
      <alignment horizontal="right" vertical="center" wrapText="1"/>
    </xf>
    <xf numFmtId="41" fontId="4" fillId="0" borderId="0" xfId="19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justify"/>
    </xf>
    <xf numFmtId="3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1" fontId="16" fillId="0" borderId="0" xfId="19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41" fontId="5" fillId="2" borderId="0" xfId="19" applyFont="1" applyFill="1" applyBorder="1" applyAlignment="1">
      <alignment/>
    </xf>
    <xf numFmtId="0" fontId="5" fillId="0" borderId="0" xfId="19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70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96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87" fontId="5" fillId="0" borderId="0" xfId="19" applyNumberFormat="1" applyFont="1" applyAlignment="1">
      <alignment horizontal="right" vertical="center"/>
    </xf>
    <xf numFmtId="187" fontId="4" fillId="0" borderId="0" xfId="19" applyNumberFormat="1" applyFont="1" applyAlignment="1">
      <alignment vertical="center"/>
    </xf>
    <xf numFmtId="208" fontId="4" fillId="0" borderId="0" xfId="0" applyNumberFormat="1" applyFont="1" applyAlignment="1">
      <alignment/>
    </xf>
    <xf numFmtId="187" fontId="4" fillId="0" borderId="0" xfId="19" applyNumberFormat="1" applyFont="1" applyAlignment="1">
      <alignment horizontal="right" vertical="justify" wrapText="1"/>
    </xf>
    <xf numFmtId="187" fontId="4" fillId="0" borderId="0" xfId="0" applyNumberFormat="1" applyFont="1" applyAlignment="1">
      <alignment/>
    </xf>
    <xf numFmtId="204" fontId="4" fillId="0" borderId="0" xfId="18" applyNumberFormat="1" applyFont="1" applyAlignment="1">
      <alignment/>
    </xf>
    <xf numFmtId="41" fontId="4" fillId="0" borderId="1" xfId="19" applyFont="1" applyFill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right" vertical="center" wrapText="1"/>
    </xf>
    <xf numFmtId="0" fontId="13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 wrapText="1"/>
    </xf>
    <xf numFmtId="41" fontId="4" fillId="0" borderId="0" xfId="19" applyFont="1" applyFill="1" applyBorder="1" applyAlignment="1">
      <alignment vertical="center"/>
    </xf>
    <xf numFmtId="41" fontId="5" fillId="0" borderId="0" xfId="19" applyFont="1" applyFill="1" applyBorder="1" applyAlignment="1">
      <alignment vertical="center"/>
    </xf>
    <xf numFmtId="41" fontId="5" fillId="0" borderId="0" xfId="19" applyFont="1" applyBorder="1" applyAlignment="1">
      <alignment horizontal="right" vertical="center"/>
    </xf>
    <xf numFmtId="41" fontId="4" fillId="0" borderId="2" xfId="19" applyFont="1" applyBorder="1" applyAlignment="1">
      <alignment horizontal="center" vertical="center" wrapText="1"/>
    </xf>
    <xf numFmtId="41" fontId="4" fillId="0" borderId="1" xfId="1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1" fontId="4" fillId="0" borderId="2" xfId="19" applyFont="1" applyFill="1" applyBorder="1" applyAlignment="1">
      <alignment horizontal="right" vertical="top" wrapText="1"/>
    </xf>
    <xf numFmtId="41" fontId="4" fillId="0" borderId="2" xfId="19" applyFont="1" applyFill="1" applyBorder="1" applyAlignment="1">
      <alignment horizontal="centerContinuous" vertical="top"/>
    </xf>
    <xf numFmtId="41" fontId="4" fillId="0" borderId="0" xfId="19" applyFont="1" applyFill="1" applyBorder="1" applyAlignment="1">
      <alignment horizontal="right" vertical="top" wrapText="1"/>
    </xf>
    <xf numFmtId="41" fontId="4" fillId="0" borderId="2" xfId="19" applyFont="1" applyFill="1" applyBorder="1" applyAlignment="1">
      <alignment horizontal="center" vertical="top" wrapText="1"/>
    </xf>
    <xf numFmtId="41" fontId="4" fillId="0" borderId="0" xfId="19" applyFont="1" applyFill="1" applyBorder="1" applyAlignment="1">
      <alignment horizontal="centerContinuous" vertical="top"/>
    </xf>
    <xf numFmtId="41" fontId="4" fillId="0" borderId="1" xfId="19" applyFont="1" applyFill="1" applyBorder="1" applyAlignment="1">
      <alignment horizontal="right" vertical="top" wrapText="1"/>
    </xf>
    <xf numFmtId="41" fontId="4" fillId="0" borderId="1" xfId="19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204" fontId="5" fillId="0" borderId="0" xfId="18" applyNumberFormat="1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Font="1" applyAlignment="1">
      <alignment/>
    </xf>
    <xf numFmtId="0" fontId="13" fillId="0" borderId="0" xfId="19" applyNumberFormat="1" applyFont="1" applyFill="1" applyBorder="1" applyAlignment="1">
      <alignment horizontal="left" vertical="center"/>
    </xf>
    <xf numFmtId="41" fontId="18" fillId="0" borderId="0" xfId="19" applyFont="1" applyBorder="1" applyAlignment="1" quotePrefix="1">
      <alignment horizontal="left"/>
    </xf>
    <xf numFmtId="49" fontId="18" fillId="0" borderId="0" xfId="19" applyNumberFormat="1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19" applyNumberFormat="1" applyFont="1" applyBorder="1" applyAlignment="1">
      <alignment horizontal="left" wrapText="1"/>
    </xf>
    <xf numFmtId="0" fontId="4" fillId="0" borderId="0" xfId="19" applyNumberFormat="1" applyFont="1" applyBorder="1" applyAlignment="1">
      <alignment horizontal="left" vertical="top" wrapText="1"/>
    </xf>
    <xf numFmtId="0" fontId="4" fillId="0" borderId="0" xfId="19" applyNumberFormat="1" applyFont="1" applyBorder="1" applyAlignment="1">
      <alignment wrapText="1"/>
    </xf>
    <xf numFmtId="0" fontId="5" fillId="0" borderId="0" xfId="19" applyNumberFormat="1" applyFont="1" applyBorder="1" applyAlignment="1">
      <alignment wrapText="1"/>
    </xf>
    <xf numFmtId="0" fontId="7" fillId="0" borderId="0" xfId="19" applyNumberFormat="1" applyFont="1" applyBorder="1" applyAlignment="1">
      <alignment/>
    </xf>
    <xf numFmtId="0" fontId="3" fillId="0" borderId="0" xfId="19" applyNumberFormat="1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0" fillId="0" borderId="1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4" fillId="0" borderId="0" xfId="19" applyNumberFormat="1" applyFont="1" applyBorder="1" applyAlignment="1">
      <alignment vertical="justify" wrapText="1"/>
    </xf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 quotePrefix="1">
      <alignment horizontal="right" vertical="center"/>
    </xf>
    <xf numFmtId="0" fontId="4" fillId="0" borderId="0" xfId="19" applyNumberFormat="1" applyFont="1" applyFill="1" applyBorder="1" applyAlignment="1">
      <alignment horizontal="left" wrapText="1"/>
    </xf>
    <xf numFmtId="0" fontId="4" fillId="0" borderId="0" xfId="19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3" fillId="0" borderId="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41" fontId="4" fillId="0" borderId="1" xfId="19" applyFont="1" applyBorder="1" applyAlignment="1">
      <alignment horizontal="right" vertical="center"/>
    </xf>
    <xf numFmtId="0" fontId="4" fillId="0" borderId="0" xfId="19" applyNumberFormat="1" applyFont="1" applyBorder="1" applyAlignment="1">
      <alignment vertical="top" wrapText="1"/>
    </xf>
    <xf numFmtId="41" fontId="4" fillId="0" borderId="0" xfId="19" applyFont="1" applyBorder="1" applyAlignment="1">
      <alignment horizontal="right" vertical="top"/>
    </xf>
    <xf numFmtId="41" fontId="4" fillId="0" borderId="0" xfId="19" applyFont="1" applyBorder="1" applyAlignment="1">
      <alignment vertical="top"/>
    </xf>
    <xf numFmtId="0" fontId="4" fillId="0" borderId="0" xfId="0" applyFont="1" applyFill="1" applyAlignment="1">
      <alignment horizontal="right" vertical="top"/>
    </xf>
    <xf numFmtId="41" fontId="4" fillId="0" borderId="0" xfId="19" applyFont="1" applyAlignment="1">
      <alignment horizontal="right" vertical="top"/>
    </xf>
    <xf numFmtId="3" fontId="4" fillId="0" borderId="0" xfId="0" applyNumberFormat="1" applyFont="1" applyFill="1" applyAlignment="1">
      <alignment horizontal="right" vertical="top"/>
    </xf>
    <xf numFmtId="0" fontId="5" fillId="0" borderId="0" xfId="19" applyNumberFormat="1" applyFont="1" applyBorder="1" applyAlignment="1">
      <alignment vertical="top" wrapText="1"/>
    </xf>
    <xf numFmtId="41" fontId="5" fillId="0" borderId="0" xfId="19" applyFont="1" applyBorder="1" applyAlignment="1">
      <alignment horizontal="right" vertical="top"/>
    </xf>
    <xf numFmtId="41" fontId="5" fillId="0" borderId="0" xfId="19" applyFont="1" applyBorder="1" applyAlignment="1">
      <alignment vertical="top"/>
    </xf>
    <xf numFmtId="3" fontId="5" fillId="0" borderId="0" xfId="0" applyNumberFormat="1" applyFont="1" applyFill="1" applyAlignment="1">
      <alignment horizontal="right" vertical="top"/>
    </xf>
    <xf numFmtId="41" fontId="5" fillId="0" borderId="0" xfId="19" applyFont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0" xfId="19" applyNumberFormat="1" applyFont="1" applyBorder="1" applyAlignment="1">
      <alignment horizontal="left" vertical="top" wrapText="1"/>
    </xf>
    <xf numFmtId="0" fontId="4" fillId="0" borderId="1" xfId="19" applyNumberFormat="1" applyFont="1" applyBorder="1" applyAlignment="1">
      <alignment vertical="top"/>
    </xf>
    <xf numFmtId="41" fontId="4" fillId="0" borderId="1" xfId="19" applyFont="1" applyBorder="1" applyAlignment="1">
      <alignment horizontal="right" vertical="top"/>
    </xf>
    <xf numFmtId="0" fontId="4" fillId="0" borderId="0" xfId="19" applyNumberFormat="1" applyFont="1" applyBorder="1" applyAlignment="1">
      <alignment vertical="top"/>
    </xf>
    <xf numFmtId="0" fontId="4" fillId="0" borderId="0" xfId="19" applyNumberFormat="1" applyFont="1" applyBorder="1" applyAlignment="1">
      <alignment horizontal="left" vertical="top"/>
    </xf>
    <xf numFmtId="41" fontId="4" fillId="0" borderId="0" xfId="19" applyFont="1" applyFill="1" applyBorder="1" applyAlignment="1">
      <alignment vertical="top"/>
    </xf>
    <xf numFmtId="0" fontId="4" fillId="0" borderId="0" xfId="0" applyNumberFormat="1" applyFont="1" applyBorder="1" applyAlignment="1">
      <alignment horizontal="left" vertical="top"/>
    </xf>
    <xf numFmtId="41" fontId="6" fillId="0" borderId="0" xfId="19" applyFont="1" applyBorder="1" applyAlignment="1">
      <alignment vertical="top"/>
    </xf>
    <xf numFmtId="0" fontId="4" fillId="0" borderId="0" xfId="19" applyNumberFormat="1" applyFont="1" applyFill="1" applyBorder="1" applyAlignment="1">
      <alignment horizontal="left" vertical="center"/>
    </xf>
    <xf numFmtId="0" fontId="5" fillId="0" borderId="1" xfId="0" applyNumberFormat="1" applyFont="1" applyBorder="1" applyAlignment="1">
      <alignment vertical="center" wrapText="1"/>
    </xf>
    <xf numFmtId="41" fontId="5" fillId="0" borderId="1" xfId="19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41" fontId="4" fillId="0" borderId="3" xfId="19" applyFont="1" applyFill="1" applyBorder="1" applyAlignment="1">
      <alignment horizontal="center" vertical="center"/>
    </xf>
    <xf numFmtId="41" fontId="4" fillId="0" borderId="3" xfId="19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41" fontId="4" fillId="0" borderId="0" xfId="19" applyFont="1" applyBorder="1" applyAlignment="1">
      <alignment/>
    </xf>
    <xf numFmtId="0" fontId="4" fillId="0" borderId="0" xfId="0" applyFont="1" applyFill="1" applyAlignment="1">
      <alignment/>
    </xf>
    <xf numFmtId="41" fontId="5" fillId="0" borderId="0" xfId="19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" xfId="19" applyNumberFormat="1" applyFont="1" applyBorder="1" applyAlignment="1">
      <alignment horizontal="left" vertical="center" wrapText="1"/>
    </xf>
    <xf numFmtId="0" fontId="4" fillId="0" borderId="1" xfId="19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41" fontId="4" fillId="0" borderId="3" xfId="19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1" fontId="4" fillId="0" borderId="0" xfId="19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41" fontId="4" fillId="0" borderId="2" xfId="19" applyFont="1" applyFill="1" applyBorder="1" applyAlignment="1">
      <alignment horizontal="right" vertical="center" wrapText="1"/>
    </xf>
    <xf numFmtId="41" fontId="4" fillId="0" borderId="2" xfId="19" applyFont="1" applyFill="1" applyBorder="1" applyAlignment="1">
      <alignment horizontal="center" vertical="center" wrapText="1"/>
    </xf>
    <xf numFmtId="0" fontId="4" fillId="0" borderId="2" xfId="19" applyNumberFormat="1" applyFont="1" applyFill="1" applyBorder="1" applyAlignment="1">
      <alignment vertical="center" wrapText="1"/>
    </xf>
    <xf numFmtId="0" fontId="4" fillId="0" borderId="0" xfId="19" applyNumberFormat="1" applyFont="1" applyFill="1" applyBorder="1" applyAlignment="1">
      <alignment vertical="center" wrapText="1"/>
    </xf>
    <xf numFmtId="0" fontId="4" fillId="0" borderId="1" xfId="19" applyNumberFormat="1" applyFont="1" applyFill="1" applyBorder="1" applyAlignment="1">
      <alignment vertical="center" wrapText="1"/>
    </xf>
    <xf numFmtId="41" fontId="4" fillId="0" borderId="1" xfId="19" applyFont="1" applyFill="1" applyBorder="1" applyAlignment="1">
      <alignment horizontal="right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Valuta (0)_da 4.8 a 4.10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9050"/>
          <a:ext cx="5038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4.1 - Biblioteche per provincia - Anno 2001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10.000 abitanti)</a:t>
          </a:r>
        </a:p>
      </xdr:txBody>
    </xdr:sp>
    <xdr:clientData/>
  </xdr:twoCellAnchor>
  <xdr:twoCellAnchor>
    <xdr:from>
      <xdr:col>0</xdr:col>
      <xdr:colOff>142875</xdr:colOff>
      <xdr:row>59</xdr:row>
      <xdr:rowOff>0</xdr:rowOff>
    </xdr:from>
    <xdr:to>
      <xdr:col>6</xdr:col>
      <xdr:colOff>619125</xdr:colOff>
      <xdr:row>61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6972300"/>
          <a:ext cx="4867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riguardano le biblioteche presenti nell’Anagrafe dell’Iccu al 31/12/2001. Poiché in tre regioni (Lombardia, Emilia-Romagna e Campania) le informazioni sulle caratteristiche delle biblioteche sono in corso di verifica e di aggiornamento,  i dati presentati nelle tavole successive si riferiscono a 12.158 biblioteche su 15.280 registrate nell’Anagrafe.
</a:t>
          </a:r>
        </a:p>
      </xdr:txBody>
    </xdr:sp>
    <xdr:clientData/>
  </xdr:twoCellAnchor>
  <xdr:twoCellAnchor>
    <xdr:from>
      <xdr:col>0</xdr:col>
      <xdr:colOff>142875</xdr:colOff>
      <xdr:row>61</xdr:row>
      <xdr:rowOff>104775</xdr:rowOff>
    </xdr:from>
    <xdr:to>
      <xdr:col>6</xdr:col>
      <xdr:colOff>609600</xdr:colOff>
      <xdr:row>62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7353300"/>
          <a:ext cx="48577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 attesa dei dati definitivi del censimento della popolazione al 2001, per il calcolo degli indicatori sono stati utilizzati i dati sulla popolazione residente al 31 dicembre 2000.</a:t>
          </a:r>
        </a:p>
      </xdr:txBody>
    </xdr:sp>
    <xdr:clientData/>
  </xdr:twoCellAnchor>
  <xdr:twoCellAnchor>
    <xdr:from>
      <xdr:col>0</xdr:col>
      <xdr:colOff>9525</xdr:colOff>
      <xdr:row>61</xdr:row>
      <xdr:rowOff>104775</xdr:rowOff>
    </xdr:from>
    <xdr:to>
      <xdr:col>0</xdr:col>
      <xdr:colOff>161925</xdr:colOff>
      <xdr:row>62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7353300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31</xdr:row>
      <xdr:rowOff>38100</xdr:rowOff>
    </xdr:from>
    <xdr:to>
      <xdr:col>13</xdr:col>
      <xdr:colOff>295275</xdr:colOff>
      <xdr:row>33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4295775"/>
          <a:ext cx="4962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riguardano le biblioteche presenti nell’Anagrafe dell’Iccu al 31/12/2001 poiché in tre regioni (Lombardia, Emilia-Romagna e  Campania) le informazioni sono in corso di verifica e di aggiornamento,  i dati presentati nelle tavole si riferiscono a 12.158 biblioteche su 15.280. 
</a:t>
          </a:r>
        </a:p>
      </xdr:txBody>
    </xdr:sp>
    <xdr:clientData/>
  </xdr:twoCellAnchor>
  <xdr:twoCellAnchor>
    <xdr:from>
      <xdr:col>0</xdr:col>
      <xdr:colOff>123825</xdr:colOff>
      <xdr:row>33</xdr:row>
      <xdr:rowOff>85725</xdr:rowOff>
    </xdr:from>
    <xdr:to>
      <xdr:col>13</xdr:col>
      <xdr:colOff>285750</xdr:colOff>
      <xdr:row>35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4667250"/>
          <a:ext cx="4962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si riferiscono alle biblioteche pubbliche statali, alle biblioteche degli Archivi di Stato, delle Soprintendenze, dei musei nazionali, e delle aree archeologiche ed alle altre biblioteche dipendenti dal Ministero.</a:t>
          </a:r>
        </a:p>
      </xdr:txBody>
    </xdr:sp>
    <xdr:clientData/>
  </xdr:twoCellAnchor>
  <xdr:twoCellAnchor>
    <xdr:from>
      <xdr:col>0</xdr:col>
      <xdr:colOff>0</xdr:colOff>
      <xdr:row>33</xdr:row>
      <xdr:rowOff>76200</xdr:rowOff>
    </xdr:from>
    <xdr:to>
      <xdr:col>0</xdr:col>
      <xdr:colOff>180975</xdr:colOff>
      <xdr:row>34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46577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0</xdr:rowOff>
    </xdr:from>
    <xdr:to>
      <xdr:col>9</xdr:col>
      <xdr:colOff>457200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4038600"/>
          <a:ext cx="49815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riguardano le biblioteche presenti nell’Anagrafe dell’Iccu al 31/12/2001; poiché in tre regioni (Lombardia, Emilia-Romagna e  Campania) le informazioni sono in corso di verifica e di aggiornamento,  i dati presentati nelle tavole si riferiscono a 12.158 biblioteche su 15.280.</a:t>
          </a:r>
        </a:p>
      </xdr:txBody>
    </xdr:sp>
    <xdr:clientData/>
  </xdr:twoCellAnchor>
  <xdr:twoCellAnchor>
    <xdr:from>
      <xdr:col>0</xdr:col>
      <xdr:colOff>152400</xdr:colOff>
      <xdr:row>35</xdr:row>
      <xdr:rowOff>0</xdr:rowOff>
    </xdr:from>
    <xdr:to>
      <xdr:col>9</xdr:col>
      <xdr:colOff>457200</xdr:colOff>
      <xdr:row>36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4400550"/>
          <a:ext cx="4972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 consistenza del patrimonio librario si riferisce esclusivamente alla componente rappresentata da volumi e opuscoli.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104775</xdr:rowOff>
    </xdr:from>
    <xdr:to>
      <xdr:col>7</xdr:col>
      <xdr:colOff>0</xdr:colOff>
      <xdr:row>35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4029075"/>
          <a:ext cx="4886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riguardano le biblioteche presenti nell’Anagrafe dell’Iccu al 31/12/2001; poiché in tre regioni (Lombardia, Emilia-Romagna e  Campania) le informazioni sono in corso di verifica e di aggiornamento,  i dati presentati nelle tavole si riferiscono a 12.158 biblioteche su 15.280.
</a:t>
          </a:r>
        </a:p>
      </xdr:txBody>
    </xdr:sp>
    <xdr:clientData/>
  </xdr:twoCellAnchor>
  <xdr:twoCellAnchor>
    <xdr:from>
      <xdr:col>0</xdr:col>
      <xdr:colOff>123825</xdr:colOff>
      <xdr:row>35</xdr:row>
      <xdr:rowOff>9525</xdr:rowOff>
    </xdr:from>
    <xdr:to>
      <xdr:col>6</xdr:col>
      <xdr:colOff>619125</xdr:colOff>
      <xdr:row>40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4391025"/>
          <a:ext cx="48672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 classificazione 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 offrono  servizi principalmente a studenti e insegnanti  nelle università e in altri istituti di istruzione di livello superiore; le biblioteche pubbliche o di pubblica lettura  sono biblioteche generali al servizio di una comunità locale o regionale; le biblioteche speciali sono autonome e specializzate in una disciplina o  in un campo particolare della conoscenza;  le biblioteche importanti non specializzate  sono di cultura generale.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10</xdr:col>
      <xdr:colOff>0</xdr:colOff>
      <xdr:row>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4672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Biblioteche per tipologia amministrativa e consistenza del patrimonio librario - Anno  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133350</xdr:colOff>
      <xdr:row>23</xdr:row>
      <xdr:rowOff>9525</xdr:rowOff>
    </xdr:from>
    <xdr:to>
      <xdr:col>9</xdr:col>
      <xdr:colOff>381000</xdr:colOff>
      <xdr:row>26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3305175"/>
          <a:ext cx="4962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riguardano le biblioteche presenti nell'Anagrafe dell' Iccu al 31/12/2001 ; poiché in tre regioni (Lombardia, Emilia-Romagna e Campania) le informazioni sono in corso di verifica e aggiornamento, i dati presentati nelle tavole si riferiscono  a 12.158 biblioteche su 15.280.</a:t>
          </a:r>
        </a:p>
      </xdr:txBody>
    </xdr:sp>
    <xdr:clientData/>
  </xdr:twoCellAnchor>
  <xdr:twoCellAnchor>
    <xdr:from>
      <xdr:col>0</xdr:col>
      <xdr:colOff>123825</xdr:colOff>
      <xdr:row>26</xdr:row>
      <xdr:rowOff>133350</xdr:rowOff>
    </xdr:from>
    <xdr:to>
      <xdr:col>9</xdr:col>
      <xdr:colOff>390525</xdr:colOff>
      <xdr:row>29</xdr:row>
      <xdr:rowOff>47625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23825" y="3781425"/>
          <a:ext cx="498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si riferiscono alle biblioteche pubbliche statali, alle biblioteche degli Archivi di Stato, delle Soprintendenze, dei musei nazionali, e delle aree archeologiche ed alle altre biblioteche dipendenti dal Ministero.</a:t>
          </a:r>
        </a:p>
      </xdr:txBody>
    </xdr:sp>
    <xdr:clientData/>
  </xdr:twoCellAnchor>
  <xdr:twoCellAnchor>
    <xdr:from>
      <xdr:col>0</xdr:col>
      <xdr:colOff>133350</xdr:colOff>
      <xdr:row>50</xdr:row>
      <xdr:rowOff>38100</xdr:rowOff>
    </xdr:from>
    <xdr:to>
      <xdr:col>10</xdr:col>
      <xdr:colOff>0</xdr:colOff>
      <xdr:row>52</xdr:row>
      <xdr:rowOff>76200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33350" y="6896100"/>
          <a:ext cx="49911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riguardano le biblioteche presenti nell’Anagrafe dell’Iccu al 31/12/2001; poiché in tre regioni (Lombardia, Emilia-Romagna e Campania)  le informazioni sono in corso di verifica e di aggiornamento, i dati presentati nelle tavole si riferiscono a 12.158    biblioteche su 15.280.</a:t>
          </a:r>
        </a:p>
      </xdr:txBody>
    </xdr:sp>
    <xdr:clientData/>
  </xdr:twoCellAnchor>
  <xdr:twoCellAnchor>
    <xdr:from>
      <xdr:col>0</xdr:col>
      <xdr:colOff>628650</xdr:colOff>
      <xdr:row>35</xdr:row>
      <xdr:rowOff>0</xdr:rowOff>
    </xdr:from>
    <xdr:to>
      <xdr:col>9</xdr:col>
      <xdr:colOff>409575</xdr:colOff>
      <xdr:row>39</xdr:row>
      <xdr:rowOff>47625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28650" y="4667250"/>
          <a:ext cx="4495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Biblioteche per consistenza del patrimonio librario e tipologia funzionale - Anno  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0</xdr:rowOff>
    </xdr:from>
    <xdr:to>
      <xdr:col>12</xdr:col>
      <xdr:colOff>0</xdr:colOff>
      <xdr:row>3</xdr:row>
      <xdr:rowOff>38100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647700" y="0"/>
          <a:ext cx="4495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Biblioteche, consistenza del materiale, consultazioni, prestiti e personale nelle biblioteche  statali dipendenti dal Ministero per i beni e le attività culturali per provincia e regione - Anno 2000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12</xdr:col>
      <xdr:colOff>400050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0"/>
          <a:ext cx="46101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Consistenza del patrimonio librario delle biblioteche statali dipendenti dal Ministero per i   beni  e le attività culturali per biblioteca, provincia e regione- Anno 2000 </a:t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13</xdr:col>
      <xdr:colOff>9525</xdr:colOff>
      <xdr:row>53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5829300"/>
          <a:ext cx="53530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Nel dato dei volumi stampati è compreso il numero dei volumi fisici dei periodici, non rilevabile distintamente.
(b) Titoli dei periodici acquisiti dalla biblioteca e riferiti all'anno in corso.
(c) Compresi gli stampati musicali, le stampe, i disegni, le carte geografiche e le fotografie.
(d) Comprende materiale audio, visivo, audiovisivo e multimediale.
</a:t>
          </a:r>
        </a:p>
      </xdr:txBody>
    </xdr:sp>
    <xdr:clientData/>
  </xdr:twoCellAnchor>
  <xdr:twoCellAnchor>
    <xdr:from>
      <xdr:col>0</xdr:col>
      <xdr:colOff>0</xdr:colOff>
      <xdr:row>107</xdr:row>
      <xdr:rowOff>0</xdr:rowOff>
    </xdr:from>
    <xdr:to>
      <xdr:col>13</xdr:col>
      <xdr:colOff>0</xdr:colOff>
      <xdr:row>110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4163675"/>
          <a:ext cx="53530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Ministero per i beni e le attività culturali  
(b) Titoli dei periodici acquisiti dalla biblioteca e riferiti all'anno in corso.
(c) Compresi gli stampati musicali, le stampe, i disegni, le carte geografiche e le fotografie.
(d) Comprende materiale audio, visivo, audiovisivo e multimediale.
</a:t>
          </a:r>
        </a:p>
      </xdr:txBody>
    </xdr:sp>
    <xdr:clientData/>
  </xdr:twoCellAnchor>
  <xdr:twoCellAnchor>
    <xdr:from>
      <xdr:col>0</xdr:col>
      <xdr:colOff>1019175</xdr:colOff>
      <xdr:row>54</xdr:row>
      <xdr:rowOff>9525</xdr:rowOff>
    </xdr:from>
    <xdr:to>
      <xdr:col>13</xdr:col>
      <xdr:colOff>0</xdr:colOff>
      <xdr:row>57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019175" y="6362700"/>
          <a:ext cx="43338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Consistenza del patrimonio librario delle biblioteche statali dipendenti dal Ministero per i  beni  e le attività culturali per biblioteca, provincia e regione - Anno 2000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9</xdr:col>
      <xdr:colOff>552450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410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Scaffalature, posti, lettori, opere consultate e fotocopie delle biblioteche statali dipendenti dal Ministero per i beni e le attività culturali - Anno 2000</a:t>
          </a:r>
        </a:p>
      </xdr:txBody>
    </xdr:sp>
    <xdr:clientData/>
  </xdr:twoCellAnchor>
  <xdr:twoCellAnchor>
    <xdr:from>
      <xdr:col>0</xdr:col>
      <xdr:colOff>1019175</xdr:colOff>
      <xdr:row>69</xdr:row>
      <xdr:rowOff>0</xdr:rowOff>
    </xdr:from>
    <xdr:to>
      <xdr:col>9</xdr:col>
      <xdr:colOff>581025</xdr:colOff>
      <xdr:row>71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19175" y="8153400"/>
          <a:ext cx="407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Scaffalature, posti, lettori, opere consultate e fotocopie delle biblioteche statali dipendenti dal Ministero per i beni e le attività culturali - Anno 2000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10</xdr:col>
      <xdr:colOff>504825</xdr:colOff>
      <xdr:row>3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0"/>
          <a:ext cx="43243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Prestiti delle biblioteche statali dipendenti dal Ministero per i beni e le attività culturali per biblioteca, provincia e regione - Anno 2000 </a:t>
          </a:r>
        </a:p>
      </xdr:txBody>
    </xdr:sp>
    <xdr:clientData/>
  </xdr:twoCellAnchor>
  <xdr:twoCellAnchor>
    <xdr:from>
      <xdr:col>0</xdr:col>
      <xdr:colOff>1057275</xdr:colOff>
      <xdr:row>69</xdr:row>
      <xdr:rowOff>0</xdr:rowOff>
    </xdr:from>
    <xdr:to>
      <xdr:col>10</xdr:col>
      <xdr:colOff>542925</xdr:colOff>
      <xdr:row>71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8191500"/>
          <a:ext cx="4067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Prestiti delle biblioteche statali dipendenti dal Ministero per i beni e le attività culturali per biblioteca, provincia e regione - Anno 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showGridLines="0" workbookViewId="0" topLeftCell="A1">
      <selection activeCell="I30" sqref="I30"/>
    </sheetView>
  </sheetViews>
  <sheetFormatPr defaultColWidth="9.140625" defaultRowHeight="12.75"/>
  <cols>
    <col min="1" max="1" width="16.28125" style="7" customWidth="1"/>
    <col min="2" max="2" width="9.7109375" style="2" customWidth="1"/>
    <col min="3" max="3" width="10.00390625" style="2" customWidth="1"/>
    <col min="4" max="4" width="3.7109375" style="2" customWidth="1"/>
    <col min="5" max="5" width="16.421875" style="2" customWidth="1"/>
    <col min="6" max="6" width="9.7109375" style="2" customWidth="1"/>
    <col min="7" max="7" width="10.00390625" style="2" customWidth="1"/>
    <col min="8" max="8" width="3.8515625" style="2" customWidth="1"/>
    <col min="9" max="9" width="13.28125" style="4" customWidth="1"/>
    <col min="10" max="10" width="8.8515625" style="4" customWidth="1"/>
    <col min="11" max="16384" width="8.8515625" style="2" customWidth="1"/>
  </cols>
  <sheetData>
    <row r="1" spans="2:12" ht="12" customHeight="1">
      <c r="B1" s="1"/>
      <c r="C1" s="1"/>
      <c r="D1" s="1"/>
      <c r="E1" s="1"/>
      <c r="F1" s="1"/>
      <c r="G1" s="1"/>
      <c r="H1" s="1"/>
      <c r="I1" s="178"/>
      <c r="J1" s="178"/>
      <c r="K1" s="178"/>
      <c r="L1" s="178"/>
    </row>
    <row r="2" spans="1:8" ht="9" customHeight="1">
      <c r="A2" s="6"/>
      <c r="B2" s="1"/>
      <c r="C2" s="1"/>
      <c r="D2" s="1"/>
      <c r="E2" s="1"/>
      <c r="F2" s="1"/>
      <c r="G2" s="1"/>
      <c r="H2" s="1"/>
    </row>
    <row r="3" spans="1:7" s="176" customFormat="1" ht="24" customHeight="1">
      <c r="A3" s="188" t="s">
        <v>101</v>
      </c>
      <c r="B3" s="190" t="s">
        <v>397</v>
      </c>
      <c r="C3" s="190" t="s">
        <v>273</v>
      </c>
      <c r="D3" s="189"/>
      <c r="E3" s="188" t="s">
        <v>101</v>
      </c>
      <c r="F3" s="190" t="s">
        <v>397</v>
      </c>
      <c r="G3" s="190" t="s">
        <v>273</v>
      </c>
    </row>
    <row r="4" spans="1:10" s="3" customFormat="1" ht="9" customHeight="1">
      <c r="A4" s="8"/>
      <c r="B4" s="9"/>
      <c r="C4" s="9"/>
      <c r="D4" s="10"/>
      <c r="E4" s="9"/>
      <c r="F4" s="9"/>
      <c r="G4" s="9"/>
      <c r="I4" s="4"/>
      <c r="J4" s="4"/>
    </row>
    <row r="5" spans="1:10" s="4" customFormat="1" ht="9" customHeight="1">
      <c r="A5" s="141" t="s">
        <v>90</v>
      </c>
      <c r="B5" s="186">
        <v>170</v>
      </c>
      <c r="C5" s="145">
        <v>6.897559075564788</v>
      </c>
      <c r="E5" s="141" t="s">
        <v>15</v>
      </c>
      <c r="F5" s="186">
        <v>300</v>
      </c>
      <c r="G5" s="145">
        <v>2.6963189853212395</v>
      </c>
      <c r="J5" s="18"/>
    </row>
    <row r="6" spans="1:10" s="4" customFormat="1" ht="9" customHeight="1">
      <c r="A6" s="141" t="s">
        <v>38</v>
      </c>
      <c r="B6" s="186">
        <v>61</v>
      </c>
      <c r="C6" s="145">
        <v>6.677613574165298</v>
      </c>
      <c r="E6" s="141" t="s">
        <v>55</v>
      </c>
      <c r="F6" s="186">
        <v>92</v>
      </c>
      <c r="G6" s="145">
        <v>2.6669063017256622</v>
      </c>
      <c r="J6" s="18"/>
    </row>
    <row r="7" spans="1:10" s="4" customFormat="1" ht="9" customHeight="1">
      <c r="A7" s="141" t="s">
        <v>47</v>
      </c>
      <c r="B7" s="186">
        <v>171</v>
      </c>
      <c r="C7" s="145">
        <v>5.617645319614452</v>
      </c>
      <c r="E7" s="141" t="s">
        <v>52</v>
      </c>
      <c r="F7" s="186">
        <v>1003</v>
      </c>
      <c r="G7" s="145">
        <v>2.6577330093884486</v>
      </c>
      <c r="J7" s="18"/>
    </row>
    <row r="8" spans="1:10" s="4" customFormat="1" ht="9" customHeight="1">
      <c r="A8" s="141" t="s">
        <v>66</v>
      </c>
      <c r="B8" s="186">
        <v>216</v>
      </c>
      <c r="C8" s="145">
        <v>5.571547961742037</v>
      </c>
      <c r="E8" s="141" t="s">
        <v>4</v>
      </c>
      <c r="F8" s="186">
        <v>85</v>
      </c>
      <c r="G8" s="145">
        <v>2.626293835933879</v>
      </c>
      <c r="J8" s="18"/>
    </row>
    <row r="9" spans="1:10" s="4" customFormat="1" ht="9" customHeight="1">
      <c r="A9" s="141" t="s">
        <v>61</v>
      </c>
      <c r="B9" s="186">
        <v>270</v>
      </c>
      <c r="C9" s="145">
        <v>5.408686350278547</v>
      </c>
      <c r="E9" s="141" t="s">
        <v>59</v>
      </c>
      <c r="F9" s="186">
        <v>324</v>
      </c>
      <c r="G9" s="145">
        <v>2.6261015036862685</v>
      </c>
      <c r="J9" s="18"/>
    </row>
    <row r="10" spans="1:10" s="4" customFormat="1" ht="9" customHeight="1">
      <c r="A10" s="141" t="s">
        <v>57</v>
      </c>
      <c r="B10" s="186">
        <v>80</v>
      </c>
      <c r="C10" s="145">
        <v>5.107089278304446</v>
      </c>
      <c r="E10" s="141" t="s">
        <v>50</v>
      </c>
      <c r="F10" s="186">
        <v>53</v>
      </c>
      <c r="G10" s="145">
        <v>2.574140091503395</v>
      </c>
      <c r="J10" s="18"/>
    </row>
    <row r="11" spans="1:10" s="4" customFormat="1" ht="9" customHeight="1">
      <c r="A11" s="141" t="s">
        <v>14</v>
      </c>
      <c r="B11" s="186">
        <v>237</v>
      </c>
      <c r="C11" s="145">
        <v>5.093882183018673</v>
      </c>
      <c r="E11" s="141" t="s">
        <v>85</v>
      </c>
      <c r="F11" s="186">
        <v>55</v>
      </c>
      <c r="G11" s="145">
        <v>2.465107523508162</v>
      </c>
      <c r="J11" s="18"/>
    </row>
    <row r="12" spans="1:10" s="4" customFormat="1" ht="9" customHeight="1">
      <c r="A12" s="141" t="s">
        <v>3</v>
      </c>
      <c r="B12" s="186">
        <v>60</v>
      </c>
      <c r="C12" s="145">
        <v>4.975578203650416</v>
      </c>
      <c r="E12" s="141" t="s">
        <v>37</v>
      </c>
      <c r="F12" s="186">
        <v>53</v>
      </c>
      <c r="G12" s="145">
        <v>2.4491682070240297</v>
      </c>
      <c r="J12" s="18"/>
    </row>
    <row r="13" spans="1:10" s="4" customFormat="1" ht="9" customHeight="1">
      <c r="A13" s="141" t="s">
        <v>62</v>
      </c>
      <c r="B13" s="186">
        <v>297</v>
      </c>
      <c r="C13" s="145">
        <v>4.810744968965026</v>
      </c>
      <c r="E13" s="141" t="s">
        <v>75</v>
      </c>
      <c r="F13" s="186">
        <v>931</v>
      </c>
      <c r="G13" s="145">
        <v>2.418504075997659</v>
      </c>
      <c r="J13" s="18"/>
    </row>
    <row r="14" spans="1:10" s="4" customFormat="1" ht="9" customHeight="1">
      <c r="A14" s="141" t="s">
        <v>39</v>
      </c>
      <c r="B14" s="186">
        <v>144</v>
      </c>
      <c r="C14" s="145">
        <v>4.744426945709259</v>
      </c>
      <c r="E14" s="141" t="s">
        <v>65</v>
      </c>
      <c r="F14" s="186">
        <v>64</v>
      </c>
      <c r="G14" s="145">
        <v>2.3971204590485677</v>
      </c>
      <c r="J14" s="18"/>
    </row>
    <row r="15" spans="1:10" s="4" customFormat="1" ht="9" customHeight="1">
      <c r="A15" s="141" t="s">
        <v>78</v>
      </c>
      <c r="B15" s="186">
        <v>211</v>
      </c>
      <c r="C15" s="145">
        <v>4.595458119259761</v>
      </c>
      <c r="E15" s="141" t="s">
        <v>86</v>
      </c>
      <c r="F15" s="186">
        <v>529</v>
      </c>
      <c r="G15" s="145">
        <v>2.3883330157918925</v>
      </c>
      <c r="J15" s="18"/>
    </row>
    <row r="16" spans="1:10" s="4" customFormat="1" ht="9" customHeight="1">
      <c r="A16" s="141" t="s">
        <v>19</v>
      </c>
      <c r="B16" s="186">
        <v>104</v>
      </c>
      <c r="C16" s="145">
        <v>4.410012424361926</v>
      </c>
      <c r="E16" s="141" t="s">
        <v>93</v>
      </c>
      <c r="F16" s="186">
        <v>191</v>
      </c>
      <c r="G16" s="145">
        <v>2.3428568624853416</v>
      </c>
      <c r="J16" s="18"/>
    </row>
    <row r="17" spans="1:10" s="4" customFormat="1" ht="9" customHeight="1">
      <c r="A17" s="141" t="s">
        <v>31</v>
      </c>
      <c r="B17" s="186">
        <v>420</v>
      </c>
      <c r="C17" s="145">
        <v>4.3909675706135545</v>
      </c>
      <c r="E17" s="141" t="s">
        <v>5</v>
      </c>
      <c r="F17" s="186">
        <v>86</v>
      </c>
      <c r="G17" s="145">
        <v>2.3186655271054697</v>
      </c>
      <c r="J17" s="18" t="s">
        <v>153</v>
      </c>
    </row>
    <row r="18" spans="1:10" s="4" customFormat="1" ht="9" customHeight="1">
      <c r="A18" s="141" t="s">
        <v>13</v>
      </c>
      <c r="B18" s="186">
        <v>403</v>
      </c>
      <c r="C18" s="145">
        <v>4.371373685198182</v>
      </c>
      <c r="E18" s="141" t="s">
        <v>49</v>
      </c>
      <c r="F18" s="186">
        <v>45</v>
      </c>
      <c r="G18" s="145">
        <v>2.25705329153605</v>
      </c>
      <c r="J18" s="18"/>
    </row>
    <row r="19" spans="1:10" s="4" customFormat="1" ht="9" customHeight="1">
      <c r="A19" s="141" t="s">
        <v>82</v>
      </c>
      <c r="B19" s="186">
        <v>77</v>
      </c>
      <c r="C19" s="145">
        <v>4.336122717904245</v>
      </c>
      <c r="E19" s="141" t="s">
        <v>53</v>
      </c>
      <c r="F19" s="186">
        <v>142</v>
      </c>
      <c r="G19" s="145">
        <v>2.2446121405063972</v>
      </c>
      <c r="J19" s="18"/>
    </row>
    <row r="20" spans="1:10" s="4" customFormat="1" ht="9" customHeight="1">
      <c r="A20" s="141" t="s">
        <v>26</v>
      </c>
      <c r="B20" s="186">
        <v>145</v>
      </c>
      <c r="C20" s="145">
        <v>4.3193327375633</v>
      </c>
      <c r="E20" s="141" t="s">
        <v>172</v>
      </c>
      <c r="F20" s="186">
        <v>78</v>
      </c>
      <c r="G20" s="145">
        <v>2.186962897333307</v>
      </c>
      <c r="J20" s="18"/>
    </row>
    <row r="21" spans="1:10" s="4" customFormat="1" ht="9" customHeight="1">
      <c r="A21" s="141" t="s">
        <v>63</v>
      </c>
      <c r="B21" s="186">
        <v>150</v>
      </c>
      <c r="C21" s="145">
        <v>4.31767743495419</v>
      </c>
      <c r="E21" s="141" t="s">
        <v>68</v>
      </c>
      <c r="F21" s="186">
        <v>60</v>
      </c>
      <c r="G21" s="145">
        <v>2.121333187197047</v>
      </c>
      <c r="J21" s="18"/>
    </row>
    <row r="22" spans="1:12" s="4" customFormat="1" ht="9" customHeight="1">
      <c r="A22" s="141" t="s">
        <v>9</v>
      </c>
      <c r="B22" s="186">
        <v>89</v>
      </c>
      <c r="C22" s="145">
        <v>4.216870324130448</v>
      </c>
      <c r="E22" s="141" t="s">
        <v>33</v>
      </c>
      <c r="F22" s="186">
        <v>100</v>
      </c>
      <c r="G22" s="145">
        <v>2.0229606028422595</v>
      </c>
      <c r="J22" s="18"/>
      <c r="L22" s="179"/>
    </row>
    <row r="23" spans="1:10" s="4" customFormat="1" ht="9" customHeight="1">
      <c r="A23" s="141" t="s">
        <v>56</v>
      </c>
      <c r="B23" s="186">
        <v>112</v>
      </c>
      <c r="C23" s="145">
        <v>4.179151259155886</v>
      </c>
      <c r="E23" s="141" t="s">
        <v>21</v>
      </c>
      <c r="F23" s="186">
        <v>219</v>
      </c>
      <c r="G23" s="145">
        <v>1.98741124711417</v>
      </c>
      <c r="J23" s="18"/>
    </row>
    <row r="24" spans="1:10" s="4" customFormat="1" ht="9" customHeight="1">
      <c r="A24" s="141" t="s">
        <v>30</v>
      </c>
      <c r="B24" s="186">
        <v>143</v>
      </c>
      <c r="C24" s="145">
        <v>4.113912215442419</v>
      </c>
      <c r="E24" s="141" t="s">
        <v>92</v>
      </c>
      <c r="F24" s="186">
        <v>160</v>
      </c>
      <c r="G24" s="145">
        <v>1.9498522377601073</v>
      </c>
      <c r="J24" s="18"/>
    </row>
    <row r="25" spans="1:10" s="4" customFormat="1" ht="9" customHeight="1">
      <c r="A25" s="141" t="s">
        <v>60</v>
      </c>
      <c r="B25" s="186">
        <v>162</v>
      </c>
      <c r="C25" s="145">
        <v>4.050141754961424</v>
      </c>
      <c r="E25" s="141" t="s">
        <v>36</v>
      </c>
      <c r="F25" s="186">
        <v>42</v>
      </c>
      <c r="G25" s="145">
        <v>1.9481061625091607</v>
      </c>
      <c r="J25" s="18"/>
    </row>
    <row r="26" spans="1:10" s="4" customFormat="1" ht="9" customHeight="1">
      <c r="A26" s="141" t="s">
        <v>35</v>
      </c>
      <c r="B26" s="186">
        <v>55</v>
      </c>
      <c r="C26" s="145">
        <v>3.961451475820741</v>
      </c>
      <c r="E26" s="141" t="s">
        <v>29</v>
      </c>
      <c r="F26" s="186">
        <v>35</v>
      </c>
      <c r="G26" s="145">
        <v>1.9418122101151771</v>
      </c>
      <c r="J26" s="18"/>
    </row>
    <row r="27" spans="1:10" s="4" customFormat="1" ht="9" customHeight="1">
      <c r="A27" s="141" t="s">
        <v>51</v>
      </c>
      <c r="B27" s="186">
        <v>253</v>
      </c>
      <c r="C27" s="145">
        <v>3.7532525716455862</v>
      </c>
      <c r="E27" s="141" t="s">
        <v>46</v>
      </c>
      <c r="F27" s="186">
        <v>72</v>
      </c>
      <c r="G27" s="145">
        <v>1.9166522474078609</v>
      </c>
      <c r="J27" s="18"/>
    </row>
    <row r="28" spans="1:10" s="4" customFormat="1" ht="9" customHeight="1">
      <c r="A28" s="141" t="s">
        <v>91</v>
      </c>
      <c r="B28" s="186">
        <v>193</v>
      </c>
      <c r="C28" s="145">
        <v>3.708322205164367</v>
      </c>
      <c r="E28" s="141" t="s">
        <v>42</v>
      </c>
      <c r="F28" s="186">
        <v>155</v>
      </c>
      <c r="G28" s="145">
        <v>1.900243353745625</v>
      </c>
      <c r="J28" s="18"/>
    </row>
    <row r="29" spans="1:10" s="4" customFormat="1" ht="9" customHeight="1">
      <c r="A29" s="141" t="s">
        <v>11</v>
      </c>
      <c r="B29" s="186">
        <v>358</v>
      </c>
      <c r="C29" s="145">
        <v>3.6741010767784497</v>
      </c>
      <c r="E29" s="141" t="s">
        <v>285</v>
      </c>
      <c r="F29" s="186">
        <v>86</v>
      </c>
      <c r="G29" s="145">
        <v>1.885952504698434</v>
      </c>
      <c r="J29" s="18"/>
    </row>
    <row r="30" spans="1:10" s="4" customFormat="1" ht="9" customHeight="1">
      <c r="A30" s="141" t="s">
        <v>45</v>
      </c>
      <c r="B30" s="186">
        <v>71</v>
      </c>
      <c r="C30" s="145">
        <v>3.5987450010390742</v>
      </c>
      <c r="E30" s="141" t="s">
        <v>100</v>
      </c>
      <c r="F30" s="186">
        <v>30</v>
      </c>
      <c r="G30" s="145">
        <v>1.8671346950969043</v>
      </c>
      <c r="J30" s="18"/>
    </row>
    <row r="31" spans="1:10" s="4" customFormat="1" ht="9" customHeight="1">
      <c r="A31" s="141" t="s">
        <v>34</v>
      </c>
      <c r="B31" s="186">
        <v>322</v>
      </c>
      <c r="C31" s="145">
        <v>3.564498042293544</v>
      </c>
      <c r="E31" s="141" t="s">
        <v>95</v>
      </c>
      <c r="F31" s="186">
        <v>152</v>
      </c>
      <c r="G31" s="145">
        <v>1.8324269651272271</v>
      </c>
      <c r="J31" s="18"/>
    </row>
    <row r="32" spans="1:10" s="4" customFormat="1" ht="9" customHeight="1">
      <c r="A32" s="141" t="s">
        <v>79</v>
      </c>
      <c r="B32" s="186">
        <v>95</v>
      </c>
      <c r="C32" s="145">
        <v>3.3964233874139276</v>
      </c>
      <c r="E32" s="141" t="s">
        <v>97</v>
      </c>
      <c r="F32" s="186">
        <v>145</v>
      </c>
      <c r="G32" s="145">
        <v>1.8242596336635033</v>
      </c>
      <c r="J32" s="18"/>
    </row>
    <row r="33" spans="1:10" s="4" customFormat="1" ht="9" customHeight="1">
      <c r="A33" s="141" t="s">
        <v>88</v>
      </c>
      <c r="B33" s="186">
        <v>162</v>
      </c>
      <c r="C33" s="145">
        <v>3.3901213537884605</v>
      </c>
      <c r="E33" s="141" t="s">
        <v>22</v>
      </c>
      <c r="F33" s="186">
        <v>67</v>
      </c>
      <c r="G33" s="145">
        <v>1.7551718627612782</v>
      </c>
      <c r="J33" s="18"/>
    </row>
    <row r="34" spans="1:10" s="4" customFormat="1" ht="9" customHeight="1">
      <c r="A34" s="141" t="s">
        <v>1</v>
      </c>
      <c r="B34" s="186">
        <v>145</v>
      </c>
      <c r="C34" s="145">
        <v>3.373622922022778</v>
      </c>
      <c r="E34" s="141" t="s">
        <v>8</v>
      </c>
      <c r="F34" s="186">
        <v>271</v>
      </c>
      <c r="G34" s="145">
        <v>1.7146494332798903</v>
      </c>
      <c r="J34" s="18"/>
    </row>
    <row r="35" spans="1:10" s="4" customFormat="1" ht="9" customHeight="1">
      <c r="A35" s="141" t="s">
        <v>73</v>
      </c>
      <c r="B35" s="186">
        <v>51</v>
      </c>
      <c r="C35" s="145">
        <v>3.3720791843535527</v>
      </c>
      <c r="E35" s="141" t="s">
        <v>77</v>
      </c>
      <c r="F35" s="186">
        <v>187</v>
      </c>
      <c r="G35" s="145">
        <v>1.7117268852795149</v>
      </c>
      <c r="J35" s="18"/>
    </row>
    <row r="36" spans="1:10" s="4" customFormat="1" ht="9" customHeight="1">
      <c r="A36" s="141" t="s">
        <v>58</v>
      </c>
      <c r="B36" s="186">
        <v>284</v>
      </c>
      <c r="C36" s="145">
        <v>3.3280326990931113</v>
      </c>
      <c r="E36" s="141" t="s">
        <v>44</v>
      </c>
      <c r="F36" s="186">
        <v>55</v>
      </c>
      <c r="G36" s="145">
        <v>1.6465192582879793</v>
      </c>
      <c r="J36" s="18"/>
    </row>
    <row r="37" spans="1:10" s="4" customFormat="1" ht="9" customHeight="1">
      <c r="A37" s="141" t="s">
        <v>69</v>
      </c>
      <c r="B37" s="186">
        <v>129</v>
      </c>
      <c r="C37" s="145">
        <v>3.2337878183964923</v>
      </c>
      <c r="E37" s="141" t="s">
        <v>173</v>
      </c>
      <c r="F37" s="186">
        <v>92</v>
      </c>
      <c r="G37" s="145">
        <v>1.6138538830727778</v>
      </c>
      <c r="J37" s="18"/>
    </row>
    <row r="38" spans="1:10" s="4" customFormat="1" ht="9" customHeight="1">
      <c r="A38" s="141" t="s">
        <v>7</v>
      </c>
      <c r="B38" s="186">
        <v>139</v>
      </c>
      <c r="C38" s="145">
        <v>3.15765561108587</v>
      </c>
      <c r="E38" s="141" t="s">
        <v>84</v>
      </c>
      <c r="F38" s="186">
        <v>47</v>
      </c>
      <c r="G38" s="145">
        <v>1.6090269837248632</v>
      </c>
      <c r="J38" s="18"/>
    </row>
    <row r="39" spans="1:10" s="4" customFormat="1" ht="9" customHeight="1">
      <c r="A39" s="141" t="s">
        <v>17</v>
      </c>
      <c r="B39" s="186">
        <v>241</v>
      </c>
      <c r="C39" s="145">
        <v>3.1534060056028568</v>
      </c>
      <c r="E39" s="141" t="s">
        <v>89</v>
      </c>
      <c r="F39" s="186">
        <v>126</v>
      </c>
      <c r="G39" s="145">
        <v>1.5877836430561558</v>
      </c>
      <c r="J39" s="18"/>
    </row>
    <row r="40" spans="1:10" s="4" customFormat="1" ht="9" customHeight="1">
      <c r="A40" s="141" t="s">
        <v>72</v>
      </c>
      <c r="B40" s="186">
        <v>111</v>
      </c>
      <c r="C40" s="145">
        <v>3.1513947050890767</v>
      </c>
      <c r="E40" s="141" t="s">
        <v>0</v>
      </c>
      <c r="F40" s="186">
        <v>71</v>
      </c>
      <c r="G40" s="145">
        <v>1.521675300209391</v>
      </c>
      <c r="J40" s="18"/>
    </row>
    <row r="41" spans="1:10" s="4" customFormat="1" ht="9" customHeight="1">
      <c r="A41" s="141" t="s">
        <v>2</v>
      </c>
      <c r="B41" s="186">
        <v>140</v>
      </c>
      <c r="C41" s="145">
        <v>3.135603659697414</v>
      </c>
      <c r="E41" s="141" t="s">
        <v>67</v>
      </c>
      <c r="F41" s="186">
        <v>41</v>
      </c>
      <c r="G41" s="145">
        <v>1.5148604111552844</v>
      </c>
      <c r="J41" s="18"/>
    </row>
    <row r="42" spans="1:10" s="4" customFormat="1" ht="9" customHeight="1">
      <c r="A42" s="141" t="s">
        <v>80</v>
      </c>
      <c r="B42" s="186">
        <v>79</v>
      </c>
      <c r="C42" s="145">
        <v>3.1092814017742585</v>
      </c>
      <c r="E42" s="141" t="s">
        <v>54</v>
      </c>
      <c r="F42" s="186">
        <v>463</v>
      </c>
      <c r="G42" s="145">
        <v>1.49360234950424</v>
      </c>
      <c r="J42" s="18"/>
    </row>
    <row r="43" spans="1:10" s="4" customFormat="1" ht="9" customHeight="1">
      <c r="A43" s="141" t="s">
        <v>94</v>
      </c>
      <c r="B43" s="186">
        <v>55</v>
      </c>
      <c r="C43" s="145">
        <v>3.044257975955897</v>
      </c>
      <c r="E43" s="141" t="s">
        <v>32</v>
      </c>
      <c r="F43" s="186">
        <v>97</v>
      </c>
      <c r="G43" s="145">
        <v>1.4009202746381437</v>
      </c>
      <c r="J43" s="18"/>
    </row>
    <row r="44" spans="1:10" s="4" customFormat="1" ht="9" customHeight="1">
      <c r="A44" s="141" t="s">
        <v>6</v>
      </c>
      <c r="B44" s="186">
        <v>64</v>
      </c>
      <c r="C44" s="145">
        <v>3.039585856427062</v>
      </c>
      <c r="E44" s="141" t="s">
        <v>64</v>
      </c>
      <c r="F44" s="186">
        <v>41</v>
      </c>
      <c r="G44" s="145">
        <v>1.3891806544735006</v>
      </c>
      <c r="J44" s="18"/>
    </row>
    <row r="45" spans="1:10" s="4" customFormat="1" ht="9" customHeight="1">
      <c r="A45" s="141" t="s">
        <v>25</v>
      </c>
      <c r="B45" s="186">
        <v>225</v>
      </c>
      <c r="C45" s="145">
        <v>3.02899760372634</v>
      </c>
      <c r="E45" s="141" t="s">
        <v>27</v>
      </c>
      <c r="F45" s="186">
        <v>24</v>
      </c>
      <c r="G45" s="145">
        <v>1.3857773055869922</v>
      </c>
      <c r="J45" s="18"/>
    </row>
    <row r="46" spans="1:10" s="4" customFormat="1" ht="9" customHeight="1">
      <c r="A46" s="141" t="s">
        <v>48</v>
      </c>
      <c r="B46" s="186">
        <v>112</v>
      </c>
      <c r="C46" s="145">
        <v>2.9772664440805565</v>
      </c>
      <c r="E46" s="141" t="s">
        <v>18</v>
      </c>
      <c r="F46" s="186">
        <v>38</v>
      </c>
      <c r="G46" s="145">
        <v>1.3452041701329274</v>
      </c>
      <c r="J46" s="18"/>
    </row>
    <row r="47" spans="1:10" s="4" customFormat="1" ht="9" customHeight="1">
      <c r="A47" s="141" t="s">
        <v>23</v>
      </c>
      <c r="B47" s="186">
        <v>115</v>
      </c>
      <c r="C47" s="145">
        <v>2.9447236952953557</v>
      </c>
      <c r="E47" s="141" t="s">
        <v>70</v>
      </c>
      <c r="F47" s="186">
        <v>30</v>
      </c>
      <c r="G47" s="145">
        <v>1.302258550412599</v>
      </c>
      <c r="J47" s="18"/>
    </row>
    <row r="48" spans="1:10" s="4" customFormat="1" ht="9" customHeight="1">
      <c r="A48" s="141" t="s">
        <v>24</v>
      </c>
      <c r="B48" s="186">
        <v>158</v>
      </c>
      <c r="C48" s="145">
        <v>2.9118734403968993</v>
      </c>
      <c r="E48" s="141" t="s">
        <v>74</v>
      </c>
      <c r="F48" s="186">
        <v>34</v>
      </c>
      <c r="G48" s="145">
        <v>1.2378535619236244</v>
      </c>
      <c r="J48" s="18"/>
    </row>
    <row r="49" spans="1:10" s="4" customFormat="1" ht="9" customHeight="1">
      <c r="A49" s="141" t="s">
        <v>12</v>
      </c>
      <c r="B49" s="186">
        <v>55</v>
      </c>
      <c r="C49" s="145">
        <v>2.906454442647727</v>
      </c>
      <c r="E49" s="141" t="s">
        <v>20</v>
      </c>
      <c r="F49" s="186">
        <v>106</v>
      </c>
      <c r="G49" s="145">
        <v>1.2370705702078395</v>
      </c>
      <c r="J49" s="18"/>
    </row>
    <row r="50" spans="1:10" s="4" customFormat="1" ht="9" customHeight="1">
      <c r="A50" s="141" t="s">
        <v>96</v>
      </c>
      <c r="B50" s="186">
        <v>51</v>
      </c>
      <c r="C50" s="145">
        <v>2.9061981799221597</v>
      </c>
      <c r="E50" s="141" t="s">
        <v>87</v>
      </c>
      <c r="F50" s="186">
        <v>52</v>
      </c>
      <c r="G50" s="145">
        <v>1.2011207380424966</v>
      </c>
      <c r="J50" s="18"/>
    </row>
    <row r="51" spans="1:10" s="4" customFormat="1" ht="9" customHeight="1">
      <c r="A51" s="141" t="s">
        <v>98</v>
      </c>
      <c r="B51" s="186">
        <v>84</v>
      </c>
      <c r="C51" s="145">
        <v>2.8591072777895015</v>
      </c>
      <c r="E51" s="141" t="s">
        <v>81</v>
      </c>
      <c r="F51" s="186">
        <v>44</v>
      </c>
      <c r="G51" s="145">
        <v>1.0950585483007926</v>
      </c>
      <c r="J51" s="18"/>
    </row>
    <row r="52" spans="1:10" s="4" customFormat="1" ht="9" customHeight="1">
      <c r="A52" s="141" t="s">
        <v>10</v>
      </c>
      <c r="B52" s="186">
        <v>83</v>
      </c>
      <c r="C52" s="145">
        <v>2.8344187221894006</v>
      </c>
      <c r="E52" s="141" t="s">
        <v>16</v>
      </c>
      <c r="F52" s="186">
        <v>43</v>
      </c>
      <c r="G52" s="145">
        <v>1.0460989025692675</v>
      </c>
      <c r="J52" s="18"/>
    </row>
    <row r="53" spans="1:10" s="4" customFormat="1" ht="9" customHeight="1">
      <c r="A53" s="141" t="s">
        <v>43</v>
      </c>
      <c r="B53" s="186">
        <v>88</v>
      </c>
      <c r="C53" s="145">
        <v>2.8234629773417095</v>
      </c>
      <c r="E53" s="141" t="s">
        <v>83</v>
      </c>
      <c r="F53" s="186">
        <v>60</v>
      </c>
      <c r="G53" s="145">
        <v>1.0221952665544523</v>
      </c>
      <c r="J53" s="18"/>
    </row>
    <row r="54" spans="1:12" s="4" customFormat="1" ht="9" customHeight="1">
      <c r="A54" s="141" t="s">
        <v>28</v>
      </c>
      <c r="B54" s="186">
        <v>157</v>
      </c>
      <c r="C54" s="145">
        <v>2.809129491923305</v>
      </c>
      <c r="E54" s="141" t="s">
        <v>41</v>
      </c>
      <c r="F54" s="186">
        <v>51</v>
      </c>
      <c r="G54" s="145">
        <v>0.9932807478819748</v>
      </c>
      <c r="J54" s="18"/>
      <c r="L54" s="180"/>
    </row>
    <row r="55" spans="1:10" s="4" customFormat="1" ht="9" customHeight="1">
      <c r="A55" s="141" t="s">
        <v>40</v>
      </c>
      <c r="B55" s="186">
        <v>62</v>
      </c>
      <c r="C55" s="145">
        <v>2.798376941374003</v>
      </c>
      <c r="E55" s="141" t="s">
        <v>71</v>
      </c>
      <c r="F55" s="186">
        <v>26</v>
      </c>
      <c r="G55" s="145">
        <v>0.8584824671465363</v>
      </c>
      <c r="J55" s="18"/>
    </row>
    <row r="56" spans="1:10" s="4" customFormat="1" ht="9" customHeight="1">
      <c r="A56" s="141" t="s">
        <v>76</v>
      </c>
      <c r="B56" s="186">
        <v>68</v>
      </c>
      <c r="C56" s="145">
        <v>2.7949953142725614</v>
      </c>
      <c r="E56" s="146" t="s">
        <v>99</v>
      </c>
      <c r="F56" s="219">
        <v>15280</v>
      </c>
      <c r="G56" s="147">
        <v>2.6415869423453078</v>
      </c>
      <c r="J56" s="18"/>
    </row>
    <row r="57" spans="1:10" ht="9" customHeight="1">
      <c r="A57" s="148"/>
      <c r="B57" s="148"/>
      <c r="C57" s="148"/>
      <c r="D57" s="12"/>
      <c r="E57" s="148"/>
      <c r="F57" s="148"/>
      <c r="G57" s="148"/>
      <c r="J57" s="18"/>
    </row>
    <row r="58" ht="9" customHeight="1">
      <c r="J58" s="18"/>
    </row>
    <row r="59" spans="1:10" ht="9" customHeight="1">
      <c r="A59" s="191" t="s">
        <v>353</v>
      </c>
      <c r="J59" s="18"/>
    </row>
    <row r="60" spans="1:10" ht="9" customHeight="1">
      <c r="A60" s="31" t="s">
        <v>258</v>
      </c>
      <c r="J60" s="18"/>
    </row>
    <row r="61" ht="12.75">
      <c r="J61" s="18"/>
    </row>
    <row r="62" ht="14.25" customHeight="1">
      <c r="J62" s="18"/>
    </row>
    <row r="63" spans="1:10" ht="27" customHeight="1">
      <c r="A63" s="14"/>
      <c r="J63" s="18"/>
    </row>
    <row r="64" ht="12.75">
      <c r="J64" s="18"/>
    </row>
    <row r="65" ht="12.75">
      <c r="J65" s="18"/>
    </row>
    <row r="66" spans="5:10" ht="12.75">
      <c r="E66" s="4"/>
      <c r="F66" s="18"/>
      <c r="J66" s="18"/>
    </row>
    <row r="67" spans="10:12" ht="12.75">
      <c r="J67" s="18"/>
      <c r="L67" s="177"/>
    </row>
    <row r="68" spans="5:10" ht="12.75">
      <c r="E68" s="177"/>
      <c r="J68" s="18"/>
    </row>
    <row r="69" ht="12.75">
      <c r="J69" s="18"/>
    </row>
    <row r="70" ht="12.75">
      <c r="J70" s="18"/>
    </row>
    <row r="71" ht="12.75">
      <c r="J71" s="18"/>
    </row>
    <row r="72" ht="12.75">
      <c r="J72" s="18"/>
    </row>
    <row r="73" ht="12.75">
      <c r="J73" s="18"/>
    </row>
    <row r="74" ht="12.75">
      <c r="J74" s="18"/>
    </row>
    <row r="75" ht="12.75">
      <c r="J75" s="18"/>
    </row>
    <row r="76" ht="12.75">
      <c r="J76" s="18"/>
    </row>
    <row r="77" ht="12.75">
      <c r="J77" s="18"/>
    </row>
    <row r="78" ht="12.75">
      <c r="J78" s="18"/>
    </row>
    <row r="79" ht="12.75">
      <c r="J79" s="18"/>
    </row>
    <row r="80" ht="12.75">
      <c r="J80" s="18"/>
    </row>
    <row r="81" ht="12.75">
      <c r="J81" s="18"/>
    </row>
    <row r="82" ht="12.75">
      <c r="J82" s="18"/>
    </row>
    <row r="83" ht="12.75">
      <c r="J83" s="18"/>
    </row>
    <row r="84" ht="12.75">
      <c r="J84" s="18"/>
    </row>
    <row r="85" ht="12.75">
      <c r="J85" s="18"/>
    </row>
    <row r="86" ht="12.75">
      <c r="J86" s="18"/>
    </row>
    <row r="87" ht="12.75">
      <c r="J87" s="18"/>
    </row>
    <row r="88" ht="12.75">
      <c r="J88" s="18"/>
    </row>
    <row r="89" ht="12.75">
      <c r="J89" s="18"/>
    </row>
    <row r="90" ht="12.75">
      <c r="J90" s="18"/>
    </row>
    <row r="91" ht="12.75">
      <c r="J91" s="18"/>
    </row>
    <row r="92" ht="12.75">
      <c r="J92" s="18"/>
    </row>
    <row r="93" ht="12.75">
      <c r="J93" s="18"/>
    </row>
    <row r="94" ht="12.75">
      <c r="J94" s="18"/>
    </row>
    <row r="95" ht="12.75">
      <c r="J95" s="18"/>
    </row>
    <row r="96" ht="12.75">
      <c r="J96" s="18"/>
    </row>
    <row r="97" ht="12.75">
      <c r="J97" s="18"/>
    </row>
    <row r="98" ht="12.75">
      <c r="J98" s="18"/>
    </row>
    <row r="99" ht="12.75">
      <c r="J99" s="18"/>
    </row>
    <row r="100" ht="12.75">
      <c r="J100" s="18"/>
    </row>
    <row r="101" ht="12.75">
      <c r="J101" s="18"/>
    </row>
    <row r="102" ht="12.75">
      <c r="J102" s="18"/>
    </row>
    <row r="103" ht="12.75">
      <c r="J103" s="18"/>
    </row>
    <row r="104" ht="12.75">
      <c r="J104" s="18"/>
    </row>
    <row r="105" ht="12.75">
      <c r="J105" s="18"/>
    </row>
    <row r="106" ht="12.75">
      <c r="J106" s="18"/>
    </row>
    <row r="107" ht="12.75">
      <c r="J107" s="18"/>
    </row>
    <row r="108" ht="12.75">
      <c r="J108" s="18"/>
    </row>
    <row r="109" ht="12.75">
      <c r="J109" s="18"/>
    </row>
    <row r="110" ht="12.75">
      <c r="J110" s="18"/>
    </row>
    <row r="111" ht="12.75">
      <c r="J111" s="18"/>
    </row>
    <row r="112" ht="12.75">
      <c r="J112" s="18"/>
    </row>
    <row r="113" ht="12.75">
      <c r="J113" s="18"/>
    </row>
    <row r="114" ht="12.75">
      <c r="J114" s="18"/>
    </row>
    <row r="115" ht="12.75">
      <c r="J115" s="18"/>
    </row>
    <row r="116" ht="12.75">
      <c r="J116" s="18"/>
    </row>
    <row r="117" ht="12.75">
      <c r="J117" s="18"/>
    </row>
    <row r="118" ht="12.75">
      <c r="J118" s="18"/>
    </row>
    <row r="119" ht="12.75">
      <c r="J119" s="18"/>
    </row>
    <row r="120" ht="12.75">
      <c r="J120" s="18"/>
    </row>
    <row r="121" ht="12.75">
      <c r="J121" s="18"/>
    </row>
    <row r="122" ht="12.75">
      <c r="J122" s="18"/>
    </row>
    <row r="123" ht="12.75">
      <c r="J123" s="18"/>
    </row>
    <row r="124" ht="12.75">
      <c r="J124" s="18"/>
    </row>
    <row r="125" ht="12.75">
      <c r="J125" s="18"/>
    </row>
    <row r="126" ht="12.75">
      <c r="J126" s="18"/>
    </row>
    <row r="127" ht="12.75">
      <c r="J127" s="18"/>
    </row>
    <row r="128" ht="12.75">
      <c r="J128" s="18"/>
    </row>
    <row r="129" ht="12.75">
      <c r="J129" s="18"/>
    </row>
    <row r="130" ht="12.75">
      <c r="J130" s="18"/>
    </row>
  </sheetData>
  <printOptions horizontalCentered="1"/>
  <pageMargins left="1.1811023622047245" right="1.1811023622047245" top="1.1811023622047245" bottom="1.8110236220472442" header="0" footer="1.2598425196850394"/>
  <pageSetup firstPageNumber="105" useFirstPageNumber="1" horizontalDpi="600" verticalDpi="600" orientation="portrait" paperSize="9" r:id="rId2"/>
  <headerFooter alignWithMargins="0">
    <oddFooter>&amp;C 155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GridLines="0" workbookViewId="0" topLeftCell="A1">
      <selection activeCell="Q18" sqref="Q18"/>
    </sheetView>
  </sheetViews>
  <sheetFormatPr defaultColWidth="9.140625" defaultRowHeight="12.75"/>
  <cols>
    <col min="1" max="1" width="12.140625" style="0" customWidth="1"/>
    <col min="2" max="2" width="4.8515625" style="0" customWidth="1"/>
    <col min="3" max="3" width="6.140625" style="0" customWidth="1"/>
    <col min="4" max="4" width="4.421875" style="0" customWidth="1"/>
    <col min="5" max="5" width="5.140625" style="0" customWidth="1"/>
    <col min="6" max="6" width="4.421875" style="0" customWidth="1"/>
    <col min="7" max="7" width="4.57421875" style="0" customWidth="1"/>
    <col min="8" max="8" width="4.8515625" style="0" customWidth="1"/>
    <col min="9" max="9" width="4.57421875" style="0" customWidth="1"/>
    <col min="10" max="10" width="4.8515625" style="0" customWidth="1"/>
    <col min="11" max="11" width="4.28125" style="0" customWidth="1"/>
    <col min="12" max="12" width="4.57421875" style="0" customWidth="1"/>
    <col min="13" max="13" width="7.140625" style="0" customWidth="1"/>
    <col min="14" max="14" width="4.7109375" style="0" customWidth="1"/>
    <col min="15" max="15" width="3.00390625" style="0" customWidth="1"/>
    <col min="16" max="16" width="9.7109375" style="141" bestFit="1" customWidth="1"/>
  </cols>
  <sheetData>
    <row r="1" spans="1:16" s="38" customFormat="1" ht="12">
      <c r="A1" s="37" t="s">
        <v>254</v>
      </c>
      <c r="P1" s="141"/>
    </row>
    <row r="2" ht="9" customHeight="1">
      <c r="C2" s="39"/>
    </row>
    <row r="3" spans="1:28" s="33" customFormat="1" ht="62.25" customHeight="1">
      <c r="A3" s="137" t="s">
        <v>216</v>
      </c>
      <c r="B3" s="192" t="s">
        <v>398</v>
      </c>
      <c r="C3" s="192" t="s">
        <v>286</v>
      </c>
      <c r="D3" s="192" t="s">
        <v>399</v>
      </c>
      <c r="E3" s="192" t="s">
        <v>400</v>
      </c>
      <c r="F3" s="192" t="s">
        <v>401</v>
      </c>
      <c r="G3" s="192" t="s">
        <v>402</v>
      </c>
      <c r="H3" s="192" t="s">
        <v>403</v>
      </c>
      <c r="I3" s="192" t="s">
        <v>404</v>
      </c>
      <c r="J3" s="192" t="s">
        <v>405</v>
      </c>
      <c r="K3" s="192" t="s">
        <v>406</v>
      </c>
      <c r="L3" s="192" t="s">
        <v>407</v>
      </c>
      <c r="M3" s="192" t="s">
        <v>363</v>
      </c>
      <c r="N3" s="192" t="s">
        <v>408</v>
      </c>
      <c r="O3" s="32"/>
      <c r="P3" s="14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9" customHeight="1">
      <c r="A4" s="38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42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17" ht="9" customHeight="1">
      <c r="A5" s="250" t="s">
        <v>133</v>
      </c>
      <c r="B5" s="135" t="s">
        <v>147</v>
      </c>
      <c r="C5" s="135">
        <v>19</v>
      </c>
      <c r="D5" s="135">
        <v>15</v>
      </c>
      <c r="E5" s="135">
        <v>3</v>
      </c>
      <c r="F5" s="135">
        <v>33</v>
      </c>
      <c r="G5" s="135">
        <v>608</v>
      </c>
      <c r="H5" s="135">
        <v>90</v>
      </c>
      <c r="I5" s="135">
        <v>82</v>
      </c>
      <c r="J5" s="135">
        <v>73</v>
      </c>
      <c r="K5" s="135">
        <v>76</v>
      </c>
      <c r="L5" s="135" t="s">
        <v>147</v>
      </c>
      <c r="M5" s="135">
        <v>3</v>
      </c>
      <c r="N5" s="135">
        <v>1002</v>
      </c>
      <c r="P5" s="40"/>
      <c r="Q5" s="40"/>
    </row>
    <row r="6" spans="1:17" ht="9" customHeight="1">
      <c r="A6" s="250" t="s">
        <v>174</v>
      </c>
      <c r="B6" s="135" t="s">
        <v>147</v>
      </c>
      <c r="C6" s="135" t="s">
        <v>147</v>
      </c>
      <c r="D6" s="135" t="s">
        <v>147</v>
      </c>
      <c r="E6" s="135" t="s">
        <v>147</v>
      </c>
      <c r="F6" s="135" t="s">
        <v>147</v>
      </c>
      <c r="G6" s="135">
        <v>50</v>
      </c>
      <c r="H6" s="135">
        <v>0</v>
      </c>
      <c r="I6" s="135">
        <v>4</v>
      </c>
      <c r="J6" s="135">
        <v>3</v>
      </c>
      <c r="K6" s="135">
        <v>1</v>
      </c>
      <c r="L6" s="135" t="s">
        <v>147</v>
      </c>
      <c r="M6" s="135">
        <v>0</v>
      </c>
      <c r="N6" s="135">
        <v>58</v>
      </c>
      <c r="P6" s="40"/>
      <c r="Q6" s="40"/>
    </row>
    <row r="7" spans="1:17" ht="9" customHeight="1">
      <c r="A7" s="250" t="s">
        <v>106</v>
      </c>
      <c r="B7" s="135">
        <v>1</v>
      </c>
      <c r="C7" s="135">
        <v>15</v>
      </c>
      <c r="D7" s="135">
        <v>14</v>
      </c>
      <c r="E7" s="135">
        <v>11</v>
      </c>
      <c r="F7" s="135">
        <v>42</v>
      </c>
      <c r="G7" s="135">
        <v>1403</v>
      </c>
      <c r="H7" s="135">
        <v>196</v>
      </c>
      <c r="I7" s="135">
        <v>137</v>
      </c>
      <c r="J7" s="135">
        <v>87</v>
      </c>
      <c r="K7" s="135">
        <v>108</v>
      </c>
      <c r="L7" s="135">
        <v>11</v>
      </c>
      <c r="M7" s="135">
        <v>6</v>
      </c>
      <c r="N7" s="135">
        <v>2031</v>
      </c>
      <c r="P7" s="40"/>
      <c r="Q7" s="40"/>
    </row>
    <row r="8" spans="1:17" ht="9" customHeight="1">
      <c r="A8" s="250" t="s">
        <v>183</v>
      </c>
      <c r="B8" s="135" t="s">
        <v>147</v>
      </c>
      <c r="C8" s="135">
        <v>3</v>
      </c>
      <c r="D8" s="135">
        <v>3</v>
      </c>
      <c r="E8" s="135" t="s">
        <v>147</v>
      </c>
      <c r="F8" s="135">
        <v>5</v>
      </c>
      <c r="G8" s="135">
        <v>251</v>
      </c>
      <c r="H8" s="135">
        <v>3</v>
      </c>
      <c r="I8" s="135">
        <v>19</v>
      </c>
      <c r="J8" s="135">
        <v>78</v>
      </c>
      <c r="K8" s="135">
        <v>8</v>
      </c>
      <c r="L8" s="135" t="s">
        <v>147</v>
      </c>
      <c r="M8" s="135" t="s">
        <v>147</v>
      </c>
      <c r="N8" s="135">
        <v>370</v>
      </c>
      <c r="P8" s="46"/>
      <c r="Q8" s="40"/>
    </row>
    <row r="9" spans="1:17" ht="9" customHeight="1">
      <c r="A9" s="250" t="s">
        <v>109</v>
      </c>
      <c r="B9" s="135" t="s">
        <v>147</v>
      </c>
      <c r="C9" s="135">
        <v>21</v>
      </c>
      <c r="D9" s="135">
        <v>8</v>
      </c>
      <c r="E9" s="135">
        <v>1</v>
      </c>
      <c r="F9" s="135">
        <v>22</v>
      </c>
      <c r="G9" s="135">
        <v>578</v>
      </c>
      <c r="H9" s="135">
        <v>131</v>
      </c>
      <c r="I9" s="135">
        <v>56</v>
      </c>
      <c r="J9" s="135">
        <v>62</v>
      </c>
      <c r="K9" s="135">
        <v>19</v>
      </c>
      <c r="L9" s="135">
        <v>3</v>
      </c>
      <c r="M9" s="135">
        <v>4</v>
      </c>
      <c r="N9" s="135">
        <v>905</v>
      </c>
      <c r="P9" s="40"/>
      <c r="Q9" s="40"/>
    </row>
    <row r="10" spans="1:17" ht="9" customHeight="1">
      <c r="A10" s="250" t="s">
        <v>112</v>
      </c>
      <c r="B10" s="135" t="s">
        <v>147</v>
      </c>
      <c r="C10" s="135">
        <v>13</v>
      </c>
      <c r="D10" s="135">
        <v>5</v>
      </c>
      <c r="E10" s="135" t="s">
        <v>147</v>
      </c>
      <c r="F10" s="135">
        <v>5</v>
      </c>
      <c r="G10" s="135">
        <v>216</v>
      </c>
      <c r="H10" s="135">
        <v>91</v>
      </c>
      <c r="I10" s="135">
        <v>30</v>
      </c>
      <c r="J10" s="135">
        <v>16</v>
      </c>
      <c r="K10" s="135">
        <v>12</v>
      </c>
      <c r="L10" s="135" t="s">
        <v>147</v>
      </c>
      <c r="M10" s="135">
        <v>2</v>
      </c>
      <c r="N10" s="135">
        <v>390</v>
      </c>
      <c r="P10" s="46"/>
      <c r="Q10" s="40"/>
    </row>
    <row r="11" spans="1:17" ht="9" customHeight="1">
      <c r="A11" s="250" t="s">
        <v>135</v>
      </c>
      <c r="B11" s="135" t="s">
        <v>147</v>
      </c>
      <c r="C11" s="135">
        <v>11</v>
      </c>
      <c r="D11" s="135">
        <v>6</v>
      </c>
      <c r="E11" s="135" t="s">
        <v>147</v>
      </c>
      <c r="F11" s="135">
        <v>13</v>
      </c>
      <c r="G11" s="135">
        <v>164</v>
      </c>
      <c r="H11" s="135">
        <v>92</v>
      </c>
      <c r="I11" s="135">
        <v>26</v>
      </c>
      <c r="J11" s="135">
        <v>25</v>
      </c>
      <c r="K11" s="135">
        <v>32</v>
      </c>
      <c r="L11" s="135">
        <v>1</v>
      </c>
      <c r="M11" s="135">
        <v>3</v>
      </c>
      <c r="N11" s="135">
        <v>373</v>
      </c>
      <c r="P11" s="40"/>
      <c r="Q11" s="40"/>
    </row>
    <row r="12" spans="1:17" ht="9" customHeight="1">
      <c r="A12" s="250" t="s">
        <v>116</v>
      </c>
      <c r="B12" s="135" t="s">
        <v>147</v>
      </c>
      <c r="C12" s="135">
        <v>24</v>
      </c>
      <c r="D12" s="135">
        <v>19</v>
      </c>
      <c r="E12" s="135" t="s">
        <v>147</v>
      </c>
      <c r="F12" s="135">
        <v>24</v>
      </c>
      <c r="G12" s="135">
        <v>457</v>
      </c>
      <c r="H12" s="135">
        <v>209</v>
      </c>
      <c r="I12" s="135">
        <v>60</v>
      </c>
      <c r="J12" s="135">
        <v>56</v>
      </c>
      <c r="K12" s="135">
        <v>46</v>
      </c>
      <c r="L12" s="135">
        <v>0</v>
      </c>
      <c r="M12" s="135">
        <v>2</v>
      </c>
      <c r="N12" s="135">
        <v>897</v>
      </c>
      <c r="P12" s="40"/>
      <c r="Q12" s="40"/>
    </row>
    <row r="13" spans="1:17" ht="9" customHeight="1">
      <c r="A13" s="250" t="s">
        <v>120</v>
      </c>
      <c r="B13" s="135" t="s">
        <v>147</v>
      </c>
      <c r="C13" s="135">
        <v>32</v>
      </c>
      <c r="D13" s="135">
        <v>21</v>
      </c>
      <c r="E13" s="135" t="s">
        <v>147</v>
      </c>
      <c r="F13" s="135">
        <v>45</v>
      </c>
      <c r="G13" s="135">
        <v>357</v>
      </c>
      <c r="H13" s="135">
        <v>219</v>
      </c>
      <c r="I13" s="135">
        <v>118</v>
      </c>
      <c r="J13" s="135">
        <v>107</v>
      </c>
      <c r="K13" s="135">
        <v>45</v>
      </c>
      <c r="L13" s="135">
        <v>3</v>
      </c>
      <c r="M13" s="135">
        <v>7</v>
      </c>
      <c r="N13" s="135">
        <v>954</v>
      </c>
      <c r="P13" s="40"/>
      <c r="Q13" s="40"/>
    </row>
    <row r="14" spans="1:17" ht="9" customHeight="1">
      <c r="A14" s="250" t="s">
        <v>175</v>
      </c>
      <c r="B14" s="135" t="s">
        <v>147</v>
      </c>
      <c r="C14" s="135">
        <v>6</v>
      </c>
      <c r="D14" s="135">
        <v>2</v>
      </c>
      <c r="E14" s="135" t="s">
        <v>147</v>
      </c>
      <c r="F14" s="135">
        <v>6</v>
      </c>
      <c r="G14" s="135">
        <v>85</v>
      </c>
      <c r="H14" s="135">
        <v>107</v>
      </c>
      <c r="I14" s="135">
        <v>14</v>
      </c>
      <c r="J14" s="135">
        <v>42</v>
      </c>
      <c r="K14" s="135">
        <v>10</v>
      </c>
      <c r="L14" s="135">
        <v>5</v>
      </c>
      <c r="M14" s="135">
        <v>0</v>
      </c>
      <c r="N14" s="135">
        <v>277</v>
      </c>
      <c r="P14" s="40"/>
      <c r="Q14" s="40"/>
    </row>
    <row r="15" spans="1:17" ht="9" customHeight="1">
      <c r="A15" s="250" t="s">
        <v>137</v>
      </c>
      <c r="B15" s="135" t="s">
        <v>147</v>
      </c>
      <c r="C15" s="135">
        <v>10</v>
      </c>
      <c r="D15" s="135">
        <v>2</v>
      </c>
      <c r="E15" s="135" t="s">
        <v>147</v>
      </c>
      <c r="F15" s="135">
        <v>2</v>
      </c>
      <c r="G15" s="135">
        <v>114</v>
      </c>
      <c r="H15" s="135">
        <v>82</v>
      </c>
      <c r="I15" s="135">
        <v>13</v>
      </c>
      <c r="J15" s="135">
        <v>81</v>
      </c>
      <c r="K15" s="135">
        <v>9</v>
      </c>
      <c r="L15" s="135">
        <v>3</v>
      </c>
      <c r="M15" s="135">
        <v>0</v>
      </c>
      <c r="N15" s="135">
        <v>316</v>
      </c>
      <c r="P15" s="40"/>
      <c r="Q15" s="40"/>
    </row>
    <row r="16" spans="1:17" ht="9" customHeight="1">
      <c r="A16" s="250" t="s">
        <v>124</v>
      </c>
      <c r="B16" s="135">
        <v>20</v>
      </c>
      <c r="C16" s="135">
        <v>49</v>
      </c>
      <c r="D16" s="135">
        <v>45</v>
      </c>
      <c r="E16" s="135">
        <v>1</v>
      </c>
      <c r="F16" s="135">
        <v>82</v>
      </c>
      <c r="G16" s="135">
        <v>286</v>
      </c>
      <c r="H16" s="135">
        <v>189</v>
      </c>
      <c r="I16" s="135">
        <v>122</v>
      </c>
      <c r="J16" s="135">
        <v>128</v>
      </c>
      <c r="K16" s="135">
        <v>84</v>
      </c>
      <c r="L16" s="135">
        <v>7</v>
      </c>
      <c r="M16" s="135">
        <v>33</v>
      </c>
      <c r="N16" s="135">
        <v>1046</v>
      </c>
      <c r="P16" s="40"/>
      <c r="Q16" s="40"/>
    </row>
    <row r="17" spans="1:17" ht="9" customHeight="1">
      <c r="A17" s="250" t="s">
        <v>176</v>
      </c>
      <c r="B17" s="135" t="s">
        <v>147</v>
      </c>
      <c r="C17" s="135">
        <v>8</v>
      </c>
      <c r="D17" s="135" t="s">
        <v>147</v>
      </c>
      <c r="E17" s="135" t="s">
        <v>147</v>
      </c>
      <c r="F17" s="135">
        <v>1</v>
      </c>
      <c r="G17" s="135">
        <v>148</v>
      </c>
      <c r="H17" s="135">
        <v>11</v>
      </c>
      <c r="I17" s="135">
        <v>7</v>
      </c>
      <c r="J17" s="135">
        <v>29</v>
      </c>
      <c r="K17" s="135">
        <v>3</v>
      </c>
      <c r="L17" s="135">
        <v>3</v>
      </c>
      <c r="M17" s="135" t="s">
        <v>147</v>
      </c>
      <c r="N17" s="135">
        <v>210</v>
      </c>
      <c r="P17" s="40"/>
      <c r="Q17" s="40"/>
    </row>
    <row r="18" spans="1:17" ht="9" customHeight="1">
      <c r="A18" s="250" t="s">
        <v>177</v>
      </c>
      <c r="B18" s="135" t="s">
        <v>147</v>
      </c>
      <c r="C18" s="135">
        <v>2</v>
      </c>
      <c r="D18" s="135">
        <v>2</v>
      </c>
      <c r="E18" s="135" t="s">
        <v>147</v>
      </c>
      <c r="F18" s="135" t="s">
        <v>147</v>
      </c>
      <c r="G18" s="135">
        <v>124</v>
      </c>
      <c r="H18" s="135">
        <v>1</v>
      </c>
      <c r="I18" s="135" t="s">
        <v>147</v>
      </c>
      <c r="J18" s="135">
        <v>8</v>
      </c>
      <c r="K18" s="135">
        <v>2</v>
      </c>
      <c r="L18" s="135" t="s">
        <v>147</v>
      </c>
      <c r="M18" s="135" t="s">
        <v>147</v>
      </c>
      <c r="N18" s="135">
        <v>139</v>
      </c>
      <c r="P18" s="40"/>
      <c r="Q18" s="40"/>
    </row>
    <row r="19" spans="1:17" ht="9" customHeight="1">
      <c r="A19" s="250" t="s">
        <v>128</v>
      </c>
      <c r="B19" s="135">
        <v>3</v>
      </c>
      <c r="C19" s="135">
        <v>23</v>
      </c>
      <c r="D19" s="135">
        <v>15</v>
      </c>
      <c r="E19" s="135">
        <v>3</v>
      </c>
      <c r="F19" s="135">
        <v>40</v>
      </c>
      <c r="G19" s="135">
        <v>343</v>
      </c>
      <c r="H19" s="135">
        <v>185</v>
      </c>
      <c r="I19" s="135">
        <v>39</v>
      </c>
      <c r="J19" s="135">
        <v>133</v>
      </c>
      <c r="K19" s="135">
        <v>24</v>
      </c>
      <c r="L19" s="135">
        <v>1</v>
      </c>
      <c r="M19" s="135">
        <v>8</v>
      </c>
      <c r="N19" s="135">
        <v>817</v>
      </c>
      <c r="P19" s="40"/>
      <c r="Q19" s="40"/>
    </row>
    <row r="20" spans="1:17" ht="9" customHeight="1">
      <c r="A20" s="250" t="s">
        <v>139</v>
      </c>
      <c r="B20" s="135" t="s">
        <v>147</v>
      </c>
      <c r="C20" s="135">
        <v>16</v>
      </c>
      <c r="D20" s="135">
        <v>9</v>
      </c>
      <c r="E20" s="135">
        <v>2</v>
      </c>
      <c r="F20" s="135">
        <v>18</v>
      </c>
      <c r="G20" s="135">
        <v>270</v>
      </c>
      <c r="H20" s="135">
        <v>152</v>
      </c>
      <c r="I20" s="135">
        <v>23</v>
      </c>
      <c r="J20" s="135">
        <v>61</v>
      </c>
      <c r="K20" s="135">
        <v>10</v>
      </c>
      <c r="L20" s="135">
        <v>3</v>
      </c>
      <c r="M20" s="135">
        <v>2</v>
      </c>
      <c r="N20" s="135">
        <v>566</v>
      </c>
      <c r="P20" s="40"/>
      <c r="Q20" s="40"/>
    </row>
    <row r="21" spans="1:17" ht="9" customHeight="1">
      <c r="A21" s="250" t="s">
        <v>140</v>
      </c>
      <c r="B21" s="135" t="s">
        <v>147</v>
      </c>
      <c r="C21" s="135">
        <v>4</v>
      </c>
      <c r="D21" s="135" t="s">
        <v>147</v>
      </c>
      <c r="E21" s="135" t="s">
        <v>147</v>
      </c>
      <c r="F21" s="135">
        <v>1</v>
      </c>
      <c r="G21" s="135">
        <v>84</v>
      </c>
      <c r="H21" s="135">
        <v>2</v>
      </c>
      <c r="I21" s="135">
        <v>6</v>
      </c>
      <c r="J21" s="135">
        <v>15</v>
      </c>
      <c r="K21" s="135">
        <v>2</v>
      </c>
      <c r="L21" s="135" t="s">
        <v>147</v>
      </c>
      <c r="M21" s="135" t="s">
        <v>147</v>
      </c>
      <c r="N21" s="135">
        <v>114</v>
      </c>
      <c r="P21" s="40"/>
      <c r="Q21" s="40"/>
    </row>
    <row r="22" spans="1:17" ht="9" customHeight="1">
      <c r="A22" s="250" t="s">
        <v>141</v>
      </c>
      <c r="B22" s="135">
        <v>1</v>
      </c>
      <c r="C22" s="135">
        <v>13</v>
      </c>
      <c r="D22" s="135">
        <v>7</v>
      </c>
      <c r="E22" s="135" t="s">
        <v>147</v>
      </c>
      <c r="F22" s="135">
        <v>11</v>
      </c>
      <c r="G22" s="135">
        <v>224</v>
      </c>
      <c r="H22" s="135">
        <v>24</v>
      </c>
      <c r="I22" s="135">
        <v>15</v>
      </c>
      <c r="J22" s="135">
        <v>51</v>
      </c>
      <c r="K22" s="135">
        <v>8</v>
      </c>
      <c r="L22" s="135">
        <v>16</v>
      </c>
      <c r="M22" s="135" t="s">
        <v>147</v>
      </c>
      <c r="N22" s="135">
        <v>370</v>
      </c>
      <c r="P22" s="40"/>
      <c r="Q22" s="40"/>
    </row>
    <row r="23" spans="1:17" ht="9" customHeight="1">
      <c r="A23" s="250" t="s">
        <v>178</v>
      </c>
      <c r="B23" s="135">
        <v>3</v>
      </c>
      <c r="C23" s="135">
        <v>12</v>
      </c>
      <c r="D23" s="135">
        <v>10</v>
      </c>
      <c r="E23" s="135">
        <v>1</v>
      </c>
      <c r="F23" s="135">
        <v>14</v>
      </c>
      <c r="G23" s="135">
        <v>371</v>
      </c>
      <c r="H23" s="135">
        <v>236</v>
      </c>
      <c r="I23" s="135">
        <v>61</v>
      </c>
      <c r="J23" s="135">
        <v>95</v>
      </c>
      <c r="K23" s="135">
        <v>20</v>
      </c>
      <c r="L23" s="135">
        <v>4</v>
      </c>
      <c r="M23" s="135">
        <v>5</v>
      </c>
      <c r="N23" s="135">
        <v>832</v>
      </c>
      <c r="P23" s="40"/>
      <c r="Q23" s="40"/>
    </row>
    <row r="24" spans="1:17" ht="9" customHeight="1">
      <c r="A24" s="250" t="s">
        <v>129</v>
      </c>
      <c r="B24" s="135" t="s">
        <v>147</v>
      </c>
      <c r="C24" s="135">
        <v>11</v>
      </c>
      <c r="D24" s="135">
        <v>7</v>
      </c>
      <c r="E24" s="135" t="s">
        <v>147</v>
      </c>
      <c r="F24" s="135">
        <v>3</v>
      </c>
      <c r="G24" s="135">
        <v>283</v>
      </c>
      <c r="H24" s="135">
        <v>124</v>
      </c>
      <c r="I24" s="135">
        <v>16</v>
      </c>
      <c r="J24" s="135">
        <v>27</v>
      </c>
      <c r="K24" s="135">
        <v>18</v>
      </c>
      <c r="L24" s="135">
        <v>2</v>
      </c>
      <c r="M24" s="135" t="s">
        <v>147</v>
      </c>
      <c r="N24" s="135">
        <v>491</v>
      </c>
      <c r="P24" s="40"/>
      <c r="Q24" s="40"/>
    </row>
    <row r="25" spans="1:17" ht="9" customHeight="1">
      <c r="A25" s="251" t="s">
        <v>130</v>
      </c>
      <c r="B25" s="222">
        <v>28</v>
      </c>
      <c r="C25" s="222">
        <v>292</v>
      </c>
      <c r="D25" s="222">
        <v>190</v>
      </c>
      <c r="E25" s="222">
        <v>22</v>
      </c>
      <c r="F25" s="222">
        <v>367</v>
      </c>
      <c r="G25" s="218">
        <v>6416</v>
      </c>
      <c r="H25" s="218">
        <v>2144</v>
      </c>
      <c r="I25" s="222">
        <v>848</v>
      </c>
      <c r="J25" s="218">
        <v>1177</v>
      </c>
      <c r="K25" s="222">
        <v>537</v>
      </c>
      <c r="L25" s="222">
        <v>62</v>
      </c>
      <c r="M25" s="222">
        <v>75</v>
      </c>
      <c r="N25" s="218">
        <v>12158</v>
      </c>
      <c r="O25" s="42"/>
      <c r="P25" s="152"/>
      <c r="Q25" s="184"/>
    </row>
    <row r="26" spans="1:17" ht="9" customHeight="1">
      <c r="A26" s="251" t="s">
        <v>259</v>
      </c>
      <c r="B26" s="222">
        <v>1</v>
      </c>
      <c r="C26" s="222">
        <v>106</v>
      </c>
      <c r="D26" s="222">
        <v>70</v>
      </c>
      <c r="E26" s="222">
        <v>15</v>
      </c>
      <c r="F26" s="222">
        <v>144</v>
      </c>
      <c r="G26" s="218">
        <v>3727</v>
      </c>
      <c r="H26" s="222">
        <v>812</v>
      </c>
      <c r="I26" s="222">
        <v>414</v>
      </c>
      <c r="J26" s="222">
        <v>400</v>
      </c>
      <c r="K26" s="222">
        <v>302</v>
      </c>
      <c r="L26" s="222">
        <v>15</v>
      </c>
      <c r="M26" s="222">
        <v>20</v>
      </c>
      <c r="N26" s="218">
        <v>6026</v>
      </c>
      <c r="O26" s="42"/>
      <c r="P26" s="152"/>
      <c r="Q26" s="40"/>
    </row>
    <row r="27" spans="1:17" ht="9" customHeight="1">
      <c r="A27" s="251" t="s">
        <v>260</v>
      </c>
      <c r="B27" s="222">
        <v>20</v>
      </c>
      <c r="C27" s="222">
        <v>97</v>
      </c>
      <c r="D27" s="222">
        <v>70</v>
      </c>
      <c r="E27" s="222">
        <v>1</v>
      </c>
      <c r="F27" s="222">
        <v>135</v>
      </c>
      <c r="G27" s="222">
        <v>842</v>
      </c>
      <c r="H27" s="222">
        <v>597</v>
      </c>
      <c r="I27" s="222">
        <v>267</v>
      </c>
      <c r="J27" s="222">
        <v>358</v>
      </c>
      <c r="K27" s="222">
        <v>148</v>
      </c>
      <c r="L27" s="222">
        <v>18</v>
      </c>
      <c r="M27" s="222">
        <v>40</v>
      </c>
      <c r="N27" s="218">
        <v>2593</v>
      </c>
      <c r="O27" s="42"/>
      <c r="P27" s="152"/>
      <c r="Q27" s="40"/>
    </row>
    <row r="28" spans="1:17" ht="9" customHeight="1">
      <c r="A28" s="251" t="s">
        <v>261</v>
      </c>
      <c r="B28" s="222">
        <v>7</v>
      </c>
      <c r="C28" s="222">
        <v>89</v>
      </c>
      <c r="D28" s="222">
        <v>50</v>
      </c>
      <c r="E28" s="222">
        <v>6</v>
      </c>
      <c r="F28" s="222">
        <v>88</v>
      </c>
      <c r="G28" s="218">
        <v>1847</v>
      </c>
      <c r="H28" s="222">
        <v>735</v>
      </c>
      <c r="I28" s="222">
        <v>167</v>
      </c>
      <c r="J28" s="222">
        <v>419</v>
      </c>
      <c r="K28" s="222">
        <v>87</v>
      </c>
      <c r="L28" s="222">
        <v>29</v>
      </c>
      <c r="M28" s="222">
        <v>15</v>
      </c>
      <c r="N28" s="218">
        <v>3539</v>
      </c>
      <c r="O28" s="42"/>
      <c r="P28" s="152"/>
      <c r="Q28" s="40"/>
    </row>
    <row r="29" spans="1:16" s="253" customFormat="1" ht="9" customHeight="1">
      <c r="A29" s="252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52"/>
      <c r="P29" s="254"/>
    </row>
    <row r="30" spans="1:14" ht="9" customHeight="1">
      <c r="A30" s="4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45"/>
    </row>
    <row r="31" spans="1:14" ht="9" customHeight="1">
      <c r="A31" s="191" t="s">
        <v>353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</row>
    <row r="32" spans="1:27" ht="12.75">
      <c r="A32" s="35" t="s">
        <v>262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printOptions horizontalCentered="1"/>
  <pageMargins left="1.1811023622047245" right="1.1811023622047245" top="1.1811023622047245" bottom="1.8110236220472442" header="0" footer="1.2598425196850394"/>
  <pageSetup firstPageNumber="105" useFirstPageNumber="1" horizontalDpi="600" verticalDpi="600" orientation="portrait" paperSize="9" r:id="rId2"/>
  <headerFooter alignWithMargins="0">
    <oddFooter>&amp;C 156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4"/>
  <sheetViews>
    <sheetView showGridLines="0" workbookViewId="0" topLeftCell="A1">
      <selection activeCell="L8" sqref="L8"/>
    </sheetView>
  </sheetViews>
  <sheetFormatPr defaultColWidth="9.140625" defaultRowHeight="12.75"/>
  <cols>
    <col min="1" max="1" width="13.28125" style="0" customWidth="1"/>
    <col min="2" max="3" width="6.7109375" style="0" customWidth="1"/>
    <col min="4" max="6" width="7.140625" style="0" customWidth="1"/>
    <col min="7" max="8" width="7.57421875" style="0" customWidth="1"/>
    <col min="9" max="9" width="6.7109375" style="0" customWidth="1"/>
    <col min="10" max="10" width="6.8515625" style="0" customWidth="1"/>
    <col min="11" max="11" width="10.00390625" style="0" customWidth="1"/>
  </cols>
  <sheetData>
    <row r="1" ht="12" customHeight="1">
      <c r="A1" s="37" t="s">
        <v>255</v>
      </c>
    </row>
    <row r="2" spans="1:10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2" customHeight="1">
      <c r="A3" s="290" t="s">
        <v>216</v>
      </c>
      <c r="B3" s="289" t="s">
        <v>279</v>
      </c>
      <c r="C3" s="289"/>
      <c r="D3" s="289"/>
      <c r="E3" s="289"/>
      <c r="F3" s="289"/>
      <c r="G3" s="289"/>
      <c r="H3" s="289"/>
      <c r="I3" s="289"/>
      <c r="J3" s="289"/>
    </row>
    <row r="4" spans="1:11" s="35" customFormat="1" ht="33" customHeight="1">
      <c r="A4" s="291"/>
      <c r="B4" s="221" t="s">
        <v>409</v>
      </c>
      <c r="C4" s="221" t="s">
        <v>274</v>
      </c>
      <c r="D4" s="221" t="s">
        <v>410</v>
      </c>
      <c r="E4" s="221" t="s">
        <v>411</v>
      </c>
      <c r="F4" s="221" t="s">
        <v>412</v>
      </c>
      <c r="G4" s="221" t="s">
        <v>413</v>
      </c>
      <c r="H4" s="221" t="s">
        <v>414</v>
      </c>
      <c r="I4" s="221" t="s">
        <v>275</v>
      </c>
      <c r="J4" s="221" t="s">
        <v>415</v>
      </c>
      <c r="K4" s="193"/>
    </row>
    <row r="5" ht="9" customHeight="1"/>
    <row r="6" spans="1:12" ht="9" customHeight="1">
      <c r="A6" s="67" t="s">
        <v>133</v>
      </c>
      <c r="B6" s="135">
        <v>34</v>
      </c>
      <c r="C6" s="135">
        <v>248</v>
      </c>
      <c r="D6" s="135">
        <v>325</v>
      </c>
      <c r="E6" s="135">
        <v>143</v>
      </c>
      <c r="F6" s="135">
        <v>227</v>
      </c>
      <c r="G6" s="135">
        <v>24</v>
      </c>
      <c r="H6" s="135">
        <v>1</v>
      </c>
      <c r="I6" s="135" t="s">
        <v>147</v>
      </c>
      <c r="J6" s="135">
        <f>SUM(B6:I6)</f>
        <v>1002</v>
      </c>
      <c r="L6" s="152"/>
    </row>
    <row r="7" spans="1:12" ht="9" customHeight="1">
      <c r="A7" s="67" t="s">
        <v>174</v>
      </c>
      <c r="B7" s="135">
        <v>3</v>
      </c>
      <c r="C7" s="135">
        <v>7</v>
      </c>
      <c r="D7" s="135">
        <v>25</v>
      </c>
      <c r="E7" s="135">
        <v>14</v>
      </c>
      <c r="F7" s="135">
        <v>8</v>
      </c>
      <c r="G7" s="135">
        <v>1</v>
      </c>
      <c r="H7" s="135">
        <v>0</v>
      </c>
      <c r="I7" s="135" t="s">
        <v>147</v>
      </c>
      <c r="J7" s="135">
        <f aca="true" t="shared" si="0" ref="J7:J25">SUM(B7:I7)</f>
        <v>58</v>
      </c>
      <c r="L7" s="35"/>
    </row>
    <row r="8" spans="1:12" ht="9" customHeight="1">
      <c r="A8" s="67" t="s">
        <v>106</v>
      </c>
      <c r="B8" s="135">
        <v>201</v>
      </c>
      <c r="C8" s="135">
        <v>428</v>
      </c>
      <c r="D8" s="135">
        <v>515</v>
      </c>
      <c r="E8" s="135">
        <v>369</v>
      </c>
      <c r="F8" s="135">
        <v>483</v>
      </c>
      <c r="G8" s="135">
        <v>29</v>
      </c>
      <c r="H8" s="135">
        <v>5</v>
      </c>
      <c r="I8" s="135">
        <v>1</v>
      </c>
      <c r="J8" s="135">
        <f t="shared" si="0"/>
        <v>2031</v>
      </c>
      <c r="L8" s="152"/>
    </row>
    <row r="9" spans="1:12" ht="9" customHeight="1">
      <c r="A9" s="67" t="s">
        <v>183</v>
      </c>
      <c r="B9" s="135">
        <v>15</v>
      </c>
      <c r="C9" s="135">
        <v>75</v>
      </c>
      <c r="D9" s="135">
        <v>106</v>
      </c>
      <c r="E9" s="135">
        <v>72</v>
      </c>
      <c r="F9" s="135">
        <v>93</v>
      </c>
      <c r="G9" s="135">
        <v>9</v>
      </c>
      <c r="H9" s="135">
        <v>0</v>
      </c>
      <c r="I9" s="135" t="s">
        <v>147</v>
      </c>
      <c r="J9" s="135">
        <f t="shared" si="0"/>
        <v>370</v>
      </c>
      <c r="L9" s="35"/>
    </row>
    <row r="10" spans="1:12" ht="9" customHeight="1">
      <c r="A10" s="67" t="s">
        <v>109</v>
      </c>
      <c r="B10" s="135">
        <v>41</v>
      </c>
      <c r="C10" s="135">
        <v>85</v>
      </c>
      <c r="D10" s="135">
        <v>234</v>
      </c>
      <c r="E10" s="135">
        <v>255</v>
      </c>
      <c r="F10" s="135">
        <v>267</v>
      </c>
      <c r="G10" s="135">
        <v>19</v>
      </c>
      <c r="H10" s="135">
        <v>3</v>
      </c>
      <c r="I10" s="135">
        <v>1</v>
      </c>
      <c r="J10" s="135">
        <f t="shared" si="0"/>
        <v>905</v>
      </c>
      <c r="L10" s="35"/>
    </row>
    <row r="11" spans="1:12" ht="9" customHeight="1">
      <c r="A11" s="67" t="s">
        <v>112</v>
      </c>
      <c r="B11" s="135">
        <v>17</v>
      </c>
      <c r="C11" s="135">
        <v>57</v>
      </c>
      <c r="D11" s="135">
        <v>111</v>
      </c>
      <c r="E11" s="135">
        <v>93</v>
      </c>
      <c r="F11" s="135">
        <v>102</v>
      </c>
      <c r="G11" s="135">
        <v>10</v>
      </c>
      <c r="H11" s="135" t="s">
        <v>147</v>
      </c>
      <c r="I11" s="135" t="s">
        <v>147</v>
      </c>
      <c r="J11" s="135">
        <f t="shared" si="0"/>
        <v>390</v>
      </c>
      <c r="L11" s="35"/>
    </row>
    <row r="12" spans="1:12" ht="9" customHeight="1">
      <c r="A12" s="67" t="s">
        <v>135</v>
      </c>
      <c r="B12" s="135">
        <v>36</v>
      </c>
      <c r="C12" s="135">
        <v>83</v>
      </c>
      <c r="D12" s="135">
        <v>81</v>
      </c>
      <c r="E12" s="135">
        <v>68</v>
      </c>
      <c r="F12" s="135">
        <v>97</v>
      </c>
      <c r="G12" s="135">
        <v>7</v>
      </c>
      <c r="H12" s="135">
        <v>1</v>
      </c>
      <c r="I12" s="135" t="s">
        <v>147</v>
      </c>
      <c r="J12" s="135">
        <f t="shared" si="0"/>
        <v>373</v>
      </c>
      <c r="L12" s="35"/>
    </row>
    <row r="13" spans="1:12" ht="9" customHeight="1">
      <c r="A13" s="67" t="s">
        <v>116</v>
      </c>
      <c r="B13" s="135">
        <v>35</v>
      </c>
      <c r="C13" s="135">
        <v>150</v>
      </c>
      <c r="D13" s="135">
        <v>166</v>
      </c>
      <c r="E13" s="135">
        <v>186</v>
      </c>
      <c r="F13" s="135">
        <v>328</v>
      </c>
      <c r="G13" s="135">
        <v>25</v>
      </c>
      <c r="H13" s="135">
        <v>5</v>
      </c>
      <c r="I13" s="135">
        <v>2</v>
      </c>
      <c r="J13" s="135">
        <f t="shared" si="0"/>
        <v>897</v>
      </c>
      <c r="L13" s="35"/>
    </row>
    <row r="14" spans="1:12" ht="9" customHeight="1">
      <c r="A14" s="67" t="s">
        <v>120</v>
      </c>
      <c r="B14" s="135">
        <v>51</v>
      </c>
      <c r="C14" s="135">
        <v>154</v>
      </c>
      <c r="D14" s="135">
        <v>220</v>
      </c>
      <c r="E14" s="135">
        <v>169</v>
      </c>
      <c r="F14" s="135">
        <v>326</v>
      </c>
      <c r="G14" s="135">
        <v>29</v>
      </c>
      <c r="H14" s="135">
        <v>3</v>
      </c>
      <c r="I14" s="135">
        <v>2</v>
      </c>
      <c r="J14" s="135">
        <f t="shared" si="0"/>
        <v>954</v>
      </c>
      <c r="L14" s="35"/>
    </row>
    <row r="15" spans="1:12" ht="9" customHeight="1">
      <c r="A15" s="67" t="s">
        <v>175</v>
      </c>
      <c r="B15" s="135">
        <v>3</v>
      </c>
      <c r="C15" s="135">
        <v>106</v>
      </c>
      <c r="D15" s="135">
        <v>69</v>
      </c>
      <c r="E15" s="135">
        <v>44</v>
      </c>
      <c r="F15" s="135">
        <v>53</v>
      </c>
      <c r="G15" s="135">
        <v>2</v>
      </c>
      <c r="H15" s="135">
        <v>0</v>
      </c>
      <c r="I15" s="135" t="s">
        <v>147</v>
      </c>
      <c r="J15" s="135">
        <f t="shared" si="0"/>
        <v>277</v>
      </c>
      <c r="L15" s="35"/>
    </row>
    <row r="16" spans="1:12" ht="9" customHeight="1">
      <c r="A16" s="67" t="s">
        <v>137</v>
      </c>
      <c r="B16" s="135">
        <v>5</v>
      </c>
      <c r="C16" s="135">
        <v>43</v>
      </c>
      <c r="D16" s="135">
        <v>103</v>
      </c>
      <c r="E16" s="135">
        <v>62</v>
      </c>
      <c r="F16" s="135">
        <v>92</v>
      </c>
      <c r="G16" s="135">
        <v>10</v>
      </c>
      <c r="H16" s="135">
        <v>1</v>
      </c>
      <c r="I16" s="135" t="s">
        <v>147</v>
      </c>
      <c r="J16" s="135">
        <f t="shared" si="0"/>
        <v>316</v>
      </c>
      <c r="L16" s="35"/>
    </row>
    <row r="17" spans="1:12" ht="9" customHeight="1">
      <c r="A17" s="67" t="s">
        <v>124</v>
      </c>
      <c r="B17" s="135">
        <v>28</v>
      </c>
      <c r="C17" s="135">
        <v>168</v>
      </c>
      <c r="D17" s="135">
        <v>213</v>
      </c>
      <c r="E17" s="135">
        <v>199</v>
      </c>
      <c r="F17" s="135">
        <v>379</v>
      </c>
      <c r="G17" s="135">
        <v>44</v>
      </c>
      <c r="H17" s="135">
        <v>14</v>
      </c>
      <c r="I17" s="135">
        <v>1</v>
      </c>
      <c r="J17" s="135">
        <f t="shared" si="0"/>
        <v>1046</v>
      </c>
      <c r="L17" s="152"/>
    </row>
    <row r="18" spans="1:12" ht="9" customHeight="1">
      <c r="A18" s="67" t="s">
        <v>176</v>
      </c>
      <c r="B18" s="135">
        <v>21</v>
      </c>
      <c r="C18" s="135">
        <v>89</v>
      </c>
      <c r="D18" s="135">
        <v>35</v>
      </c>
      <c r="E18" s="135">
        <v>20</v>
      </c>
      <c r="F18" s="135">
        <v>40</v>
      </c>
      <c r="G18" s="135">
        <v>5</v>
      </c>
      <c r="H18" s="135">
        <v>0</v>
      </c>
      <c r="I18" s="135" t="s">
        <v>147</v>
      </c>
      <c r="J18" s="135">
        <f t="shared" si="0"/>
        <v>210</v>
      </c>
      <c r="L18" s="35"/>
    </row>
    <row r="19" spans="1:12" ht="9" customHeight="1">
      <c r="A19" s="67" t="s">
        <v>177</v>
      </c>
      <c r="B19" s="135">
        <v>0</v>
      </c>
      <c r="C19" s="135">
        <v>95</v>
      </c>
      <c r="D19" s="135">
        <v>25</v>
      </c>
      <c r="E19" s="135">
        <v>6</v>
      </c>
      <c r="F19" s="135">
        <v>12</v>
      </c>
      <c r="G19" s="135">
        <v>1</v>
      </c>
      <c r="H19" s="135">
        <v>0</v>
      </c>
      <c r="I19" s="135" t="s">
        <v>147</v>
      </c>
      <c r="J19" s="135">
        <f t="shared" si="0"/>
        <v>139</v>
      </c>
      <c r="L19" s="35"/>
    </row>
    <row r="20" spans="1:12" ht="9" customHeight="1">
      <c r="A20" s="67" t="s">
        <v>128</v>
      </c>
      <c r="B20" s="135">
        <v>18</v>
      </c>
      <c r="C20" s="135">
        <v>263</v>
      </c>
      <c r="D20" s="135">
        <v>188</v>
      </c>
      <c r="E20" s="135">
        <v>136</v>
      </c>
      <c r="F20" s="135">
        <v>192</v>
      </c>
      <c r="G20" s="135">
        <v>18</v>
      </c>
      <c r="H20" s="135">
        <v>1</v>
      </c>
      <c r="I20" s="135">
        <v>1</v>
      </c>
      <c r="J20" s="135">
        <f t="shared" si="0"/>
        <v>817</v>
      </c>
      <c r="L20" s="35"/>
    </row>
    <row r="21" spans="1:12" ht="9" customHeight="1">
      <c r="A21" s="67" t="s">
        <v>139</v>
      </c>
      <c r="B21" s="135">
        <v>24</v>
      </c>
      <c r="C21" s="135">
        <v>138</v>
      </c>
      <c r="D21" s="135">
        <v>138</v>
      </c>
      <c r="E21" s="135">
        <v>96</v>
      </c>
      <c r="F21" s="135">
        <v>159</v>
      </c>
      <c r="G21" s="135">
        <v>11</v>
      </c>
      <c r="H21" s="135">
        <v>0</v>
      </c>
      <c r="I21" s="135">
        <v>0</v>
      </c>
      <c r="J21" s="135">
        <f t="shared" si="0"/>
        <v>566</v>
      </c>
      <c r="L21" s="35"/>
    </row>
    <row r="22" spans="1:12" ht="9" customHeight="1">
      <c r="A22" s="67" t="s">
        <v>140</v>
      </c>
      <c r="B22" s="135">
        <v>13</v>
      </c>
      <c r="C22" s="135">
        <v>28</v>
      </c>
      <c r="D22" s="135">
        <v>39</v>
      </c>
      <c r="E22" s="135">
        <v>23</v>
      </c>
      <c r="F22" s="135">
        <v>9</v>
      </c>
      <c r="G22" s="135">
        <v>2</v>
      </c>
      <c r="H22" s="135">
        <v>0</v>
      </c>
      <c r="I22" s="135" t="s">
        <v>147</v>
      </c>
      <c r="J22" s="135">
        <f t="shared" si="0"/>
        <v>114</v>
      </c>
      <c r="L22" s="35"/>
    </row>
    <row r="23" spans="1:12" ht="9" customHeight="1">
      <c r="A23" s="67" t="s">
        <v>141</v>
      </c>
      <c r="B23" s="135">
        <v>24</v>
      </c>
      <c r="C23" s="135">
        <v>133</v>
      </c>
      <c r="D23" s="135">
        <v>96</v>
      </c>
      <c r="E23" s="135">
        <v>60</v>
      </c>
      <c r="F23" s="135">
        <v>51</v>
      </c>
      <c r="G23" s="135">
        <v>6</v>
      </c>
      <c r="H23" s="135">
        <v>0</v>
      </c>
      <c r="I23" s="135" t="s">
        <v>147</v>
      </c>
      <c r="J23" s="135">
        <f t="shared" si="0"/>
        <v>370</v>
      </c>
      <c r="L23" s="35"/>
    </row>
    <row r="24" spans="1:12" ht="9" customHeight="1">
      <c r="A24" s="67" t="s">
        <v>178</v>
      </c>
      <c r="B24" s="135">
        <v>49</v>
      </c>
      <c r="C24" s="135">
        <v>158</v>
      </c>
      <c r="D24" s="135">
        <v>251</v>
      </c>
      <c r="E24" s="135">
        <v>150</v>
      </c>
      <c r="F24" s="135">
        <v>205</v>
      </c>
      <c r="G24" s="135">
        <v>17</v>
      </c>
      <c r="H24" s="135">
        <v>2</v>
      </c>
      <c r="I24" s="135" t="s">
        <v>147</v>
      </c>
      <c r="J24" s="135">
        <f t="shared" si="0"/>
        <v>832</v>
      </c>
      <c r="L24" s="35"/>
    </row>
    <row r="25" spans="1:12" ht="9" customHeight="1">
      <c r="A25" s="67" t="s">
        <v>129</v>
      </c>
      <c r="B25" s="135">
        <v>25</v>
      </c>
      <c r="C25" s="135">
        <v>106</v>
      </c>
      <c r="D25" s="135">
        <v>155</v>
      </c>
      <c r="E25" s="135">
        <v>120</v>
      </c>
      <c r="F25" s="135">
        <v>78</v>
      </c>
      <c r="G25" s="135">
        <v>6</v>
      </c>
      <c r="H25" s="135">
        <v>1</v>
      </c>
      <c r="I25" s="135" t="s">
        <v>147</v>
      </c>
      <c r="J25" s="135">
        <f t="shared" si="0"/>
        <v>491</v>
      </c>
      <c r="L25" s="35"/>
    </row>
    <row r="26" spans="1:18" s="47" customFormat="1" ht="9" customHeight="1">
      <c r="A26" s="136" t="s">
        <v>130</v>
      </c>
      <c r="B26" s="222">
        <v>643</v>
      </c>
      <c r="C26" s="218">
        <v>2614</v>
      </c>
      <c r="D26" s="218">
        <v>3095</v>
      </c>
      <c r="E26" s="218">
        <v>2285</v>
      </c>
      <c r="F26" s="218">
        <v>3201</v>
      </c>
      <c r="G26" s="222">
        <v>275</v>
      </c>
      <c r="H26" s="222">
        <v>37</v>
      </c>
      <c r="I26" s="222">
        <v>8</v>
      </c>
      <c r="J26" s="218">
        <v>12158</v>
      </c>
      <c r="K26" s="182"/>
      <c r="L26" s="182"/>
      <c r="M26" s="182"/>
      <c r="N26" s="182"/>
      <c r="O26" s="182"/>
      <c r="P26" s="182"/>
      <c r="Q26" s="182"/>
      <c r="R26" s="182"/>
    </row>
    <row r="27" spans="1:12" s="47" customFormat="1" ht="9" customHeight="1">
      <c r="A27" s="136" t="s">
        <v>259</v>
      </c>
      <c r="B27" s="222">
        <v>382</v>
      </c>
      <c r="C27" s="218">
        <v>1133</v>
      </c>
      <c r="D27" s="218">
        <v>1563</v>
      </c>
      <c r="E27" s="218">
        <v>1200</v>
      </c>
      <c r="F27" s="218">
        <v>1605</v>
      </c>
      <c r="G27" s="222">
        <v>124</v>
      </c>
      <c r="H27" s="222">
        <v>15</v>
      </c>
      <c r="I27" s="222">
        <v>4</v>
      </c>
      <c r="J27" s="218">
        <v>6026</v>
      </c>
      <c r="K27" s="129"/>
      <c r="L27" s="153"/>
    </row>
    <row r="28" spans="1:12" s="47" customFormat="1" ht="9" customHeight="1">
      <c r="A28" s="136" t="s">
        <v>260</v>
      </c>
      <c r="B28" s="222">
        <v>87</v>
      </c>
      <c r="C28" s="222">
        <v>471</v>
      </c>
      <c r="D28" s="222">
        <v>605</v>
      </c>
      <c r="E28" s="222">
        <v>474</v>
      </c>
      <c r="F28" s="222">
        <v>850</v>
      </c>
      <c r="G28" s="222">
        <v>85</v>
      </c>
      <c r="H28" s="222">
        <v>18</v>
      </c>
      <c r="I28" s="222">
        <v>3</v>
      </c>
      <c r="J28" s="218">
        <v>2593</v>
      </c>
      <c r="K28" s="129"/>
      <c r="L28" s="153"/>
    </row>
    <row r="29" spans="1:12" s="47" customFormat="1" ht="9" customHeight="1">
      <c r="A29" s="136" t="s">
        <v>261</v>
      </c>
      <c r="B29" s="222">
        <v>174</v>
      </c>
      <c r="C29" s="218">
        <v>1010</v>
      </c>
      <c r="D29" s="222">
        <v>927</v>
      </c>
      <c r="E29" s="222">
        <v>611</v>
      </c>
      <c r="F29" s="222">
        <v>746</v>
      </c>
      <c r="G29" s="222">
        <v>66</v>
      </c>
      <c r="H29" s="222">
        <v>4</v>
      </c>
      <c r="I29" s="222">
        <v>1</v>
      </c>
      <c r="J29" s="218">
        <v>3539</v>
      </c>
      <c r="K29" s="129"/>
      <c r="L29" s="153"/>
    </row>
    <row r="30" spans="1:10" ht="9" customHeight="1">
      <c r="A30" s="39"/>
      <c r="B30" s="144"/>
      <c r="C30" s="144"/>
      <c r="D30" s="144"/>
      <c r="E30" s="144"/>
      <c r="F30" s="144"/>
      <c r="G30" s="144"/>
      <c r="H30" s="144"/>
      <c r="I30" s="144"/>
      <c r="J30" s="144"/>
    </row>
    <row r="31" spans="1:10" ht="9" customHeight="1">
      <c r="A31" s="24"/>
      <c r="B31" s="157"/>
      <c r="C31" s="157"/>
      <c r="D31" s="157"/>
      <c r="E31" s="157"/>
      <c r="F31" s="157"/>
      <c r="G31" s="157"/>
      <c r="H31" s="157"/>
      <c r="I31" s="157"/>
      <c r="J31" s="157"/>
    </row>
    <row r="32" spans="1:15" ht="9" customHeight="1">
      <c r="A32" s="191" t="s">
        <v>353</v>
      </c>
      <c r="O32" s="183"/>
    </row>
    <row r="33" spans="1:9" ht="9" customHeight="1">
      <c r="A33" s="229" t="s">
        <v>262</v>
      </c>
      <c r="B33" s="24"/>
      <c r="C33" s="24"/>
      <c r="D33" s="24"/>
      <c r="E33" s="24"/>
      <c r="F33" s="24"/>
      <c r="G33" s="24"/>
      <c r="H33" s="24"/>
      <c r="I33" s="24"/>
    </row>
    <row r="34" spans="1:9" ht="9" customHeight="1">
      <c r="A34" s="230"/>
      <c r="B34" s="49"/>
      <c r="C34" s="49"/>
      <c r="D34" s="49"/>
      <c r="E34" s="49"/>
      <c r="F34" s="49"/>
      <c r="G34" s="49"/>
      <c r="H34" s="49"/>
      <c r="I34" s="24"/>
    </row>
    <row r="35" spans="1:9" ht="10.5" customHeight="1">
      <c r="A35" s="231"/>
      <c r="B35" s="24"/>
      <c r="C35" s="24"/>
      <c r="D35" s="24"/>
      <c r="E35" s="24"/>
      <c r="F35" s="24"/>
      <c r="G35" s="24"/>
      <c r="H35" s="24"/>
      <c r="I35" s="50"/>
    </row>
    <row r="36" spans="1:9" ht="12.75" customHeight="1">
      <c r="A36" s="229" t="s">
        <v>263</v>
      </c>
      <c r="B36" s="24"/>
      <c r="C36" s="24"/>
      <c r="D36" s="24"/>
      <c r="E36" s="24"/>
      <c r="F36" s="24"/>
      <c r="G36" s="24"/>
      <c r="H36" s="24"/>
      <c r="I36" s="50"/>
    </row>
    <row r="37" ht="12.75">
      <c r="I37" s="42"/>
    </row>
    <row r="38" ht="12.75">
      <c r="I38" s="42"/>
    </row>
    <row r="39" ht="12.75">
      <c r="I39" s="42"/>
    </row>
    <row r="40" ht="12.75">
      <c r="I40" s="42"/>
    </row>
    <row r="41" ht="12.75">
      <c r="I41" s="42"/>
    </row>
    <row r="42" ht="12.75">
      <c r="I42" s="42"/>
    </row>
    <row r="43" ht="12.75">
      <c r="I43" s="42"/>
    </row>
    <row r="44" ht="12.75">
      <c r="I44" s="42"/>
    </row>
    <row r="45" ht="12.75">
      <c r="I45" s="42"/>
    </row>
    <row r="46" ht="12.75">
      <c r="I46" s="42"/>
    </row>
    <row r="47" ht="12.75">
      <c r="I47" s="42"/>
    </row>
    <row r="48" ht="12.75">
      <c r="I48" s="42"/>
    </row>
    <row r="49" ht="12.75">
      <c r="I49" s="42"/>
    </row>
    <row r="50" ht="12.75">
      <c r="I50" s="42"/>
    </row>
    <row r="51" ht="12.75">
      <c r="I51" s="42"/>
    </row>
    <row r="52" ht="12.75">
      <c r="I52" s="42"/>
    </row>
    <row r="53" ht="12.75">
      <c r="I53" s="42"/>
    </row>
    <row r="54" ht="12.75">
      <c r="I54" s="42"/>
    </row>
    <row r="55" ht="12.75">
      <c r="I55" s="42"/>
    </row>
    <row r="56" ht="12.75">
      <c r="I56" s="42"/>
    </row>
    <row r="57" ht="12.75">
      <c r="I57" s="42"/>
    </row>
    <row r="58" ht="12.75">
      <c r="I58" s="42"/>
    </row>
    <row r="59" ht="12.75">
      <c r="I59" s="42"/>
    </row>
    <row r="60" ht="12.75">
      <c r="I60" s="42"/>
    </row>
    <row r="61" ht="12.75">
      <c r="I61" s="42"/>
    </row>
    <row r="62" ht="12.75">
      <c r="I62" s="42"/>
    </row>
    <row r="63" ht="12.75">
      <c r="I63" s="42"/>
    </row>
    <row r="64" ht="12.75">
      <c r="I64" s="42"/>
    </row>
    <row r="65" ht="12.75">
      <c r="I65" s="42"/>
    </row>
    <row r="66" ht="12.75">
      <c r="I66" s="42"/>
    </row>
    <row r="67" ht="12.75">
      <c r="I67" s="42"/>
    </row>
    <row r="68" ht="12.75">
      <c r="I68" s="42"/>
    </row>
    <row r="69" ht="12.75">
      <c r="I69" s="42"/>
    </row>
    <row r="70" ht="12.75">
      <c r="I70" s="42"/>
    </row>
    <row r="71" ht="12.75">
      <c r="I71" s="42"/>
    </row>
    <row r="72" ht="12.75">
      <c r="I72" s="42"/>
    </row>
    <row r="73" ht="12.75">
      <c r="I73" s="42"/>
    </row>
    <row r="74" ht="12.75">
      <c r="I74" s="42"/>
    </row>
    <row r="75" ht="12.75">
      <c r="I75" s="42"/>
    </row>
    <row r="76" ht="12.75">
      <c r="I76" s="42"/>
    </row>
    <row r="77" ht="12.75">
      <c r="I77" s="42"/>
    </row>
    <row r="78" ht="12.75">
      <c r="I78" s="42"/>
    </row>
    <row r="79" ht="12.75">
      <c r="I79" s="42"/>
    </row>
    <row r="80" ht="12.75">
      <c r="I80" s="42"/>
    </row>
    <row r="81" ht="12.75">
      <c r="I81" s="42"/>
    </row>
    <row r="82" ht="12.75">
      <c r="I82" s="42"/>
    </row>
    <row r="83" ht="12.75">
      <c r="I83" s="42"/>
    </row>
    <row r="84" ht="12.75">
      <c r="I84" s="42"/>
    </row>
    <row r="85" ht="12.75">
      <c r="I85" s="42"/>
    </row>
    <row r="86" ht="12.75">
      <c r="I86" s="42"/>
    </row>
    <row r="87" ht="12.75">
      <c r="I87" s="42"/>
    </row>
    <row r="88" ht="12.75">
      <c r="I88" s="42"/>
    </row>
    <row r="89" ht="12.75">
      <c r="I89" s="42"/>
    </row>
    <row r="90" ht="12.75">
      <c r="I90" s="42"/>
    </row>
    <row r="91" ht="12.75">
      <c r="I91" s="42"/>
    </row>
    <row r="92" ht="12.75">
      <c r="I92" s="42"/>
    </row>
    <row r="93" ht="12.75">
      <c r="I93" s="42"/>
    </row>
    <row r="94" ht="12.75">
      <c r="I94" s="42"/>
    </row>
    <row r="95" ht="12.75">
      <c r="I95" s="42"/>
    </row>
    <row r="96" ht="12.75">
      <c r="I96" s="42"/>
    </row>
    <row r="97" ht="12.75">
      <c r="I97" s="42"/>
    </row>
    <row r="98" ht="12.75">
      <c r="I98" s="42"/>
    </row>
    <row r="99" ht="12.75">
      <c r="I99" s="42"/>
    </row>
    <row r="100" ht="12.75">
      <c r="I100" s="42"/>
    </row>
    <row r="101" ht="12.75">
      <c r="I101" s="42"/>
    </row>
    <row r="102" ht="12.75">
      <c r="I102" s="42"/>
    </row>
    <row r="103" ht="12.75">
      <c r="I103" s="42"/>
    </row>
    <row r="104" ht="12.75">
      <c r="I104" s="42"/>
    </row>
    <row r="105" ht="12.75">
      <c r="I105" s="42"/>
    </row>
    <row r="106" ht="12.75">
      <c r="I106" s="42"/>
    </row>
    <row r="107" ht="12.75">
      <c r="I107" s="42"/>
    </row>
    <row r="108" ht="12.75">
      <c r="I108" s="42"/>
    </row>
    <row r="109" ht="12.75">
      <c r="I109" s="42"/>
    </row>
    <row r="110" ht="12.75">
      <c r="I110" s="42"/>
    </row>
    <row r="111" ht="12.75">
      <c r="I111" s="42"/>
    </row>
    <row r="112" ht="12.75">
      <c r="I112" s="42"/>
    </row>
    <row r="113" ht="12.75">
      <c r="I113" s="42"/>
    </row>
    <row r="114" ht="12.75">
      <c r="I114" s="42"/>
    </row>
    <row r="115" ht="12.75">
      <c r="I115" s="42"/>
    </row>
    <row r="116" ht="12.75">
      <c r="I116" s="42"/>
    </row>
    <row r="117" ht="12.75">
      <c r="I117" s="42"/>
    </row>
    <row r="118" ht="12.75">
      <c r="I118" s="42"/>
    </row>
    <row r="119" ht="12.75">
      <c r="I119" s="42"/>
    </row>
    <row r="120" ht="12.75">
      <c r="I120" s="42"/>
    </row>
    <row r="121" ht="12.75">
      <c r="I121" s="42"/>
    </row>
    <row r="122" ht="12.75">
      <c r="I122" s="42"/>
    </row>
    <row r="123" ht="12.75">
      <c r="I123" s="42"/>
    </row>
    <row r="124" ht="12.75">
      <c r="I124" s="42"/>
    </row>
    <row r="125" ht="12.75">
      <c r="I125" s="42"/>
    </row>
    <row r="126" ht="12.75">
      <c r="I126" s="42"/>
    </row>
    <row r="127" ht="12.75">
      <c r="I127" s="42"/>
    </row>
    <row r="128" ht="12.75">
      <c r="I128" s="42"/>
    </row>
    <row r="129" ht="12.75">
      <c r="I129" s="42"/>
    </row>
    <row r="130" ht="12.75">
      <c r="I130" s="42"/>
    </row>
    <row r="131" ht="12.75">
      <c r="I131" s="42"/>
    </row>
    <row r="132" ht="12.75">
      <c r="I132" s="42"/>
    </row>
    <row r="133" ht="12.75">
      <c r="I133" s="42"/>
    </row>
    <row r="134" ht="12.75">
      <c r="I134" s="42"/>
    </row>
    <row r="135" ht="12.75">
      <c r="I135" s="42"/>
    </row>
    <row r="136" ht="12.75">
      <c r="I136" s="42"/>
    </row>
    <row r="137" ht="12.75">
      <c r="I137" s="42"/>
    </row>
    <row r="138" ht="12.75">
      <c r="I138" s="42"/>
    </row>
    <row r="139" ht="12.75">
      <c r="I139" s="42"/>
    </row>
    <row r="140" ht="12.75">
      <c r="I140" s="42"/>
    </row>
    <row r="141" ht="12.75">
      <c r="I141" s="42"/>
    </row>
    <row r="142" ht="12.75">
      <c r="I142" s="42"/>
    </row>
    <row r="143" ht="12.75">
      <c r="I143" s="42"/>
    </row>
    <row r="144" ht="12.75">
      <c r="I144" s="42"/>
    </row>
    <row r="145" ht="12.75">
      <c r="I145" s="42"/>
    </row>
    <row r="146" ht="12.75">
      <c r="I146" s="42"/>
    </row>
    <row r="147" ht="12.75">
      <c r="I147" s="42"/>
    </row>
    <row r="148" ht="12.75">
      <c r="I148" s="42"/>
    </row>
    <row r="149" ht="12.75">
      <c r="I149" s="42"/>
    </row>
    <row r="150" ht="12.75">
      <c r="I150" s="42"/>
    </row>
    <row r="151" ht="12.75">
      <c r="I151" s="42"/>
    </row>
    <row r="152" ht="12.75">
      <c r="I152" s="42"/>
    </row>
    <row r="153" ht="12.75">
      <c r="I153" s="42"/>
    </row>
    <row r="154" ht="12.75">
      <c r="I154" s="42"/>
    </row>
    <row r="155" ht="12.75">
      <c r="I155" s="42"/>
    </row>
    <row r="156" ht="12.75">
      <c r="I156" s="42"/>
    </row>
    <row r="157" ht="12.75">
      <c r="I157" s="42"/>
    </row>
    <row r="158" ht="12.75">
      <c r="I158" s="42"/>
    </row>
    <row r="159" ht="12.75">
      <c r="I159" s="42"/>
    </row>
    <row r="160" ht="12.75">
      <c r="I160" s="42"/>
    </row>
    <row r="161" ht="12.75">
      <c r="I161" s="42"/>
    </row>
    <row r="162" ht="12.75">
      <c r="I162" s="42"/>
    </row>
    <row r="163" ht="12.75">
      <c r="I163" s="42"/>
    </row>
    <row r="164" ht="12.75">
      <c r="I164" s="42"/>
    </row>
    <row r="165" ht="12.75">
      <c r="I165" s="42"/>
    </row>
    <row r="166" ht="12.75">
      <c r="I166" s="42"/>
    </row>
    <row r="167" ht="12.75">
      <c r="I167" s="42"/>
    </row>
    <row r="168" ht="12.75">
      <c r="I168" s="42"/>
    </row>
    <row r="169" ht="12.75">
      <c r="I169" s="42"/>
    </row>
    <row r="170" ht="12.75">
      <c r="I170" s="42"/>
    </row>
    <row r="171" ht="12.75">
      <c r="I171" s="42"/>
    </row>
    <row r="172" ht="12.75">
      <c r="I172" s="42"/>
    </row>
    <row r="173" ht="12.75">
      <c r="I173" s="42"/>
    </row>
    <row r="174" ht="12.75">
      <c r="I174" s="42"/>
    </row>
    <row r="175" ht="12.75">
      <c r="I175" s="42"/>
    </row>
    <row r="176" ht="12.75">
      <c r="I176" s="42"/>
    </row>
    <row r="177" ht="12.75">
      <c r="I177" s="42"/>
    </row>
    <row r="178" ht="12.75">
      <c r="I178" s="42"/>
    </row>
    <row r="179" ht="12.75">
      <c r="I179" s="42"/>
    </row>
    <row r="180" ht="12.75">
      <c r="I180" s="42"/>
    </row>
    <row r="181" ht="12.75">
      <c r="I181" s="42"/>
    </row>
    <row r="182" ht="12.75">
      <c r="I182" s="42"/>
    </row>
    <row r="183" ht="12.75">
      <c r="I183" s="42"/>
    </row>
    <row r="184" ht="12.75">
      <c r="I184" s="42"/>
    </row>
    <row r="185" ht="12.75">
      <c r="I185" s="42"/>
    </row>
    <row r="186" ht="12.75">
      <c r="I186" s="42"/>
    </row>
    <row r="187" ht="12.75">
      <c r="I187" s="42"/>
    </row>
    <row r="188" ht="12.75">
      <c r="I188" s="42"/>
    </row>
    <row r="189" ht="12.75">
      <c r="I189" s="42"/>
    </row>
    <row r="190" ht="12.75">
      <c r="I190" s="42"/>
    </row>
    <row r="191" ht="12.75">
      <c r="I191" s="42"/>
    </row>
    <row r="192" ht="12.75">
      <c r="I192" s="42"/>
    </row>
    <row r="193" ht="12.75">
      <c r="I193" s="42"/>
    </row>
    <row r="194" ht="12.75">
      <c r="I194" s="42"/>
    </row>
    <row r="195" ht="12.75">
      <c r="I195" s="42"/>
    </row>
    <row r="196" ht="12.75">
      <c r="I196" s="42"/>
    </row>
    <row r="197" ht="12.75">
      <c r="I197" s="42"/>
    </row>
    <row r="198" ht="12.75">
      <c r="I198" s="42"/>
    </row>
    <row r="199" ht="12.75">
      <c r="I199" s="42"/>
    </row>
    <row r="200" ht="12.75">
      <c r="I200" s="42"/>
    </row>
    <row r="201" ht="12.75">
      <c r="I201" s="42"/>
    </row>
    <row r="202" ht="12.75">
      <c r="I202" s="42"/>
    </row>
    <row r="203" ht="12.75">
      <c r="I203" s="42"/>
    </row>
    <row r="204" ht="12.75">
      <c r="I204" s="42"/>
    </row>
    <row r="205" ht="12.75">
      <c r="I205" s="42"/>
    </row>
    <row r="206" ht="12.75">
      <c r="I206" s="42"/>
    </row>
    <row r="207" ht="12.75">
      <c r="I207" s="42"/>
    </row>
    <row r="208" ht="12.75">
      <c r="I208" s="42"/>
    </row>
    <row r="209" ht="12.75">
      <c r="I209" s="42"/>
    </row>
    <row r="210" ht="12.75">
      <c r="I210" s="42"/>
    </row>
    <row r="211" ht="12.75">
      <c r="I211" s="42"/>
    </row>
    <row r="212" ht="12.75">
      <c r="I212" s="42"/>
    </row>
    <row r="213" ht="12.75">
      <c r="I213" s="42"/>
    </row>
    <row r="214" ht="12.75">
      <c r="I214" s="42"/>
    </row>
    <row r="215" ht="12.75">
      <c r="I215" s="42"/>
    </row>
    <row r="216" ht="12.75">
      <c r="I216" s="42"/>
    </row>
    <row r="217" ht="12.75">
      <c r="I217" s="42"/>
    </row>
    <row r="218" ht="12.75">
      <c r="I218" s="42"/>
    </row>
    <row r="219" ht="12.75">
      <c r="I219" s="42"/>
    </row>
    <row r="220" ht="12.75">
      <c r="I220" s="42"/>
    </row>
    <row r="221" ht="12.75">
      <c r="I221" s="42"/>
    </row>
    <row r="222" ht="12.75">
      <c r="I222" s="42"/>
    </row>
    <row r="223" ht="12.75">
      <c r="I223" s="42"/>
    </row>
    <row r="224" ht="12.75">
      <c r="I224" s="42"/>
    </row>
    <row r="225" ht="12.75">
      <c r="I225" s="42"/>
    </row>
    <row r="226" ht="12.75">
      <c r="I226" s="42"/>
    </row>
    <row r="227" ht="12.75">
      <c r="I227" s="42"/>
    </row>
    <row r="228" ht="12.75">
      <c r="I228" s="42"/>
    </row>
    <row r="229" ht="12.75">
      <c r="I229" s="42"/>
    </row>
    <row r="230" ht="12.75">
      <c r="I230" s="42"/>
    </row>
    <row r="231" ht="12.75">
      <c r="I231" s="42"/>
    </row>
    <row r="232" ht="12.75">
      <c r="I232" s="42"/>
    </row>
    <row r="233" ht="12.75">
      <c r="I233" s="42"/>
    </row>
    <row r="234" ht="12.75">
      <c r="I234" s="42"/>
    </row>
    <row r="235" ht="12.75">
      <c r="I235" s="42"/>
    </row>
    <row r="236" ht="12.75">
      <c r="I236" s="42"/>
    </row>
    <row r="237" ht="12.75">
      <c r="I237" s="42"/>
    </row>
    <row r="238" ht="12.75">
      <c r="I238" s="42"/>
    </row>
    <row r="239" ht="12.75">
      <c r="I239" s="42"/>
    </row>
    <row r="240" ht="12.75">
      <c r="I240" s="42"/>
    </row>
    <row r="241" ht="12.75">
      <c r="I241" s="42"/>
    </row>
    <row r="242" ht="12.75">
      <c r="I242" s="42"/>
    </row>
    <row r="243" ht="12.75">
      <c r="I243" s="42"/>
    </row>
    <row r="244" ht="12.75">
      <c r="I244" s="42"/>
    </row>
    <row r="245" ht="12.75">
      <c r="I245" s="42"/>
    </row>
    <row r="246" ht="12.75">
      <c r="I246" s="42"/>
    </row>
    <row r="247" ht="12.75">
      <c r="I247" s="42"/>
    </row>
    <row r="248" ht="12.75">
      <c r="I248" s="42"/>
    </row>
    <row r="249" ht="12.75">
      <c r="I249" s="42"/>
    </row>
    <row r="250" ht="12.75">
      <c r="I250" s="42"/>
    </row>
    <row r="251" ht="12.75">
      <c r="I251" s="42"/>
    </row>
    <row r="252" ht="12.75">
      <c r="I252" s="42"/>
    </row>
    <row r="253" ht="12.75">
      <c r="I253" s="42"/>
    </row>
    <row r="254" ht="12.75">
      <c r="I254" s="42"/>
    </row>
    <row r="255" ht="12.75">
      <c r="I255" s="42"/>
    </row>
    <row r="256" ht="12.75">
      <c r="I256" s="42"/>
    </row>
    <row r="257" ht="12.75">
      <c r="I257" s="42"/>
    </row>
    <row r="258" ht="12.75">
      <c r="I258" s="42"/>
    </row>
    <row r="259" ht="12.75">
      <c r="I259" s="42"/>
    </row>
    <row r="260" ht="12.75">
      <c r="I260" s="42"/>
    </row>
    <row r="261" ht="12.75">
      <c r="I261" s="42"/>
    </row>
    <row r="262" ht="12.75">
      <c r="I262" s="42"/>
    </row>
    <row r="263" ht="12.75">
      <c r="I263" s="42"/>
    </row>
    <row r="264" ht="12.75">
      <c r="I264" s="42"/>
    </row>
    <row r="265" ht="12.75">
      <c r="I265" s="42"/>
    </row>
    <row r="266" ht="12.75">
      <c r="I266" s="42"/>
    </row>
    <row r="267" ht="12.75">
      <c r="I267" s="42"/>
    </row>
    <row r="268" ht="12.75">
      <c r="I268" s="42"/>
    </row>
    <row r="269" ht="12.75">
      <c r="I269" s="42"/>
    </row>
    <row r="270" ht="12.75">
      <c r="I270" s="42"/>
    </row>
    <row r="271" ht="12.75">
      <c r="I271" s="42"/>
    </row>
    <row r="272" ht="12.75">
      <c r="I272" s="42"/>
    </row>
    <row r="273" ht="12.75">
      <c r="I273" s="42"/>
    </row>
    <row r="274" ht="12.75">
      <c r="I274" s="42"/>
    </row>
    <row r="275" ht="12.75">
      <c r="I275" s="42"/>
    </row>
    <row r="276" ht="12.75">
      <c r="I276" s="42"/>
    </row>
    <row r="277" ht="12.75">
      <c r="I277" s="42"/>
    </row>
    <row r="278" ht="12.75">
      <c r="I278" s="42"/>
    </row>
    <row r="279" ht="12.75">
      <c r="I279" s="42"/>
    </row>
    <row r="280" ht="12.75">
      <c r="I280" s="42"/>
    </row>
    <row r="281" ht="12.75">
      <c r="I281" s="42"/>
    </row>
    <row r="282" ht="12.75">
      <c r="I282" s="42"/>
    </row>
    <row r="283" ht="12.75">
      <c r="I283" s="42"/>
    </row>
    <row r="284" ht="12.75">
      <c r="I284" s="42"/>
    </row>
    <row r="285" ht="12.75">
      <c r="I285" s="42"/>
    </row>
    <row r="286" ht="12.75">
      <c r="I286" s="42"/>
    </row>
    <row r="287" ht="12.75">
      <c r="I287" s="42"/>
    </row>
    <row r="288" ht="12.75">
      <c r="I288" s="42"/>
    </row>
    <row r="289" ht="12.75">
      <c r="I289" s="42"/>
    </row>
    <row r="290" ht="12.75">
      <c r="I290" s="42"/>
    </row>
    <row r="291" ht="12.75">
      <c r="I291" s="42"/>
    </row>
    <row r="292" ht="12.75">
      <c r="I292" s="42"/>
    </row>
    <row r="293" ht="12.75">
      <c r="I293" s="42"/>
    </row>
    <row r="294" ht="12.75">
      <c r="I294" s="42"/>
    </row>
    <row r="295" ht="12.75">
      <c r="I295" s="42"/>
    </row>
    <row r="296" ht="12.75">
      <c r="I296" s="42"/>
    </row>
    <row r="297" ht="12.75">
      <c r="I297" s="42"/>
    </row>
    <row r="298" ht="12.75">
      <c r="I298" s="42"/>
    </row>
    <row r="299" ht="12.75">
      <c r="I299" s="42"/>
    </row>
    <row r="300" ht="12.75">
      <c r="I300" s="42"/>
    </row>
    <row r="301" ht="12.75">
      <c r="I301" s="42"/>
    </row>
    <row r="302" ht="12.75">
      <c r="I302" s="42"/>
    </row>
    <row r="303" ht="12.75">
      <c r="I303" s="42"/>
    </row>
    <row r="304" ht="12.75">
      <c r="I304" s="42"/>
    </row>
    <row r="305" ht="12.75">
      <c r="I305" s="42"/>
    </row>
    <row r="306" ht="12.75">
      <c r="I306" s="42"/>
    </row>
    <row r="307" ht="12.75">
      <c r="I307" s="42"/>
    </row>
    <row r="308" ht="12.75">
      <c r="I308" s="42"/>
    </row>
    <row r="309" ht="12.75">
      <c r="I309" s="42"/>
    </row>
    <row r="310" ht="12.75">
      <c r="I310" s="42"/>
    </row>
    <row r="311" ht="12.75">
      <c r="I311" s="42"/>
    </row>
    <row r="312" ht="12.75">
      <c r="I312" s="42"/>
    </row>
    <row r="313" ht="12.75">
      <c r="I313" s="42"/>
    </row>
    <row r="314" ht="12.75">
      <c r="I314" s="42"/>
    </row>
    <row r="315" ht="12.75">
      <c r="I315" s="42"/>
    </row>
    <row r="316" ht="12.75">
      <c r="I316" s="42"/>
    </row>
    <row r="317" ht="12.75">
      <c r="I317" s="42"/>
    </row>
    <row r="318" ht="12.75">
      <c r="I318" s="42"/>
    </row>
    <row r="319" ht="12.75">
      <c r="I319" s="42"/>
    </row>
    <row r="320" ht="12.75">
      <c r="I320" s="42"/>
    </row>
    <row r="321" ht="12.75">
      <c r="I321" s="42"/>
    </row>
    <row r="322" ht="12.75">
      <c r="I322" s="42"/>
    </row>
    <row r="323" ht="12.75">
      <c r="I323" s="42"/>
    </row>
    <row r="324" ht="12.75">
      <c r="I324" s="42"/>
    </row>
    <row r="325" ht="12.75">
      <c r="I325" s="42"/>
    </row>
    <row r="326" ht="12.75">
      <c r="I326" s="42"/>
    </row>
    <row r="327" ht="12.75">
      <c r="I327" s="42"/>
    </row>
    <row r="328" ht="12.75">
      <c r="I328" s="42"/>
    </row>
    <row r="329" ht="12.75">
      <c r="I329" s="42"/>
    </row>
    <row r="330" ht="12.75">
      <c r="I330" s="42"/>
    </row>
    <row r="331" ht="12.75">
      <c r="I331" s="42"/>
    </row>
    <row r="332" ht="12.75">
      <c r="I332" s="42"/>
    </row>
    <row r="333" ht="12.75">
      <c r="I333" s="42"/>
    </row>
    <row r="334" ht="12.75">
      <c r="I334" s="42"/>
    </row>
    <row r="335" ht="12.75">
      <c r="I335" s="42"/>
    </row>
    <row r="336" ht="12.75">
      <c r="I336" s="42"/>
    </row>
    <row r="337" ht="12.75">
      <c r="I337" s="42"/>
    </row>
    <row r="338" ht="12.75">
      <c r="I338" s="42"/>
    </row>
    <row r="339" ht="12.75">
      <c r="I339" s="42"/>
    </row>
    <row r="340" ht="12.75">
      <c r="I340" s="42"/>
    </row>
    <row r="341" ht="12.75">
      <c r="I341" s="42"/>
    </row>
    <row r="342" ht="12.75">
      <c r="I342" s="42"/>
    </row>
    <row r="343" ht="12.75">
      <c r="I343" s="42"/>
    </row>
    <row r="344" ht="12.75">
      <c r="I344" s="42"/>
    </row>
    <row r="345" ht="12.75">
      <c r="I345" s="42"/>
    </row>
    <row r="346" ht="12.75">
      <c r="I346" s="42"/>
    </row>
    <row r="347" ht="12.75">
      <c r="I347" s="42"/>
    </row>
    <row r="348" ht="12.75">
      <c r="I348" s="42"/>
    </row>
    <row r="349" ht="12.75">
      <c r="I349" s="42"/>
    </row>
    <row r="350" ht="12.75">
      <c r="I350" s="42"/>
    </row>
    <row r="351" ht="12.75">
      <c r="I351" s="42"/>
    </row>
    <row r="352" ht="12.75">
      <c r="I352" s="42"/>
    </row>
    <row r="353" ht="12.75">
      <c r="I353" s="42"/>
    </row>
    <row r="354" ht="12.75">
      <c r="I354" s="42"/>
    </row>
    <row r="355" ht="12.75">
      <c r="I355" s="42"/>
    </row>
    <row r="356" ht="12.75">
      <c r="I356" s="42"/>
    </row>
    <row r="357" ht="12.75">
      <c r="I357" s="42"/>
    </row>
    <row r="358" ht="12.75">
      <c r="I358" s="42"/>
    </row>
    <row r="359" ht="12.75">
      <c r="I359" s="42"/>
    </row>
    <row r="360" ht="12.75">
      <c r="I360" s="42"/>
    </row>
    <row r="361" ht="12.75">
      <c r="I361" s="42"/>
    </row>
    <row r="362" ht="12.75">
      <c r="I362" s="42"/>
    </row>
    <row r="363" ht="12.75">
      <c r="I363" s="42"/>
    </row>
    <row r="364" ht="12.75">
      <c r="I364" s="42"/>
    </row>
    <row r="365" ht="12.75">
      <c r="I365" s="42"/>
    </row>
    <row r="366" ht="12.75">
      <c r="I366" s="42"/>
    </row>
    <row r="367" ht="12.75">
      <c r="I367" s="42"/>
    </row>
    <row r="368" ht="12.75">
      <c r="I368" s="42"/>
    </row>
    <row r="369" ht="12.75">
      <c r="I369" s="42"/>
    </row>
    <row r="370" ht="12.75">
      <c r="I370" s="42"/>
    </row>
    <row r="371" ht="12.75">
      <c r="I371" s="42"/>
    </row>
    <row r="372" ht="12.75">
      <c r="I372" s="42"/>
    </row>
    <row r="373" ht="12.75">
      <c r="I373" s="42"/>
    </row>
    <row r="374" ht="12.75">
      <c r="I374" s="42"/>
    </row>
    <row r="375" ht="12.75">
      <c r="I375" s="42"/>
    </row>
    <row r="376" ht="12.75">
      <c r="I376" s="42"/>
    </row>
    <row r="377" ht="12.75">
      <c r="I377" s="42"/>
    </row>
    <row r="378" ht="12.75">
      <c r="I378" s="42"/>
    </row>
    <row r="379" ht="12.75">
      <c r="I379" s="42"/>
    </row>
    <row r="380" ht="12.75">
      <c r="I380" s="42"/>
    </row>
    <row r="381" ht="12.75">
      <c r="I381" s="42"/>
    </row>
    <row r="382" ht="12.75">
      <c r="I382" s="42"/>
    </row>
    <row r="383" ht="12.75">
      <c r="I383" s="42"/>
    </row>
    <row r="384" ht="12.75">
      <c r="I384" s="42"/>
    </row>
    <row r="385" ht="12.75">
      <c r="I385" s="42"/>
    </row>
    <row r="386" ht="12.75">
      <c r="I386" s="42"/>
    </row>
    <row r="387" ht="12.75">
      <c r="I387" s="42"/>
    </row>
    <row r="388" ht="12.75">
      <c r="I388" s="42"/>
    </row>
    <row r="389" ht="12.75">
      <c r="I389" s="42"/>
    </row>
    <row r="390" ht="12.75">
      <c r="I390" s="42"/>
    </row>
    <row r="391" ht="12.75">
      <c r="I391" s="42"/>
    </row>
    <row r="392" ht="12.75">
      <c r="I392" s="42"/>
    </row>
    <row r="393" ht="12.75">
      <c r="I393" s="42"/>
    </row>
    <row r="394" ht="12.75">
      <c r="I394" s="42"/>
    </row>
    <row r="395" ht="12.75">
      <c r="I395" s="42"/>
    </row>
    <row r="396" ht="12.75">
      <c r="I396" s="42"/>
    </row>
    <row r="397" ht="12.75">
      <c r="I397" s="42"/>
    </row>
    <row r="398" ht="12.75">
      <c r="I398" s="42"/>
    </row>
    <row r="399" ht="12.75">
      <c r="I399" s="42"/>
    </row>
    <row r="400" ht="12.75">
      <c r="I400" s="42"/>
    </row>
    <row r="401" ht="12.75">
      <c r="I401" s="42"/>
    </row>
    <row r="402" ht="12.75">
      <c r="I402" s="42"/>
    </row>
    <row r="403" ht="12.75">
      <c r="I403" s="42"/>
    </row>
    <row r="404" ht="12.75">
      <c r="I404" s="42"/>
    </row>
    <row r="405" ht="12.75">
      <c r="I405" s="42"/>
    </row>
    <row r="406" ht="12.75">
      <c r="I406" s="42"/>
    </row>
    <row r="407" ht="12.75">
      <c r="I407" s="42"/>
    </row>
    <row r="408" ht="12.75">
      <c r="I408" s="42"/>
    </row>
    <row r="409" ht="12.75">
      <c r="I409" s="42"/>
    </row>
    <row r="410" ht="12.75">
      <c r="I410" s="42"/>
    </row>
    <row r="411" ht="12.75">
      <c r="I411" s="42"/>
    </row>
    <row r="412" ht="12.75">
      <c r="I412" s="42"/>
    </row>
    <row r="413" ht="12.75">
      <c r="I413" s="42"/>
    </row>
    <row r="414" ht="12.75">
      <c r="I414" s="42"/>
    </row>
    <row r="415" ht="12.75">
      <c r="I415" s="42"/>
    </row>
    <row r="416" ht="12.75">
      <c r="I416" s="42"/>
    </row>
    <row r="417" ht="12.75">
      <c r="I417" s="42"/>
    </row>
    <row r="418" ht="12.75">
      <c r="I418" s="42"/>
    </row>
    <row r="419" ht="12.75">
      <c r="I419" s="42"/>
    </row>
    <row r="420" ht="12.75">
      <c r="I420" s="42"/>
    </row>
    <row r="421" ht="12.75">
      <c r="I421" s="42"/>
    </row>
    <row r="422" ht="12.75">
      <c r="I422" s="42"/>
    </row>
    <row r="423" ht="12.75">
      <c r="I423" s="42"/>
    </row>
    <row r="424" ht="12.75">
      <c r="I424" s="42"/>
    </row>
  </sheetData>
  <mergeCells count="2">
    <mergeCell ref="B3:J3"/>
    <mergeCell ref="A3:A4"/>
  </mergeCells>
  <printOptions horizontalCentered="1"/>
  <pageMargins left="1.1811023622047245" right="1.1811023622047245" top="1.1811023622047245" bottom="1.8110236220472442" header="0" footer="1.2598425196850394"/>
  <pageSetup firstPageNumber="105" useFirstPageNumber="1" horizontalDpi="600" verticalDpi="600" orientation="portrait" paperSize="9" r:id="rId2"/>
  <headerFooter alignWithMargins="0">
    <oddFooter>&amp;C&amp;9 &amp;10 157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workbookViewId="0" topLeftCell="A1">
      <selection activeCell="I8" sqref="I8"/>
    </sheetView>
  </sheetViews>
  <sheetFormatPr defaultColWidth="9.140625" defaultRowHeight="12.75"/>
  <cols>
    <col min="1" max="1" width="16.28125" style="0" customWidth="1"/>
    <col min="2" max="2" width="7.7109375" style="0" customWidth="1"/>
    <col min="3" max="3" width="9.421875" style="0" customWidth="1"/>
    <col min="4" max="6" width="10.7109375" style="0" customWidth="1"/>
    <col min="7" max="7" width="9.57421875" style="0" customWidth="1"/>
    <col min="8" max="8" width="8.57421875" style="0" customWidth="1"/>
    <col min="9" max="9" width="8.7109375" style="0" customWidth="1"/>
    <col min="10" max="10" width="5.57421875" style="0" customWidth="1"/>
  </cols>
  <sheetData>
    <row r="1" ht="12" customHeight="1">
      <c r="A1" s="37" t="s">
        <v>256</v>
      </c>
    </row>
    <row r="2" ht="9" customHeight="1"/>
    <row r="3" spans="1:7" s="141" customFormat="1" ht="12" customHeight="1">
      <c r="A3" s="293" t="s">
        <v>216</v>
      </c>
      <c r="B3" s="292" t="s">
        <v>179</v>
      </c>
      <c r="C3" s="292"/>
      <c r="D3" s="292"/>
      <c r="E3" s="292"/>
      <c r="F3" s="292"/>
      <c r="G3" s="292"/>
    </row>
    <row r="4" spans="1:8" s="141" customFormat="1" ht="33" customHeight="1">
      <c r="A4" s="294"/>
      <c r="B4" s="195" t="s">
        <v>416</v>
      </c>
      <c r="C4" s="195" t="s">
        <v>251</v>
      </c>
      <c r="D4" s="195" t="s">
        <v>417</v>
      </c>
      <c r="E4" s="195" t="s">
        <v>418</v>
      </c>
      <c r="F4" s="195" t="s">
        <v>419</v>
      </c>
      <c r="G4" s="195" t="s">
        <v>415</v>
      </c>
      <c r="H4" s="142"/>
    </row>
    <row r="5" ht="9" customHeight="1"/>
    <row r="6" spans="1:11" ht="9" customHeight="1">
      <c r="A6" s="67" t="s">
        <v>133</v>
      </c>
      <c r="B6" s="133" t="s">
        <v>147</v>
      </c>
      <c r="C6" s="129">
        <v>90</v>
      </c>
      <c r="D6" s="129">
        <v>569</v>
      </c>
      <c r="E6" s="129">
        <v>316</v>
      </c>
      <c r="F6" s="129">
        <v>27</v>
      </c>
      <c r="G6" s="129">
        <v>1002</v>
      </c>
      <c r="H6" s="48"/>
      <c r="I6" s="152"/>
      <c r="J6" s="42"/>
      <c r="K6" s="129"/>
    </row>
    <row r="7" spans="1:11" ht="9" customHeight="1">
      <c r="A7" s="67" t="s">
        <v>174</v>
      </c>
      <c r="B7" s="68" t="s">
        <v>147</v>
      </c>
      <c r="C7" s="69" t="s">
        <v>147</v>
      </c>
      <c r="D7" s="129">
        <v>45</v>
      </c>
      <c r="E7" s="129">
        <v>9</v>
      </c>
      <c r="F7" s="129">
        <v>4</v>
      </c>
      <c r="G7" s="129">
        <v>58</v>
      </c>
      <c r="H7" s="52"/>
      <c r="I7" s="35"/>
      <c r="J7" s="42"/>
      <c r="K7" s="129"/>
    </row>
    <row r="8" spans="1:11" ht="9" customHeight="1">
      <c r="A8" s="67" t="s">
        <v>106</v>
      </c>
      <c r="B8" s="68" t="s">
        <v>147</v>
      </c>
      <c r="C8" s="129">
        <v>197</v>
      </c>
      <c r="D8" s="129">
        <v>1061</v>
      </c>
      <c r="E8" s="129">
        <v>466</v>
      </c>
      <c r="F8" s="129">
        <v>307</v>
      </c>
      <c r="G8" s="129">
        <v>2031</v>
      </c>
      <c r="H8" s="48"/>
      <c r="I8" s="152"/>
      <c r="J8" s="42"/>
      <c r="K8" s="129"/>
    </row>
    <row r="9" spans="1:11" ht="9" customHeight="1">
      <c r="A9" s="67" t="s">
        <v>183</v>
      </c>
      <c r="B9" s="68" t="s">
        <v>147</v>
      </c>
      <c r="C9" s="129">
        <v>3</v>
      </c>
      <c r="D9" s="129">
        <v>226</v>
      </c>
      <c r="E9" s="129">
        <v>74</v>
      </c>
      <c r="F9" s="129">
        <v>67</v>
      </c>
      <c r="G9" s="129">
        <v>370</v>
      </c>
      <c r="H9" s="53"/>
      <c r="I9" s="35"/>
      <c r="J9" s="42"/>
      <c r="K9" s="129"/>
    </row>
    <row r="10" spans="1:11" ht="9" customHeight="1">
      <c r="A10" s="67" t="s">
        <v>109</v>
      </c>
      <c r="B10" s="68" t="s">
        <v>147</v>
      </c>
      <c r="C10" s="129">
        <v>130</v>
      </c>
      <c r="D10" s="129">
        <v>425</v>
      </c>
      <c r="E10" s="129">
        <v>158</v>
      </c>
      <c r="F10" s="129">
        <v>192</v>
      </c>
      <c r="G10" s="129">
        <v>905</v>
      </c>
      <c r="H10" s="48"/>
      <c r="I10" s="35"/>
      <c r="J10" s="42"/>
      <c r="K10" s="129"/>
    </row>
    <row r="11" spans="1:11" ht="9" customHeight="1">
      <c r="A11" s="67" t="s">
        <v>112</v>
      </c>
      <c r="B11" s="68" t="s">
        <v>147</v>
      </c>
      <c r="C11" s="129">
        <v>91</v>
      </c>
      <c r="D11" s="129">
        <v>175</v>
      </c>
      <c r="E11" s="129">
        <v>90</v>
      </c>
      <c r="F11" s="129">
        <v>34</v>
      </c>
      <c r="G11" s="129">
        <v>390</v>
      </c>
      <c r="H11" s="48"/>
      <c r="I11" s="35"/>
      <c r="J11" s="42"/>
      <c r="K11" s="129"/>
    </row>
    <row r="12" spans="1:11" ht="9" customHeight="1">
      <c r="A12" s="67" t="s">
        <v>135</v>
      </c>
      <c r="B12" s="68" t="s">
        <v>147</v>
      </c>
      <c r="C12" s="129">
        <v>92</v>
      </c>
      <c r="D12" s="129">
        <v>130</v>
      </c>
      <c r="E12" s="129">
        <v>123</v>
      </c>
      <c r="F12" s="129">
        <v>28</v>
      </c>
      <c r="G12" s="129">
        <v>373</v>
      </c>
      <c r="H12" s="48"/>
      <c r="I12" s="35"/>
      <c r="J12" s="42"/>
      <c r="K12" s="129"/>
    </row>
    <row r="13" spans="1:11" ht="9" customHeight="1">
      <c r="A13" s="67" t="s">
        <v>116</v>
      </c>
      <c r="B13" s="68" t="s">
        <v>147</v>
      </c>
      <c r="C13" s="129">
        <v>210</v>
      </c>
      <c r="D13" s="129">
        <v>251</v>
      </c>
      <c r="E13" s="129">
        <v>264</v>
      </c>
      <c r="F13" s="129">
        <v>172</v>
      </c>
      <c r="G13" s="129">
        <v>897</v>
      </c>
      <c r="H13" s="41"/>
      <c r="I13" s="35"/>
      <c r="J13" s="42"/>
      <c r="K13" s="129"/>
    </row>
    <row r="14" spans="1:11" ht="9" customHeight="1">
      <c r="A14" s="67" t="s">
        <v>120</v>
      </c>
      <c r="B14" s="68">
        <v>1</v>
      </c>
      <c r="C14" s="129">
        <v>219</v>
      </c>
      <c r="D14" s="129">
        <v>288</v>
      </c>
      <c r="E14" s="129">
        <v>407</v>
      </c>
      <c r="F14" s="129">
        <v>39</v>
      </c>
      <c r="G14" s="129">
        <v>954</v>
      </c>
      <c r="H14" s="48"/>
      <c r="I14" s="154"/>
      <c r="J14" s="42"/>
      <c r="K14" s="129"/>
    </row>
    <row r="15" spans="1:11" ht="9" customHeight="1">
      <c r="A15" s="67" t="s">
        <v>175</v>
      </c>
      <c r="B15" s="68" t="s">
        <v>147</v>
      </c>
      <c r="C15" s="129">
        <v>107</v>
      </c>
      <c r="D15" s="129">
        <v>58</v>
      </c>
      <c r="E15" s="129">
        <v>77</v>
      </c>
      <c r="F15" s="129">
        <v>35</v>
      </c>
      <c r="G15" s="129">
        <v>277</v>
      </c>
      <c r="H15" s="48"/>
      <c r="I15" s="35"/>
      <c r="J15" s="42"/>
      <c r="K15" s="129"/>
    </row>
    <row r="16" spans="1:11" ht="9" customHeight="1">
      <c r="A16" s="67" t="s">
        <v>137</v>
      </c>
      <c r="B16" s="68" t="s">
        <v>147</v>
      </c>
      <c r="C16" s="129">
        <v>82</v>
      </c>
      <c r="D16" s="129">
        <v>98</v>
      </c>
      <c r="E16" s="129">
        <v>84</v>
      </c>
      <c r="F16" s="129">
        <v>52</v>
      </c>
      <c r="G16" s="129">
        <v>316</v>
      </c>
      <c r="H16" s="48"/>
      <c r="I16" s="35"/>
      <c r="J16" s="42"/>
      <c r="K16" s="129"/>
    </row>
    <row r="17" spans="1:11" ht="9" customHeight="1">
      <c r="A17" s="67" t="s">
        <v>124</v>
      </c>
      <c r="B17" s="68">
        <v>1</v>
      </c>
      <c r="C17" s="129">
        <v>189</v>
      </c>
      <c r="D17" s="129">
        <v>258</v>
      </c>
      <c r="E17" s="129">
        <v>570</v>
      </c>
      <c r="F17" s="129">
        <v>28</v>
      </c>
      <c r="G17" s="129">
        <v>1046</v>
      </c>
      <c r="H17" s="48"/>
      <c r="I17" s="152"/>
      <c r="J17" s="42"/>
      <c r="K17" s="129"/>
    </row>
    <row r="18" spans="1:11" ht="9" customHeight="1">
      <c r="A18" s="67" t="s">
        <v>176</v>
      </c>
      <c r="B18" s="68" t="s">
        <v>147</v>
      </c>
      <c r="C18" s="129">
        <v>11</v>
      </c>
      <c r="D18" s="129">
        <v>146</v>
      </c>
      <c r="E18" s="129">
        <v>31</v>
      </c>
      <c r="F18" s="129">
        <v>22</v>
      </c>
      <c r="G18" s="129">
        <v>210</v>
      </c>
      <c r="H18" s="48"/>
      <c r="I18" s="35"/>
      <c r="J18" s="42"/>
      <c r="K18" s="129"/>
    </row>
    <row r="19" spans="1:11" ht="9" customHeight="1">
      <c r="A19" s="67" t="s">
        <v>177</v>
      </c>
      <c r="B19" s="68" t="s">
        <v>147</v>
      </c>
      <c r="C19" s="129">
        <v>1</v>
      </c>
      <c r="D19" s="129">
        <v>122</v>
      </c>
      <c r="E19" s="129">
        <v>8</v>
      </c>
      <c r="F19" s="129">
        <v>8</v>
      </c>
      <c r="G19" s="129">
        <v>139</v>
      </c>
      <c r="H19" s="48"/>
      <c r="I19" s="35"/>
      <c r="J19" s="42"/>
      <c r="K19" s="129"/>
    </row>
    <row r="20" spans="1:11" ht="9" customHeight="1">
      <c r="A20" s="67" t="s">
        <v>128</v>
      </c>
      <c r="B20" s="68" t="s">
        <v>147</v>
      </c>
      <c r="C20" s="129">
        <v>185</v>
      </c>
      <c r="D20" s="129">
        <v>340</v>
      </c>
      <c r="E20" s="129">
        <v>249</v>
      </c>
      <c r="F20" s="129">
        <v>43</v>
      </c>
      <c r="G20" s="129">
        <v>817</v>
      </c>
      <c r="H20" s="48"/>
      <c r="I20" s="35"/>
      <c r="J20" s="42"/>
      <c r="K20" s="129"/>
    </row>
    <row r="21" spans="1:11" ht="9" customHeight="1">
      <c r="A21" s="67" t="s">
        <v>139</v>
      </c>
      <c r="B21" s="68" t="s">
        <v>147</v>
      </c>
      <c r="C21" s="129">
        <v>152</v>
      </c>
      <c r="D21" s="129">
        <v>201</v>
      </c>
      <c r="E21" s="129">
        <v>141</v>
      </c>
      <c r="F21" s="129">
        <v>72</v>
      </c>
      <c r="G21" s="129">
        <v>566</v>
      </c>
      <c r="H21" s="48"/>
      <c r="I21" s="35"/>
      <c r="J21" s="42"/>
      <c r="K21" s="129"/>
    </row>
    <row r="22" spans="1:11" ht="9" customHeight="1">
      <c r="A22" s="67" t="s">
        <v>140</v>
      </c>
      <c r="B22" s="68" t="s">
        <v>147</v>
      </c>
      <c r="C22" s="129">
        <v>2</v>
      </c>
      <c r="D22" s="129">
        <v>91</v>
      </c>
      <c r="E22" s="129">
        <v>17</v>
      </c>
      <c r="F22" s="129">
        <v>4</v>
      </c>
      <c r="G22" s="129">
        <v>114</v>
      </c>
      <c r="H22" s="48"/>
      <c r="I22" s="35"/>
      <c r="J22" s="42"/>
      <c r="K22" s="129"/>
    </row>
    <row r="23" spans="1:11" ht="9" customHeight="1">
      <c r="A23" s="67" t="s">
        <v>141</v>
      </c>
      <c r="B23" s="68" t="s">
        <v>147</v>
      </c>
      <c r="C23" s="129">
        <v>24</v>
      </c>
      <c r="D23" s="129">
        <v>210</v>
      </c>
      <c r="E23" s="129">
        <v>116</v>
      </c>
      <c r="F23" s="129">
        <v>20</v>
      </c>
      <c r="G23" s="129">
        <v>370</v>
      </c>
      <c r="H23" s="48"/>
      <c r="I23" s="35"/>
      <c r="J23" s="42"/>
      <c r="K23" s="129"/>
    </row>
    <row r="24" spans="1:11" ht="9" customHeight="1">
      <c r="A24" s="67" t="s">
        <v>178</v>
      </c>
      <c r="B24" s="68" t="s">
        <v>147</v>
      </c>
      <c r="C24" s="129">
        <v>236</v>
      </c>
      <c r="D24" s="129">
        <v>340</v>
      </c>
      <c r="E24" s="129">
        <v>144</v>
      </c>
      <c r="F24" s="129">
        <v>112</v>
      </c>
      <c r="G24" s="129">
        <v>832</v>
      </c>
      <c r="H24" s="48"/>
      <c r="I24" s="35"/>
      <c r="J24" s="42"/>
      <c r="K24" s="129"/>
    </row>
    <row r="25" spans="1:11" ht="9" customHeight="1">
      <c r="A25" s="67" t="s">
        <v>129</v>
      </c>
      <c r="B25" s="68" t="s">
        <v>147</v>
      </c>
      <c r="C25" s="129">
        <v>124</v>
      </c>
      <c r="D25" s="129">
        <v>258</v>
      </c>
      <c r="E25" s="129">
        <v>78</v>
      </c>
      <c r="F25" s="129">
        <v>31</v>
      </c>
      <c r="G25" s="129">
        <v>491</v>
      </c>
      <c r="H25" s="48"/>
      <c r="I25" s="35"/>
      <c r="J25" s="42"/>
      <c r="K25" s="129"/>
    </row>
    <row r="26" spans="1:13" s="47" customFormat="1" ht="9" customHeight="1">
      <c r="A26" s="136" t="s">
        <v>130</v>
      </c>
      <c r="B26" s="223">
        <f>SUM(B6:B25)</f>
        <v>2</v>
      </c>
      <c r="C26" s="223">
        <f>SUM(C6:C25)</f>
        <v>2145</v>
      </c>
      <c r="D26" s="223">
        <f>SUM(D6:D25)</f>
        <v>5292</v>
      </c>
      <c r="E26" s="223">
        <f>SUM(E6:E25)</f>
        <v>3422</v>
      </c>
      <c r="F26" s="223">
        <f>SUM(F6:F25)</f>
        <v>1297</v>
      </c>
      <c r="G26" s="223">
        <v>12158</v>
      </c>
      <c r="H26" s="155"/>
      <c r="J26" s="42"/>
      <c r="K26" s="155"/>
      <c r="L26" s="155"/>
      <c r="M26" s="155"/>
    </row>
    <row r="27" spans="1:13" ht="9" customHeight="1">
      <c r="A27" s="136" t="s">
        <v>259</v>
      </c>
      <c r="B27" s="71">
        <v>0</v>
      </c>
      <c r="C27" s="134">
        <f>C6+C8+C9+C10+C11+C12+C13</f>
        <v>813</v>
      </c>
      <c r="D27" s="134">
        <f>D6+D7+D8+D9+D10+D11+D12+D13</f>
        <v>2882</v>
      </c>
      <c r="E27" s="134">
        <f>E6+E7+E8+E9+E10+E11+E12+E13</f>
        <v>1500</v>
      </c>
      <c r="F27" s="134">
        <f>F6+F7+F8+F9+F10+F11+F12+F13</f>
        <v>831</v>
      </c>
      <c r="G27" s="134">
        <v>6026</v>
      </c>
      <c r="H27" s="181"/>
      <c r="J27" s="134"/>
      <c r="K27" s="134"/>
      <c r="L27" s="134"/>
      <c r="M27" s="134"/>
    </row>
    <row r="28" spans="1:13" ht="9" customHeight="1">
      <c r="A28" s="136" t="s">
        <v>260</v>
      </c>
      <c r="B28" s="71">
        <v>2</v>
      </c>
      <c r="C28" s="134">
        <f>C14+C15+C16+C17</f>
        <v>597</v>
      </c>
      <c r="D28" s="134">
        <f>D14+D15+D16+D17</f>
        <v>702</v>
      </c>
      <c r="E28" s="134">
        <f>E14+E15+E16+E17</f>
        <v>1138</v>
      </c>
      <c r="F28" s="134">
        <f>F14+F15+F16+F17</f>
        <v>154</v>
      </c>
      <c r="G28" s="134">
        <v>2593</v>
      </c>
      <c r="H28" s="181"/>
      <c r="J28" s="134"/>
      <c r="K28" s="134"/>
      <c r="L28" s="134"/>
      <c r="M28" s="134"/>
    </row>
    <row r="29" spans="1:13" ht="9" customHeight="1">
      <c r="A29" s="136" t="s">
        <v>261</v>
      </c>
      <c r="B29" s="71">
        <v>0</v>
      </c>
      <c r="C29" s="134">
        <f>C18+C19+C20+C21+C22+C23+C24+C25</f>
        <v>735</v>
      </c>
      <c r="D29" s="134">
        <f>D18+D19+D20+D21+D22+D23+D24+D25</f>
        <v>1708</v>
      </c>
      <c r="E29" s="134">
        <f>E18+E19+E20+E21+E22+E23+E24+E25</f>
        <v>784</v>
      </c>
      <c r="F29" s="134">
        <f>F18+F19+F20+F21+F22+F23+F24+F25</f>
        <v>312</v>
      </c>
      <c r="G29" s="134">
        <v>3539</v>
      </c>
      <c r="J29" s="134"/>
      <c r="K29" s="134"/>
      <c r="L29" s="134"/>
      <c r="M29" s="134"/>
    </row>
    <row r="30" spans="1:8" s="141" customFormat="1" ht="9" customHeight="1">
      <c r="A30" s="148"/>
      <c r="B30" s="144"/>
      <c r="C30" s="144"/>
      <c r="D30" s="144"/>
      <c r="E30" s="144"/>
      <c r="F30" s="144"/>
      <c r="G30" s="144"/>
      <c r="H30" s="181"/>
    </row>
    <row r="31" spans="1:8" s="141" customFormat="1" ht="9" customHeight="1">
      <c r="A31" s="194"/>
      <c r="B31" s="157"/>
      <c r="C31" s="157"/>
      <c r="D31" s="157"/>
      <c r="E31" s="157"/>
      <c r="F31" s="157"/>
      <c r="G31" s="157"/>
      <c r="H31" s="181"/>
    </row>
    <row r="32" ht="9" customHeight="1">
      <c r="A32" s="191" t="s">
        <v>353</v>
      </c>
    </row>
    <row r="33" ht="9" customHeight="1">
      <c r="A33" s="141" t="s">
        <v>262</v>
      </c>
    </row>
    <row r="34" ht="9" customHeight="1"/>
    <row r="35" ht="9" customHeight="1"/>
    <row r="36" ht="9" customHeight="1">
      <c r="A36" s="249" t="s">
        <v>263</v>
      </c>
    </row>
    <row r="38" ht="12.75">
      <c r="A38" s="35"/>
    </row>
    <row r="39" ht="15">
      <c r="A39" s="54"/>
    </row>
  </sheetData>
  <mergeCells count="2">
    <mergeCell ref="B3:G3"/>
    <mergeCell ref="A3:A4"/>
  </mergeCells>
  <printOptions horizontalCentered="1"/>
  <pageMargins left="1.1811023622047245" right="1.1811023622047245" top="1.1811023622047245" bottom="1.8110236220472442" header="0" footer="1.2598425196850394"/>
  <pageSetup firstPageNumber="105" useFirstPageNumber="1" horizontalDpi="600" verticalDpi="600" orientation="portrait" paperSize="9" r:id="rId2"/>
  <headerFooter alignWithMargins="0">
    <oddFooter>&amp;C&amp;9 &amp;10 158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workbookViewId="0" topLeftCell="A16">
      <selection activeCell="L38" sqref="L38"/>
    </sheetView>
  </sheetViews>
  <sheetFormatPr defaultColWidth="9.140625" defaultRowHeight="12.75"/>
  <cols>
    <col min="1" max="1" width="19.00390625" style="0" customWidth="1"/>
    <col min="2" max="2" width="5.7109375" style="0" customWidth="1"/>
    <col min="3" max="3" width="5.421875" style="0" customWidth="1"/>
    <col min="4" max="4" width="6.28125" style="0" customWidth="1"/>
    <col min="5" max="5" width="6.421875" style="0" customWidth="1"/>
    <col min="6" max="6" width="6.8515625" style="0" customWidth="1"/>
    <col min="7" max="7" width="7.00390625" style="0" bestFit="1" customWidth="1"/>
    <col min="8" max="8" width="7.57421875" style="0" customWidth="1"/>
    <col min="9" max="9" width="6.421875" style="0" customWidth="1"/>
    <col min="10" max="10" width="6.140625" style="0" customWidth="1"/>
  </cols>
  <sheetData>
    <row r="1" ht="12" customHeight="1">
      <c r="A1" s="224" t="s">
        <v>195</v>
      </c>
    </row>
    <row r="2" ht="12" customHeight="1"/>
    <row r="3" spans="1:10" ht="9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" customHeight="1">
      <c r="A4" s="290" t="s">
        <v>252</v>
      </c>
      <c r="B4" s="292" t="s">
        <v>279</v>
      </c>
      <c r="C4" s="292"/>
      <c r="D4" s="292"/>
      <c r="E4" s="292"/>
      <c r="F4" s="292"/>
      <c r="G4" s="292"/>
      <c r="H4" s="292"/>
      <c r="I4" s="292"/>
      <c r="J4" s="292"/>
    </row>
    <row r="5" spans="1:10" s="35" customFormat="1" ht="36" customHeight="1">
      <c r="A5" s="295"/>
      <c r="B5" s="221" t="s">
        <v>409</v>
      </c>
      <c r="C5" s="221" t="s">
        <v>274</v>
      </c>
      <c r="D5" s="221" t="s">
        <v>410</v>
      </c>
      <c r="E5" s="221" t="s">
        <v>411</v>
      </c>
      <c r="F5" s="221" t="s">
        <v>412</v>
      </c>
      <c r="G5" s="221" t="s">
        <v>420</v>
      </c>
      <c r="H5" s="221" t="s">
        <v>421</v>
      </c>
      <c r="I5" s="221" t="s">
        <v>355</v>
      </c>
      <c r="J5" s="221" t="s">
        <v>415</v>
      </c>
    </row>
    <row r="6" ht="9" customHeight="1"/>
    <row r="7" spans="1:11" ht="9" customHeight="1">
      <c r="A7" s="126" t="s">
        <v>184</v>
      </c>
      <c r="B7" s="129">
        <v>187</v>
      </c>
      <c r="C7" s="129">
        <v>1401</v>
      </c>
      <c r="D7" s="129">
        <v>1925</v>
      </c>
      <c r="E7" s="129">
        <v>1343</v>
      </c>
      <c r="F7" s="129">
        <v>1456</v>
      </c>
      <c r="G7" s="129">
        <v>96</v>
      </c>
      <c r="H7" s="129">
        <v>8</v>
      </c>
      <c r="I7" s="129">
        <v>0</v>
      </c>
      <c r="J7" s="149">
        <f>SUM(B7:I7)</f>
        <v>6416</v>
      </c>
      <c r="K7" s="42"/>
    </row>
    <row r="8" spans="1:10" s="151" customFormat="1" ht="9" customHeight="1">
      <c r="A8" s="127" t="s">
        <v>287</v>
      </c>
      <c r="B8" s="139">
        <v>142</v>
      </c>
      <c r="C8" s="139">
        <v>1286</v>
      </c>
      <c r="D8" s="139">
        <v>1844</v>
      </c>
      <c r="E8" s="139">
        <v>1282</v>
      </c>
      <c r="F8" s="139">
        <v>1361</v>
      </c>
      <c r="G8" s="139">
        <v>73</v>
      </c>
      <c r="H8" s="139">
        <v>7</v>
      </c>
      <c r="I8" s="129">
        <v>0</v>
      </c>
      <c r="J8" s="150">
        <f aca="true" t="shared" si="0" ref="J8:J19">SUM(B8:I8)</f>
        <v>5995</v>
      </c>
    </row>
    <row r="9" spans="1:11" ht="9" customHeight="1">
      <c r="A9" s="126" t="s">
        <v>185</v>
      </c>
      <c r="B9" s="129">
        <v>177</v>
      </c>
      <c r="C9" s="129">
        <v>557</v>
      </c>
      <c r="D9" s="129">
        <v>395</v>
      </c>
      <c r="E9" s="129">
        <v>328</v>
      </c>
      <c r="F9" s="129">
        <v>620</v>
      </c>
      <c r="G9" s="129">
        <v>60</v>
      </c>
      <c r="H9" s="129">
        <v>5</v>
      </c>
      <c r="I9" s="129">
        <v>2</v>
      </c>
      <c r="J9" s="149">
        <f t="shared" si="0"/>
        <v>2144</v>
      </c>
      <c r="K9" s="42"/>
    </row>
    <row r="10" spans="1:11" ht="9" customHeight="1">
      <c r="A10" s="126" t="s">
        <v>186</v>
      </c>
      <c r="B10" s="129">
        <v>61</v>
      </c>
      <c r="C10" s="129">
        <v>104</v>
      </c>
      <c r="D10" s="129">
        <v>237</v>
      </c>
      <c r="E10" s="129">
        <v>203</v>
      </c>
      <c r="F10" s="129">
        <v>527</v>
      </c>
      <c r="G10" s="129">
        <v>41</v>
      </c>
      <c r="H10" s="129">
        <v>4</v>
      </c>
      <c r="I10" s="129">
        <v>0</v>
      </c>
      <c r="J10" s="149">
        <f t="shared" si="0"/>
        <v>1177</v>
      </c>
      <c r="K10" s="42"/>
    </row>
    <row r="11" spans="1:11" ht="9" customHeight="1">
      <c r="A11" s="126" t="s">
        <v>187</v>
      </c>
      <c r="B11" s="129">
        <v>78</v>
      </c>
      <c r="C11" s="129">
        <v>197</v>
      </c>
      <c r="D11" s="129">
        <v>199</v>
      </c>
      <c r="E11" s="129">
        <v>136</v>
      </c>
      <c r="F11" s="129">
        <v>204</v>
      </c>
      <c r="G11" s="129">
        <v>33</v>
      </c>
      <c r="H11" s="129">
        <v>1</v>
      </c>
      <c r="I11" s="69">
        <v>0</v>
      </c>
      <c r="J11" s="149">
        <f t="shared" si="0"/>
        <v>848</v>
      </c>
      <c r="K11" s="42"/>
    </row>
    <row r="12" spans="1:11" ht="9" customHeight="1">
      <c r="A12" s="126" t="s">
        <v>188</v>
      </c>
      <c r="B12" s="129">
        <v>66</v>
      </c>
      <c r="C12" s="129">
        <v>155</v>
      </c>
      <c r="D12" s="129">
        <v>128</v>
      </c>
      <c r="E12" s="129">
        <v>90</v>
      </c>
      <c r="F12" s="129">
        <v>96</v>
      </c>
      <c r="G12" s="129">
        <v>2</v>
      </c>
      <c r="H12" s="69">
        <v>0</v>
      </c>
      <c r="I12" s="69">
        <v>0</v>
      </c>
      <c r="J12" s="149">
        <f t="shared" si="0"/>
        <v>537</v>
      </c>
      <c r="K12" s="42"/>
    </row>
    <row r="13" spans="1:11" ht="9" customHeight="1">
      <c r="A13" s="126" t="s">
        <v>189</v>
      </c>
      <c r="B13" s="129">
        <v>38</v>
      </c>
      <c r="C13" s="129">
        <v>112</v>
      </c>
      <c r="D13" s="129">
        <v>80</v>
      </c>
      <c r="E13" s="129">
        <v>56</v>
      </c>
      <c r="F13" s="129">
        <v>73</v>
      </c>
      <c r="G13" s="129">
        <v>4</v>
      </c>
      <c r="H13" s="129">
        <v>3</v>
      </c>
      <c r="I13" s="129">
        <v>1</v>
      </c>
      <c r="J13" s="149">
        <f t="shared" si="0"/>
        <v>367</v>
      </c>
      <c r="K13" s="42"/>
    </row>
    <row r="14" spans="1:11" ht="18" customHeight="1">
      <c r="A14" s="67" t="s">
        <v>354</v>
      </c>
      <c r="B14" s="131">
        <v>9</v>
      </c>
      <c r="C14" s="131">
        <v>35</v>
      </c>
      <c r="D14" s="131">
        <v>58</v>
      </c>
      <c r="E14" s="131">
        <v>64</v>
      </c>
      <c r="F14" s="131">
        <v>93</v>
      </c>
      <c r="G14" s="131">
        <v>16</v>
      </c>
      <c r="H14" s="131">
        <v>12</v>
      </c>
      <c r="I14" s="131">
        <v>5</v>
      </c>
      <c r="J14" s="131">
        <f t="shared" si="0"/>
        <v>292</v>
      </c>
      <c r="K14" s="42"/>
    </row>
    <row r="15" spans="1:11" ht="9" customHeight="1">
      <c r="A15" s="126" t="s">
        <v>435</v>
      </c>
      <c r="B15" s="129">
        <v>14</v>
      </c>
      <c r="C15" s="129">
        <v>26</v>
      </c>
      <c r="D15" s="129">
        <v>34</v>
      </c>
      <c r="E15" s="129">
        <v>33</v>
      </c>
      <c r="F15" s="129">
        <v>70</v>
      </c>
      <c r="G15" s="129">
        <v>12</v>
      </c>
      <c r="H15" s="129">
        <v>1</v>
      </c>
      <c r="I15" s="69">
        <v>0</v>
      </c>
      <c r="J15" s="149">
        <f t="shared" si="0"/>
        <v>190</v>
      </c>
      <c r="K15" s="42"/>
    </row>
    <row r="16" spans="1:11" ht="16.5">
      <c r="A16" s="67" t="s">
        <v>190</v>
      </c>
      <c r="B16" s="131">
        <v>5</v>
      </c>
      <c r="C16" s="131">
        <v>7</v>
      </c>
      <c r="D16" s="131">
        <v>12</v>
      </c>
      <c r="E16" s="131">
        <v>9</v>
      </c>
      <c r="F16" s="131">
        <v>33</v>
      </c>
      <c r="G16" s="131">
        <v>8</v>
      </c>
      <c r="H16" s="131">
        <v>1</v>
      </c>
      <c r="I16" s="131">
        <v>0</v>
      </c>
      <c r="J16" s="131">
        <f t="shared" si="0"/>
        <v>75</v>
      </c>
      <c r="K16" s="42"/>
    </row>
    <row r="17" spans="1:11" ht="9" customHeight="1">
      <c r="A17" s="126" t="s">
        <v>191</v>
      </c>
      <c r="B17" s="129">
        <v>3</v>
      </c>
      <c r="C17" s="129">
        <v>8</v>
      </c>
      <c r="D17" s="129">
        <v>20</v>
      </c>
      <c r="E17" s="129">
        <v>16</v>
      </c>
      <c r="F17" s="129">
        <v>14</v>
      </c>
      <c r="G17" s="138">
        <v>1</v>
      </c>
      <c r="H17" s="138">
        <v>0</v>
      </c>
      <c r="I17" s="138">
        <v>0</v>
      </c>
      <c r="J17" s="149">
        <f t="shared" si="0"/>
        <v>62</v>
      </c>
      <c r="K17" s="42"/>
    </row>
    <row r="18" spans="1:11" ht="9" customHeight="1">
      <c r="A18" s="67" t="s">
        <v>192</v>
      </c>
      <c r="B18" s="129">
        <v>3</v>
      </c>
      <c r="C18" s="129">
        <v>3</v>
      </c>
      <c r="D18" s="129">
        <v>3</v>
      </c>
      <c r="E18" s="129">
        <v>2</v>
      </c>
      <c r="F18" s="129">
        <v>13</v>
      </c>
      <c r="G18" s="129">
        <v>2</v>
      </c>
      <c r="H18" s="129">
        <v>2</v>
      </c>
      <c r="I18" s="138">
        <v>0</v>
      </c>
      <c r="J18" s="149">
        <f t="shared" si="0"/>
        <v>28</v>
      </c>
      <c r="K18" s="42"/>
    </row>
    <row r="19" spans="1:11" ht="9" customHeight="1">
      <c r="A19" s="128" t="s">
        <v>193</v>
      </c>
      <c r="B19" s="140">
        <v>2</v>
      </c>
      <c r="C19" s="86">
        <v>9</v>
      </c>
      <c r="D19" s="86">
        <v>4</v>
      </c>
      <c r="E19" s="86">
        <v>5</v>
      </c>
      <c r="F19" s="140">
        <v>2</v>
      </c>
      <c r="G19" s="140">
        <v>0</v>
      </c>
      <c r="H19" s="140">
        <v>0</v>
      </c>
      <c r="I19" s="140">
        <v>0</v>
      </c>
      <c r="J19" s="149">
        <f t="shared" si="0"/>
        <v>22</v>
      </c>
      <c r="K19" s="42"/>
    </row>
    <row r="20" spans="1:12" ht="9" customHeight="1">
      <c r="A20" s="28" t="s">
        <v>154</v>
      </c>
      <c r="B20" s="223">
        <v>643</v>
      </c>
      <c r="C20" s="223">
        <v>2614</v>
      </c>
      <c r="D20" s="223">
        <v>3095</v>
      </c>
      <c r="E20" s="223">
        <v>2285</v>
      </c>
      <c r="F20" s="223">
        <v>3201</v>
      </c>
      <c r="G20" s="223">
        <v>275</v>
      </c>
      <c r="H20" s="223">
        <v>37</v>
      </c>
      <c r="I20" s="223">
        <v>8</v>
      </c>
      <c r="J20" s="223">
        <v>12158</v>
      </c>
      <c r="K20" s="42"/>
      <c r="L20" s="42"/>
    </row>
    <row r="21" spans="1:11" ht="9" customHeight="1">
      <c r="A21" s="39"/>
      <c r="B21" s="144"/>
      <c r="C21" s="143"/>
      <c r="D21" s="143"/>
      <c r="E21" s="143"/>
      <c r="F21" s="143"/>
      <c r="G21" s="143"/>
      <c r="H21" s="143"/>
      <c r="I21" s="143"/>
      <c r="J21" s="143"/>
      <c r="K21" s="42"/>
    </row>
    <row r="22" spans="1:11" ht="9" customHeight="1">
      <c r="A22" s="24"/>
      <c r="B22" s="157"/>
      <c r="C22" s="50"/>
      <c r="D22" s="50"/>
      <c r="E22" s="50"/>
      <c r="F22" s="50"/>
      <c r="G22" s="50"/>
      <c r="H22" s="50"/>
      <c r="I22" s="50"/>
      <c r="J22" s="50"/>
      <c r="K22" s="42"/>
    </row>
    <row r="23" spans="1:11" ht="9" customHeight="1">
      <c r="A23" s="191" t="s">
        <v>353</v>
      </c>
      <c r="B23" s="157"/>
      <c r="C23" s="50"/>
      <c r="D23" s="50"/>
      <c r="E23" s="50"/>
      <c r="F23" s="50"/>
      <c r="G23" s="50"/>
      <c r="H23" s="50"/>
      <c r="I23" s="50"/>
      <c r="J23" s="50"/>
      <c r="K23" s="42"/>
    </row>
    <row r="24" spans="1:27" s="35" customFormat="1" ht="9" customHeight="1">
      <c r="A24" s="35" t="s">
        <v>258</v>
      </c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</row>
    <row r="25" s="35" customFormat="1" ht="8.25"/>
    <row r="26" spans="1:10" s="141" customFormat="1" ht="10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2" ht="11.25" customHeight="1">
      <c r="A27" s="35" t="s">
        <v>352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ht="9" customHeight="1">
      <c r="A28" s="141" t="s">
        <v>283</v>
      </c>
    </row>
    <row r="29" ht="6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12.75">
      <c r="A36" s="224" t="s">
        <v>250</v>
      </c>
    </row>
    <row r="38" ht="9" customHeight="1"/>
    <row r="39" spans="1:10" ht="12" customHeight="1">
      <c r="A39" s="290" t="s">
        <v>252</v>
      </c>
      <c r="B39" s="292" t="s">
        <v>279</v>
      </c>
      <c r="C39" s="292"/>
      <c r="D39" s="292"/>
      <c r="E39" s="292"/>
      <c r="F39" s="292"/>
      <c r="G39" s="292"/>
      <c r="H39" s="292"/>
      <c r="I39" s="292"/>
      <c r="J39" s="292"/>
    </row>
    <row r="40" spans="1:10" s="35" customFormat="1" ht="36" customHeight="1">
      <c r="A40" s="295"/>
      <c r="B40" s="221" t="s">
        <v>409</v>
      </c>
      <c r="C40" s="221" t="s">
        <v>274</v>
      </c>
      <c r="D40" s="221" t="s">
        <v>410</v>
      </c>
      <c r="E40" s="221" t="s">
        <v>411</v>
      </c>
      <c r="F40" s="221" t="s">
        <v>412</v>
      </c>
      <c r="G40" s="221" t="s">
        <v>420</v>
      </c>
      <c r="H40" s="221" t="s">
        <v>421</v>
      </c>
      <c r="I40" s="221" t="s">
        <v>355</v>
      </c>
      <c r="J40" s="221" t="s">
        <v>415</v>
      </c>
    </row>
    <row r="41" ht="9" customHeight="1"/>
    <row r="42" spans="1:10" ht="9" customHeight="1">
      <c r="A42" s="126" t="s">
        <v>180</v>
      </c>
      <c r="B42" s="69" t="s">
        <v>147</v>
      </c>
      <c r="C42" s="69" t="s">
        <v>147</v>
      </c>
      <c r="D42" s="69" t="s">
        <v>147</v>
      </c>
      <c r="E42" s="69" t="s">
        <v>147</v>
      </c>
      <c r="F42" s="69" t="s">
        <v>147</v>
      </c>
      <c r="G42" s="69" t="s">
        <v>147</v>
      </c>
      <c r="H42" s="69" t="s">
        <v>147</v>
      </c>
      <c r="I42" s="129">
        <v>2</v>
      </c>
      <c r="J42" s="129">
        <f>SUM(B42:I42)</f>
        <v>2</v>
      </c>
    </row>
    <row r="43" spans="1:10" ht="9" customHeight="1">
      <c r="A43" s="67" t="s">
        <v>253</v>
      </c>
      <c r="B43" s="129">
        <v>177</v>
      </c>
      <c r="C43" s="129">
        <v>558</v>
      </c>
      <c r="D43" s="129">
        <v>395</v>
      </c>
      <c r="E43" s="129">
        <v>328</v>
      </c>
      <c r="F43" s="129">
        <v>621</v>
      </c>
      <c r="G43" s="129">
        <v>59</v>
      </c>
      <c r="H43" s="129">
        <v>5</v>
      </c>
      <c r="I43" s="129">
        <v>2</v>
      </c>
      <c r="J43" s="129">
        <v>2145</v>
      </c>
    </row>
    <row r="44" spans="1:10" ht="9" customHeight="1">
      <c r="A44" s="126" t="s">
        <v>181</v>
      </c>
      <c r="B44" s="129">
        <v>166</v>
      </c>
      <c r="C44" s="129">
        <v>1373</v>
      </c>
      <c r="D44" s="129">
        <v>2005</v>
      </c>
      <c r="E44" s="129">
        <v>1337</v>
      </c>
      <c r="F44" s="129">
        <v>404</v>
      </c>
      <c r="G44" s="129">
        <v>7</v>
      </c>
      <c r="H44" s="129">
        <v>0</v>
      </c>
      <c r="I44" s="129">
        <v>0</v>
      </c>
      <c r="J44" s="129">
        <v>5292</v>
      </c>
    </row>
    <row r="45" spans="1:10" ht="9" customHeight="1">
      <c r="A45" s="126" t="s">
        <v>194</v>
      </c>
      <c r="B45" s="129">
        <v>287</v>
      </c>
      <c r="C45" s="129">
        <v>678</v>
      </c>
      <c r="D45" s="129">
        <v>684</v>
      </c>
      <c r="E45" s="129">
        <v>574</v>
      </c>
      <c r="F45" s="129">
        <v>1088</v>
      </c>
      <c r="G45" s="129">
        <v>100</v>
      </c>
      <c r="H45" s="129">
        <v>10</v>
      </c>
      <c r="I45" s="129">
        <v>1</v>
      </c>
      <c r="J45" s="129">
        <v>3422</v>
      </c>
    </row>
    <row r="46" spans="1:10" ht="9" customHeight="1">
      <c r="A46" s="67" t="s">
        <v>182</v>
      </c>
      <c r="B46" s="131">
        <v>13</v>
      </c>
      <c r="C46" s="131">
        <v>5</v>
      </c>
      <c r="D46" s="131">
        <v>11</v>
      </c>
      <c r="E46" s="131">
        <v>46</v>
      </c>
      <c r="F46" s="131">
        <v>1088</v>
      </c>
      <c r="G46" s="131">
        <v>109</v>
      </c>
      <c r="H46" s="131">
        <v>22</v>
      </c>
      <c r="I46" s="131">
        <v>3</v>
      </c>
      <c r="J46" s="131">
        <v>1297</v>
      </c>
    </row>
    <row r="47" spans="1:10" ht="9" customHeight="1">
      <c r="A47" s="130" t="s">
        <v>154</v>
      </c>
      <c r="B47" s="71">
        <f aca="true" t="shared" si="1" ref="B47:H47">SUM(B43:B46)</f>
        <v>643</v>
      </c>
      <c r="C47" s="71">
        <f t="shared" si="1"/>
        <v>2614</v>
      </c>
      <c r="D47" s="71">
        <f t="shared" si="1"/>
        <v>3095</v>
      </c>
      <c r="E47" s="71">
        <f t="shared" si="1"/>
        <v>2285</v>
      </c>
      <c r="F47" s="71">
        <f t="shared" si="1"/>
        <v>3201</v>
      </c>
      <c r="G47" s="71">
        <f t="shared" si="1"/>
        <v>275</v>
      </c>
      <c r="H47" s="71">
        <f t="shared" si="1"/>
        <v>37</v>
      </c>
      <c r="I47" s="71">
        <v>8</v>
      </c>
      <c r="J47" s="71">
        <f>SUM(B47:I47)</f>
        <v>12158</v>
      </c>
    </row>
    <row r="48" spans="1:10" ht="9" customHeight="1">
      <c r="A48" s="21"/>
      <c r="B48" s="39"/>
      <c r="C48" s="39"/>
      <c r="D48" s="39"/>
      <c r="E48" s="39"/>
      <c r="F48" s="39"/>
      <c r="G48" s="39"/>
      <c r="H48" s="39"/>
      <c r="I48" s="143"/>
      <c r="J48" s="43"/>
    </row>
    <row r="49" spans="1:10" ht="9" customHeight="1">
      <c r="A49" s="4"/>
      <c r="B49" s="24"/>
      <c r="C49" s="24"/>
      <c r="D49" s="24"/>
      <c r="E49" s="24"/>
      <c r="F49" s="24"/>
      <c r="G49" s="24"/>
      <c r="H49" s="24"/>
      <c r="I49" s="50"/>
      <c r="J49" s="45"/>
    </row>
    <row r="50" ht="9" customHeight="1">
      <c r="A50" s="191" t="s">
        <v>353</v>
      </c>
    </row>
    <row r="51" spans="1:9" ht="12.75">
      <c r="A51" s="141" t="s">
        <v>262</v>
      </c>
      <c r="B51" s="56"/>
      <c r="C51" s="56"/>
      <c r="D51" s="56"/>
      <c r="E51" s="56"/>
      <c r="F51" s="56"/>
      <c r="G51" s="56"/>
      <c r="H51" s="56"/>
      <c r="I51" s="56"/>
    </row>
    <row r="53" ht="6" customHeight="1"/>
    <row r="54" ht="9" customHeight="1">
      <c r="A54" s="35" t="s">
        <v>352</v>
      </c>
    </row>
  </sheetData>
  <mergeCells count="4">
    <mergeCell ref="B4:J4"/>
    <mergeCell ref="A4:A5"/>
    <mergeCell ref="A39:A40"/>
    <mergeCell ref="B39:J39"/>
  </mergeCells>
  <printOptions horizontalCentered="1"/>
  <pageMargins left="1.1811023622047245" right="1.1811023622047245" top="1.1811023622047245" bottom="1.8110236220472442" header="0" footer="1.2598425196850394"/>
  <pageSetup firstPageNumber="105" useFirstPageNumber="1" horizontalDpi="600" verticalDpi="600" orientation="portrait" paperSize="9" r:id="rId2"/>
  <headerFooter alignWithMargins="0">
    <oddFooter>&amp;C159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4"/>
  <sheetViews>
    <sheetView showGridLines="0" zoomScaleSheetLayoutView="100" workbookViewId="0" topLeftCell="A49">
      <selection activeCell="N20" sqref="N20"/>
    </sheetView>
  </sheetViews>
  <sheetFormatPr defaultColWidth="9.140625" defaultRowHeight="12.75"/>
  <cols>
    <col min="1" max="1" width="12.57421875" style="2" customWidth="1"/>
    <col min="2" max="2" width="4.57421875" style="2" customWidth="1"/>
    <col min="3" max="3" width="0.85546875" style="2" customWidth="1"/>
    <col min="4" max="4" width="7.00390625" style="2" customWidth="1"/>
    <col min="5" max="5" width="7.7109375" style="2" customWidth="1"/>
    <col min="6" max="6" width="5.421875" style="2" customWidth="1"/>
    <col min="7" max="7" width="6.28125" style="2" customWidth="1"/>
    <col min="8" max="8" width="7.28125" style="2" customWidth="1"/>
    <col min="9" max="9" width="6.140625" style="2" customWidth="1"/>
    <col min="10" max="10" width="7.00390625" style="2" customWidth="1"/>
    <col min="11" max="11" width="5.8515625" style="2" customWidth="1"/>
    <col min="12" max="12" width="6.421875" style="2" customWidth="1"/>
    <col min="13" max="16384" width="9.140625" style="2" customWidth="1"/>
  </cols>
  <sheetData>
    <row r="1" spans="1:12" s="15" customFormat="1" ht="12" customHeight="1">
      <c r="A1" s="15" t="s">
        <v>211</v>
      </c>
      <c r="L1" s="15" t="s">
        <v>153</v>
      </c>
    </row>
    <row r="2" s="15" customFormat="1" ht="12" customHeight="1"/>
    <row r="3" s="15" customFormat="1" ht="12" customHeight="1">
      <c r="L3" s="15" t="s">
        <v>169</v>
      </c>
    </row>
    <row r="4" spans="1:13" s="16" customFormat="1" ht="9" customHeight="1">
      <c r="A4" s="198" t="s">
        <v>131</v>
      </c>
      <c r="M4" s="13"/>
    </row>
    <row r="5" spans="1:12" s="14" customFormat="1" ht="12" customHeight="1">
      <c r="A5" s="31" t="s">
        <v>215</v>
      </c>
      <c r="B5" s="296" t="s">
        <v>436</v>
      </c>
      <c r="C5" s="200"/>
      <c r="D5" s="196" t="s">
        <v>264</v>
      </c>
      <c r="E5" s="197"/>
      <c r="F5" s="197"/>
      <c r="G5" s="197"/>
      <c r="H5" s="197"/>
      <c r="I5" s="197"/>
      <c r="J5" s="296" t="s">
        <v>438</v>
      </c>
      <c r="K5" s="296" t="s">
        <v>439</v>
      </c>
      <c r="L5" s="296" t="s">
        <v>440</v>
      </c>
    </row>
    <row r="6" spans="1:12" s="14" customFormat="1" ht="12" customHeight="1">
      <c r="A6" s="31" t="s">
        <v>101</v>
      </c>
      <c r="B6" s="297"/>
      <c r="C6" s="220"/>
      <c r="D6" s="296" t="s">
        <v>217</v>
      </c>
      <c r="E6" s="296" t="s">
        <v>218</v>
      </c>
      <c r="F6" s="296" t="s">
        <v>212</v>
      </c>
      <c r="G6" s="296" t="s">
        <v>213</v>
      </c>
      <c r="H6" s="296" t="s">
        <v>437</v>
      </c>
      <c r="I6" s="296" t="s">
        <v>284</v>
      </c>
      <c r="J6" s="301"/>
      <c r="K6" s="301"/>
      <c r="L6" s="301"/>
    </row>
    <row r="7" spans="1:12" s="14" customFormat="1" ht="12" customHeight="1">
      <c r="A7" s="199" t="s">
        <v>216</v>
      </c>
      <c r="B7" s="298"/>
      <c r="C7" s="221"/>
      <c r="D7" s="300"/>
      <c r="E7" s="300"/>
      <c r="F7" s="300"/>
      <c r="G7" s="300"/>
      <c r="H7" s="300"/>
      <c r="I7" s="300"/>
      <c r="J7" s="295"/>
      <c r="K7" s="295"/>
      <c r="L7" s="295"/>
    </row>
    <row r="8" s="17" customFormat="1" ht="8.25" customHeight="1">
      <c r="N8" s="73"/>
    </row>
    <row r="9" spans="1:12" ht="8.25" customHeight="1">
      <c r="A9" s="31">
        <v>1996</v>
      </c>
      <c r="B9" s="86">
        <v>47</v>
      </c>
      <c r="C9" s="86"/>
      <c r="D9" s="86">
        <v>179903</v>
      </c>
      <c r="E9" s="86">
        <v>21685763</v>
      </c>
      <c r="F9" s="86">
        <v>34991</v>
      </c>
      <c r="G9" s="86">
        <v>294795</v>
      </c>
      <c r="H9" s="86">
        <v>7389832</v>
      </c>
      <c r="I9" s="86">
        <v>58766</v>
      </c>
      <c r="J9" s="86">
        <v>3591881</v>
      </c>
      <c r="K9" s="86">
        <v>300932</v>
      </c>
      <c r="L9" s="86">
        <v>2957</v>
      </c>
    </row>
    <row r="10" spans="1:12" ht="8.25" customHeight="1">
      <c r="A10" s="31">
        <v>1997</v>
      </c>
      <c r="B10" s="86">
        <v>47</v>
      </c>
      <c r="C10" s="86"/>
      <c r="D10" s="86">
        <v>180948</v>
      </c>
      <c r="E10" s="86">
        <v>21911284</v>
      </c>
      <c r="F10" s="86">
        <v>35049</v>
      </c>
      <c r="G10" s="86">
        <v>293671</v>
      </c>
      <c r="H10" s="86">
        <v>7426647</v>
      </c>
      <c r="I10" s="86">
        <v>59575</v>
      </c>
      <c r="J10" s="86">
        <v>3449750</v>
      </c>
      <c r="K10" s="86">
        <v>321569</v>
      </c>
      <c r="L10" s="86">
        <v>2890</v>
      </c>
    </row>
    <row r="11" spans="1:12" s="5" customFormat="1" ht="8.25" customHeight="1">
      <c r="A11" s="31">
        <v>1998</v>
      </c>
      <c r="B11" s="86">
        <v>47</v>
      </c>
      <c r="C11" s="86"/>
      <c r="D11" s="86">
        <v>184520</v>
      </c>
      <c r="E11" s="86">
        <v>22126627</v>
      </c>
      <c r="F11" s="86">
        <v>35052</v>
      </c>
      <c r="G11" s="86">
        <v>299265</v>
      </c>
      <c r="H11" s="86">
        <v>7461691</v>
      </c>
      <c r="I11" s="86">
        <v>61204</v>
      </c>
      <c r="J11" s="86">
        <v>3266815</v>
      </c>
      <c r="K11" s="86">
        <v>301816</v>
      </c>
      <c r="L11" s="86">
        <v>2833</v>
      </c>
    </row>
    <row r="12" spans="1:12" s="5" customFormat="1" ht="8.25" customHeight="1">
      <c r="A12" s="31">
        <v>1999</v>
      </c>
      <c r="B12" s="86">
        <v>47</v>
      </c>
      <c r="C12" s="86"/>
      <c r="D12" s="86">
        <v>190057</v>
      </c>
      <c r="E12" s="86">
        <v>22314346</v>
      </c>
      <c r="F12" s="86">
        <v>35041</v>
      </c>
      <c r="G12" s="86">
        <v>350257</v>
      </c>
      <c r="H12" s="86">
        <v>7494052</v>
      </c>
      <c r="I12" s="86">
        <v>56748</v>
      </c>
      <c r="J12" s="86">
        <v>3122755</v>
      </c>
      <c r="K12" s="86">
        <v>292095</v>
      </c>
      <c r="L12" s="86">
        <v>2854</v>
      </c>
    </row>
    <row r="13" spans="1:12" s="5" customFormat="1" ht="8.25" customHeight="1">
      <c r="A13" s="31">
        <v>2000</v>
      </c>
      <c r="B13" s="86">
        <v>47</v>
      </c>
      <c r="C13" s="86"/>
      <c r="D13" s="140">
        <v>192066</v>
      </c>
      <c r="E13" s="140">
        <v>22595523</v>
      </c>
      <c r="F13" s="140">
        <v>35060</v>
      </c>
      <c r="G13" s="140">
        <v>350529</v>
      </c>
      <c r="H13" s="140">
        <v>7526529</v>
      </c>
      <c r="I13" s="140">
        <v>55582</v>
      </c>
      <c r="J13" s="140">
        <v>3116330</v>
      </c>
      <c r="K13" s="140">
        <v>290909</v>
      </c>
      <c r="L13" s="140">
        <v>2845</v>
      </c>
    </row>
    <row r="14" spans="2:11" ht="8.25" customHeight="1">
      <c r="B14" s="11"/>
      <c r="C14" s="11"/>
      <c r="D14" s="18"/>
      <c r="E14" s="18"/>
      <c r="F14" s="18"/>
      <c r="G14" s="18"/>
      <c r="H14" s="18"/>
      <c r="I14" s="18"/>
      <c r="J14" s="18"/>
      <c r="K14" s="18"/>
    </row>
    <row r="15" spans="1:12" ht="9.75" customHeight="1">
      <c r="A15" s="299" t="s">
        <v>257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</row>
    <row r="16" spans="1:12" ht="7.5" customHeight="1">
      <c r="A16" s="4"/>
      <c r="B16" s="11"/>
      <c r="C16" s="11"/>
      <c r="D16" s="4"/>
      <c r="E16" s="4"/>
      <c r="F16" s="4"/>
      <c r="G16" s="4"/>
      <c r="H16" s="4"/>
      <c r="I16" s="4"/>
      <c r="J16" s="4"/>
      <c r="K16" s="4"/>
      <c r="L16" s="4"/>
    </row>
    <row r="17" spans="1:13" ht="8.25" customHeight="1">
      <c r="A17" s="238" t="s">
        <v>132</v>
      </c>
      <c r="B17" s="201">
        <v>2</v>
      </c>
      <c r="C17" s="201"/>
      <c r="D17" s="140">
        <v>8577</v>
      </c>
      <c r="E17" s="140">
        <v>869325</v>
      </c>
      <c r="F17" s="140">
        <v>1790</v>
      </c>
      <c r="G17" s="140">
        <v>15082</v>
      </c>
      <c r="H17" s="140">
        <v>197343</v>
      </c>
      <c r="I17" s="140">
        <v>2419</v>
      </c>
      <c r="J17" s="140">
        <v>147400</v>
      </c>
      <c r="K17" s="140">
        <v>20835</v>
      </c>
      <c r="L17" s="140">
        <v>137</v>
      </c>
      <c r="M17" s="59"/>
    </row>
    <row r="18" spans="1:13" s="20" customFormat="1" ht="8.25" customHeight="1">
      <c r="A18" s="255" t="s">
        <v>133</v>
      </c>
      <c r="B18" s="202">
        <v>2</v>
      </c>
      <c r="C18" s="202"/>
      <c r="D18" s="203">
        <v>8577</v>
      </c>
      <c r="E18" s="203">
        <v>869325</v>
      </c>
      <c r="F18" s="203">
        <v>1790</v>
      </c>
      <c r="G18" s="203">
        <v>15082</v>
      </c>
      <c r="H18" s="203">
        <v>197343</v>
      </c>
      <c r="I18" s="203">
        <v>2419</v>
      </c>
      <c r="J18" s="203">
        <v>147400</v>
      </c>
      <c r="K18" s="203">
        <v>20835</v>
      </c>
      <c r="L18" s="203">
        <v>137</v>
      </c>
      <c r="M18" s="60"/>
    </row>
    <row r="19" spans="1:13" s="20" customFormat="1" ht="4.5" customHeight="1">
      <c r="A19" s="255"/>
      <c r="B19" s="202"/>
      <c r="C19" s="202"/>
      <c r="D19" s="203"/>
      <c r="E19" s="203"/>
      <c r="F19" s="203"/>
      <c r="G19" s="203"/>
      <c r="H19" s="203"/>
      <c r="I19" s="203"/>
      <c r="J19" s="203"/>
      <c r="K19" s="203"/>
      <c r="L19" s="203"/>
      <c r="M19" s="60"/>
    </row>
    <row r="20" spans="1:13" ht="8.25" customHeight="1">
      <c r="A20" s="238" t="s">
        <v>103</v>
      </c>
      <c r="B20" s="201">
        <v>1</v>
      </c>
      <c r="C20" s="201"/>
      <c r="D20" s="140">
        <v>3196</v>
      </c>
      <c r="E20" s="140">
        <v>442163</v>
      </c>
      <c r="F20" s="140">
        <v>374</v>
      </c>
      <c r="G20" s="140">
        <v>6251</v>
      </c>
      <c r="H20" s="140">
        <v>81815</v>
      </c>
      <c r="I20" s="140">
        <v>991</v>
      </c>
      <c r="J20" s="140">
        <v>153523</v>
      </c>
      <c r="K20" s="140">
        <v>17297</v>
      </c>
      <c r="L20" s="140">
        <v>39</v>
      </c>
      <c r="M20" s="60"/>
    </row>
    <row r="21" spans="1:13" ht="8.25" customHeight="1">
      <c r="A21" s="238" t="s">
        <v>104</v>
      </c>
      <c r="B21" s="201">
        <v>1</v>
      </c>
      <c r="C21" s="201"/>
      <c r="D21" s="140">
        <v>2119</v>
      </c>
      <c r="E21" s="140">
        <v>858008</v>
      </c>
      <c r="F21" s="140">
        <v>2364</v>
      </c>
      <c r="G21" s="140">
        <v>24394</v>
      </c>
      <c r="H21" s="140">
        <v>298953</v>
      </c>
      <c r="I21" s="140">
        <v>4382</v>
      </c>
      <c r="J21" s="140">
        <v>87692</v>
      </c>
      <c r="K21" s="140">
        <v>19394</v>
      </c>
      <c r="L21" s="140">
        <v>106</v>
      </c>
      <c r="M21" s="60"/>
    </row>
    <row r="22" spans="1:13" ht="8.25" customHeight="1">
      <c r="A22" s="238" t="s">
        <v>105</v>
      </c>
      <c r="B22" s="201">
        <v>1</v>
      </c>
      <c r="C22" s="201"/>
      <c r="D22" s="140">
        <v>1910</v>
      </c>
      <c r="E22" s="140">
        <v>348512</v>
      </c>
      <c r="F22" s="140">
        <v>670</v>
      </c>
      <c r="G22" s="140">
        <v>7000</v>
      </c>
      <c r="H22" s="140">
        <v>147961</v>
      </c>
      <c r="I22" s="140">
        <v>633</v>
      </c>
      <c r="J22" s="140">
        <v>128696</v>
      </c>
      <c r="K22" s="140">
        <v>9776</v>
      </c>
      <c r="L22" s="140">
        <v>50</v>
      </c>
      <c r="M22" s="59"/>
    </row>
    <row r="23" spans="1:13" s="20" customFormat="1" ht="8.25" customHeight="1">
      <c r="A23" s="255" t="s">
        <v>106</v>
      </c>
      <c r="B23" s="202">
        <v>3</v>
      </c>
      <c r="C23" s="202"/>
      <c r="D23" s="203">
        <v>7225</v>
      </c>
      <c r="E23" s="203">
        <v>1648683</v>
      </c>
      <c r="F23" s="203">
        <v>3408</v>
      </c>
      <c r="G23" s="203">
        <v>37645</v>
      </c>
      <c r="H23" s="203">
        <v>528729</v>
      </c>
      <c r="I23" s="203">
        <v>6006</v>
      </c>
      <c r="J23" s="203">
        <v>369911</v>
      </c>
      <c r="K23" s="203">
        <v>46467</v>
      </c>
      <c r="L23" s="203">
        <v>195</v>
      </c>
      <c r="M23" s="60"/>
    </row>
    <row r="24" spans="1:13" s="20" customFormat="1" ht="4.5" customHeight="1">
      <c r="A24" s="255"/>
      <c r="B24" s="202"/>
      <c r="C24" s="202"/>
      <c r="D24" s="203"/>
      <c r="E24" s="203"/>
      <c r="F24" s="203"/>
      <c r="G24" s="203"/>
      <c r="H24" s="203"/>
      <c r="I24" s="203"/>
      <c r="J24" s="203"/>
      <c r="K24" s="203"/>
      <c r="L24" s="203"/>
      <c r="M24" s="60"/>
    </row>
    <row r="25" spans="1:13" ht="8.25" customHeight="1">
      <c r="A25" s="238" t="s">
        <v>107</v>
      </c>
      <c r="B25" s="201">
        <v>3</v>
      </c>
      <c r="C25" s="201"/>
      <c r="D25" s="140">
        <v>2848</v>
      </c>
      <c r="E25" s="140">
        <v>544774</v>
      </c>
      <c r="F25" s="140">
        <v>1296</v>
      </c>
      <c r="G25" s="140">
        <v>10152</v>
      </c>
      <c r="H25" s="140">
        <v>219241</v>
      </c>
      <c r="I25" s="140">
        <v>1389</v>
      </c>
      <c r="J25" s="140">
        <v>64173</v>
      </c>
      <c r="K25" s="140">
        <v>8614</v>
      </c>
      <c r="L25" s="140">
        <v>64</v>
      </c>
      <c r="M25" s="60"/>
    </row>
    <row r="26" spans="1:13" ht="8.25" customHeight="1">
      <c r="A26" s="238" t="s">
        <v>108</v>
      </c>
      <c r="B26" s="201">
        <v>1</v>
      </c>
      <c r="C26" s="201"/>
      <c r="D26" s="140">
        <v>13096</v>
      </c>
      <c r="E26" s="140">
        <v>599743</v>
      </c>
      <c r="F26" s="140">
        <v>2885</v>
      </c>
      <c r="G26" s="140">
        <v>24065</v>
      </c>
      <c r="H26" s="140">
        <v>260102</v>
      </c>
      <c r="I26" s="140">
        <v>911</v>
      </c>
      <c r="J26" s="140">
        <v>63280</v>
      </c>
      <c r="K26" s="140">
        <v>6177</v>
      </c>
      <c r="L26" s="140">
        <v>99</v>
      </c>
      <c r="M26" s="59"/>
    </row>
    <row r="27" spans="1:13" s="20" customFormat="1" ht="8.25" customHeight="1">
      <c r="A27" s="255" t="s">
        <v>109</v>
      </c>
      <c r="B27" s="202">
        <v>4</v>
      </c>
      <c r="C27" s="202"/>
      <c r="D27" s="203">
        <v>15944</v>
      </c>
      <c r="E27" s="203">
        <v>1144517</v>
      </c>
      <c r="F27" s="203">
        <v>4181</v>
      </c>
      <c r="G27" s="203">
        <v>34217</v>
      </c>
      <c r="H27" s="203">
        <v>479343</v>
      </c>
      <c r="I27" s="203">
        <v>2300</v>
      </c>
      <c r="J27" s="203">
        <v>127453</v>
      </c>
      <c r="K27" s="203">
        <v>14791</v>
      </c>
      <c r="L27" s="203">
        <v>163</v>
      </c>
      <c r="M27" s="60"/>
    </row>
    <row r="28" spans="1:13" s="20" customFormat="1" ht="4.5" customHeight="1">
      <c r="A28" s="255"/>
      <c r="B28" s="202"/>
      <c r="C28" s="202"/>
      <c r="D28" s="203"/>
      <c r="E28" s="203"/>
      <c r="F28" s="203"/>
      <c r="G28" s="203"/>
      <c r="H28" s="203"/>
      <c r="I28" s="203"/>
      <c r="J28" s="203"/>
      <c r="K28" s="203"/>
      <c r="L28" s="203"/>
      <c r="M28" s="60"/>
    </row>
    <row r="29" spans="1:13" ht="8.25" customHeight="1">
      <c r="A29" s="238" t="s">
        <v>110</v>
      </c>
      <c r="B29" s="201">
        <v>1</v>
      </c>
      <c r="C29" s="201"/>
      <c r="D29" s="140">
        <v>136</v>
      </c>
      <c r="E29" s="140">
        <v>172609</v>
      </c>
      <c r="F29" s="140">
        <v>31</v>
      </c>
      <c r="G29" s="140">
        <v>597</v>
      </c>
      <c r="H29" s="140">
        <v>39975</v>
      </c>
      <c r="I29" s="140">
        <v>502</v>
      </c>
      <c r="J29" s="140">
        <v>49127</v>
      </c>
      <c r="K29" s="140">
        <v>19979</v>
      </c>
      <c r="L29" s="140">
        <v>29</v>
      </c>
      <c r="M29" s="60"/>
    </row>
    <row r="30" spans="1:13" ht="8.25" customHeight="1">
      <c r="A30" s="238" t="s">
        <v>111</v>
      </c>
      <c r="B30" s="201">
        <v>1</v>
      </c>
      <c r="C30" s="201"/>
      <c r="D30" s="140">
        <v>1</v>
      </c>
      <c r="E30" s="140">
        <v>160213</v>
      </c>
      <c r="F30" s="140">
        <v>0</v>
      </c>
      <c r="G30" s="140">
        <v>0</v>
      </c>
      <c r="H30" s="140">
        <v>12527</v>
      </c>
      <c r="I30" s="140">
        <v>33</v>
      </c>
      <c r="J30" s="140">
        <v>28941</v>
      </c>
      <c r="K30" s="140">
        <v>6608</v>
      </c>
      <c r="L30" s="140">
        <v>24</v>
      </c>
      <c r="M30" s="59"/>
    </row>
    <row r="31" spans="1:13" s="20" customFormat="1" ht="8.25" customHeight="1">
      <c r="A31" s="255" t="s">
        <v>112</v>
      </c>
      <c r="B31" s="202">
        <v>2</v>
      </c>
      <c r="C31" s="202"/>
      <c r="D31" s="203">
        <v>137</v>
      </c>
      <c r="E31" s="203">
        <v>332822</v>
      </c>
      <c r="F31" s="203">
        <v>31</v>
      </c>
      <c r="G31" s="203">
        <v>597</v>
      </c>
      <c r="H31" s="203">
        <v>52502</v>
      </c>
      <c r="I31" s="203">
        <v>535</v>
      </c>
      <c r="J31" s="203">
        <v>78068</v>
      </c>
      <c r="K31" s="203">
        <v>26587</v>
      </c>
      <c r="L31" s="203">
        <v>53</v>
      </c>
      <c r="M31" s="59"/>
    </row>
    <row r="32" spans="1:13" s="20" customFormat="1" ht="4.5" customHeight="1">
      <c r="A32" s="255"/>
      <c r="B32" s="202"/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59"/>
    </row>
    <row r="33" spans="1:13" s="20" customFormat="1" ht="8.25" customHeight="1">
      <c r="A33" s="238" t="s">
        <v>134</v>
      </c>
      <c r="B33" s="201">
        <v>1</v>
      </c>
      <c r="C33" s="201"/>
      <c r="D33" s="140">
        <v>1934</v>
      </c>
      <c r="E33" s="140">
        <v>355637</v>
      </c>
      <c r="F33" s="140">
        <v>1039</v>
      </c>
      <c r="G33" s="140">
        <v>7603</v>
      </c>
      <c r="H33" s="140">
        <v>101421</v>
      </c>
      <c r="I33" s="140">
        <v>1000</v>
      </c>
      <c r="J33" s="140">
        <v>45509</v>
      </c>
      <c r="K33" s="140">
        <v>10779</v>
      </c>
      <c r="L33" s="140">
        <v>66</v>
      </c>
      <c r="M33" s="60"/>
    </row>
    <row r="34" spans="1:13" s="20" customFormat="1" ht="8.25" customHeight="1">
      <c r="A34" s="255" t="s">
        <v>135</v>
      </c>
      <c r="B34" s="202">
        <v>1</v>
      </c>
      <c r="C34" s="202"/>
      <c r="D34" s="203">
        <v>1934</v>
      </c>
      <c r="E34" s="203">
        <v>355637</v>
      </c>
      <c r="F34" s="203">
        <v>1039</v>
      </c>
      <c r="G34" s="203">
        <v>7603</v>
      </c>
      <c r="H34" s="203">
        <v>101421</v>
      </c>
      <c r="I34" s="203">
        <v>1000</v>
      </c>
      <c r="J34" s="203">
        <v>45509</v>
      </c>
      <c r="K34" s="203">
        <v>10779</v>
      </c>
      <c r="L34" s="203">
        <v>66</v>
      </c>
      <c r="M34" s="60"/>
    </row>
    <row r="35" spans="1:13" ht="8.25" customHeight="1">
      <c r="A35" s="238" t="s">
        <v>113</v>
      </c>
      <c r="B35" s="201">
        <v>1</v>
      </c>
      <c r="C35" s="201"/>
      <c r="D35" s="140">
        <v>7654</v>
      </c>
      <c r="E35" s="140">
        <v>665597</v>
      </c>
      <c r="F35" s="140">
        <v>1021</v>
      </c>
      <c r="G35" s="140">
        <v>14951</v>
      </c>
      <c r="H35" s="140">
        <v>306319</v>
      </c>
      <c r="I35" s="140">
        <v>1060</v>
      </c>
      <c r="J35" s="140">
        <v>43362</v>
      </c>
      <c r="K35" s="140">
        <v>11172</v>
      </c>
      <c r="L35" s="140">
        <v>54</v>
      </c>
      <c r="M35" s="60"/>
    </row>
    <row r="36" spans="1:13" ht="8.25" customHeight="1">
      <c r="A36" s="238" t="s">
        <v>114</v>
      </c>
      <c r="B36" s="201">
        <v>1</v>
      </c>
      <c r="C36" s="201"/>
      <c r="D36" s="140">
        <v>11009</v>
      </c>
      <c r="E36" s="140">
        <v>531169</v>
      </c>
      <c r="F36" s="140">
        <v>1661</v>
      </c>
      <c r="G36" s="140">
        <v>15966</v>
      </c>
      <c r="H36" s="140">
        <v>125033</v>
      </c>
      <c r="I36" s="140">
        <v>1706</v>
      </c>
      <c r="J36" s="140">
        <v>7944</v>
      </c>
      <c r="K36" s="140">
        <v>4473</v>
      </c>
      <c r="L36" s="140">
        <v>65</v>
      </c>
      <c r="M36" s="59"/>
    </row>
    <row r="37" spans="1:13" ht="8.25" customHeight="1">
      <c r="A37" s="238" t="s">
        <v>115</v>
      </c>
      <c r="B37" s="201">
        <v>1</v>
      </c>
      <c r="C37" s="201"/>
      <c r="D37" s="140">
        <v>42195</v>
      </c>
      <c r="E37" s="140">
        <v>410315</v>
      </c>
      <c r="F37" s="140">
        <v>3044</v>
      </c>
      <c r="G37" s="140">
        <v>11704</v>
      </c>
      <c r="H37" s="140">
        <v>125209</v>
      </c>
      <c r="I37" s="140">
        <v>400</v>
      </c>
      <c r="J37" s="140">
        <v>34297</v>
      </c>
      <c r="K37" s="140">
        <v>10289</v>
      </c>
      <c r="L37" s="140">
        <v>46</v>
      </c>
      <c r="M37" s="60"/>
    </row>
    <row r="38" spans="1:13" s="20" customFormat="1" ht="8.25" customHeight="1">
      <c r="A38" s="255" t="s">
        <v>116</v>
      </c>
      <c r="B38" s="202">
        <v>3</v>
      </c>
      <c r="C38" s="202"/>
      <c r="D38" s="203">
        <v>60858</v>
      </c>
      <c r="E38" s="203">
        <v>1607081</v>
      </c>
      <c r="F38" s="203">
        <v>5726</v>
      </c>
      <c r="G38" s="203">
        <v>42621</v>
      </c>
      <c r="H38" s="203">
        <v>556561</v>
      </c>
      <c r="I38" s="203">
        <v>3166</v>
      </c>
      <c r="J38" s="203">
        <v>85603</v>
      </c>
      <c r="K38" s="203">
        <v>25934</v>
      </c>
      <c r="L38" s="203">
        <v>165</v>
      </c>
      <c r="M38" s="60"/>
    </row>
    <row r="39" spans="1:13" s="20" customFormat="1" ht="4.5" customHeight="1">
      <c r="A39" s="255"/>
      <c r="B39" s="202"/>
      <c r="C39" s="202"/>
      <c r="D39" s="203"/>
      <c r="E39" s="203"/>
      <c r="F39" s="203"/>
      <c r="G39" s="203"/>
      <c r="H39" s="203"/>
      <c r="I39" s="203"/>
      <c r="J39" s="203"/>
      <c r="K39" s="203"/>
      <c r="L39" s="203"/>
      <c r="M39" s="60"/>
    </row>
    <row r="40" spans="1:13" ht="8.25" customHeight="1">
      <c r="A40" s="238" t="s">
        <v>117</v>
      </c>
      <c r="B40" s="201">
        <v>4</v>
      </c>
      <c r="C40" s="201"/>
      <c r="D40" s="140">
        <v>43027</v>
      </c>
      <c r="E40" s="140">
        <v>5898924</v>
      </c>
      <c r="F40" s="140">
        <v>5330</v>
      </c>
      <c r="G40" s="140">
        <v>45009</v>
      </c>
      <c r="H40" s="140">
        <v>2858832</v>
      </c>
      <c r="I40" s="140">
        <v>16181</v>
      </c>
      <c r="J40" s="140">
        <v>722673</v>
      </c>
      <c r="K40" s="140">
        <v>27311</v>
      </c>
      <c r="L40" s="140">
        <v>383</v>
      </c>
      <c r="M40" s="60"/>
    </row>
    <row r="41" spans="1:13" ht="8.25" customHeight="1">
      <c r="A41" s="238" t="s">
        <v>118</v>
      </c>
      <c r="B41" s="201">
        <v>1</v>
      </c>
      <c r="C41" s="201"/>
      <c r="D41" s="140">
        <v>4321</v>
      </c>
      <c r="E41" s="140">
        <v>364007</v>
      </c>
      <c r="F41" s="140">
        <v>835</v>
      </c>
      <c r="G41" s="140">
        <v>12820</v>
      </c>
      <c r="H41" s="140">
        <v>86642</v>
      </c>
      <c r="I41" s="140">
        <v>545</v>
      </c>
      <c r="J41" s="140">
        <v>20104</v>
      </c>
      <c r="K41" s="140">
        <v>4579</v>
      </c>
      <c r="L41" s="140">
        <v>32</v>
      </c>
      <c r="M41" s="59"/>
    </row>
    <row r="42" spans="1:13" ht="8.25" customHeight="1">
      <c r="A42" s="238" t="s">
        <v>119</v>
      </c>
      <c r="B42" s="201">
        <v>1</v>
      </c>
      <c r="C42" s="201"/>
      <c r="D42" s="140">
        <v>1389</v>
      </c>
      <c r="E42" s="140">
        <v>432861</v>
      </c>
      <c r="F42" s="140">
        <v>160</v>
      </c>
      <c r="G42" s="140">
        <v>7022</v>
      </c>
      <c r="H42" s="140">
        <v>100670</v>
      </c>
      <c r="I42" s="140">
        <v>1030</v>
      </c>
      <c r="J42" s="140">
        <v>25087</v>
      </c>
      <c r="K42" s="140">
        <v>2870</v>
      </c>
      <c r="L42" s="140">
        <v>60</v>
      </c>
      <c r="M42" s="59"/>
    </row>
    <row r="43" spans="1:13" s="20" customFormat="1" ht="8.25" customHeight="1">
      <c r="A43" s="255" t="s">
        <v>120</v>
      </c>
      <c r="B43" s="202">
        <v>6</v>
      </c>
      <c r="C43" s="202"/>
      <c r="D43" s="203">
        <v>48737</v>
      </c>
      <c r="E43" s="203">
        <v>6695792</v>
      </c>
      <c r="F43" s="203">
        <v>6325</v>
      </c>
      <c r="G43" s="203">
        <v>64851</v>
      </c>
      <c r="H43" s="203">
        <v>3046144</v>
      </c>
      <c r="I43" s="203">
        <v>17756</v>
      </c>
      <c r="J43" s="203">
        <v>767864</v>
      </c>
      <c r="K43" s="203">
        <v>34760</v>
      </c>
      <c r="L43" s="203">
        <v>475</v>
      </c>
      <c r="M43" s="60"/>
    </row>
    <row r="44" spans="1:13" s="20" customFormat="1" ht="4.5" customHeight="1">
      <c r="A44" s="255"/>
      <c r="B44" s="202"/>
      <c r="C44" s="202"/>
      <c r="D44" s="203"/>
      <c r="E44" s="203"/>
      <c r="F44" s="203"/>
      <c r="G44" s="203"/>
      <c r="H44" s="203"/>
      <c r="I44" s="203"/>
      <c r="J44" s="203"/>
      <c r="K44" s="203"/>
      <c r="L44" s="203"/>
      <c r="M44" s="60"/>
    </row>
    <row r="45" spans="1:13" s="20" customFormat="1" ht="8.25" customHeight="1">
      <c r="A45" s="238" t="s">
        <v>136</v>
      </c>
      <c r="B45" s="201">
        <v>1</v>
      </c>
      <c r="C45" s="201"/>
      <c r="D45" s="140">
        <v>58</v>
      </c>
      <c r="E45" s="140">
        <v>59672</v>
      </c>
      <c r="F45" s="140">
        <v>1</v>
      </c>
      <c r="G45" s="140">
        <v>590</v>
      </c>
      <c r="H45" s="140">
        <v>2868</v>
      </c>
      <c r="I45" s="140">
        <v>305</v>
      </c>
      <c r="J45" s="140">
        <v>26500</v>
      </c>
      <c r="K45" s="140">
        <v>5570</v>
      </c>
      <c r="L45" s="140">
        <v>7</v>
      </c>
      <c r="M45" s="60"/>
    </row>
    <row r="46" spans="1:13" s="20" customFormat="1" ht="8.25" customHeight="1">
      <c r="A46" s="255" t="s">
        <v>137</v>
      </c>
      <c r="B46" s="202">
        <v>1</v>
      </c>
      <c r="C46" s="202"/>
      <c r="D46" s="203">
        <v>58</v>
      </c>
      <c r="E46" s="203">
        <v>59672</v>
      </c>
      <c r="F46" s="203">
        <v>1</v>
      </c>
      <c r="G46" s="203">
        <v>590</v>
      </c>
      <c r="H46" s="203">
        <v>2868</v>
      </c>
      <c r="I46" s="203">
        <v>305</v>
      </c>
      <c r="J46" s="203">
        <v>26500</v>
      </c>
      <c r="K46" s="203">
        <v>5570</v>
      </c>
      <c r="L46" s="203">
        <v>7</v>
      </c>
      <c r="M46" s="60"/>
    </row>
    <row r="47" spans="1:13" s="20" customFormat="1" ht="4.5" customHeight="1">
      <c r="A47" s="255"/>
      <c r="B47" s="202"/>
      <c r="C47" s="202"/>
      <c r="D47" s="203"/>
      <c r="E47" s="203"/>
      <c r="F47" s="203"/>
      <c r="G47" s="203"/>
      <c r="H47" s="203"/>
      <c r="I47" s="203"/>
      <c r="J47" s="203"/>
      <c r="K47" s="203"/>
      <c r="L47" s="203"/>
      <c r="M47" s="60"/>
    </row>
    <row r="48" spans="1:13" ht="8.25" customHeight="1">
      <c r="A48" s="238" t="s">
        <v>121</v>
      </c>
      <c r="B48" s="201">
        <v>3</v>
      </c>
      <c r="C48" s="201"/>
      <c r="D48" s="140">
        <v>2680</v>
      </c>
      <c r="E48" s="140">
        <v>127999</v>
      </c>
      <c r="F48" s="140">
        <v>228</v>
      </c>
      <c r="G48" s="140">
        <v>3030</v>
      </c>
      <c r="H48" s="140">
        <v>4755</v>
      </c>
      <c r="I48" s="140">
        <v>184</v>
      </c>
      <c r="J48" s="140">
        <v>16460</v>
      </c>
      <c r="K48" s="140" t="s">
        <v>147</v>
      </c>
      <c r="L48" s="140">
        <v>17</v>
      </c>
      <c r="M48" s="60"/>
    </row>
    <row r="49" spans="1:13" ht="8.25" customHeight="1">
      <c r="A49" s="238" t="s">
        <v>122</v>
      </c>
      <c r="B49" s="201">
        <v>1</v>
      </c>
      <c r="C49" s="201"/>
      <c r="D49" s="140">
        <v>350</v>
      </c>
      <c r="E49" s="140">
        <v>40158</v>
      </c>
      <c r="F49" s="140">
        <v>42</v>
      </c>
      <c r="G49" s="140">
        <v>582</v>
      </c>
      <c r="H49" s="140">
        <v>2444</v>
      </c>
      <c r="I49" s="140">
        <v>40</v>
      </c>
      <c r="J49" s="140">
        <v>640</v>
      </c>
      <c r="K49" s="140">
        <v>101</v>
      </c>
      <c r="L49" s="140">
        <v>2</v>
      </c>
      <c r="M49" s="60"/>
    </row>
    <row r="50" spans="1:13" ht="8.25" customHeight="1">
      <c r="A50" s="238" t="s">
        <v>123</v>
      </c>
      <c r="B50" s="201">
        <v>11</v>
      </c>
      <c r="C50" s="201"/>
      <c r="D50" s="140">
        <v>23455</v>
      </c>
      <c r="E50" s="140">
        <v>6163707</v>
      </c>
      <c r="F50" s="140">
        <v>6676</v>
      </c>
      <c r="G50" s="140">
        <v>81489</v>
      </c>
      <c r="H50" s="140">
        <v>1943467</v>
      </c>
      <c r="I50" s="140">
        <v>15539</v>
      </c>
      <c r="J50" s="140">
        <v>972158</v>
      </c>
      <c r="K50" s="140">
        <v>48715</v>
      </c>
      <c r="L50" s="140">
        <v>744</v>
      </c>
      <c r="M50" s="60"/>
    </row>
    <row r="51" spans="1:13" s="20" customFormat="1" ht="8.25" customHeight="1">
      <c r="A51" s="255" t="s">
        <v>124</v>
      </c>
      <c r="B51" s="202">
        <v>15</v>
      </c>
      <c r="C51" s="202"/>
      <c r="D51" s="203">
        <v>26485</v>
      </c>
      <c r="E51" s="203">
        <v>6331864</v>
      </c>
      <c r="F51" s="203">
        <v>6946</v>
      </c>
      <c r="G51" s="203">
        <v>85101</v>
      </c>
      <c r="H51" s="203">
        <v>1950666</v>
      </c>
      <c r="I51" s="203">
        <v>15763</v>
      </c>
      <c r="J51" s="203">
        <v>989258</v>
      </c>
      <c r="K51" s="203">
        <v>48816</v>
      </c>
      <c r="L51" s="203">
        <v>763</v>
      </c>
      <c r="M51" s="60"/>
    </row>
    <row r="52" spans="1:13" s="20" customFormat="1" ht="4.5" customHeight="1">
      <c r="A52" s="255"/>
      <c r="B52" s="202"/>
      <c r="C52" s="202"/>
      <c r="D52" s="203"/>
      <c r="E52" s="203"/>
      <c r="F52" s="203"/>
      <c r="G52" s="203"/>
      <c r="H52" s="203"/>
      <c r="I52" s="203"/>
      <c r="J52" s="203"/>
      <c r="K52" s="203"/>
      <c r="L52" s="203"/>
      <c r="M52" s="60"/>
    </row>
    <row r="53" spans="1:13" ht="8.25" customHeight="1">
      <c r="A53" s="238" t="s">
        <v>125</v>
      </c>
      <c r="B53" s="201">
        <v>1</v>
      </c>
      <c r="C53" s="201"/>
      <c r="D53" s="140">
        <v>565</v>
      </c>
      <c r="E53" s="140">
        <v>138475</v>
      </c>
      <c r="F53" s="140">
        <v>25</v>
      </c>
      <c r="G53" s="140">
        <v>1023</v>
      </c>
      <c r="H53" s="140">
        <v>18570</v>
      </c>
      <c r="I53" s="140">
        <v>98</v>
      </c>
      <c r="J53" s="140">
        <v>8771</v>
      </c>
      <c r="K53" s="140">
        <v>597</v>
      </c>
      <c r="L53" s="140">
        <v>12</v>
      </c>
      <c r="M53" s="59"/>
    </row>
    <row r="54" spans="1:13" ht="8.25" customHeight="1">
      <c r="A54" s="238" t="s">
        <v>126</v>
      </c>
      <c r="B54" s="201">
        <v>3</v>
      </c>
      <c r="C54" s="201"/>
      <c r="D54" s="140">
        <v>19009</v>
      </c>
      <c r="E54" s="140">
        <v>2247186</v>
      </c>
      <c r="F54" s="140">
        <v>5120</v>
      </c>
      <c r="G54" s="140">
        <v>48826</v>
      </c>
      <c r="H54" s="140">
        <v>455276</v>
      </c>
      <c r="I54" s="140">
        <v>3993</v>
      </c>
      <c r="J54" s="140">
        <v>334234</v>
      </c>
      <c r="K54" s="140">
        <v>23255</v>
      </c>
      <c r="L54" s="140">
        <v>407</v>
      </c>
      <c r="M54" s="59"/>
    </row>
    <row r="55" spans="1:13" ht="8.25" customHeight="1">
      <c r="A55" s="238" t="s">
        <v>127</v>
      </c>
      <c r="B55" s="201">
        <v>1</v>
      </c>
      <c r="C55" s="201"/>
      <c r="D55" s="140">
        <v>437</v>
      </c>
      <c r="E55" s="140">
        <v>60505</v>
      </c>
      <c r="F55" s="140">
        <v>102</v>
      </c>
      <c r="G55" s="140">
        <v>1663</v>
      </c>
      <c r="H55" s="140">
        <v>903</v>
      </c>
      <c r="I55" s="140" t="s">
        <v>147</v>
      </c>
      <c r="J55" s="140">
        <v>2407</v>
      </c>
      <c r="K55" s="140">
        <v>109</v>
      </c>
      <c r="L55" s="140">
        <v>4</v>
      </c>
      <c r="M55" s="59"/>
    </row>
    <row r="56" spans="1:13" s="20" customFormat="1" ht="8.25" customHeight="1">
      <c r="A56" s="255" t="s">
        <v>128</v>
      </c>
      <c r="B56" s="202">
        <v>5</v>
      </c>
      <c r="C56" s="202"/>
      <c r="D56" s="203">
        <v>20011</v>
      </c>
      <c r="E56" s="203">
        <v>2446166</v>
      </c>
      <c r="F56" s="203">
        <v>5247</v>
      </c>
      <c r="G56" s="203">
        <v>51512</v>
      </c>
      <c r="H56" s="203">
        <v>474749</v>
      </c>
      <c r="I56" s="203">
        <v>4091</v>
      </c>
      <c r="J56" s="203">
        <v>345412</v>
      </c>
      <c r="K56" s="203">
        <v>23961</v>
      </c>
      <c r="L56" s="203">
        <v>423</v>
      </c>
      <c r="M56" s="59"/>
    </row>
    <row r="57" spans="1:13" s="20" customFormat="1" ht="4.5" customHeight="1">
      <c r="A57" s="255"/>
      <c r="B57" s="202"/>
      <c r="C57" s="202"/>
      <c r="D57" s="203"/>
      <c r="E57" s="203"/>
      <c r="F57" s="203"/>
      <c r="G57" s="203"/>
      <c r="H57" s="203"/>
      <c r="I57" s="203"/>
      <c r="J57" s="203"/>
      <c r="K57" s="203"/>
      <c r="L57" s="203"/>
      <c r="M57" s="59"/>
    </row>
    <row r="58" spans="1:13" s="20" customFormat="1" ht="8.25" customHeight="1">
      <c r="A58" s="238" t="s">
        <v>138</v>
      </c>
      <c r="B58" s="201">
        <v>1</v>
      </c>
      <c r="C58" s="201"/>
      <c r="D58" s="140">
        <v>453</v>
      </c>
      <c r="E58" s="140">
        <v>266845</v>
      </c>
      <c r="F58" s="140">
        <v>55</v>
      </c>
      <c r="G58" s="140">
        <v>1777</v>
      </c>
      <c r="H58" s="140">
        <v>65082</v>
      </c>
      <c r="I58" s="140">
        <v>546</v>
      </c>
      <c r="J58" s="140">
        <v>61470</v>
      </c>
      <c r="K58" s="140">
        <v>8591</v>
      </c>
      <c r="L58" s="140">
        <v>99</v>
      </c>
      <c r="M58" s="60"/>
    </row>
    <row r="59" spans="1:13" s="20" customFormat="1" ht="8.25" customHeight="1">
      <c r="A59" s="255" t="s">
        <v>139</v>
      </c>
      <c r="B59" s="202">
        <v>1</v>
      </c>
      <c r="C59" s="202"/>
      <c r="D59" s="203">
        <v>453</v>
      </c>
      <c r="E59" s="203">
        <v>266845</v>
      </c>
      <c r="F59" s="203">
        <v>55</v>
      </c>
      <c r="G59" s="203">
        <v>1777</v>
      </c>
      <c r="H59" s="203">
        <v>65082</v>
      </c>
      <c r="I59" s="203">
        <v>546</v>
      </c>
      <c r="J59" s="203">
        <v>61470</v>
      </c>
      <c r="K59" s="203">
        <v>8591</v>
      </c>
      <c r="L59" s="203">
        <v>99</v>
      </c>
      <c r="M59" s="60"/>
    </row>
    <row r="60" spans="1:13" s="20" customFormat="1" ht="4.5" customHeight="1">
      <c r="A60" s="255"/>
      <c r="B60" s="202"/>
      <c r="C60" s="202"/>
      <c r="D60" s="203"/>
      <c r="E60" s="203"/>
      <c r="F60" s="203"/>
      <c r="G60" s="203"/>
      <c r="H60" s="203"/>
      <c r="I60" s="203"/>
      <c r="J60" s="203"/>
      <c r="K60" s="203"/>
      <c r="L60" s="203"/>
      <c r="M60" s="60"/>
    </row>
    <row r="61" spans="1:13" s="25" customFormat="1" ht="8.25" customHeight="1">
      <c r="A61" s="238" t="s">
        <v>170</v>
      </c>
      <c r="B61" s="201">
        <v>1</v>
      </c>
      <c r="C61" s="201"/>
      <c r="D61" s="140">
        <v>17</v>
      </c>
      <c r="E61" s="140">
        <v>90696</v>
      </c>
      <c r="F61" s="140">
        <v>2</v>
      </c>
      <c r="G61" s="140">
        <v>109</v>
      </c>
      <c r="H61" s="140">
        <v>8772</v>
      </c>
      <c r="I61" s="140">
        <v>604</v>
      </c>
      <c r="J61" s="140">
        <v>9152</v>
      </c>
      <c r="K61" s="140">
        <v>2221</v>
      </c>
      <c r="L61" s="140">
        <v>77</v>
      </c>
      <c r="M61" s="59"/>
    </row>
    <row r="62" spans="1:13" s="23" customFormat="1" ht="8.25" customHeight="1">
      <c r="A62" s="255" t="s">
        <v>140</v>
      </c>
      <c r="B62" s="202">
        <v>1</v>
      </c>
      <c r="C62" s="202"/>
      <c r="D62" s="203">
        <v>17</v>
      </c>
      <c r="E62" s="203">
        <v>90696</v>
      </c>
      <c r="F62" s="203">
        <v>2</v>
      </c>
      <c r="G62" s="203">
        <v>109</v>
      </c>
      <c r="H62" s="203">
        <v>8772</v>
      </c>
      <c r="I62" s="203">
        <v>604</v>
      </c>
      <c r="J62" s="203">
        <v>9152</v>
      </c>
      <c r="K62" s="203">
        <v>2221</v>
      </c>
      <c r="L62" s="203">
        <v>77</v>
      </c>
      <c r="M62" s="61"/>
    </row>
    <row r="63" spans="1:13" s="23" customFormat="1" ht="4.5" customHeight="1">
      <c r="A63" s="255"/>
      <c r="B63" s="202"/>
      <c r="C63" s="202"/>
      <c r="D63" s="203"/>
      <c r="E63" s="203"/>
      <c r="F63" s="203"/>
      <c r="G63" s="203"/>
      <c r="H63" s="203"/>
      <c r="I63" s="203"/>
      <c r="J63" s="203"/>
      <c r="K63" s="203"/>
      <c r="L63" s="203"/>
      <c r="M63" s="61"/>
    </row>
    <row r="64" spans="1:13" s="23" customFormat="1" ht="8.25" customHeight="1">
      <c r="A64" s="238" t="s">
        <v>171</v>
      </c>
      <c r="B64" s="201">
        <v>1</v>
      </c>
      <c r="C64" s="201"/>
      <c r="D64" s="140">
        <v>116</v>
      </c>
      <c r="E64" s="140">
        <v>52807</v>
      </c>
      <c r="F64" s="140">
        <v>0</v>
      </c>
      <c r="G64" s="140">
        <v>0</v>
      </c>
      <c r="H64" s="140">
        <v>9335</v>
      </c>
      <c r="I64" s="140">
        <v>231</v>
      </c>
      <c r="J64" s="140">
        <v>7200</v>
      </c>
      <c r="K64" s="140">
        <v>3600</v>
      </c>
      <c r="L64" s="140">
        <v>84</v>
      </c>
      <c r="M64" s="55"/>
    </row>
    <row r="65" spans="1:13" s="23" customFormat="1" ht="8.25" customHeight="1">
      <c r="A65" s="255" t="s">
        <v>141</v>
      </c>
      <c r="B65" s="202">
        <v>1</v>
      </c>
      <c r="C65" s="202"/>
      <c r="D65" s="203">
        <v>116</v>
      </c>
      <c r="E65" s="203">
        <v>52807</v>
      </c>
      <c r="F65" s="203">
        <v>0</v>
      </c>
      <c r="G65" s="203">
        <v>0</v>
      </c>
      <c r="H65" s="203">
        <v>9335</v>
      </c>
      <c r="I65" s="203">
        <v>231</v>
      </c>
      <c r="J65" s="203">
        <v>7200</v>
      </c>
      <c r="K65" s="203">
        <v>3600</v>
      </c>
      <c r="L65" s="203">
        <v>84</v>
      </c>
      <c r="M65" s="60"/>
    </row>
    <row r="66" spans="1:13" s="23" customFormat="1" ht="4.5" customHeight="1">
      <c r="A66" s="255"/>
      <c r="B66" s="202"/>
      <c r="C66" s="202"/>
      <c r="D66" s="203"/>
      <c r="E66" s="203"/>
      <c r="F66" s="203"/>
      <c r="G66" s="203"/>
      <c r="H66" s="203"/>
      <c r="I66" s="203"/>
      <c r="J66" s="203"/>
      <c r="K66" s="203"/>
      <c r="L66" s="203"/>
      <c r="M66" s="60"/>
    </row>
    <row r="67" spans="1:13" s="24" customFormat="1" ht="8.25" customHeight="1">
      <c r="A67" s="238" t="s">
        <v>167</v>
      </c>
      <c r="B67" s="201">
        <v>1</v>
      </c>
      <c r="C67" s="201"/>
      <c r="D67" s="140">
        <v>598</v>
      </c>
      <c r="E67" s="140">
        <v>505700</v>
      </c>
      <c r="F67" s="140">
        <v>238</v>
      </c>
      <c r="G67" s="140">
        <v>5324</v>
      </c>
      <c r="H67" s="140">
        <v>28632</v>
      </c>
      <c r="I67" s="140">
        <v>860</v>
      </c>
      <c r="J67" s="140">
        <v>42608</v>
      </c>
      <c r="K67" s="140">
        <v>11495</v>
      </c>
      <c r="L67" s="140">
        <v>74</v>
      </c>
      <c r="M67" s="55"/>
    </row>
    <row r="68" spans="1:12" s="24" customFormat="1" ht="8.25" customHeight="1">
      <c r="A68" s="238" t="s">
        <v>168</v>
      </c>
      <c r="B68" s="201">
        <v>1</v>
      </c>
      <c r="C68" s="201"/>
      <c r="D68" s="140">
        <v>916</v>
      </c>
      <c r="E68" s="140">
        <v>187916</v>
      </c>
      <c r="F68" s="140">
        <v>71</v>
      </c>
      <c r="G68" s="140">
        <v>3500</v>
      </c>
      <c r="H68" s="140">
        <v>24382</v>
      </c>
      <c r="I68" s="140" t="s">
        <v>147</v>
      </c>
      <c r="J68" s="140">
        <v>12922</v>
      </c>
      <c r="K68" s="140">
        <v>6502</v>
      </c>
      <c r="L68" s="140">
        <v>64</v>
      </c>
    </row>
    <row r="69" spans="1:12" s="20" customFormat="1" ht="8.25" customHeight="1">
      <c r="A69" s="255" t="s">
        <v>129</v>
      </c>
      <c r="B69" s="202">
        <v>2</v>
      </c>
      <c r="C69" s="202"/>
      <c r="D69" s="203">
        <v>1514</v>
      </c>
      <c r="E69" s="203">
        <v>693616</v>
      </c>
      <c r="F69" s="203">
        <v>309</v>
      </c>
      <c r="G69" s="203">
        <v>8824</v>
      </c>
      <c r="H69" s="203">
        <v>53014</v>
      </c>
      <c r="I69" s="203">
        <v>860</v>
      </c>
      <c r="J69" s="203">
        <v>55530</v>
      </c>
      <c r="K69" s="203">
        <v>17997</v>
      </c>
      <c r="L69" s="203">
        <v>138</v>
      </c>
    </row>
    <row r="70" spans="1:13" s="23" customFormat="1" ht="4.5" customHeight="1">
      <c r="A70" s="255"/>
      <c r="B70" s="202"/>
      <c r="C70" s="202"/>
      <c r="D70" s="203"/>
      <c r="E70" s="203"/>
      <c r="F70" s="203"/>
      <c r="G70" s="203"/>
      <c r="H70" s="203"/>
      <c r="I70" s="203"/>
      <c r="J70" s="203"/>
      <c r="K70" s="203"/>
      <c r="L70" s="203"/>
      <c r="M70" s="60"/>
    </row>
    <row r="71" spans="1:13" ht="8.25" customHeight="1">
      <c r="A71" s="255" t="s">
        <v>130</v>
      </c>
      <c r="B71" s="202">
        <f>B72+B73+B74</f>
        <v>47</v>
      </c>
      <c r="C71" s="202"/>
      <c r="D71" s="203">
        <v>192066</v>
      </c>
      <c r="E71" s="203">
        <v>22595523</v>
      </c>
      <c r="F71" s="203">
        <v>35060</v>
      </c>
      <c r="G71" s="203">
        <v>350529</v>
      </c>
      <c r="H71" s="203">
        <v>7526529</v>
      </c>
      <c r="I71" s="203">
        <v>55582</v>
      </c>
      <c r="J71" s="203">
        <v>3116330</v>
      </c>
      <c r="K71" s="203">
        <v>290909</v>
      </c>
      <c r="L71" s="203">
        <v>2845</v>
      </c>
      <c r="M71" s="158"/>
    </row>
    <row r="72" spans="1:13" ht="8.25" customHeight="1">
      <c r="A72" s="255" t="s">
        <v>259</v>
      </c>
      <c r="B72" s="202">
        <f>B17+B23+B27+B31+B34+B38</f>
        <v>15</v>
      </c>
      <c r="C72" s="202"/>
      <c r="D72" s="203">
        <v>94675</v>
      </c>
      <c r="E72" s="203">
        <v>5958065</v>
      </c>
      <c r="F72" s="203">
        <v>16175</v>
      </c>
      <c r="G72" s="203">
        <v>137765</v>
      </c>
      <c r="H72" s="203">
        <v>1915899</v>
      </c>
      <c r="I72" s="203">
        <v>15426</v>
      </c>
      <c r="J72" s="203">
        <v>853944</v>
      </c>
      <c r="K72" s="203">
        <v>145393</v>
      </c>
      <c r="L72" s="203">
        <v>779</v>
      </c>
      <c r="M72" s="5"/>
    </row>
    <row r="73" spans="1:12" ht="8.25" customHeight="1">
      <c r="A73" s="255" t="s">
        <v>260</v>
      </c>
      <c r="B73" s="202">
        <v>22</v>
      </c>
      <c r="C73" s="202"/>
      <c r="D73" s="203">
        <v>75280</v>
      </c>
      <c r="E73" s="203">
        <v>13087328</v>
      </c>
      <c r="F73" s="203">
        <v>13272</v>
      </c>
      <c r="G73" s="203">
        <v>150542</v>
      </c>
      <c r="H73" s="203">
        <v>4999678</v>
      </c>
      <c r="I73" s="203">
        <v>33824</v>
      </c>
      <c r="J73" s="203">
        <v>1783622</v>
      </c>
      <c r="K73" s="203">
        <v>89146</v>
      </c>
      <c r="L73" s="203">
        <v>1245</v>
      </c>
    </row>
    <row r="74" spans="1:13" ht="8.25" customHeight="1">
      <c r="A74" s="255" t="s">
        <v>261</v>
      </c>
      <c r="B74" s="202">
        <f>B59+B62+B65+B69+B56</f>
        <v>10</v>
      </c>
      <c r="C74" s="202"/>
      <c r="D74" s="203">
        <v>22111</v>
      </c>
      <c r="E74" s="203">
        <v>3550130</v>
      </c>
      <c r="F74" s="203">
        <v>5613</v>
      </c>
      <c r="G74" s="203">
        <v>62222</v>
      </c>
      <c r="H74" s="203">
        <v>610952</v>
      </c>
      <c r="I74" s="203">
        <v>6332</v>
      </c>
      <c r="J74" s="203">
        <v>478764</v>
      </c>
      <c r="K74" s="203">
        <v>56370</v>
      </c>
      <c r="L74" s="203">
        <v>821</v>
      </c>
      <c r="M74" s="5"/>
    </row>
    <row r="75" spans="1:12" ht="8.25" customHeight="1">
      <c r="A75" s="256"/>
      <c r="B75" s="84"/>
      <c r="C75" s="84"/>
      <c r="D75" s="257"/>
      <c r="E75" s="257"/>
      <c r="F75" s="257"/>
      <c r="G75" s="257"/>
      <c r="H75" s="257"/>
      <c r="I75" s="257"/>
      <c r="J75" s="257"/>
      <c r="K75" s="257"/>
      <c r="L75" s="257"/>
    </row>
    <row r="76" spans="1:12" ht="8.25" customHeight="1">
      <c r="A76" s="27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8.25" customHeight="1">
      <c r="A77" s="191" t="s">
        <v>289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8.25" customHeight="1">
      <c r="A78" s="238" t="s">
        <v>364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8.25" customHeight="1">
      <c r="A79" s="238" t="s">
        <v>288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ht="9" customHeight="1">
      <c r="A80" s="14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12.75">
      <c r="A81" s="14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ht="12.75">
      <c r="A82" s="14"/>
    </row>
    <row r="83" ht="12.75">
      <c r="A83" s="14"/>
    </row>
    <row r="84" ht="12.75">
      <c r="A84" s="14"/>
    </row>
  </sheetData>
  <mergeCells count="11">
    <mergeCell ref="E6:E7"/>
    <mergeCell ref="B5:B7"/>
    <mergeCell ref="A15:L15"/>
    <mergeCell ref="D6:D7"/>
    <mergeCell ref="F6:F7"/>
    <mergeCell ref="G6:G7"/>
    <mergeCell ref="I6:I7"/>
    <mergeCell ref="H6:H7"/>
    <mergeCell ref="J5:J7"/>
    <mergeCell ref="K5:K7"/>
    <mergeCell ref="L5:L7"/>
  </mergeCells>
  <printOptions horizontalCentered="1"/>
  <pageMargins left="1.1811023622047245" right="1.1811023622047245" top="1.1811023622047245" bottom="1.8110236220472442" header="0" footer="1.2598425196850394"/>
  <pageSetup firstPageNumber="105" useFirstPageNumber="1" horizontalDpi="600" verticalDpi="600" orientation="portrait" paperSize="9" scale="96" r:id="rId2"/>
  <headerFooter alignWithMargins="0">
    <oddFooter>&amp;C&amp;9 &amp;10 160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6"/>
  <sheetViews>
    <sheetView showGridLines="0" tabSelected="1" workbookViewId="0" topLeftCell="A1">
      <selection activeCell="N2" sqref="N2"/>
    </sheetView>
  </sheetViews>
  <sheetFormatPr defaultColWidth="9.140625" defaultRowHeight="12.75"/>
  <cols>
    <col min="1" max="1" width="17.421875" style="91" customWidth="1"/>
    <col min="2" max="2" width="5.8515625" style="75" customWidth="1"/>
    <col min="3" max="3" width="6.28125" style="75" customWidth="1"/>
    <col min="4" max="4" width="0.71875" style="75" customWidth="1"/>
    <col min="5" max="5" width="7.57421875" style="75" customWidth="1"/>
    <col min="6" max="6" width="4.8515625" style="75" customWidth="1"/>
    <col min="7" max="7" width="5.7109375" style="75" customWidth="1"/>
    <col min="8" max="8" width="7.28125" style="75" customWidth="1"/>
    <col min="9" max="9" width="5.8515625" style="75" customWidth="1"/>
    <col min="10" max="10" width="0.71875" style="0" customWidth="1"/>
    <col min="11" max="11" width="6.00390625" style="96" customWidth="1"/>
    <col min="12" max="12" width="5.7109375" style="96" customWidth="1"/>
    <col min="13" max="13" width="6.28125" style="96" customWidth="1"/>
    <col min="14" max="16384" width="9.140625" style="76" customWidth="1"/>
  </cols>
  <sheetData>
    <row r="1" ht="12" customHeight="1">
      <c r="A1" s="227" t="s">
        <v>239</v>
      </c>
    </row>
    <row r="2" ht="12" customHeight="1">
      <c r="A2" s="77" t="s">
        <v>240</v>
      </c>
    </row>
    <row r="3" ht="12" customHeight="1">
      <c r="A3" s="77"/>
    </row>
    <row r="4" spans="1:13" s="5" customFormat="1" ht="9" customHeight="1">
      <c r="A4" s="78"/>
      <c r="B4" s="79"/>
      <c r="C4" s="80"/>
      <c r="D4" s="81"/>
      <c r="E4" s="55"/>
      <c r="F4" s="55"/>
      <c r="G4" s="55"/>
      <c r="H4" s="55"/>
      <c r="I4" s="55"/>
      <c r="K4" s="125"/>
      <c r="L4" s="125"/>
      <c r="M4" s="125"/>
    </row>
    <row r="5" spans="1:14" s="5" customFormat="1" ht="12" customHeight="1">
      <c r="A5" s="302" t="s">
        <v>276</v>
      </c>
      <c r="B5" s="305" t="s">
        <v>265</v>
      </c>
      <c r="C5" s="305"/>
      <c r="D5" s="74"/>
      <c r="E5" s="305" t="s">
        <v>266</v>
      </c>
      <c r="F5" s="305"/>
      <c r="G5" s="305"/>
      <c r="H5" s="305"/>
      <c r="I5" s="305"/>
      <c r="J5" s="82"/>
      <c r="K5" s="304" t="s">
        <v>267</v>
      </c>
      <c r="L5" s="304"/>
      <c r="M5" s="304"/>
      <c r="N5" s="62"/>
    </row>
    <row r="6" spans="1:14" s="86" customFormat="1" ht="35.25" customHeight="1">
      <c r="A6" s="303"/>
      <c r="B6" s="83" t="s">
        <v>422</v>
      </c>
      <c r="C6" s="83" t="s">
        <v>423</v>
      </c>
      <c r="D6" s="83"/>
      <c r="E6" s="83" t="s">
        <v>424</v>
      </c>
      <c r="F6" s="83" t="s">
        <v>425</v>
      </c>
      <c r="G6" s="83" t="s">
        <v>426</v>
      </c>
      <c r="H6" s="83" t="s">
        <v>427</v>
      </c>
      <c r="I6" s="83" t="s">
        <v>441</v>
      </c>
      <c r="J6" s="84"/>
      <c r="K6" s="206" t="s">
        <v>380</v>
      </c>
      <c r="L6" s="206" t="s">
        <v>233</v>
      </c>
      <c r="M6" s="206" t="s">
        <v>281</v>
      </c>
      <c r="N6" s="85"/>
    </row>
    <row r="7" spans="1:14" s="86" customFormat="1" ht="6" customHeight="1">
      <c r="A7" s="233"/>
      <c r="B7" s="87"/>
      <c r="C7" s="87"/>
      <c r="D7" s="87"/>
      <c r="E7" s="87"/>
      <c r="F7" s="87"/>
      <c r="G7" s="87"/>
      <c r="H7" s="87"/>
      <c r="I7" s="87"/>
      <c r="K7" s="162"/>
      <c r="L7" s="163"/>
      <c r="M7" s="163"/>
      <c r="N7" s="163"/>
    </row>
    <row r="8" spans="1:14" s="86" customFormat="1" ht="8.25">
      <c r="A8" s="233" t="s">
        <v>157</v>
      </c>
      <c r="B8" s="87"/>
      <c r="C8" s="87"/>
      <c r="D8" s="87"/>
      <c r="E8" s="87"/>
      <c r="F8" s="87"/>
      <c r="G8" s="87"/>
      <c r="H8" s="87"/>
      <c r="I8" s="87"/>
      <c r="K8" s="162"/>
      <c r="L8" s="163"/>
      <c r="M8" s="163"/>
      <c r="N8" s="163"/>
    </row>
    <row r="9" spans="1:14" s="5" customFormat="1" ht="8.25">
      <c r="A9" s="234" t="s">
        <v>356</v>
      </c>
      <c r="B9" s="55">
        <v>4215</v>
      </c>
      <c r="C9" s="55">
        <v>27865</v>
      </c>
      <c r="D9" s="55"/>
      <c r="E9" s="55">
        <v>682381</v>
      </c>
      <c r="F9" s="55">
        <v>1603</v>
      </c>
      <c r="G9" s="55">
        <v>10063</v>
      </c>
      <c r="H9" s="55">
        <v>176789</v>
      </c>
      <c r="I9" s="55">
        <v>2346</v>
      </c>
      <c r="K9" s="170">
        <v>14726</v>
      </c>
      <c r="L9" s="170">
        <v>5301</v>
      </c>
      <c r="M9" s="165">
        <v>957</v>
      </c>
      <c r="N9" s="58"/>
    </row>
    <row r="10" spans="1:14" s="5" customFormat="1" ht="8.25">
      <c r="A10" s="234" t="s">
        <v>145</v>
      </c>
      <c r="B10" s="55">
        <v>4362</v>
      </c>
      <c r="C10" s="55">
        <v>4155</v>
      </c>
      <c r="D10" s="55"/>
      <c r="E10" s="55">
        <v>186944</v>
      </c>
      <c r="F10" s="55">
        <v>187</v>
      </c>
      <c r="G10" s="55">
        <v>5019</v>
      </c>
      <c r="H10" s="55">
        <v>20554</v>
      </c>
      <c r="I10" s="55">
        <v>73</v>
      </c>
      <c r="K10" s="170">
        <v>3069</v>
      </c>
      <c r="L10" s="167" t="s">
        <v>196</v>
      </c>
      <c r="M10" s="165">
        <v>10</v>
      </c>
      <c r="N10" s="51"/>
    </row>
    <row r="11" spans="1:14" s="19" customFormat="1" ht="8.25">
      <c r="A11" s="235" t="s">
        <v>133</v>
      </c>
      <c r="B11" s="22">
        <v>8577</v>
      </c>
      <c r="C11" s="22">
        <v>32020</v>
      </c>
      <c r="D11" s="22"/>
      <c r="E11" s="22">
        <v>869325</v>
      </c>
      <c r="F11" s="22">
        <v>1790</v>
      </c>
      <c r="G11" s="22">
        <v>15082</v>
      </c>
      <c r="H11" s="22">
        <v>197343</v>
      </c>
      <c r="I11" s="22">
        <v>2419</v>
      </c>
      <c r="K11" s="164">
        <v>17795</v>
      </c>
      <c r="L11" s="164">
        <v>5301</v>
      </c>
      <c r="M11" s="166">
        <v>967</v>
      </c>
      <c r="N11" s="57"/>
    </row>
    <row r="12" spans="1:14" s="19" customFormat="1" ht="4.5" customHeight="1">
      <c r="A12" s="235"/>
      <c r="B12" s="22"/>
      <c r="C12" s="22"/>
      <c r="D12" s="22"/>
      <c r="E12" s="22"/>
      <c r="F12" s="22"/>
      <c r="G12" s="22"/>
      <c r="H12" s="22"/>
      <c r="I12" s="22"/>
      <c r="K12" s="164"/>
      <c r="L12" s="164"/>
      <c r="M12" s="166"/>
      <c r="N12" s="57"/>
    </row>
    <row r="13" spans="1:14" s="5" customFormat="1" ht="9" customHeight="1">
      <c r="A13" s="234" t="s">
        <v>219</v>
      </c>
      <c r="B13" s="55">
        <v>2119</v>
      </c>
      <c r="C13" s="55">
        <v>31159</v>
      </c>
      <c r="D13" s="55"/>
      <c r="E13" s="55">
        <v>858008</v>
      </c>
      <c r="F13" s="55">
        <v>2364</v>
      </c>
      <c r="G13" s="55">
        <v>24394</v>
      </c>
      <c r="H13" s="55">
        <v>298953</v>
      </c>
      <c r="I13" s="55">
        <v>4382</v>
      </c>
      <c r="K13" s="170">
        <v>5756</v>
      </c>
      <c r="L13" s="170">
        <v>59462</v>
      </c>
      <c r="M13" s="165">
        <v>251</v>
      </c>
      <c r="N13" s="51"/>
    </row>
    <row r="14" spans="1:14" s="5" customFormat="1" ht="8.25">
      <c r="A14" s="234" t="s">
        <v>220</v>
      </c>
      <c r="B14" s="55">
        <v>1910</v>
      </c>
      <c r="C14" s="55">
        <v>2187</v>
      </c>
      <c r="D14" s="55"/>
      <c r="E14" s="55">
        <v>348512</v>
      </c>
      <c r="F14" s="55">
        <v>670</v>
      </c>
      <c r="G14" s="55">
        <v>7000</v>
      </c>
      <c r="H14" s="55">
        <v>147961</v>
      </c>
      <c r="I14" s="55">
        <v>633</v>
      </c>
      <c r="K14" s="167" t="s">
        <v>196</v>
      </c>
      <c r="L14" s="170">
        <v>8208</v>
      </c>
      <c r="M14" s="167" t="s">
        <v>196</v>
      </c>
      <c r="N14" s="51"/>
    </row>
    <row r="15" spans="1:14" s="5" customFormat="1" ht="8.25">
      <c r="A15" s="234" t="s">
        <v>221</v>
      </c>
      <c r="B15" s="55">
        <v>3196</v>
      </c>
      <c r="C15" s="55">
        <v>21434</v>
      </c>
      <c r="D15" s="55"/>
      <c r="E15" s="55">
        <v>442163</v>
      </c>
      <c r="F15" s="55">
        <v>374</v>
      </c>
      <c r="G15" s="55">
        <v>6251</v>
      </c>
      <c r="H15" s="55">
        <v>81815</v>
      </c>
      <c r="I15" s="55">
        <v>991</v>
      </c>
      <c r="K15" s="170">
        <v>2204</v>
      </c>
      <c r="L15" s="170">
        <v>2843</v>
      </c>
      <c r="M15" s="165">
        <v>710</v>
      </c>
      <c r="N15" s="51"/>
    </row>
    <row r="16" spans="1:14" s="19" customFormat="1" ht="8.25">
      <c r="A16" s="235" t="s">
        <v>106</v>
      </c>
      <c r="B16" s="22">
        <v>7225</v>
      </c>
      <c r="C16" s="22">
        <v>54780</v>
      </c>
      <c r="D16" s="22"/>
      <c r="E16" s="22">
        <v>1648683</v>
      </c>
      <c r="F16" s="22">
        <v>3408</v>
      </c>
      <c r="G16" s="22">
        <v>37645</v>
      </c>
      <c r="H16" s="22">
        <v>528729</v>
      </c>
      <c r="I16" s="22">
        <v>6006</v>
      </c>
      <c r="K16" s="164">
        <v>7960</v>
      </c>
      <c r="L16" s="164">
        <v>70513</v>
      </c>
      <c r="M16" s="166">
        <v>961</v>
      </c>
      <c r="N16" s="57"/>
    </row>
    <row r="17" spans="1:14" s="19" customFormat="1" ht="4.5" customHeight="1">
      <c r="A17" s="235"/>
      <c r="B17" s="22"/>
      <c r="C17" s="22"/>
      <c r="D17" s="22"/>
      <c r="E17" s="22"/>
      <c r="F17" s="22"/>
      <c r="G17" s="22"/>
      <c r="H17" s="22"/>
      <c r="I17" s="22"/>
      <c r="K17" s="164"/>
      <c r="L17" s="164"/>
      <c r="M17" s="166"/>
      <c r="N17" s="57"/>
    </row>
    <row r="18" spans="1:14" s="5" customFormat="1" ht="9" customHeight="1">
      <c r="A18" s="234" t="s">
        <v>222</v>
      </c>
      <c r="B18" s="55">
        <v>13096</v>
      </c>
      <c r="C18" s="55">
        <v>4614</v>
      </c>
      <c r="D18" s="55"/>
      <c r="E18" s="55">
        <v>599743</v>
      </c>
      <c r="F18" s="55">
        <v>2885</v>
      </c>
      <c r="G18" s="55">
        <v>24065</v>
      </c>
      <c r="H18" s="55">
        <v>260102</v>
      </c>
      <c r="I18" s="55">
        <v>911</v>
      </c>
      <c r="K18" s="170">
        <v>4493</v>
      </c>
      <c r="L18" s="170">
        <v>18806</v>
      </c>
      <c r="M18" s="168">
        <v>7732</v>
      </c>
      <c r="N18" s="51"/>
    </row>
    <row r="19" spans="1:14" s="5" customFormat="1" ht="9" customHeight="1">
      <c r="A19" s="234" t="s">
        <v>158</v>
      </c>
      <c r="B19" s="55"/>
      <c r="C19" s="55"/>
      <c r="D19" s="55"/>
      <c r="E19" s="55"/>
      <c r="F19" s="55"/>
      <c r="G19" s="55"/>
      <c r="H19" s="55"/>
      <c r="I19" s="55"/>
      <c r="K19" s="170"/>
      <c r="L19" s="170"/>
      <c r="M19" s="168"/>
      <c r="N19" s="51"/>
    </row>
    <row r="20" spans="1:14" s="5" customFormat="1" ht="18" customHeight="1">
      <c r="A20" s="234" t="s">
        <v>366</v>
      </c>
      <c r="B20" s="55">
        <v>65</v>
      </c>
      <c r="C20" s="55">
        <v>66</v>
      </c>
      <c r="D20" s="55"/>
      <c r="E20" s="55">
        <v>100109</v>
      </c>
      <c r="F20" s="55">
        <v>3</v>
      </c>
      <c r="G20" s="55">
        <v>170</v>
      </c>
      <c r="H20" s="55">
        <v>15402</v>
      </c>
      <c r="I20" s="55">
        <v>469</v>
      </c>
      <c r="K20" s="167" t="s">
        <v>196</v>
      </c>
      <c r="L20" s="167">
        <v>239</v>
      </c>
      <c r="M20" s="165">
        <v>4</v>
      </c>
      <c r="N20" s="51"/>
    </row>
    <row r="21" spans="1:14" s="5" customFormat="1" ht="8.25">
      <c r="A21" s="234" t="s">
        <v>146</v>
      </c>
      <c r="B21" s="55">
        <v>2713</v>
      </c>
      <c r="C21" s="55">
        <v>0</v>
      </c>
      <c r="D21" s="55"/>
      <c r="E21" s="55">
        <v>376198</v>
      </c>
      <c r="F21" s="55">
        <v>1280</v>
      </c>
      <c r="G21" s="55">
        <v>9623</v>
      </c>
      <c r="H21" s="55">
        <v>194460</v>
      </c>
      <c r="I21" s="55">
        <v>773</v>
      </c>
      <c r="K21" s="170">
        <v>3675</v>
      </c>
      <c r="L21" s="170">
        <v>4470</v>
      </c>
      <c r="M21" s="165">
        <v>171</v>
      </c>
      <c r="N21" s="51"/>
    </row>
    <row r="22" spans="1:14" s="5" customFormat="1" ht="18" customHeight="1">
      <c r="A22" s="234" t="s">
        <v>365</v>
      </c>
      <c r="B22" s="55">
        <v>70</v>
      </c>
      <c r="C22" s="55">
        <v>0</v>
      </c>
      <c r="D22" s="55"/>
      <c r="E22" s="55">
        <v>68467</v>
      </c>
      <c r="F22" s="55">
        <v>13</v>
      </c>
      <c r="G22" s="55">
        <v>359</v>
      </c>
      <c r="H22" s="55">
        <v>9379</v>
      </c>
      <c r="I22" s="55">
        <v>147</v>
      </c>
      <c r="K22" s="167" t="s">
        <v>196</v>
      </c>
      <c r="L22" s="167">
        <v>36</v>
      </c>
      <c r="M22" s="165">
        <v>12</v>
      </c>
      <c r="N22" s="51"/>
    </row>
    <row r="23" spans="1:14" s="19" customFormat="1" ht="8.25">
      <c r="A23" s="235" t="s">
        <v>109</v>
      </c>
      <c r="B23" s="22">
        <v>15944</v>
      </c>
      <c r="C23" s="22">
        <v>4680</v>
      </c>
      <c r="D23" s="22"/>
      <c r="E23" s="22">
        <v>1144517</v>
      </c>
      <c r="F23" s="22">
        <v>4181</v>
      </c>
      <c r="G23" s="22">
        <v>34217</v>
      </c>
      <c r="H23" s="22">
        <v>479343</v>
      </c>
      <c r="I23" s="22">
        <v>2300</v>
      </c>
      <c r="K23" s="164">
        <v>8168</v>
      </c>
      <c r="L23" s="164">
        <v>23551</v>
      </c>
      <c r="M23" s="169">
        <v>7919</v>
      </c>
      <c r="N23" s="57"/>
    </row>
    <row r="24" spans="1:14" s="19" customFormat="1" ht="4.5" customHeight="1">
      <c r="A24" s="235"/>
      <c r="B24" s="22"/>
      <c r="C24" s="22"/>
      <c r="D24" s="22"/>
      <c r="E24" s="22"/>
      <c r="F24" s="22"/>
      <c r="G24" s="22"/>
      <c r="H24" s="22"/>
      <c r="I24" s="22"/>
      <c r="K24" s="164"/>
      <c r="L24" s="164"/>
      <c r="M24" s="169"/>
      <c r="N24" s="57"/>
    </row>
    <row r="25" spans="1:14" s="5" customFormat="1" ht="9" customHeight="1">
      <c r="A25" s="234" t="s">
        <v>223</v>
      </c>
      <c r="B25" s="55">
        <v>136</v>
      </c>
      <c r="C25" s="55">
        <v>23</v>
      </c>
      <c r="D25" s="55"/>
      <c r="E25" s="55">
        <v>172609</v>
      </c>
      <c r="F25" s="55">
        <v>31</v>
      </c>
      <c r="G25" s="55">
        <v>597</v>
      </c>
      <c r="H25" s="55">
        <v>39975</v>
      </c>
      <c r="I25" s="55">
        <v>502</v>
      </c>
      <c r="K25" s="167">
        <v>929</v>
      </c>
      <c r="L25" s="170">
        <v>1181</v>
      </c>
      <c r="M25" s="165">
        <v>451</v>
      </c>
      <c r="N25" s="51"/>
    </row>
    <row r="26" spans="1:14" s="5" customFormat="1" ht="8.25">
      <c r="A26" s="234" t="s">
        <v>224</v>
      </c>
      <c r="B26" s="55">
        <v>1</v>
      </c>
      <c r="C26" s="55">
        <v>0</v>
      </c>
      <c r="D26" s="55"/>
      <c r="E26" s="55">
        <v>160213</v>
      </c>
      <c r="F26" s="55" t="s">
        <v>196</v>
      </c>
      <c r="G26" s="55" t="s">
        <v>196</v>
      </c>
      <c r="H26" s="55">
        <v>12527</v>
      </c>
      <c r="I26" s="55">
        <v>33</v>
      </c>
      <c r="K26" s="167" t="s">
        <v>196</v>
      </c>
      <c r="L26" s="170">
        <v>1220</v>
      </c>
      <c r="M26" s="165">
        <v>668</v>
      </c>
      <c r="N26" s="51"/>
    </row>
    <row r="27" spans="1:14" s="19" customFormat="1" ht="8.25" customHeight="1">
      <c r="A27" s="235" t="s">
        <v>112</v>
      </c>
      <c r="B27" s="22">
        <v>137</v>
      </c>
      <c r="C27" s="22">
        <v>23</v>
      </c>
      <c r="D27" s="22"/>
      <c r="E27" s="22">
        <v>332822</v>
      </c>
      <c r="F27" s="22">
        <v>31</v>
      </c>
      <c r="G27" s="22">
        <v>597</v>
      </c>
      <c r="H27" s="22">
        <v>52502</v>
      </c>
      <c r="I27" s="22">
        <v>535</v>
      </c>
      <c r="K27" s="171">
        <v>929</v>
      </c>
      <c r="L27" s="164">
        <v>2401</v>
      </c>
      <c r="M27" s="169">
        <v>1119</v>
      </c>
      <c r="N27" s="57"/>
    </row>
    <row r="28" spans="1:14" s="19" customFormat="1" ht="4.5" customHeight="1">
      <c r="A28" s="235"/>
      <c r="B28" s="22"/>
      <c r="C28" s="22"/>
      <c r="D28" s="22"/>
      <c r="E28" s="22"/>
      <c r="F28" s="22"/>
      <c r="G28" s="22"/>
      <c r="H28" s="22"/>
      <c r="I28" s="22"/>
      <c r="K28" s="171"/>
      <c r="L28" s="164"/>
      <c r="M28" s="169"/>
      <c r="N28" s="57"/>
    </row>
    <row r="29" spans="1:14" s="19" customFormat="1" ht="8.25">
      <c r="A29" s="234" t="s">
        <v>225</v>
      </c>
      <c r="B29" s="55">
        <v>1934</v>
      </c>
      <c r="C29" s="55">
        <v>17806</v>
      </c>
      <c r="D29" s="55"/>
      <c r="E29" s="55">
        <v>355637</v>
      </c>
      <c r="F29" s="55">
        <v>1039</v>
      </c>
      <c r="G29" s="55">
        <v>7603</v>
      </c>
      <c r="H29" s="55">
        <v>101421</v>
      </c>
      <c r="I29" s="55">
        <v>1000</v>
      </c>
      <c r="K29" s="167">
        <v>405</v>
      </c>
      <c r="L29" s="170">
        <v>5728</v>
      </c>
      <c r="M29" s="165">
        <v>153</v>
      </c>
      <c r="N29" s="51"/>
    </row>
    <row r="30" spans="1:14" s="19" customFormat="1" ht="8.25">
      <c r="A30" s="235" t="s">
        <v>135</v>
      </c>
      <c r="B30" s="22">
        <v>1934</v>
      </c>
      <c r="C30" s="22">
        <v>17806</v>
      </c>
      <c r="D30" s="22"/>
      <c r="E30" s="22">
        <v>355637</v>
      </c>
      <c r="F30" s="22">
        <v>1039</v>
      </c>
      <c r="G30" s="22">
        <v>7603</v>
      </c>
      <c r="H30" s="22">
        <v>101421</v>
      </c>
      <c r="I30" s="22">
        <v>1000</v>
      </c>
      <c r="K30" s="171">
        <v>405</v>
      </c>
      <c r="L30" s="164">
        <v>5728</v>
      </c>
      <c r="M30" s="166">
        <v>153</v>
      </c>
      <c r="N30" s="57"/>
    </row>
    <row r="31" spans="1:14" s="19" customFormat="1" ht="4.5" customHeight="1">
      <c r="A31" s="235"/>
      <c r="B31" s="22"/>
      <c r="C31" s="22"/>
      <c r="D31" s="22"/>
      <c r="E31" s="22"/>
      <c r="F31" s="22"/>
      <c r="G31" s="22"/>
      <c r="H31" s="22"/>
      <c r="I31" s="22"/>
      <c r="K31" s="171"/>
      <c r="L31" s="164"/>
      <c r="M31" s="166"/>
      <c r="N31" s="57"/>
    </row>
    <row r="32" spans="1:14" s="5" customFormat="1" ht="8.25">
      <c r="A32" s="234" t="s">
        <v>226</v>
      </c>
      <c r="B32" s="55">
        <v>42195</v>
      </c>
      <c r="C32" s="55">
        <v>86335</v>
      </c>
      <c r="D32" s="55"/>
      <c r="E32" s="55">
        <v>410315</v>
      </c>
      <c r="F32" s="55">
        <v>3044</v>
      </c>
      <c r="G32" s="55">
        <v>11704</v>
      </c>
      <c r="H32" s="55">
        <v>125209</v>
      </c>
      <c r="I32" s="55">
        <v>400</v>
      </c>
      <c r="K32" s="170">
        <v>52783</v>
      </c>
      <c r="L32" s="170">
        <v>9404</v>
      </c>
      <c r="M32" s="165">
        <v>475</v>
      </c>
      <c r="N32" s="51"/>
    </row>
    <row r="33" spans="1:14" s="5" customFormat="1" ht="18" customHeight="1">
      <c r="A33" s="234" t="s">
        <v>227</v>
      </c>
      <c r="B33" s="55">
        <v>11009</v>
      </c>
      <c r="C33" s="55">
        <v>154102</v>
      </c>
      <c r="D33" s="55"/>
      <c r="E33" s="55">
        <v>531169</v>
      </c>
      <c r="F33" s="55">
        <v>1661</v>
      </c>
      <c r="G33" s="55">
        <v>15966</v>
      </c>
      <c r="H33" s="55">
        <v>125033</v>
      </c>
      <c r="I33" s="55">
        <v>1706</v>
      </c>
      <c r="K33" s="167">
        <v>94</v>
      </c>
      <c r="L33" s="170">
        <v>2244</v>
      </c>
      <c r="M33" s="168">
        <v>3596</v>
      </c>
      <c r="N33" s="51"/>
    </row>
    <row r="34" spans="1:14" s="5" customFormat="1" ht="8.25">
      <c r="A34" s="234" t="s">
        <v>228</v>
      </c>
      <c r="B34" s="55">
        <v>7654</v>
      </c>
      <c r="C34" s="55">
        <v>3882</v>
      </c>
      <c r="D34" s="55"/>
      <c r="E34" s="55">
        <v>665597</v>
      </c>
      <c r="F34" s="55">
        <v>1021</v>
      </c>
      <c r="G34" s="55">
        <v>14951</v>
      </c>
      <c r="H34" s="55">
        <v>306319</v>
      </c>
      <c r="I34" s="55">
        <v>1060</v>
      </c>
      <c r="K34" s="170">
        <v>17294</v>
      </c>
      <c r="L34" s="170">
        <v>70256</v>
      </c>
      <c r="M34" s="168">
        <v>47809</v>
      </c>
      <c r="N34" s="51"/>
    </row>
    <row r="35" spans="1:14" s="19" customFormat="1" ht="8.25">
      <c r="A35" s="235" t="s">
        <v>116</v>
      </c>
      <c r="B35" s="22">
        <v>60858</v>
      </c>
      <c r="C35" s="22">
        <v>244319</v>
      </c>
      <c r="D35" s="22"/>
      <c r="E35" s="22">
        <v>1607081</v>
      </c>
      <c r="F35" s="22">
        <v>5726</v>
      </c>
      <c r="G35" s="22">
        <v>42621</v>
      </c>
      <c r="H35" s="22">
        <v>556561</v>
      </c>
      <c r="I35" s="22">
        <v>3166</v>
      </c>
      <c r="K35" s="164">
        <v>70171</v>
      </c>
      <c r="L35" s="164">
        <v>81904</v>
      </c>
      <c r="M35" s="169">
        <v>51880</v>
      </c>
      <c r="N35" s="57"/>
    </row>
    <row r="36" spans="1:14" s="19" customFormat="1" ht="4.5" customHeight="1">
      <c r="A36" s="235"/>
      <c r="B36" s="22"/>
      <c r="C36" s="22"/>
      <c r="D36" s="22"/>
      <c r="E36" s="22"/>
      <c r="F36" s="22"/>
      <c r="G36" s="22"/>
      <c r="H36" s="22"/>
      <c r="I36" s="22"/>
      <c r="K36" s="164"/>
      <c r="L36" s="164"/>
      <c r="M36" s="169"/>
      <c r="N36" s="57"/>
    </row>
    <row r="37" spans="1:14" s="5" customFormat="1" ht="8.25">
      <c r="A37" s="234" t="s">
        <v>229</v>
      </c>
      <c r="B37" s="55">
        <v>4321</v>
      </c>
      <c r="C37" s="55">
        <v>19522</v>
      </c>
      <c r="D37" s="55"/>
      <c r="E37" s="55">
        <v>364007</v>
      </c>
      <c r="F37" s="55">
        <v>835</v>
      </c>
      <c r="G37" s="55">
        <v>12820</v>
      </c>
      <c r="H37" s="55">
        <v>86642</v>
      </c>
      <c r="I37" s="55">
        <v>545</v>
      </c>
      <c r="K37" s="170">
        <v>2595</v>
      </c>
      <c r="L37" s="170">
        <v>5746</v>
      </c>
      <c r="M37" s="168">
        <v>1525</v>
      </c>
      <c r="N37" s="51"/>
    </row>
    <row r="38" spans="1:14" s="5" customFormat="1" ht="8.25">
      <c r="A38" s="234" t="s">
        <v>159</v>
      </c>
      <c r="B38" s="55"/>
      <c r="C38" s="55"/>
      <c r="D38" s="55"/>
      <c r="E38" s="55"/>
      <c r="F38" s="55"/>
      <c r="G38" s="55"/>
      <c r="H38" s="55"/>
      <c r="I38" s="55"/>
      <c r="K38" s="170"/>
      <c r="L38" s="170"/>
      <c r="M38" s="168"/>
      <c r="N38" s="51"/>
    </row>
    <row r="39" spans="1:14" s="5" customFormat="1" ht="8.25">
      <c r="A39" s="234" t="s">
        <v>166</v>
      </c>
      <c r="B39" s="55">
        <v>2629</v>
      </c>
      <c r="C39" s="55">
        <v>47772</v>
      </c>
      <c r="D39" s="55"/>
      <c r="E39" s="55">
        <v>370795</v>
      </c>
      <c r="F39" s="55">
        <v>487</v>
      </c>
      <c r="G39" s="55">
        <v>7995</v>
      </c>
      <c r="H39" s="55">
        <v>184501</v>
      </c>
      <c r="I39" s="55">
        <v>1693</v>
      </c>
      <c r="K39" s="170">
        <v>55367</v>
      </c>
      <c r="L39" s="170">
        <v>4503</v>
      </c>
      <c r="M39" s="165">
        <v>106</v>
      </c>
      <c r="N39" s="51"/>
    </row>
    <row r="40" spans="1:14" s="5" customFormat="1" ht="8.25">
      <c r="A40" s="234" t="s">
        <v>148</v>
      </c>
      <c r="B40" s="55">
        <v>11035</v>
      </c>
      <c r="C40" s="55">
        <v>10834</v>
      </c>
      <c r="D40" s="55"/>
      <c r="E40" s="55">
        <v>64285</v>
      </c>
      <c r="F40" s="55">
        <v>406</v>
      </c>
      <c r="G40" s="55">
        <v>4058</v>
      </c>
      <c r="H40" s="55">
        <v>20963</v>
      </c>
      <c r="I40" s="55">
        <v>174</v>
      </c>
      <c r="K40" s="170">
        <v>11098</v>
      </c>
      <c r="L40" s="170">
        <v>24392</v>
      </c>
      <c r="M40" s="168">
        <v>75956</v>
      </c>
      <c r="N40" s="51"/>
    </row>
    <row r="41" spans="1:14" s="5" customFormat="1" ht="8.25">
      <c r="A41" s="234" t="s">
        <v>290</v>
      </c>
      <c r="B41" s="55">
        <v>24949</v>
      </c>
      <c r="C41" s="55">
        <v>750718</v>
      </c>
      <c r="D41" s="55"/>
      <c r="E41" s="55">
        <v>5419291</v>
      </c>
      <c r="F41" s="55">
        <v>3712</v>
      </c>
      <c r="G41" s="55">
        <v>29101</v>
      </c>
      <c r="H41" s="55">
        <v>2636246</v>
      </c>
      <c r="I41" s="55">
        <v>14217</v>
      </c>
      <c r="K41" s="170">
        <v>35565</v>
      </c>
      <c r="L41" s="170">
        <v>7093</v>
      </c>
      <c r="M41" s="168">
        <v>24516</v>
      </c>
      <c r="N41" s="51"/>
    </row>
    <row r="42" spans="1:14" s="5" customFormat="1" ht="8.25">
      <c r="A42" s="234" t="s">
        <v>149</v>
      </c>
      <c r="B42" s="55">
        <v>4414</v>
      </c>
      <c r="C42" s="55">
        <v>4897</v>
      </c>
      <c r="D42" s="55"/>
      <c r="E42" s="55">
        <v>44553</v>
      </c>
      <c r="F42" s="55">
        <v>725</v>
      </c>
      <c r="G42" s="55">
        <v>3855</v>
      </c>
      <c r="H42" s="55">
        <v>17122</v>
      </c>
      <c r="I42" s="55">
        <v>97</v>
      </c>
      <c r="K42" s="167">
        <v>333</v>
      </c>
      <c r="L42" s="170">
        <v>9270</v>
      </c>
      <c r="M42" s="168">
        <v>19032</v>
      </c>
      <c r="N42" s="51"/>
    </row>
    <row r="43" spans="1:14" s="5" customFormat="1" ht="8.25">
      <c r="A43" s="234" t="s">
        <v>230</v>
      </c>
      <c r="B43" s="55">
        <v>1389</v>
      </c>
      <c r="C43" s="55">
        <v>23339</v>
      </c>
      <c r="D43" s="55"/>
      <c r="E43" s="55">
        <v>432861</v>
      </c>
      <c r="F43" s="55">
        <v>160</v>
      </c>
      <c r="G43" s="55">
        <v>7022</v>
      </c>
      <c r="H43" s="55">
        <v>100670</v>
      </c>
      <c r="I43" s="55">
        <v>1030</v>
      </c>
      <c r="K43" s="167">
        <v>550</v>
      </c>
      <c r="L43" s="170">
        <v>3155</v>
      </c>
      <c r="M43" s="165">
        <v>55</v>
      </c>
      <c r="N43" s="51"/>
    </row>
    <row r="44" spans="1:14" s="19" customFormat="1" ht="8.25">
      <c r="A44" s="235" t="s">
        <v>120</v>
      </c>
      <c r="B44" s="22">
        <v>48737</v>
      </c>
      <c r="C44" s="22">
        <v>857082</v>
      </c>
      <c r="D44" s="22"/>
      <c r="E44" s="22">
        <v>6695792</v>
      </c>
      <c r="F44" s="22">
        <v>6325</v>
      </c>
      <c r="G44" s="22">
        <v>64851</v>
      </c>
      <c r="H44" s="22">
        <v>3046144</v>
      </c>
      <c r="I44" s="22">
        <v>17756</v>
      </c>
      <c r="K44" s="164">
        <v>105508</v>
      </c>
      <c r="L44" s="164">
        <v>54159</v>
      </c>
      <c r="M44" s="169">
        <v>121190</v>
      </c>
      <c r="N44" s="57"/>
    </row>
    <row r="45" spans="1:14" s="19" customFormat="1" ht="4.5" customHeight="1">
      <c r="A45" s="235"/>
      <c r="B45" s="22"/>
      <c r="C45" s="22"/>
      <c r="D45" s="22"/>
      <c r="E45" s="22"/>
      <c r="F45" s="22"/>
      <c r="G45" s="22"/>
      <c r="H45" s="22"/>
      <c r="I45" s="22"/>
      <c r="K45" s="164"/>
      <c r="L45" s="164"/>
      <c r="M45" s="169"/>
      <c r="N45" s="57"/>
    </row>
    <row r="46" spans="1:14" s="5" customFormat="1" ht="18" customHeight="1">
      <c r="A46" s="234" t="s">
        <v>442</v>
      </c>
      <c r="B46" s="55">
        <v>58</v>
      </c>
      <c r="C46" s="55">
        <v>2</v>
      </c>
      <c r="D46" s="55"/>
      <c r="E46" s="55">
        <v>59672</v>
      </c>
      <c r="F46" s="55">
        <v>1</v>
      </c>
      <c r="G46" s="55">
        <v>590</v>
      </c>
      <c r="H46" s="55">
        <v>2868</v>
      </c>
      <c r="I46" s="55">
        <v>305</v>
      </c>
      <c r="K46" s="167">
        <v>315</v>
      </c>
      <c r="L46" s="167" t="s">
        <v>196</v>
      </c>
      <c r="M46" s="168">
        <v>18834</v>
      </c>
      <c r="N46" s="51"/>
    </row>
    <row r="47" spans="1:14" s="19" customFormat="1" ht="8.25">
      <c r="A47" s="232" t="s">
        <v>137</v>
      </c>
      <c r="B47" s="22">
        <v>58</v>
      </c>
      <c r="C47" s="22">
        <v>2</v>
      </c>
      <c r="D47" s="22"/>
      <c r="E47" s="22">
        <v>59672</v>
      </c>
      <c r="F47" s="22">
        <v>1</v>
      </c>
      <c r="G47" s="22">
        <v>590</v>
      </c>
      <c r="H47" s="22">
        <v>2868</v>
      </c>
      <c r="I47" s="22">
        <v>305</v>
      </c>
      <c r="K47" s="171">
        <v>315</v>
      </c>
      <c r="L47" s="167" t="s">
        <v>196</v>
      </c>
      <c r="M47" s="169">
        <v>18834</v>
      </c>
      <c r="N47" s="57"/>
    </row>
    <row r="48" spans="1:13" s="5" customFormat="1" ht="6" customHeight="1">
      <c r="A48" s="26"/>
      <c r="B48" s="88"/>
      <c r="C48" s="88"/>
      <c r="D48" s="88"/>
      <c r="E48" s="88"/>
      <c r="F48" s="88"/>
      <c r="G48" s="88"/>
      <c r="H48" s="88"/>
      <c r="I48" s="88"/>
      <c r="J48" s="26"/>
      <c r="K48" s="125"/>
      <c r="L48" s="125"/>
      <c r="M48" s="125"/>
    </row>
    <row r="49" spans="2:13" s="5" customFormat="1" ht="9" customHeight="1">
      <c r="B49" s="55"/>
      <c r="C49" s="55"/>
      <c r="D49" s="55"/>
      <c r="E49" s="55"/>
      <c r="F49" s="55"/>
      <c r="G49" s="55"/>
      <c r="H49" s="55"/>
      <c r="I49" s="55"/>
      <c r="K49" s="109"/>
      <c r="L49" s="109"/>
      <c r="M49" s="109"/>
    </row>
    <row r="50" spans="1:13" s="19" customFormat="1" ht="8.25">
      <c r="A50" s="5" t="s">
        <v>153</v>
      </c>
      <c r="B50" s="22"/>
      <c r="C50" s="22"/>
      <c r="D50" s="22"/>
      <c r="E50" s="22"/>
      <c r="F50" s="22"/>
      <c r="G50" s="22"/>
      <c r="H50" s="22"/>
      <c r="I50" s="22"/>
      <c r="K50" s="112"/>
      <c r="L50" s="112"/>
      <c r="M50" s="112"/>
    </row>
    <row r="51" spans="1:13" s="19" customFormat="1" ht="8.25">
      <c r="A51" s="5"/>
      <c r="B51" s="22"/>
      <c r="C51" s="55"/>
      <c r="D51" s="55"/>
      <c r="E51" s="22"/>
      <c r="F51" s="22"/>
      <c r="G51" s="22"/>
      <c r="H51" s="22"/>
      <c r="I51" s="22"/>
      <c r="K51" s="112"/>
      <c r="L51" s="112"/>
      <c r="M51" s="112"/>
    </row>
    <row r="52" spans="1:13" s="19" customFormat="1" ht="8.25">
      <c r="A52" s="4"/>
      <c r="B52" s="55"/>
      <c r="C52" s="55"/>
      <c r="D52" s="55"/>
      <c r="E52" s="55"/>
      <c r="F52" s="22"/>
      <c r="G52" s="22"/>
      <c r="H52" s="55"/>
      <c r="I52" s="55"/>
      <c r="K52" s="170"/>
      <c r="L52" s="170"/>
      <c r="M52" s="165"/>
    </row>
    <row r="53" spans="1:13" s="19" customFormat="1" ht="8.25">
      <c r="A53" s="4"/>
      <c r="B53" s="55"/>
      <c r="C53" s="55"/>
      <c r="D53" s="55"/>
      <c r="E53" s="55"/>
      <c r="F53" s="22"/>
      <c r="G53" s="22"/>
      <c r="H53" s="55"/>
      <c r="I53" s="55"/>
      <c r="K53" s="170"/>
      <c r="L53" s="167"/>
      <c r="M53" s="165"/>
    </row>
    <row r="54" spans="1:13" s="19" customFormat="1" ht="8.25">
      <c r="A54" s="4"/>
      <c r="B54" s="55"/>
      <c r="C54" s="55"/>
      <c r="D54" s="55"/>
      <c r="E54" s="55"/>
      <c r="F54" s="22"/>
      <c r="G54" s="22"/>
      <c r="H54" s="55"/>
      <c r="I54" s="55"/>
      <c r="K54" s="164"/>
      <c r="L54" s="164"/>
      <c r="M54" s="166"/>
    </row>
    <row r="55" spans="1:14" s="89" customFormat="1" ht="12">
      <c r="A55" s="228" t="s">
        <v>280</v>
      </c>
      <c r="B55" s="94"/>
      <c r="C55" s="94"/>
      <c r="D55" s="94"/>
      <c r="E55" s="94"/>
      <c r="F55" s="94"/>
      <c r="G55" s="94"/>
      <c r="H55" s="94"/>
      <c r="I55" s="94"/>
      <c r="J55" s="95"/>
      <c r="K55" s="170"/>
      <c r="L55" s="170"/>
      <c r="M55" s="165"/>
      <c r="N55" s="95"/>
    </row>
    <row r="56" spans="2:14" s="89" customFormat="1" ht="12">
      <c r="B56" s="94"/>
      <c r="C56" s="94"/>
      <c r="D56" s="94"/>
      <c r="E56" s="94"/>
      <c r="F56" s="94"/>
      <c r="G56" s="94"/>
      <c r="H56" s="94"/>
      <c r="I56" s="94"/>
      <c r="J56" s="95"/>
      <c r="K56" s="164"/>
      <c r="L56" s="164"/>
      <c r="M56" s="166"/>
      <c r="N56" s="95"/>
    </row>
    <row r="57" spans="2:14" s="89" customFormat="1" ht="12">
      <c r="B57" s="94"/>
      <c r="C57" s="94"/>
      <c r="D57" s="94"/>
      <c r="E57" s="94"/>
      <c r="F57" s="94"/>
      <c r="G57" s="94"/>
      <c r="H57" s="94"/>
      <c r="I57" s="94"/>
      <c r="J57" s="95"/>
      <c r="K57" s="164"/>
      <c r="L57" s="164"/>
      <c r="M57" s="166"/>
      <c r="N57" s="95"/>
    </row>
    <row r="58" spans="1:13" s="89" customFormat="1" ht="9" customHeight="1">
      <c r="A58" s="77"/>
      <c r="B58" s="75"/>
      <c r="C58" s="92"/>
      <c r="D58" s="92"/>
      <c r="E58" s="92"/>
      <c r="F58" s="92"/>
      <c r="G58" s="92"/>
      <c r="H58" s="92"/>
      <c r="I58" s="92"/>
      <c r="J58" s="93"/>
      <c r="K58" s="170"/>
      <c r="L58" s="170"/>
      <c r="M58" s="168"/>
    </row>
    <row r="59" spans="1:14" s="5" customFormat="1" ht="12" customHeight="1">
      <c r="A59" s="302" t="s">
        <v>282</v>
      </c>
      <c r="B59" s="305" t="s">
        <v>265</v>
      </c>
      <c r="C59" s="305"/>
      <c r="D59" s="74"/>
      <c r="E59" s="283" t="s">
        <v>266</v>
      </c>
      <c r="F59" s="283"/>
      <c r="G59" s="283"/>
      <c r="H59" s="283"/>
      <c r="I59" s="283"/>
      <c r="J59" s="82"/>
      <c r="K59" s="304" t="s">
        <v>267</v>
      </c>
      <c r="L59" s="304"/>
      <c r="M59" s="304"/>
      <c r="N59" s="62"/>
    </row>
    <row r="60" spans="1:14" s="86" customFormat="1" ht="36" customHeight="1">
      <c r="A60" s="303"/>
      <c r="B60" s="83" t="s">
        <v>102</v>
      </c>
      <c r="C60" s="83" t="s">
        <v>142</v>
      </c>
      <c r="D60" s="83"/>
      <c r="E60" s="83" t="s">
        <v>231</v>
      </c>
      <c r="F60" s="83" t="s">
        <v>143</v>
      </c>
      <c r="G60" s="83" t="s">
        <v>144</v>
      </c>
      <c r="H60" s="83" t="s">
        <v>214</v>
      </c>
      <c r="I60" s="83" t="s">
        <v>232</v>
      </c>
      <c r="J60" s="84"/>
      <c r="K60" s="206" t="s">
        <v>380</v>
      </c>
      <c r="L60" s="206" t="s">
        <v>233</v>
      </c>
      <c r="M60" s="206" t="s">
        <v>281</v>
      </c>
      <c r="N60" s="85"/>
    </row>
    <row r="61" spans="1:14" s="89" customFormat="1" ht="9" customHeight="1">
      <c r="A61" s="236"/>
      <c r="B61" s="90"/>
      <c r="C61" s="90"/>
      <c r="D61" s="90"/>
      <c r="E61" s="90"/>
      <c r="F61" s="90"/>
      <c r="G61" s="90"/>
      <c r="H61" s="90"/>
      <c r="I61" s="90"/>
      <c r="K61" s="167"/>
      <c r="L61" s="167"/>
      <c r="M61" s="165"/>
      <c r="N61" s="36"/>
    </row>
    <row r="62" spans="1:14" s="260" customFormat="1" ht="18" customHeight="1">
      <c r="A62" s="234" t="s">
        <v>373</v>
      </c>
      <c r="B62" s="55">
        <v>350</v>
      </c>
      <c r="C62" s="55">
        <v>1234</v>
      </c>
      <c r="D62" s="55"/>
      <c r="E62" s="55">
        <v>40158</v>
      </c>
      <c r="F62" s="55">
        <v>42</v>
      </c>
      <c r="G62" s="55">
        <v>582</v>
      </c>
      <c r="H62" s="55">
        <v>2444</v>
      </c>
      <c r="I62" s="55">
        <v>40</v>
      </c>
      <c r="J62" s="286"/>
      <c r="K62" s="167" t="s">
        <v>196</v>
      </c>
      <c r="L62" s="167" t="s">
        <v>196</v>
      </c>
      <c r="M62" s="167" t="s">
        <v>196</v>
      </c>
      <c r="N62" s="262"/>
    </row>
    <row r="63" spans="1:14" s="260" customFormat="1" ht="8.25">
      <c r="A63" s="258" t="s">
        <v>161</v>
      </c>
      <c r="B63" s="259"/>
      <c r="C63" s="259"/>
      <c r="D63" s="259"/>
      <c r="E63" s="259"/>
      <c r="F63" s="259"/>
      <c r="G63" s="259"/>
      <c r="H63" s="259"/>
      <c r="I63" s="259"/>
      <c r="K63" s="261"/>
      <c r="L63" s="261"/>
      <c r="M63" s="261"/>
      <c r="N63" s="262"/>
    </row>
    <row r="64" spans="1:14" s="260" customFormat="1" ht="9" customHeight="1">
      <c r="A64" s="258" t="s">
        <v>160</v>
      </c>
      <c r="B64" s="259">
        <v>2747</v>
      </c>
      <c r="C64" s="259">
        <v>30336</v>
      </c>
      <c r="D64" s="259"/>
      <c r="E64" s="259">
        <v>186816</v>
      </c>
      <c r="F64" s="259">
        <v>1159</v>
      </c>
      <c r="G64" s="259">
        <v>13495</v>
      </c>
      <c r="H64" s="259" t="s">
        <v>196</v>
      </c>
      <c r="I64" s="259">
        <v>189</v>
      </c>
      <c r="K64" s="261">
        <v>465</v>
      </c>
      <c r="L64" s="263">
        <v>3359</v>
      </c>
      <c r="M64" s="263">
        <v>1401</v>
      </c>
      <c r="N64" s="262"/>
    </row>
    <row r="65" spans="1:14" s="260" customFormat="1" ht="9" customHeight="1">
      <c r="A65" s="258" t="s">
        <v>150</v>
      </c>
      <c r="B65" s="259">
        <v>7551</v>
      </c>
      <c r="C65" s="259">
        <v>346</v>
      </c>
      <c r="D65" s="259"/>
      <c r="E65" s="259">
        <v>252403</v>
      </c>
      <c r="F65" s="259">
        <v>2206</v>
      </c>
      <c r="G65" s="259">
        <v>12844</v>
      </c>
      <c r="H65" s="259">
        <v>65015</v>
      </c>
      <c r="I65" s="259">
        <v>235</v>
      </c>
      <c r="K65" s="263">
        <v>2018</v>
      </c>
      <c r="L65" s="263">
        <v>29277</v>
      </c>
      <c r="M65" s="261">
        <v>296</v>
      </c>
      <c r="N65" s="262"/>
    </row>
    <row r="66" spans="1:14" s="260" customFormat="1" ht="18" customHeight="1">
      <c r="A66" s="258" t="s">
        <v>374</v>
      </c>
      <c r="B66" s="55">
        <v>1505</v>
      </c>
      <c r="C66" s="55">
        <v>1144</v>
      </c>
      <c r="D66" s="55"/>
      <c r="E66" s="55">
        <v>527550</v>
      </c>
      <c r="F66" s="55">
        <v>15</v>
      </c>
      <c r="G66" s="55">
        <v>740</v>
      </c>
      <c r="H66" s="55">
        <v>75551</v>
      </c>
      <c r="I66" s="55">
        <v>2505</v>
      </c>
      <c r="J66" s="286"/>
      <c r="K66" s="170">
        <v>18756</v>
      </c>
      <c r="L66" s="170">
        <v>62470</v>
      </c>
      <c r="M66" s="167">
        <v>361</v>
      </c>
      <c r="N66" s="262"/>
    </row>
    <row r="67" spans="1:14" s="260" customFormat="1" ht="18" customHeight="1">
      <c r="A67" s="258" t="s">
        <v>367</v>
      </c>
      <c r="B67" s="55">
        <v>124</v>
      </c>
      <c r="C67" s="55">
        <v>10888</v>
      </c>
      <c r="D67" s="55"/>
      <c r="E67" s="55">
        <v>338414</v>
      </c>
      <c r="F67" s="55" t="s">
        <v>196</v>
      </c>
      <c r="G67" s="55" t="s">
        <v>196</v>
      </c>
      <c r="H67" s="55">
        <v>67550</v>
      </c>
      <c r="I67" s="55">
        <v>590</v>
      </c>
      <c r="J67" s="286"/>
      <c r="K67" s="170">
        <v>3631</v>
      </c>
      <c r="L67" s="170">
        <v>3542</v>
      </c>
      <c r="M67" s="167">
        <v>159</v>
      </c>
      <c r="N67" s="262"/>
    </row>
    <row r="68" spans="1:14" s="260" customFormat="1" ht="9" customHeight="1">
      <c r="A68" s="258" t="s">
        <v>291</v>
      </c>
      <c r="B68" s="259">
        <v>8</v>
      </c>
      <c r="C68" s="259">
        <v>0</v>
      </c>
      <c r="D68" s="259"/>
      <c r="E68" s="259">
        <v>67762</v>
      </c>
      <c r="F68" s="259">
        <v>4</v>
      </c>
      <c r="G68" s="259">
        <v>127</v>
      </c>
      <c r="H68" s="259">
        <v>61156</v>
      </c>
      <c r="I68" s="259">
        <v>394</v>
      </c>
      <c r="K68" s="261" t="s">
        <v>196</v>
      </c>
      <c r="L68" s="261">
        <v>3</v>
      </c>
      <c r="M68" s="261">
        <v>128</v>
      </c>
      <c r="N68" s="262"/>
    </row>
    <row r="69" spans="1:14" s="260" customFormat="1" ht="9" customHeight="1">
      <c r="A69" s="258" t="s">
        <v>234</v>
      </c>
      <c r="B69" s="259" t="s">
        <v>196</v>
      </c>
      <c r="C69" s="259">
        <v>0</v>
      </c>
      <c r="D69" s="259"/>
      <c r="E69" s="259">
        <v>95389</v>
      </c>
      <c r="F69" s="259" t="s">
        <v>196</v>
      </c>
      <c r="G69" s="259" t="s">
        <v>196</v>
      </c>
      <c r="H69" s="259" t="s">
        <v>196</v>
      </c>
      <c r="I69" s="259">
        <v>170</v>
      </c>
      <c r="K69" s="261" t="s">
        <v>196</v>
      </c>
      <c r="L69" s="261">
        <v>820</v>
      </c>
      <c r="M69" s="261">
        <v>371</v>
      </c>
      <c r="N69" s="262"/>
    </row>
    <row r="70" spans="1:14" s="260" customFormat="1" ht="16.5">
      <c r="A70" s="258" t="s">
        <v>368</v>
      </c>
      <c r="B70" s="55">
        <v>6563</v>
      </c>
      <c r="C70" s="55">
        <v>78499</v>
      </c>
      <c r="D70" s="55"/>
      <c r="E70" s="55">
        <v>3773930</v>
      </c>
      <c r="F70" s="55">
        <v>1939</v>
      </c>
      <c r="G70" s="55">
        <v>25225</v>
      </c>
      <c r="H70" s="55">
        <v>1319587</v>
      </c>
      <c r="I70" s="55">
        <v>9807</v>
      </c>
      <c r="J70" s="286"/>
      <c r="K70" s="170">
        <v>12186</v>
      </c>
      <c r="L70" s="170">
        <v>154929</v>
      </c>
      <c r="M70" s="170">
        <v>38050</v>
      </c>
      <c r="N70" s="262"/>
    </row>
    <row r="71" spans="1:14" s="260" customFormat="1" ht="9" customHeight="1">
      <c r="A71" s="258" t="s">
        <v>151</v>
      </c>
      <c r="B71" s="259">
        <v>450</v>
      </c>
      <c r="C71" s="259">
        <v>149</v>
      </c>
      <c r="D71" s="259"/>
      <c r="E71" s="259">
        <v>643312</v>
      </c>
      <c r="F71" s="259">
        <v>674</v>
      </c>
      <c r="G71" s="259">
        <v>14502</v>
      </c>
      <c r="H71" s="259">
        <v>348998</v>
      </c>
      <c r="I71" s="259">
        <v>1319</v>
      </c>
      <c r="K71" s="263">
        <v>1563</v>
      </c>
      <c r="L71" s="263">
        <v>5914</v>
      </c>
      <c r="M71" s="261">
        <v>343</v>
      </c>
      <c r="N71" s="262"/>
    </row>
    <row r="72" spans="1:14" s="260" customFormat="1" ht="9" customHeight="1">
      <c r="A72" s="258" t="s">
        <v>152</v>
      </c>
      <c r="B72" s="259">
        <v>2557</v>
      </c>
      <c r="C72" s="259">
        <v>539</v>
      </c>
      <c r="D72" s="259"/>
      <c r="E72" s="259">
        <v>133149</v>
      </c>
      <c r="F72" s="259">
        <v>437</v>
      </c>
      <c r="G72" s="259">
        <v>13000</v>
      </c>
      <c r="H72" s="259">
        <v>5610</v>
      </c>
      <c r="I72" s="259">
        <v>113</v>
      </c>
      <c r="K72" s="263">
        <v>9682</v>
      </c>
      <c r="L72" s="263">
        <v>5892</v>
      </c>
      <c r="M72" s="261">
        <v>111</v>
      </c>
      <c r="N72" s="262"/>
    </row>
    <row r="73" spans="1:14" s="260" customFormat="1" ht="18" customHeight="1">
      <c r="A73" s="258" t="s">
        <v>375</v>
      </c>
      <c r="B73" s="55">
        <v>1002</v>
      </c>
      <c r="C73" s="55">
        <v>53</v>
      </c>
      <c r="D73" s="55"/>
      <c r="E73" s="55">
        <v>48184</v>
      </c>
      <c r="F73" s="55">
        <v>20</v>
      </c>
      <c r="G73" s="55">
        <v>400</v>
      </c>
      <c r="H73" s="55" t="s">
        <v>196</v>
      </c>
      <c r="I73" s="55">
        <v>62</v>
      </c>
      <c r="J73" s="286"/>
      <c r="K73" s="167" t="s">
        <v>196</v>
      </c>
      <c r="L73" s="170">
        <v>1078</v>
      </c>
      <c r="M73" s="167" t="s">
        <v>196</v>
      </c>
      <c r="N73" s="262"/>
    </row>
    <row r="74" spans="1:14" s="260" customFormat="1" ht="18" customHeight="1">
      <c r="A74" s="258" t="s">
        <v>379</v>
      </c>
      <c r="B74" s="55">
        <v>948</v>
      </c>
      <c r="C74" s="55">
        <v>0</v>
      </c>
      <c r="D74" s="55"/>
      <c r="E74" s="55">
        <v>96798</v>
      </c>
      <c r="F74" s="55">
        <v>222</v>
      </c>
      <c r="G74" s="55">
        <v>1156</v>
      </c>
      <c r="H74" s="55" t="s">
        <v>196</v>
      </c>
      <c r="I74" s="55">
        <v>155</v>
      </c>
      <c r="J74" s="286"/>
      <c r="K74" s="167" t="s">
        <v>196</v>
      </c>
      <c r="L74" s="167">
        <v>185</v>
      </c>
      <c r="M74" s="167">
        <v>574</v>
      </c>
      <c r="N74" s="262"/>
    </row>
    <row r="75" spans="1:14" s="260" customFormat="1" ht="8.25">
      <c r="A75" s="258" t="s">
        <v>165</v>
      </c>
      <c r="B75" s="259"/>
      <c r="C75" s="259"/>
      <c r="D75" s="259"/>
      <c r="E75" s="259"/>
      <c r="F75" s="259"/>
      <c r="G75" s="259"/>
      <c r="H75" s="259"/>
      <c r="I75" s="259"/>
      <c r="K75" s="261"/>
      <c r="L75" s="261"/>
      <c r="M75" s="261"/>
      <c r="N75" s="262"/>
    </row>
    <row r="76" spans="1:14" s="260" customFormat="1" ht="18" customHeight="1">
      <c r="A76" s="258" t="s">
        <v>369</v>
      </c>
      <c r="B76" s="55">
        <v>161</v>
      </c>
      <c r="C76" s="55">
        <v>50</v>
      </c>
      <c r="D76" s="55"/>
      <c r="E76" s="55">
        <v>24641</v>
      </c>
      <c r="F76" s="55">
        <v>8</v>
      </c>
      <c r="G76" s="55">
        <v>576</v>
      </c>
      <c r="H76" s="55">
        <v>2379</v>
      </c>
      <c r="I76" s="55">
        <v>106</v>
      </c>
      <c r="J76" s="286"/>
      <c r="K76" s="167">
        <v>330</v>
      </c>
      <c r="L76" s="167">
        <v>206</v>
      </c>
      <c r="M76" s="287">
        <v>21</v>
      </c>
      <c r="N76" s="262"/>
    </row>
    <row r="77" spans="1:14" s="260" customFormat="1" ht="18" customHeight="1">
      <c r="A77" s="258" t="s">
        <v>376</v>
      </c>
      <c r="B77" s="55">
        <v>2258</v>
      </c>
      <c r="C77" s="55">
        <v>13000</v>
      </c>
      <c r="D77" s="55"/>
      <c r="E77" s="55">
        <v>66509</v>
      </c>
      <c r="F77" s="55">
        <v>198</v>
      </c>
      <c r="G77" s="55">
        <v>2063</v>
      </c>
      <c r="H77" s="55" t="s">
        <v>196</v>
      </c>
      <c r="I77" s="55" t="s">
        <v>196</v>
      </c>
      <c r="J77" s="286"/>
      <c r="K77" s="167" t="s">
        <v>196</v>
      </c>
      <c r="L77" s="167" t="s">
        <v>196</v>
      </c>
      <c r="M77" s="287">
        <v>187</v>
      </c>
      <c r="N77" s="262"/>
    </row>
    <row r="78" spans="1:14" s="260" customFormat="1" ht="18" customHeight="1">
      <c r="A78" s="258" t="s">
        <v>377</v>
      </c>
      <c r="B78" s="55">
        <v>261</v>
      </c>
      <c r="C78" s="55">
        <v>0</v>
      </c>
      <c r="D78" s="55"/>
      <c r="E78" s="55">
        <v>36849</v>
      </c>
      <c r="F78" s="55">
        <v>22</v>
      </c>
      <c r="G78" s="55">
        <v>391</v>
      </c>
      <c r="H78" s="55">
        <v>2376</v>
      </c>
      <c r="I78" s="55">
        <v>78</v>
      </c>
      <c r="J78" s="286"/>
      <c r="K78" s="167">
        <v>16</v>
      </c>
      <c r="L78" s="167">
        <v>75</v>
      </c>
      <c r="M78" s="167">
        <v>6</v>
      </c>
      <c r="N78" s="262"/>
    </row>
    <row r="79" spans="1:14" s="266" customFormat="1" ht="9" customHeight="1">
      <c r="A79" s="264" t="s">
        <v>124</v>
      </c>
      <c r="B79" s="265">
        <v>26485</v>
      </c>
      <c r="C79" s="265">
        <v>136238</v>
      </c>
      <c r="D79" s="265"/>
      <c r="E79" s="265">
        <v>6331864</v>
      </c>
      <c r="F79" s="265">
        <v>6946</v>
      </c>
      <c r="G79" s="265">
        <v>85101</v>
      </c>
      <c r="H79" s="265">
        <v>1950666</v>
      </c>
      <c r="I79" s="265">
        <v>15763</v>
      </c>
      <c r="K79" s="267">
        <v>48647</v>
      </c>
      <c r="L79" s="267">
        <v>267750</v>
      </c>
      <c r="M79" s="267">
        <v>42008</v>
      </c>
      <c r="N79" s="268"/>
    </row>
    <row r="80" spans="1:14" s="266" customFormat="1" ht="4.5" customHeight="1">
      <c r="A80" s="264"/>
      <c r="B80" s="265"/>
      <c r="C80" s="265"/>
      <c r="D80" s="265"/>
      <c r="E80" s="265"/>
      <c r="F80" s="265"/>
      <c r="G80" s="265"/>
      <c r="H80" s="265"/>
      <c r="I80" s="265"/>
      <c r="K80" s="267"/>
      <c r="L80" s="267"/>
      <c r="M80" s="267"/>
      <c r="N80" s="268"/>
    </row>
    <row r="81" spans="1:14" s="266" customFormat="1" ht="8.25">
      <c r="A81" s="258" t="s">
        <v>162</v>
      </c>
      <c r="B81" s="265"/>
      <c r="C81" s="265"/>
      <c r="D81" s="265"/>
      <c r="E81" s="265"/>
      <c r="F81" s="265"/>
      <c r="G81" s="265"/>
      <c r="H81" s="265"/>
      <c r="I81" s="265"/>
      <c r="K81" s="267"/>
      <c r="L81" s="267"/>
      <c r="M81" s="267"/>
      <c r="N81" s="268"/>
    </row>
    <row r="82" spans="1:14" s="260" customFormat="1" ht="18" customHeight="1">
      <c r="A82" s="258" t="s">
        <v>370</v>
      </c>
      <c r="B82" s="55">
        <v>545</v>
      </c>
      <c r="C82" s="55">
        <v>0</v>
      </c>
      <c r="D82" s="55"/>
      <c r="E82" s="55">
        <v>162534</v>
      </c>
      <c r="F82" s="55">
        <v>95</v>
      </c>
      <c r="G82" s="55">
        <v>5172</v>
      </c>
      <c r="H82" s="55">
        <v>17264</v>
      </c>
      <c r="I82" s="55">
        <v>66</v>
      </c>
      <c r="J82" s="286"/>
      <c r="K82" s="167">
        <v>366</v>
      </c>
      <c r="L82" s="167">
        <v>477</v>
      </c>
      <c r="M82" s="167" t="s">
        <v>196</v>
      </c>
      <c r="N82" s="262"/>
    </row>
    <row r="83" spans="1:14" s="260" customFormat="1" ht="8.25">
      <c r="A83" s="258" t="s">
        <v>156</v>
      </c>
      <c r="B83" s="259">
        <v>18320</v>
      </c>
      <c r="C83" s="259">
        <v>153340</v>
      </c>
      <c r="D83" s="259"/>
      <c r="E83" s="259">
        <v>1442457</v>
      </c>
      <c r="F83" s="259">
        <v>4563</v>
      </c>
      <c r="G83" s="259">
        <v>40000</v>
      </c>
      <c r="H83" s="259">
        <v>312393</v>
      </c>
      <c r="I83" s="259">
        <v>2957</v>
      </c>
      <c r="K83" s="263">
        <v>15384</v>
      </c>
      <c r="L83" s="263">
        <v>6364</v>
      </c>
      <c r="M83" s="263">
        <v>2025</v>
      </c>
      <c r="N83" s="262"/>
    </row>
    <row r="84" spans="1:14" s="260" customFormat="1" ht="9" customHeight="1">
      <c r="A84" s="258" t="s">
        <v>146</v>
      </c>
      <c r="B84" s="259">
        <v>144</v>
      </c>
      <c r="C84" s="259">
        <v>734</v>
      </c>
      <c r="D84" s="259"/>
      <c r="E84" s="259">
        <v>642195</v>
      </c>
      <c r="F84" s="259">
        <v>462</v>
      </c>
      <c r="G84" s="259">
        <v>3654</v>
      </c>
      <c r="H84" s="259">
        <v>125619</v>
      </c>
      <c r="I84" s="259">
        <v>970</v>
      </c>
      <c r="K84" s="261">
        <v>706</v>
      </c>
      <c r="L84" s="263">
        <v>3123</v>
      </c>
      <c r="M84" s="261">
        <v>758</v>
      </c>
      <c r="N84" s="262"/>
    </row>
    <row r="85" spans="1:14" s="260" customFormat="1" ht="18" customHeight="1">
      <c r="A85" s="234" t="s">
        <v>372</v>
      </c>
      <c r="B85" s="55">
        <v>565</v>
      </c>
      <c r="C85" s="55">
        <v>7039</v>
      </c>
      <c r="D85" s="55"/>
      <c r="E85" s="55">
        <v>138475</v>
      </c>
      <c r="F85" s="55">
        <v>25</v>
      </c>
      <c r="G85" s="55">
        <v>1023</v>
      </c>
      <c r="H85" s="55">
        <v>18570</v>
      </c>
      <c r="I85" s="55">
        <v>98</v>
      </c>
      <c r="J85" s="286"/>
      <c r="K85" s="170">
        <v>2015</v>
      </c>
      <c r="L85" s="167">
        <v>30</v>
      </c>
      <c r="M85" s="167">
        <v>288</v>
      </c>
      <c r="N85" s="262"/>
    </row>
    <row r="86" spans="1:14" s="260" customFormat="1" ht="28.5" customHeight="1">
      <c r="A86" s="234" t="s">
        <v>371</v>
      </c>
      <c r="B86" s="55">
        <v>437</v>
      </c>
      <c r="C86" s="55">
        <v>25000</v>
      </c>
      <c r="D86" s="55"/>
      <c r="E86" s="55">
        <v>60505</v>
      </c>
      <c r="F86" s="55">
        <v>102</v>
      </c>
      <c r="G86" s="55">
        <v>1663</v>
      </c>
      <c r="H86" s="55">
        <v>903</v>
      </c>
      <c r="I86" s="55" t="s">
        <v>196</v>
      </c>
      <c r="J86" s="286"/>
      <c r="K86" s="167">
        <v>8</v>
      </c>
      <c r="L86" s="167">
        <v>179</v>
      </c>
      <c r="M86" s="167">
        <v>229</v>
      </c>
      <c r="N86" s="262"/>
    </row>
    <row r="87" spans="1:14" s="266" customFormat="1" ht="9" customHeight="1">
      <c r="A87" s="264" t="s">
        <v>128</v>
      </c>
      <c r="B87" s="265">
        <v>20011</v>
      </c>
      <c r="C87" s="265">
        <v>186113</v>
      </c>
      <c r="D87" s="265"/>
      <c r="E87" s="265">
        <v>2446166</v>
      </c>
      <c r="F87" s="265">
        <v>5247</v>
      </c>
      <c r="G87" s="265">
        <v>51512</v>
      </c>
      <c r="H87" s="265">
        <v>474749</v>
      </c>
      <c r="I87" s="265">
        <v>4091</v>
      </c>
      <c r="K87" s="267">
        <v>18479</v>
      </c>
      <c r="L87" s="267">
        <v>10173</v>
      </c>
      <c r="M87" s="267">
        <v>3300</v>
      </c>
      <c r="N87" s="268"/>
    </row>
    <row r="88" spans="1:14" s="266" customFormat="1" ht="4.5" customHeight="1">
      <c r="A88" s="264"/>
      <c r="B88" s="265"/>
      <c r="C88" s="265"/>
      <c r="D88" s="265"/>
      <c r="E88" s="265"/>
      <c r="F88" s="265"/>
      <c r="G88" s="265"/>
      <c r="H88" s="265"/>
      <c r="I88" s="265"/>
      <c r="K88" s="267"/>
      <c r="L88" s="267"/>
      <c r="M88" s="267"/>
      <c r="N88" s="268"/>
    </row>
    <row r="89" spans="1:14" s="266" customFormat="1" ht="18" customHeight="1">
      <c r="A89" s="258" t="s">
        <v>378</v>
      </c>
      <c r="B89" s="55">
        <v>453</v>
      </c>
      <c r="C89" s="55">
        <v>16428</v>
      </c>
      <c r="D89" s="55"/>
      <c r="E89" s="55">
        <v>266845</v>
      </c>
      <c r="F89" s="55">
        <v>55</v>
      </c>
      <c r="G89" s="55">
        <v>1777</v>
      </c>
      <c r="H89" s="55">
        <v>65082</v>
      </c>
      <c r="I89" s="55">
        <v>546</v>
      </c>
      <c r="J89" s="288"/>
      <c r="K89" s="170">
        <v>1326</v>
      </c>
      <c r="L89" s="170">
        <v>1189</v>
      </c>
      <c r="M89" s="167">
        <v>915</v>
      </c>
      <c r="N89" s="262"/>
    </row>
    <row r="90" spans="1:14" s="266" customFormat="1" ht="9" customHeight="1">
      <c r="A90" s="264" t="s">
        <v>139</v>
      </c>
      <c r="B90" s="265">
        <v>453</v>
      </c>
      <c r="C90" s="265">
        <v>16428</v>
      </c>
      <c r="D90" s="265"/>
      <c r="E90" s="265">
        <v>266845</v>
      </c>
      <c r="F90" s="265">
        <v>55</v>
      </c>
      <c r="G90" s="265">
        <v>1777</v>
      </c>
      <c r="H90" s="265">
        <v>65082</v>
      </c>
      <c r="I90" s="265">
        <v>546</v>
      </c>
      <c r="K90" s="267">
        <v>1326</v>
      </c>
      <c r="L90" s="267">
        <v>1189</v>
      </c>
      <c r="M90" s="269">
        <v>915</v>
      </c>
      <c r="N90" s="268"/>
    </row>
    <row r="91" spans="1:14" s="266" customFormat="1" ht="4.5" customHeight="1">
      <c r="A91" s="264"/>
      <c r="B91" s="265"/>
      <c r="C91" s="265"/>
      <c r="D91" s="265"/>
      <c r="E91" s="265"/>
      <c r="F91" s="265"/>
      <c r="G91" s="265"/>
      <c r="H91" s="265"/>
      <c r="I91" s="265"/>
      <c r="K91" s="267"/>
      <c r="L91" s="267"/>
      <c r="M91" s="269"/>
      <c r="N91" s="268"/>
    </row>
    <row r="92" spans="1:14" s="266" customFormat="1" ht="9" customHeight="1">
      <c r="A92" s="258" t="s">
        <v>235</v>
      </c>
      <c r="B92" s="259">
        <v>17</v>
      </c>
      <c r="C92" s="259">
        <v>604</v>
      </c>
      <c r="D92" s="259"/>
      <c r="E92" s="259">
        <v>90696</v>
      </c>
      <c r="F92" s="259">
        <v>2</v>
      </c>
      <c r="G92" s="259">
        <v>109</v>
      </c>
      <c r="H92" s="259">
        <v>8772</v>
      </c>
      <c r="I92" s="259">
        <v>604</v>
      </c>
      <c r="K92" s="263">
        <v>11083</v>
      </c>
      <c r="L92" s="263">
        <v>1099</v>
      </c>
      <c r="M92" s="263">
        <v>2754</v>
      </c>
      <c r="N92" s="262"/>
    </row>
    <row r="93" spans="1:14" s="266" customFormat="1" ht="9" customHeight="1">
      <c r="A93" s="264" t="s">
        <v>140</v>
      </c>
      <c r="B93" s="265">
        <v>17</v>
      </c>
      <c r="C93" s="265">
        <v>604</v>
      </c>
      <c r="D93" s="265"/>
      <c r="E93" s="265">
        <v>90696</v>
      </c>
      <c r="F93" s="265">
        <v>2</v>
      </c>
      <c r="G93" s="265">
        <v>109</v>
      </c>
      <c r="H93" s="265">
        <v>8772</v>
      </c>
      <c r="I93" s="265">
        <v>604</v>
      </c>
      <c r="K93" s="267">
        <v>11083</v>
      </c>
      <c r="L93" s="267">
        <v>1099</v>
      </c>
      <c r="M93" s="267">
        <v>2754</v>
      </c>
      <c r="N93" s="268"/>
    </row>
    <row r="94" spans="1:14" s="266" customFormat="1" ht="9" customHeight="1">
      <c r="A94" s="264"/>
      <c r="B94" s="265"/>
      <c r="C94" s="265"/>
      <c r="D94" s="265"/>
      <c r="E94" s="265"/>
      <c r="F94" s="265"/>
      <c r="G94" s="265"/>
      <c r="H94" s="265"/>
      <c r="I94" s="265"/>
      <c r="K94" s="267"/>
      <c r="L94" s="267"/>
      <c r="M94" s="267"/>
      <c r="N94" s="268"/>
    </row>
    <row r="95" spans="1:14" s="266" customFormat="1" ht="9" customHeight="1">
      <c r="A95" s="258" t="s">
        <v>236</v>
      </c>
      <c r="B95" s="259">
        <v>116</v>
      </c>
      <c r="C95" s="259">
        <v>3948</v>
      </c>
      <c r="D95" s="259"/>
      <c r="E95" s="259">
        <v>52807</v>
      </c>
      <c r="F95" s="259" t="s">
        <v>196</v>
      </c>
      <c r="G95" s="259" t="s">
        <v>196</v>
      </c>
      <c r="H95" s="259">
        <v>9335</v>
      </c>
      <c r="I95" s="259">
        <v>231</v>
      </c>
      <c r="K95" s="261">
        <v>695</v>
      </c>
      <c r="L95" s="261">
        <v>4</v>
      </c>
      <c r="M95" s="263">
        <v>3705</v>
      </c>
      <c r="N95" s="262"/>
    </row>
    <row r="96" spans="1:14" s="266" customFormat="1" ht="9" customHeight="1">
      <c r="A96" s="264" t="s">
        <v>141</v>
      </c>
      <c r="B96" s="265">
        <v>116</v>
      </c>
      <c r="C96" s="265">
        <v>3948</v>
      </c>
      <c r="D96" s="265"/>
      <c r="E96" s="265">
        <v>52807</v>
      </c>
      <c r="F96" s="265" t="s">
        <v>196</v>
      </c>
      <c r="G96" s="265" t="s">
        <v>196</v>
      </c>
      <c r="H96" s="265">
        <v>9335</v>
      </c>
      <c r="I96" s="265">
        <v>231</v>
      </c>
      <c r="K96" s="269">
        <v>695</v>
      </c>
      <c r="L96" s="269">
        <v>4</v>
      </c>
      <c r="M96" s="267">
        <v>3705</v>
      </c>
      <c r="N96" s="268"/>
    </row>
    <row r="97" spans="1:14" s="266" customFormat="1" ht="4.5" customHeight="1">
      <c r="A97" s="264"/>
      <c r="B97" s="265"/>
      <c r="C97" s="265"/>
      <c r="D97" s="265"/>
      <c r="E97" s="265"/>
      <c r="F97" s="265"/>
      <c r="G97" s="265"/>
      <c r="H97" s="265"/>
      <c r="I97" s="265"/>
      <c r="K97" s="269"/>
      <c r="L97" s="269"/>
      <c r="M97" s="267"/>
      <c r="N97" s="268"/>
    </row>
    <row r="98" spans="1:14" s="260" customFormat="1" ht="9" customHeight="1">
      <c r="A98" s="258" t="s">
        <v>237</v>
      </c>
      <c r="B98" s="259">
        <v>916</v>
      </c>
      <c r="C98" s="259">
        <v>471</v>
      </c>
      <c r="D98" s="259"/>
      <c r="E98" s="259">
        <v>187916</v>
      </c>
      <c r="F98" s="259">
        <v>71</v>
      </c>
      <c r="G98" s="259">
        <v>3500</v>
      </c>
      <c r="H98" s="259">
        <v>24382</v>
      </c>
      <c r="I98" s="259" t="s">
        <v>196</v>
      </c>
      <c r="K98" s="263">
        <v>1571</v>
      </c>
      <c r="L98" s="263">
        <v>7971</v>
      </c>
      <c r="M98" s="263">
        <v>2133</v>
      </c>
      <c r="N98" s="262"/>
    </row>
    <row r="99" spans="1:14" s="260" customFormat="1" ht="9" customHeight="1">
      <c r="A99" s="258" t="s">
        <v>238</v>
      </c>
      <c r="B99" s="259">
        <v>598</v>
      </c>
      <c r="C99" s="259">
        <v>5560</v>
      </c>
      <c r="D99" s="259"/>
      <c r="E99" s="259">
        <v>505700</v>
      </c>
      <c r="F99" s="259">
        <v>238</v>
      </c>
      <c r="G99" s="259">
        <v>5324</v>
      </c>
      <c r="H99" s="259">
        <v>28632</v>
      </c>
      <c r="I99" s="259">
        <v>860</v>
      </c>
      <c r="K99" s="261">
        <v>173</v>
      </c>
      <c r="L99" s="263">
        <v>14250</v>
      </c>
      <c r="M99" s="263">
        <v>3362</v>
      </c>
      <c r="N99" s="262"/>
    </row>
    <row r="100" spans="1:14" s="266" customFormat="1" ht="9" customHeight="1">
      <c r="A100" s="264" t="s">
        <v>129</v>
      </c>
      <c r="B100" s="265">
        <v>1514</v>
      </c>
      <c r="C100" s="265">
        <v>6031</v>
      </c>
      <c r="D100" s="265"/>
      <c r="E100" s="265">
        <v>693616</v>
      </c>
      <c r="F100" s="265">
        <v>309</v>
      </c>
      <c r="G100" s="265">
        <v>8824</v>
      </c>
      <c r="H100" s="265">
        <v>53014</v>
      </c>
      <c r="I100" s="265">
        <v>860</v>
      </c>
      <c r="K100" s="267">
        <v>1744</v>
      </c>
      <c r="L100" s="267">
        <v>22221</v>
      </c>
      <c r="M100" s="267">
        <v>5495</v>
      </c>
      <c r="N100" s="268"/>
    </row>
    <row r="101" spans="1:14" s="266" customFormat="1" ht="4.5" customHeight="1">
      <c r="A101" s="264"/>
      <c r="B101" s="265"/>
      <c r="C101" s="265"/>
      <c r="D101" s="265"/>
      <c r="E101" s="265"/>
      <c r="F101" s="265"/>
      <c r="G101" s="265"/>
      <c r="H101" s="265"/>
      <c r="I101" s="265"/>
      <c r="K101" s="267"/>
      <c r="L101" s="267"/>
      <c r="M101" s="267"/>
      <c r="N101" s="268"/>
    </row>
    <row r="102" spans="1:14" s="266" customFormat="1" ht="9" customHeight="1">
      <c r="A102" s="264" t="s">
        <v>130</v>
      </c>
      <c r="B102" s="267">
        <v>192066</v>
      </c>
      <c r="C102" s="267">
        <v>1560074</v>
      </c>
      <c r="D102" s="267">
        <v>0</v>
      </c>
      <c r="E102" s="267">
        <v>22595523</v>
      </c>
      <c r="F102" s="267">
        <v>35060</v>
      </c>
      <c r="G102" s="267">
        <v>350529</v>
      </c>
      <c r="H102" s="267">
        <v>7526529</v>
      </c>
      <c r="I102" s="267">
        <v>55582</v>
      </c>
      <c r="J102" s="267">
        <v>0</v>
      </c>
      <c r="K102" s="267">
        <v>293225</v>
      </c>
      <c r="L102" s="267">
        <v>545993</v>
      </c>
      <c r="M102" s="267">
        <v>261200</v>
      </c>
      <c r="N102" s="268"/>
    </row>
    <row r="103" spans="1:14" s="260" customFormat="1" ht="9" customHeight="1">
      <c r="A103" s="270" t="s">
        <v>259</v>
      </c>
      <c r="B103" s="267">
        <v>94675</v>
      </c>
      <c r="C103" s="267">
        <v>353628</v>
      </c>
      <c r="D103" s="267"/>
      <c r="E103" s="267">
        <v>5958065</v>
      </c>
      <c r="F103" s="267">
        <v>16175</v>
      </c>
      <c r="G103" s="267">
        <v>137765</v>
      </c>
      <c r="H103" s="267">
        <v>1915899</v>
      </c>
      <c r="I103" s="267">
        <v>15426</v>
      </c>
      <c r="J103" s="267">
        <v>0</v>
      </c>
      <c r="K103" s="267">
        <v>105428</v>
      </c>
      <c r="L103" s="267">
        <v>189398</v>
      </c>
      <c r="M103" s="267">
        <v>62999</v>
      </c>
      <c r="N103" s="262"/>
    </row>
    <row r="104" spans="1:14" s="260" customFormat="1" ht="9" customHeight="1">
      <c r="A104" s="270" t="s">
        <v>260</v>
      </c>
      <c r="B104" s="267">
        <v>75280</v>
      </c>
      <c r="C104" s="267">
        <v>993322</v>
      </c>
      <c r="D104" s="267">
        <v>0</v>
      </c>
      <c r="E104" s="267">
        <v>13087328</v>
      </c>
      <c r="F104" s="267">
        <v>13272</v>
      </c>
      <c r="G104" s="267">
        <v>150542</v>
      </c>
      <c r="H104" s="267">
        <v>4999678</v>
      </c>
      <c r="I104" s="267">
        <v>33824</v>
      </c>
      <c r="J104" s="267">
        <v>0</v>
      </c>
      <c r="K104" s="267">
        <v>154470</v>
      </c>
      <c r="L104" s="267">
        <v>321909</v>
      </c>
      <c r="M104" s="267">
        <v>182032</v>
      </c>
      <c r="N104" s="262"/>
    </row>
    <row r="105" spans="1:14" s="260" customFormat="1" ht="9" customHeight="1">
      <c r="A105" s="270" t="s">
        <v>261</v>
      </c>
      <c r="B105" s="267">
        <v>22111</v>
      </c>
      <c r="C105" s="267">
        <v>213124</v>
      </c>
      <c r="D105" s="267">
        <v>0</v>
      </c>
      <c r="E105" s="267">
        <v>3550130</v>
      </c>
      <c r="F105" s="267">
        <v>5613</v>
      </c>
      <c r="G105" s="267">
        <v>62222</v>
      </c>
      <c r="H105" s="267">
        <v>610952</v>
      </c>
      <c r="I105" s="267">
        <v>6332</v>
      </c>
      <c r="J105" s="267">
        <v>0</v>
      </c>
      <c r="K105" s="267">
        <v>33327</v>
      </c>
      <c r="L105" s="267">
        <v>34686</v>
      </c>
      <c r="M105" s="267">
        <v>16169</v>
      </c>
      <c r="N105" s="262"/>
    </row>
    <row r="106" spans="1:14" s="260" customFormat="1" ht="8.25">
      <c r="A106" s="271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59"/>
    </row>
    <row r="107" spans="1:13" s="260" customFormat="1" ht="8.25">
      <c r="A107" s="273"/>
      <c r="B107" s="259"/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</row>
    <row r="108" spans="1:13" s="260" customFormat="1" ht="8.25">
      <c r="A108" s="274"/>
      <c r="B108" s="265"/>
      <c r="C108" s="265"/>
      <c r="D108" s="265"/>
      <c r="E108" s="265"/>
      <c r="F108" s="265"/>
      <c r="G108" s="265"/>
      <c r="H108" s="265"/>
      <c r="I108" s="265"/>
      <c r="J108" s="266"/>
      <c r="K108" s="275"/>
      <c r="L108" s="275"/>
      <c r="M108" s="275"/>
    </row>
    <row r="109" spans="1:13" s="277" customFormat="1" ht="14.25" customHeight="1">
      <c r="A109" s="276"/>
      <c r="B109" s="259"/>
      <c r="C109" s="259"/>
      <c r="D109" s="259"/>
      <c r="E109" s="259"/>
      <c r="F109" s="265"/>
      <c r="G109" s="265"/>
      <c r="H109" s="259"/>
      <c r="I109" s="259"/>
      <c r="J109" s="266"/>
      <c r="K109" s="100"/>
      <c r="L109" s="100"/>
      <c r="M109" s="100"/>
    </row>
    <row r="110" spans="1:13" s="277" customFormat="1" ht="15" customHeight="1">
      <c r="A110" s="276"/>
      <c r="B110" s="259"/>
      <c r="C110" s="259"/>
      <c r="D110" s="259"/>
      <c r="E110" s="259"/>
      <c r="F110" s="265"/>
      <c r="G110" s="265"/>
      <c r="H110" s="259"/>
      <c r="I110" s="259"/>
      <c r="J110" s="266"/>
      <c r="K110" s="100"/>
      <c r="L110" s="100"/>
      <c r="M110" s="100"/>
    </row>
    <row r="111" ht="12.75">
      <c r="A111" s="237"/>
    </row>
    <row r="112" ht="12.75">
      <c r="A112" s="237"/>
    </row>
    <row r="113" ht="12.75">
      <c r="A113" s="237"/>
    </row>
    <row r="114" ht="12.75">
      <c r="A114" s="237"/>
    </row>
    <row r="115" ht="12.75">
      <c r="A115" s="237"/>
    </row>
    <row r="116" ht="12.75">
      <c r="A116" s="237"/>
    </row>
    <row r="117" ht="12.75">
      <c r="A117" s="237"/>
    </row>
    <row r="118" ht="12.75">
      <c r="A118" s="237"/>
    </row>
    <row r="119" ht="12.75">
      <c r="A119" s="237"/>
    </row>
    <row r="120" ht="12.75">
      <c r="A120" s="237"/>
    </row>
    <row r="121" ht="12.75">
      <c r="A121" s="237"/>
    </row>
    <row r="122" ht="12.75">
      <c r="A122" s="237"/>
    </row>
    <row r="123" ht="12.75">
      <c r="A123" s="237"/>
    </row>
    <row r="124" ht="12.75">
      <c r="A124" s="237"/>
    </row>
    <row r="125" ht="12.75">
      <c r="A125" s="237"/>
    </row>
    <row r="126" ht="12.75">
      <c r="A126" s="237"/>
    </row>
  </sheetData>
  <mergeCells count="8">
    <mergeCell ref="A5:A6"/>
    <mergeCell ref="A59:A60"/>
    <mergeCell ref="K5:M5"/>
    <mergeCell ref="B5:C5"/>
    <mergeCell ref="B59:C59"/>
    <mergeCell ref="E5:I5"/>
    <mergeCell ref="E59:I59"/>
    <mergeCell ref="K59:M59"/>
  </mergeCells>
  <printOptions horizontalCentered="1"/>
  <pageMargins left="1.1811023622047245" right="1.1811023622047245" top="1.1811023622047245" bottom="1.8110236220472442" header="0" footer="1.2598425196850394"/>
  <pageSetup firstPageNumber="105" useFirstPageNumber="1" fitToHeight="2" horizontalDpi="300" verticalDpi="300" orientation="portrait" paperSize="9" scale="96" r:id="rId2"/>
  <headerFooter alignWithMargins="0">
    <oddFooter>&amp;C&amp;11 162</oddFooter>
  </headerFooter>
  <rowBreaks count="1" manualBreakCount="1">
    <brk id="54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04"/>
  <sheetViews>
    <sheetView showGridLines="0" workbookViewId="0" topLeftCell="A1">
      <selection activeCell="J109" sqref="J109"/>
    </sheetView>
  </sheetViews>
  <sheetFormatPr defaultColWidth="9.140625" defaultRowHeight="12.75"/>
  <cols>
    <col min="1" max="1" width="25.7109375" style="0" customWidth="1"/>
    <col min="2" max="2" width="6.421875" style="0" customWidth="1"/>
    <col min="3" max="3" width="10.00390625" style="0" customWidth="1"/>
    <col min="4" max="4" width="0.85546875" style="0" customWidth="1"/>
    <col min="5" max="5" width="4.7109375" style="0" customWidth="1"/>
    <col min="6" max="6" width="0.85546875" style="0" customWidth="1"/>
    <col min="7" max="8" width="6.140625" style="0" customWidth="1"/>
    <col min="9" max="9" width="6.8515625" style="0" customWidth="1"/>
    <col min="10" max="10" width="9.140625" style="0" customWidth="1"/>
  </cols>
  <sheetData>
    <row r="1" spans="1:9" ht="12" customHeight="1">
      <c r="A1" s="282" t="s">
        <v>209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63" t="s">
        <v>210</v>
      </c>
      <c r="B2" s="64"/>
      <c r="C2" s="64"/>
      <c r="D2" s="64"/>
      <c r="E2" s="64"/>
      <c r="F2" s="64"/>
      <c r="G2" s="64"/>
      <c r="H2" s="64"/>
      <c r="I2" s="64"/>
    </row>
    <row r="3" spans="1:9" ht="9" customHeight="1">
      <c r="A3" s="39"/>
      <c r="B3" s="39"/>
      <c r="C3" s="39"/>
      <c r="D3" s="39"/>
      <c r="E3" s="39"/>
      <c r="F3" s="39"/>
      <c r="G3" s="24"/>
      <c r="H3" s="24"/>
      <c r="I3" s="39"/>
    </row>
    <row r="4" spans="1:10" ht="20.25" customHeight="1">
      <c r="A4" s="290" t="s">
        <v>332</v>
      </c>
      <c r="B4" s="284" t="s">
        <v>268</v>
      </c>
      <c r="C4" s="284"/>
      <c r="D4" s="204"/>
      <c r="E4" s="296" t="s">
        <v>428</v>
      </c>
      <c r="F4" s="200"/>
      <c r="G4" s="306" t="s">
        <v>432</v>
      </c>
      <c r="H4" s="306"/>
      <c r="I4" s="296" t="s">
        <v>431</v>
      </c>
      <c r="J4" s="296" t="s">
        <v>197</v>
      </c>
    </row>
    <row r="5" spans="1:10" ht="20.25" customHeight="1">
      <c r="A5" s="300"/>
      <c r="B5" s="83" t="s">
        <v>269</v>
      </c>
      <c r="C5" s="83" t="s">
        <v>361</v>
      </c>
      <c r="D5" s="205"/>
      <c r="E5" s="285"/>
      <c r="F5" s="207"/>
      <c r="G5" s="192" t="s">
        <v>429</v>
      </c>
      <c r="H5" s="192" t="s">
        <v>430</v>
      </c>
      <c r="I5" s="285"/>
      <c r="J5" s="285"/>
    </row>
    <row r="6" spans="1:10" ht="6" customHeight="1">
      <c r="A6" s="4"/>
      <c r="B6" s="66"/>
      <c r="C6" s="132"/>
      <c r="D6" s="132"/>
      <c r="E6" s="60"/>
      <c r="F6" s="60"/>
      <c r="G6" s="60"/>
      <c r="H6" s="60"/>
      <c r="I6" s="60"/>
      <c r="J6" s="65"/>
    </row>
    <row r="7" spans="1:10" ht="9" customHeight="1">
      <c r="A7" s="4" t="s">
        <v>157</v>
      </c>
      <c r="B7" s="66"/>
      <c r="C7" s="132"/>
      <c r="D7" s="132"/>
      <c r="E7" s="60"/>
      <c r="F7" s="60"/>
      <c r="G7" s="60"/>
      <c r="H7" s="60"/>
      <c r="I7" s="60"/>
      <c r="J7" s="65"/>
    </row>
    <row r="8" spans="1:10" s="244" customFormat="1" ht="9" customHeight="1">
      <c r="A8" s="239" t="s">
        <v>360</v>
      </c>
      <c r="B8" s="140">
        <v>32725</v>
      </c>
      <c r="C8" s="140">
        <v>1487</v>
      </c>
      <c r="D8" s="140"/>
      <c r="E8" s="68">
        <v>400</v>
      </c>
      <c r="F8" s="68"/>
      <c r="G8" s="208">
        <v>97012</v>
      </c>
      <c r="H8" s="208">
        <v>2211</v>
      </c>
      <c r="I8" s="208">
        <v>138524</v>
      </c>
      <c r="J8" s="208">
        <v>314688</v>
      </c>
    </row>
    <row r="9" spans="1:10" s="244" customFormat="1" ht="9" customHeight="1">
      <c r="A9" s="239" t="s">
        <v>198</v>
      </c>
      <c r="B9" s="140">
        <v>3700</v>
      </c>
      <c r="C9" s="140">
        <v>130</v>
      </c>
      <c r="D9" s="140"/>
      <c r="E9" s="68">
        <v>20</v>
      </c>
      <c r="F9" s="68"/>
      <c r="G9" s="208">
        <v>2759</v>
      </c>
      <c r="H9" s="68">
        <v>83</v>
      </c>
      <c r="I9" s="208">
        <v>8876</v>
      </c>
      <c r="J9" s="208">
        <v>24607</v>
      </c>
    </row>
    <row r="10" spans="1:10" s="244" customFormat="1" ht="9" customHeight="1">
      <c r="A10" s="240" t="s">
        <v>299</v>
      </c>
      <c r="B10" s="203">
        <v>36425</v>
      </c>
      <c r="C10" s="203">
        <v>1617</v>
      </c>
      <c r="D10" s="203"/>
      <c r="E10" s="209">
        <v>420</v>
      </c>
      <c r="F10" s="209"/>
      <c r="G10" s="70">
        <v>99771</v>
      </c>
      <c r="H10" s="70">
        <v>2294</v>
      </c>
      <c r="I10" s="70">
        <v>147400</v>
      </c>
      <c r="J10" s="70">
        <v>339295</v>
      </c>
    </row>
    <row r="11" spans="1:10" s="244" customFormat="1" ht="9" customHeight="1">
      <c r="A11" s="240"/>
      <c r="B11" s="203"/>
      <c r="C11" s="203"/>
      <c r="D11" s="203"/>
      <c r="E11" s="209"/>
      <c r="F11" s="209"/>
      <c r="G11" s="70"/>
      <c r="H11" s="70"/>
      <c r="I11" s="70"/>
      <c r="J11" s="70"/>
    </row>
    <row r="12" spans="1:10" s="244" customFormat="1" ht="9" customHeight="1">
      <c r="A12" s="239" t="s">
        <v>300</v>
      </c>
      <c r="B12" s="140">
        <v>31000</v>
      </c>
      <c r="C12" s="140">
        <v>336</v>
      </c>
      <c r="D12" s="140"/>
      <c r="E12" s="68">
        <v>140</v>
      </c>
      <c r="F12" s="68"/>
      <c r="G12" s="208">
        <v>62178</v>
      </c>
      <c r="H12" s="208">
        <v>1865</v>
      </c>
      <c r="I12" s="208">
        <v>87692</v>
      </c>
      <c r="J12" s="208">
        <v>321035</v>
      </c>
    </row>
    <row r="13" spans="1:10" s="244" customFormat="1" ht="9" customHeight="1">
      <c r="A13" s="239" t="s">
        <v>301</v>
      </c>
      <c r="B13" s="140">
        <v>31860</v>
      </c>
      <c r="C13" s="140">
        <v>144</v>
      </c>
      <c r="D13" s="140"/>
      <c r="E13" s="68">
        <v>118</v>
      </c>
      <c r="F13" s="68"/>
      <c r="G13" s="208">
        <v>58477</v>
      </c>
      <c r="H13" s="208">
        <v>10828</v>
      </c>
      <c r="I13" s="208">
        <v>128696</v>
      </c>
      <c r="J13" s="208">
        <v>3067</v>
      </c>
    </row>
    <row r="14" spans="1:10" s="244" customFormat="1" ht="9" customHeight="1">
      <c r="A14" s="239" t="s">
        <v>302</v>
      </c>
      <c r="B14" s="140">
        <v>13560</v>
      </c>
      <c r="C14" s="140">
        <v>372</v>
      </c>
      <c r="D14" s="140"/>
      <c r="E14" s="68">
        <v>241</v>
      </c>
      <c r="F14" s="68"/>
      <c r="G14" s="208">
        <v>73554</v>
      </c>
      <c r="H14" s="208">
        <v>1600</v>
      </c>
      <c r="I14" s="208">
        <v>153523</v>
      </c>
      <c r="J14" s="208">
        <v>70845</v>
      </c>
    </row>
    <row r="15" spans="1:10" s="244" customFormat="1" ht="9" customHeight="1">
      <c r="A15" s="240" t="s">
        <v>303</v>
      </c>
      <c r="B15" s="203">
        <v>76420</v>
      </c>
      <c r="C15" s="203">
        <v>852</v>
      </c>
      <c r="D15" s="203"/>
      <c r="E15" s="209">
        <v>499</v>
      </c>
      <c r="F15" s="209"/>
      <c r="G15" s="70">
        <v>194209</v>
      </c>
      <c r="H15" s="70">
        <v>14293</v>
      </c>
      <c r="I15" s="70">
        <v>369911</v>
      </c>
      <c r="J15" s="70">
        <v>394947</v>
      </c>
    </row>
    <row r="16" spans="1:10" s="244" customFormat="1" ht="9" customHeight="1">
      <c r="A16" s="240"/>
      <c r="B16" s="203"/>
      <c r="C16" s="203"/>
      <c r="D16" s="203"/>
      <c r="E16" s="209"/>
      <c r="F16" s="209"/>
      <c r="G16" s="70"/>
      <c r="H16" s="70"/>
      <c r="I16" s="70"/>
      <c r="J16" s="70"/>
    </row>
    <row r="17" spans="1:10" s="244" customFormat="1" ht="9" customHeight="1">
      <c r="A17" s="239" t="s">
        <v>304</v>
      </c>
      <c r="B17" s="140">
        <v>30107</v>
      </c>
      <c r="C17" s="140">
        <v>740</v>
      </c>
      <c r="D17" s="140"/>
      <c r="E17" s="68">
        <v>76</v>
      </c>
      <c r="F17" s="68"/>
      <c r="G17" s="208">
        <v>31418</v>
      </c>
      <c r="H17" s="208">
        <v>5373</v>
      </c>
      <c r="I17" s="208">
        <v>63280</v>
      </c>
      <c r="J17" s="208">
        <v>327059</v>
      </c>
    </row>
    <row r="18" spans="1:10" s="244" customFormat="1" ht="9" customHeight="1">
      <c r="A18" s="239" t="s">
        <v>158</v>
      </c>
      <c r="B18" s="140"/>
      <c r="C18" s="140"/>
      <c r="D18" s="140"/>
      <c r="E18" s="68"/>
      <c r="F18" s="68"/>
      <c r="G18" s="208"/>
      <c r="H18" s="208"/>
      <c r="I18" s="208"/>
      <c r="J18" s="208"/>
    </row>
    <row r="19" spans="1:10" s="244" customFormat="1" ht="9" customHeight="1">
      <c r="A19" s="239" t="s">
        <v>357</v>
      </c>
      <c r="B19" s="140">
        <v>3290</v>
      </c>
      <c r="C19" s="140">
        <v>160</v>
      </c>
      <c r="D19" s="140"/>
      <c r="E19" s="68">
        <v>70</v>
      </c>
      <c r="F19" s="68"/>
      <c r="G19" s="208">
        <v>9520</v>
      </c>
      <c r="H19" s="68">
        <v>425</v>
      </c>
      <c r="I19" s="208">
        <v>33500</v>
      </c>
      <c r="J19" s="208">
        <v>7060</v>
      </c>
    </row>
    <row r="20" spans="1:10" s="244" customFormat="1" ht="9" customHeight="1">
      <c r="A20" s="239" t="s">
        <v>199</v>
      </c>
      <c r="B20" s="140">
        <v>18300</v>
      </c>
      <c r="C20" s="140">
        <v>227</v>
      </c>
      <c r="D20" s="140"/>
      <c r="E20" s="68">
        <v>150</v>
      </c>
      <c r="F20" s="68"/>
      <c r="G20" s="208">
        <v>67382</v>
      </c>
      <c r="H20" s="68">
        <v>275</v>
      </c>
      <c r="I20" s="208">
        <v>26457</v>
      </c>
      <c r="J20" s="208">
        <v>108675</v>
      </c>
    </row>
    <row r="21" spans="1:10" s="244" customFormat="1" ht="9" customHeight="1">
      <c r="A21" s="239" t="s">
        <v>294</v>
      </c>
      <c r="B21" s="140">
        <v>2460</v>
      </c>
      <c r="C21" s="140">
        <v>24</v>
      </c>
      <c r="D21" s="140"/>
      <c r="E21" s="68">
        <v>32</v>
      </c>
      <c r="F21" s="68"/>
      <c r="G21" s="208">
        <v>2037</v>
      </c>
      <c r="H21" s="68">
        <v>39</v>
      </c>
      <c r="I21" s="208">
        <v>4216</v>
      </c>
      <c r="J21" s="68" t="s">
        <v>196</v>
      </c>
    </row>
    <row r="22" spans="1:10" s="244" customFormat="1" ht="9" customHeight="1">
      <c r="A22" s="240" t="s">
        <v>305</v>
      </c>
      <c r="B22" s="203">
        <v>54157</v>
      </c>
      <c r="C22" s="203">
        <v>1151</v>
      </c>
      <c r="D22" s="203"/>
      <c r="E22" s="209">
        <v>328</v>
      </c>
      <c r="F22" s="209"/>
      <c r="G22" s="70">
        <v>110357</v>
      </c>
      <c r="H22" s="70">
        <v>6112</v>
      </c>
      <c r="I22" s="70">
        <v>127453</v>
      </c>
      <c r="J22" s="70">
        <v>442794</v>
      </c>
    </row>
    <row r="23" spans="1:10" s="244" customFormat="1" ht="9" customHeight="1">
      <c r="A23" s="240"/>
      <c r="B23" s="203"/>
      <c r="C23" s="203"/>
      <c r="D23" s="203"/>
      <c r="E23" s="209"/>
      <c r="F23" s="209"/>
      <c r="G23" s="70"/>
      <c r="H23" s="70"/>
      <c r="I23" s="70"/>
      <c r="J23" s="70"/>
    </row>
    <row r="24" spans="1:10" s="244" customFormat="1" ht="9" customHeight="1">
      <c r="A24" s="239" t="s">
        <v>223</v>
      </c>
      <c r="B24" s="140">
        <v>6295</v>
      </c>
      <c r="C24" s="140">
        <v>0</v>
      </c>
      <c r="D24" s="140"/>
      <c r="E24" s="68">
        <v>102</v>
      </c>
      <c r="F24" s="68"/>
      <c r="G24" s="208">
        <v>34750</v>
      </c>
      <c r="H24" s="208">
        <v>1039</v>
      </c>
      <c r="I24" s="208">
        <v>49127</v>
      </c>
      <c r="J24" s="208">
        <v>36767</v>
      </c>
    </row>
    <row r="25" spans="1:10" s="244" customFormat="1" ht="9" customHeight="1">
      <c r="A25" s="239" t="s">
        <v>306</v>
      </c>
      <c r="B25" s="140">
        <v>4599</v>
      </c>
      <c r="C25" s="140">
        <v>3</v>
      </c>
      <c r="D25" s="140"/>
      <c r="E25" s="68">
        <v>132</v>
      </c>
      <c r="F25" s="68"/>
      <c r="G25" s="208">
        <v>24112</v>
      </c>
      <c r="H25" s="68">
        <v>754</v>
      </c>
      <c r="I25" s="208">
        <v>28941</v>
      </c>
      <c r="J25" s="68">
        <v>262</v>
      </c>
    </row>
    <row r="26" spans="1:10" s="244" customFormat="1" ht="9" customHeight="1">
      <c r="A26" s="240" t="s">
        <v>307</v>
      </c>
      <c r="B26" s="203">
        <v>10894</v>
      </c>
      <c r="C26" s="203">
        <v>3</v>
      </c>
      <c r="D26" s="203"/>
      <c r="E26" s="209">
        <v>234</v>
      </c>
      <c r="F26" s="209"/>
      <c r="G26" s="70">
        <v>58862</v>
      </c>
      <c r="H26" s="70">
        <v>1793</v>
      </c>
      <c r="I26" s="70">
        <v>78068</v>
      </c>
      <c r="J26" s="70">
        <v>37029</v>
      </c>
    </row>
    <row r="27" spans="1:10" s="244" customFormat="1" ht="9" customHeight="1">
      <c r="A27" s="240"/>
      <c r="B27" s="203"/>
      <c r="C27" s="203"/>
      <c r="D27" s="203"/>
      <c r="E27" s="209"/>
      <c r="F27" s="209"/>
      <c r="G27" s="70"/>
      <c r="H27" s="70"/>
      <c r="I27" s="70"/>
      <c r="J27" s="70"/>
    </row>
    <row r="28" spans="1:10" s="244" customFormat="1" ht="9" customHeight="1">
      <c r="A28" s="239" t="s">
        <v>308</v>
      </c>
      <c r="B28" s="140">
        <v>12550</v>
      </c>
      <c r="C28" s="140">
        <v>211</v>
      </c>
      <c r="D28" s="140"/>
      <c r="E28" s="68">
        <v>99</v>
      </c>
      <c r="F28" s="68"/>
      <c r="G28" s="208">
        <v>40849</v>
      </c>
      <c r="H28" s="208">
        <v>3895</v>
      </c>
      <c r="I28" s="208">
        <v>45509</v>
      </c>
      <c r="J28" s="208">
        <v>11400</v>
      </c>
    </row>
    <row r="29" spans="1:10" s="244" customFormat="1" ht="9" customHeight="1">
      <c r="A29" s="240" t="s">
        <v>309</v>
      </c>
      <c r="B29" s="203">
        <v>12550</v>
      </c>
      <c r="C29" s="203">
        <v>211</v>
      </c>
      <c r="D29" s="203"/>
      <c r="E29" s="209">
        <v>99</v>
      </c>
      <c r="F29" s="209"/>
      <c r="G29" s="70">
        <v>40849</v>
      </c>
      <c r="H29" s="70">
        <v>3895</v>
      </c>
      <c r="I29" s="70">
        <v>45509</v>
      </c>
      <c r="J29" s="70">
        <v>11400</v>
      </c>
    </row>
    <row r="30" spans="1:10" s="244" customFormat="1" ht="9" customHeight="1">
      <c r="A30" s="240"/>
      <c r="B30" s="203"/>
      <c r="C30" s="203"/>
      <c r="D30" s="203"/>
      <c r="E30" s="209"/>
      <c r="F30" s="209"/>
      <c r="G30" s="70"/>
      <c r="H30" s="70"/>
      <c r="I30" s="70"/>
      <c r="J30" s="70"/>
    </row>
    <row r="31" spans="1:10" s="244" customFormat="1" ht="9" customHeight="1">
      <c r="A31" s="239" t="s">
        <v>243</v>
      </c>
      <c r="B31" s="140">
        <v>18626</v>
      </c>
      <c r="C31" s="140">
        <v>705</v>
      </c>
      <c r="D31" s="140"/>
      <c r="E31" s="68">
        <v>142</v>
      </c>
      <c r="F31" s="68"/>
      <c r="G31" s="208">
        <v>47876</v>
      </c>
      <c r="H31" s="68">
        <v>708</v>
      </c>
      <c r="I31" s="208">
        <v>34297</v>
      </c>
      <c r="J31" s="208">
        <v>60512</v>
      </c>
    </row>
    <row r="32" spans="1:10" s="244" customFormat="1" ht="9" customHeight="1">
      <c r="A32" s="239" t="s">
        <v>310</v>
      </c>
      <c r="B32" s="140">
        <v>21725</v>
      </c>
      <c r="C32" s="140">
        <v>777</v>
      </c>
      <c r="D32" s="140"/>
      <c r="E32" s="68">
        <v>250</v>
      </c>
      <c r="F32" s="68"/>
      <c r="G32" s="208">
        <v>8854</v>
      </c>
      <c r="H32" s="68">
        <v>23</v>
      </c>
      <c r="I32" s="208">
        <v>7944</v>
      </c>
      <c r="J32" s="208">
        <v>101102</v>
      </c>
    </row>
    <row r="33" spans="1:10" s="244" customFormat="1" ht="9" customHeight="1">
      <c r="A33" s="239" t="s">
        <v>311</v>
      </c>
      <c r="B33" s="140">
        <v>12100</v>
      </c>
      <c r="C33" s="140">
        <v>907</v>
      </c>
      <c r="D33" s="140"/>
      <c r="E33" s="68">
        <v>224</v>
      </c>
      <c r="F33" s="68"/>
      <c r="G33" s="208">
        <v>67815</v>
      </c>
      <c r="H33" s="208">
        <v>3957</v>
      </c>
      <c r="I33" s="208">
        <v>43362</v>
      </c>
      <c r="J33" s="208">
        <v>114953</v>
      </c>
    </row>
    <row r="34" spans="1:10" s="244" customFormat="1" ht="9" customHeight="1">
      <c r="A34" s="240" t="s">
        <v>312</v>
      </c>
      <c r="B34" s="203">
        <v>52451</v>
      </c>
      <c r="C34" s="203">
        <v>2389</v>
      </c>
      <c r="D34" s="203"/>
      <c r="E34" s="209">
        <v>616</v>
      </c>
      <c r="F34" s="209"/>
      <c r="G34" s="70">
        <v>124545</v>
      </c>
      <c r="H34" s="70">
        <v>4688</v>
      </c>
      <c r="I34" s="70">
        <v>85603</v>
      </c>
      <c r="J34" s="70">
        <v>276567</v>
      </c>
    </row>
    <row r="35" spans="1:10" s="244" customFormat="1" ht="9" customHeight="1">
      <c r="A35" s="240"/>
      <c r="B35" s="203"/>
      <c r="C35" s="203"/>
      <c r="D35" s="203"/>
      <c r="E35" s="209"/>
      <c r="F35" s="209"/>
      <c r="G35" s="70"/>
      <c r="H35" s="70"/>
      <c r="I35" s="70"/>
      <c r="J35" s="70"/>
    </row>
    <row r="36" spans="1:10" s="244" customFormat="1" ht="9" customHeight="1">
      <c r="A36" s="239" t="s">
        <v>313</v>
      </c>
      <c r="B36" s="140">
        <v>18020</v>
      </c>
      <c r="C36" s="140">
        <v>553</v>
      </c>
      <c r="D36" s="140"/>
      <c r="E36" s="68">
        <v>80</v>
      </c>
      <c r="F36" s="68"/>
      <c r="G36" s="208">
        <v>28805</v>
      </c>
      <c r="H36" s="68">
        <v>282</v>
      </c>
      <c r="I36" s="208">
        <v>20104</v>
      </c>
      <c r="J36" s="208">
        <v>116535</v>
      </c>
    </row>
    <row r="37" spans="1:10" s="244" customFormat="1" ht="9" customHeight="1">
      <c r="A37" s="239" t="s">
        <v>159</v>
      </c>
      <c r="B37" s="140"/>
      <c r="C37" s="140"/>
      <c r="D37" s="140"/>
      <c r="E37" s="68"/>
      <c r="F37" s="68"/>
      <c r="G37" s="208"/>
      <c r="H37" s="68"/>
      <c r="I37" s="208"/>
      <c r="J37" s="208"/>
    </row>
    <row r="38" spans="1:10" s="244" customFormat="1" ht="9" customHeight="1">
      <c r="A38" s="239" t="s">
        <v>339</v>
      </c>
      <c r="B38" s="140">
        <v>11000</v>
      </c>
      <c r="C38" s="140">
        <v>200</v>
      </c>
      <c r="D38" s="140"/>
      <c r="E38" s="68">
        <v>191</v>
      </c>
      <c r="F38" s="68"/>
      <c r="G38" s="208">
        <v>60289</v>
      </c>
      <c r="H38" s="208">
        <v>1952</v>
      </c>
      <c r="I38" s="208">
        <v>30449</v>
      </c>
      <c r="J38" s="208">
        <v>129942</v>
      </c>
    </row>
    <row r="39" spans="1:10" s="244" customFormat="1" ht="9" customHeight="1">
      <c r="A39" s="239" t="s">
        <v>200</v>
      </c>
      <c r="B39" s="140">
        <v>3567</v>
      </c>
      <c r="C39" s="140">
        <v>1287</v>
      </c>
      <c r="D39" s="140"/>
      <c r="E39" s="68">
        <v>35</v>
      </c>
      <c r="F39" s="68"/>
      <c r="G39" s="208">
        <v>3890</v>
      </c>
      <c r="H39" s="68">
        <v>829</v>
      </c>
      <c r="I39" s="208">
        <v>11370</v>
      </c>
      <c r="J39" s="208">
        <v>74563</v>
      </c>
    </row>
    <row r="40" spans="1:10" s="244" customFormat="1" ht="9" customHeight="1">
      <c r="A40" s="239" t="s">
        <v>295</v>
      </c>
      <c r="B40" s="140">
        <v>122311</v>
      </c>
      <c r="C40" s="140">
        <v>5192</v>
      </c>
      <c r="D40" s="140"/>
      <c r="E40" s="68">
        <v>343</v>
      </c>
      <c r="F40" s="68"/>
      <c r="G40" s="208">
        <v>231829</v>
      </c>
      <c r="H40" s="208">
        <v>69549</v>
      </c>
      <c r="I40" s="208">
        <v>672563</v>
      </c>
      <c r="J40" s="208">
        <v>350052</v>
      </c>
    </row>
    <row r="41" spans="1:10" s="244" customFormat="1" ht="9" customHeight="1">
      <c r="A41" s="239" t="s">
        <v>201</v>
      </c>
      <c r="B41" s="140">
        <v>1730</v>
      </c>
      <c r="C41" s="140">
        <v>137</v>
      </c>
      <c r="D41" s="140"/>
      <c r="E41" s="68">
        <v>16</v>
      </c>
      <c r="F41" s="68"/>
      <c r="G41" s="208">
        <v>3153</v>
      </c>
      <c r="H41" s="68">
        <v>399</v>
      </c>
      <c r="I41" s="208">
        <v>8291</v>
      </c>
      <c r="J41" s="208">
        <v>27538</v>
      </c>
    </row>
    <row r="42" spans="1:10" s="244" customFormat="1" ht="9" customHeight="1">
      <c r="A42" s="239" t="s">
        <v>314</v>
      </c>
      <c r="B42" s="140">
        <v>12490</v>
      </c>
      <c r="C42" s="140">
        <v>80</v>
      </c>
      <c r="D42" s="140"/>
      <c r="E42" s="68">
        <v>200</v>
      </c>
      <c r="F42" s="68"/>
      <c r="G42" s="208">
        <v>45839</v>
      </c>
      <c r="H42" s="68">
        <v>450</v>
      </c>
      <c r="I42" s="208">
        <v>25087</v>
      </c>
      <c r="J42" s="208">
        <v>155122</v>
      </c>
    </row>
    <row r="43" spans="1:10" s="244" customFormat="1" ht="9" customHeight="1">
      <c r="A43" s="240" t="s">
        <v>315</v>
      </c>
      <c r="B43" s="203">
        <v>169118</v>
      </c>
      <c r="C43" s="203">
        <v>7449</v>
      </c>
      <c r="D43" s="203"/>
      <c r="E43" s="209">
        <v>865</v>
      </c>
      <c r="F43" s="209"/>
      <c r="G43" s="70">
        <v>373805</v>
      </c>
      <c r="H43" s="70">
        <v>73461</v>
      </c>
      <c r="I43" s="70">
        <v>767864</v>
      </c>
      <c r="J43" s="70">
        <v>853752</v>
      </c>
    </row>
    <row r="44" spans="1:10" s="244" customFormat="1" ht="9" customHeight="1">
      <c r="A44" s="240"/>
      <c r="B44" s="203"/>
      <c r="C44" s="203"/>
      <c r="D44" s="203"/>
      <c r="E44" s="209"/>
      <c r="F44" s="209"/>
      <c r="G44" s="70"/>
      <c r="H44" s="70"/>
      <c r="I44" s="70"/>
      <c r="J44" s="70"/>
    </row>
    <row r="45" spans="1:10" s="244" customFormat="1" ht="9" customHeight="1">
      <c r="A45" s="239" t="s">
        <v>443</v>
      </c>
      <c r="B45" s="140">
        <v>1400</v>
      </c>
      <c r="C45" s="140">
        <v>33</v>
      </c>
      <c r="D45" s="140"/>
      <c r="E45" s="68">
        <v>104</v>
      </c>
      <c r="F45" s="68"/>
      <c r="G45" s="208">
        <v>20070</v>
      </c>
      <c r="H45" s="208">
        <v>2420</v>
      </c>
      <c r="I45" s="208">
        <v>26500</v>
      </c>
      <c r="J45" s="208">
        <v>15100</v>
      </c>
    </row>
    <row r="46" spans="1:10" s="244" customFormat="1" ht="9" customHeight="1">
      <c r="A46" s="240" t="s">
        <v>316</v>
      </c>
      <c r="B46" s="203">
        <v>1400</v>
      </c>
      <c r="C46" s="203">
        <v>33</v>
      </c>
      <c r="D46" s="203"/>
      <c r="E46" s="209">
        <v>104</v>
      </c>
      <c r="F46" s="209"/>
      <c r="G46" s="70">
        <v>20070</v>
      </c>
      <c r="H46" s="70">
        <v>2420</v>
      </c>
      <c r="I46" s="70">
        <v>26500</v>
      </c>
      <c r="J46" s="70">
        <v>15100</v>
      </c>
    </row>
    <row r="47" spans="1:10" s="244" customFormat="1" ht="9" customHeight="1">
      <c r="A47" s="240"/>
      <c r="B47" s="203"/>
      <c r="C47" s="203"/>
      <c r="D47" s="203"/>
      <c r="E47" s="209"/>
      <c r="F47" s="209"/>
      <c r="G47" s="70"/>
      <c r="H47" s="70"/>
      <c r="I47" s="70"/>
      <c r="J47" s="70"/>
    </row>
    <row r="48" spans="1:10" s="244" customFormat="1" ht="9" customHeight="1">
      <c r="A48" s="239" t="s">
        <v>333</v>
      </c>
      <c r="B48" s="140">
        <v>1860</v>
      </c>
      <c r="C48" s="140">
        <v>42</v>
      </c>
      <c r="D48" s="140"/>
      <c r="E48" s="68">
        <v>24</v>
      </c>
      <c r="F48" s="68"/>
      <c r="G48" s="68">
        <v>400</v>
      </c>
      <c r="H48" s="68">
        <v>2</v>
      </c>
      <c r="I48" s="68">
        <v>640</v>
      </c>
      <c r="J48" s="68" t="s">
        <v>196</v>
      </c>
    </row>
    <row r="49" spans="1:10" s="244" customFormat="1" ht="9" customHeight="1">
      <c r="A49" s="239" t="s">
        <v>161</v>
      </c>
      <c r="B49" s="140"/>
      <c r="C49" s="140"/>
      <c r="D49" s="140"/>
      <c r="E49" s="68"/>
      <c r="F49" s="68"/>
      <c r="G49" s="68"/>
      <c r="H49" s="68"/>
      <c r="I49" s="68"/>
      <c r="J49" s="68"/>
    </row>
    <row r="50" spans="1:10" s="244" customFormat="1" ht="9" customHeight="1">
      <c r="A50" s="239" t="s">
        <v>358</v>
      </c>
      <c r="B50" s="140">
        <v>7496</v>
      </c>
      <c r="C50" s="140">
        <v>197</v>
      </c>
      <c r="D50" s="140"/>
      <c r="E50" s="68">
        <v>36</v>
      </c>
      <c r="F50" s="68"/>
      <c r="G50" s="208">
        <v>8140</v>
      </c>
      <c r="H50" s="68">
        <v>800</v>
      </c>
      <c r="I50" s="208">
        <v>13920</v>
      </c>
      <c r="J50" s="208">
        <v>47870</v>
      </c>
    </row>
    <row r="51" spans="1:10" s="244" customFormat="1" ht="9" customHeight="1">
      <c r="A51" s="239" t="s">
        <v>202</v>
      </c>
      <c r="B51" s="140">
        <v>12813</v>
      </c>
      <c r="C51" s="140">
        <v>293</v>
      </c>
      <c r="D51" s="140"/>
      <c r="E51" s="68">
        <v>40</v>
      </c>
      <c r="F51" s="68"/>
      <c r="G51" s="208">
        <v>7023</v>
      </c>
      <c r="H51" s="68">
        <v>846</v>
      </c>
      <c r="I51" s="208">
        <v>19193</v>
      </c>
      <c r="J51" s="208">
        <v>34263</v>
      </c>
    </row>
    <row r="52" spans="1:10" s="244" customFormat="1" ht="9" customHeight="1">
      <c r="A52" s="239" t="s">
        <v>296</v>
      </c>
      <c r="B52" s="140">
        <v>80266</v>
      </c>
      <c r="C52" s="140">
        <v>200</v>
      </c>
      <c r="D52" s="140"/>
      <c r="E52" s="68">
        <v>80</v>
      </c>
      <c r="F52" s="68"/>
      <c r="G52" s="208">
        <v>44420</v>
      </c>
      <c r="H52" s="208">
        <v>2343</v>
      </c>
      <c r="I52" s="208">
        <v>312000</v>
      </c>
      <c r="J52" s="68" t="s">
        <v>196</v>
      </c>
    </row>
    <row r="53" spans="1:10" s="244" customFormat="1" ht="9" customHeight="1">
      <c r="A53" s="239" t="s">
        <v>297</v>
      </c>
      <c r="B53" s="140">
        <v>7759</v>
      </c>
      <c r="C53" s="140">
        <v>85</v>
      </c>
      <c r="D53" s="140"/>
      <c r="E53" s="68">
        <v>108</v>
      </c>
      <c r="F53" s="68"/>
      <c r="G53" s="208">
        <v>21882</v>
      </c>
      <c r="H53" s="68">
        <v>199</v>
      </c>
      <c r="I53" s="208">
        <v>84625</v>
      </c>
      <c r="J53" s="208">
        <v>234123</v>
      </c>
    </row>
    <row r="54" spans="1:10" s="244" customFormat="1" ht="9" customHeight="1">
      <c r="A54" s="239" t="s">
        <v>298</v>
      </c>
      <c r="B54" s="140">
        <v>3303</v>
      </c>
      <c r="C54" s="140">
        <v>18</v>
      </c>
      <c r="D54" s="140"/>
      <c r="E54" s="68">
        <v>48</v>
      </c>
      <c r="F54" s="68"/>
      <c r="G54" s="208">
        <v>7487</v>
      </c>
      <c r="H54" s="68">
        <v>700</v>
      </c>
      <c r="I54" s="208">
        <v>7349</v>
      </c>
      <c r="J54" s="208">
        <v>11254</v>
      </c>
    </row>
    <row r="55" spans="1:10" s="244" customFormat="1" ht="9" customHeight="1">
      <c r="A55" s="239" t="s">
        <v>203</v>
      </c>
      <c r="B55" s="140">
        <v>1654</v>
      </c>
      <c r="C55" s="140">
        <v>0</v>
      </c>
      <c r="D55" s="140"/>
      <c r="E55" s="68">
        <v>78</v>
      </c>
      <c r="F55" s="68"/>
      <c r="G55" s="208">
        <v>49904</v>
      </c>
      <c r="H55" s="68" t="s">
        <v>196</v>
      </c>
      <c r="I55" s="68">
        <v>811</v>
      </c>
      <c r="J55" s="208">
        <v>2130</v>
      </c>
    </row>
    <row r="56" spans="1:10" s="244" customFormat="1" ht="9" customHeight="1">
      <c r="A56" s="239" t="s">
        <v>362</v>
      </c>
      <c r="B56" s="140">
        <v>96137</v>
      </c>
      <c r="C56" s="140">
        <v>7982</v>
      </c>
      <c r="D56" s="140"/>
      <c r="E56" s="68">
        <v>920</v>
      </c>
      <c r="F56" s="68"/>
      <c r="G56" s="208">
        <v>281326</v>
      </c>
      <c r="H56" s="68" t="s">
        <v>196</v>
      </c>
      <c r="I56" s="208">
        <v>468382</v>
      </c>
      <c r="J56" s="208">
        <v>2553473</v>
      </c>
    </row>
    <row r="57" spans="1:10" s="244" customFormat="1" ht="9" customHeight="1">
      <c r="A57" s="239" t="s">
        <v>204</v>
      </c>
      <c r="B57" s="140">
        <v>38162</v>
      </c>
      <c r="C57" s="140">
        <v>136</v>
      </c>
      <c r="D57" s="140"/>
      <c r="E57" s="68">
        <v>330</v>
      </c>
      <c r="F57" s="68"/>
      <c r="G57" s="208">
        <v>157759</v>
      </c>
      <c r="H57" s="208">
        <v>4734</v>
      </c>
      <c r="I57" s="208">
        <v>49707</v>
      </c>
      <c r="J57" s="208">
        <v>9464</v>
      </c>
    </row>
    <row r="58" spans="1:10" s="244" customFormat="1" ht="9" customHeight="1">
      <c r="A58" s="239" t="s">
        <v>205</v>
      </c>
      <c r="B58" s="140">
        <v>5980</v>
      </c>
      <c r="C58" s="140">
        <v>142</v>
      </c>
      <c r="D58" s="140"/>
      <c r="E58" s="68">
        <v>30</v>
      </c>
      <c r="F58" s="68"/>
      <c r="G58" s="208">
        <v>2315</v>
      </c>
      <c r="H58" s="68">
        <v>385</v>
      </c>
      <c r="I58" s="208">
        <v>7835</v>
      </c>
      <c r="J58" s="208">
        <v>10710</v>
      </c>
    </row>
    <row r="59" spans="1:10" s="244" customFormat="1" ht="9" customHeight="1">
      <c r="A59" s="239" t="s">
        <v>330</v>
      </c>
      <c r="B59" s="140">
        <v>4647</v>
      </c>
      <c r="C59" s="140">
        <v>103</v>
      </c>
      <c r="D59" s="140"/>
      <c r="E59" s="68">
        <v>70</v>
      </c>
      <c r="F59" s="68"/>
      <c r="G59" s="208">
        <v>1218</v>
      </c>
      <c r="H59" s="68" t="s">
        <v>196</v>
      </c>
      <c r="I59" s="68">
        <v>696</v>
      </c>
      <c r="J59" s="68" t="s">
        <v>196</v>
      </c>
    </row>
    <row r="60" spans="1:10" s="244" customFormat="1" ht="9" customHeight="1">
      <c r="A60" s="239" t="s">
        <v>335</v>
      </c>
      <c r="B60" s="140">
        <v>5237</v>
      </c>
      <c r="C60" s="140">
        <v>360</v>
      </c>
      <c r="D60" s="140"/>
      <c r="E60" s="68">
        <v>40</v>
      </c>
      <c r="F60" s="68"/>
      <c r="G60" s="208">
        <v>5472</v>
      </c>
      <c r="H60" s="68">
        <v>23</v>
      </c>
      <c r="I60" s="208">
        <v>7640</v>
      </c>
      <c r="J60" s="208">
        <v>9995</v>
      </c>
    </row>
    <row r="61" spans="1:10" s="244" customFormat="1" ht="9" customHeight="1">
      <c r="A61" s="239" t="s">
        <v>165</v>
      </c>
      <c r="B61" s="140"/>
      <c r="C61" s="140"/>
      <c r="D61" s="140"/>
      <c r="E61" s="68"/>
      <c r="F61" s="68"/>
      <c r="G61" s="208"/>
      <c r="H61" s="68"/>
      <c r="I61" s="208"/>
      <c r="J61" s="208"/>
    </row>
    <row r="62" spans="1:10" ht="9" customHeight="1">
      <c r="A62" s="239" t="s">
        <v>359</v>
      </c>
      <c r="B62" s="55">
        <v>1221</v>
      </c>
      <c r="C62" s="55">
        <v>40</v>
      </c>
      <c r="D62" s="55"/>
      <c r="E62" s="36">
        <v>50</v>
      </c>
      <c r="F62" s="36"/>
      <c r="G62" s="58">
        <v>1363</v>
      </c>
      <c r="H62" s="36">
        <v>7</v>
      </c>
      <c r="I62" s="58">
        <v>1630</v>
      </c>
      <c r="J62" s="58">
        <v>9800</v>
      </c>
    </row>
    <row r="63" spans="1:10" s="244" customFormat="1" ht="9" customHeight="1">
      <c r="A63" s="239" t="s">
        <v>334</v>
      </c>
      <c r="B63" s="140">
        <v>2231</v>
      </c>
      <c r="C63" s="140">
        <v>473</v>
      </c>
      <c r="D63" s="140"/>
      <c r="E63" s="68">
        <v>50</v>
      </c>
      <c r="F63" s="68"/>
      <c r="G63" s="68">
        <v>767</v>
      </c>
      <c r="H63" s="68">
        <v>126</v>
      </c>
      <c r="I63" s="208">
        <v>3205</v>
      </c>
      <c r="J63" s="208">
        <v>3204</v>
      </c>
    </row>
    <row r="64" spans="1:10" s="244" customFormat="1" ht="9" customHeight="1">
      <c r="A64" s="239" t="s">
        <v>336</v>
      </c>
      <c r="B64" s="140">
        <v>1800</v>
      </c>
      <c r="C64" s="140">
        <v>410</v>
      </c>
      <c r="D64" s="140"/>
      <c r="E64" s="68">
        <v>12</v>
      </c>
      <c r="F64" s="68"/>
      <c r="G64" s="208">
        <v>5383</v>
      </c>
      <c r="H64" s="68">
        <v>415</v>
      </c>
      <c r="I64" s="208">
        <v>11625</v>
      </c>
      <c r="J64" s="68" t="s">
        <v>196</v>
      </c>
    </row>
    <row r="65" spans="1:10" s="244" customFormat="1" ht="9" customHeight="1">
      <c r="A65" s="240" t="s">
        <v>317</v>
      </c>
      <c r="B65" s="203">
        <v>270566</v>
      </c>
      <c r="C65" s="203">
        <v>10481</v>
      </c>
      <c r="D65" s="203"/>
      <c r="E65" s="70">
        <v>1916</v>
      </c>
      <c r="F65" s="70"/>
      <c r="G65" s="70">
        <v>594859</v>
      </c>
      <c r="H65" s="70">
        <v>10580</v>
      </c>
      <c r="I65" s="70">
        <v>989258</v>
      </c>
      <c r="J65" s="70">
        <v>2926286</v>
      </c>
    </row>
    <row r="66" spans="1:10" s="244" customFormat="1" ht="9" customHeight="1">
      <c r="A66" s="279"/>
      <c r="B66" s="280"/>
      <c r="C66" s="280"/>
      <c r="D66" s="280"/>
      <c r="E66" s="281"/>
      <c r="F66" s="281"/>
      <c r="G66" s="281"/>
      <c r="H66" s="281"/>
      <c r="I66" s="281"/>
      <c r="J66" s="281"/>
    </row>
    <row r="67" spans="1:10" s="244" customFormat="1" ht="9" customHeight="1">
      <c r="A67" s="240"/>
      <c r="B67" s="203"/>
      <c r="C67" s="203"/>
      <c r="D67" s="203"/>
      <c r="E67" s="70"/>
      <c r="F67" s="70"/>
      <c r="G67" s="70"/>
      <c r="H67" s="70"/>
      <c r="I67" s="70"/>
      <c r="J67" s="70"/>
    </row>
    <row r="68" spans="1:10" s="244" customFormat="1" ht="9" customHeight="1">
      <c r="A68" s="250" t="s">
        <v>381</v>
      </c>
      <c r="B68" s="203"/>
      <c r="C68" s="203"/>
      <c r="D68" s="203"/>
      <c r="E68" s="70"/>
      <c r="F68" s="70"/>
      <c r="G68" s="70"/>
      <c r="H68" s="70"/>
      <c r="I68" s="70"/>
      <c r="J68" s="70"/>
    </row>
    <row r="69" spans="1:10" s="244" customFormat="1" ht="4.5" customHeight="1">
      <c r="A69" s="240"/>
      <c r="B69" s="203"/>
      <c r="C69" s="203"/>
      <c r="D69" s="203"/>
      <c r="E69" s="70"/>
      <c r="F69" s="70"/>
      <c r="G69" s="70"/>
      <c r="H69" s="70"/>
      <c r="I69" s="70"/>
      <c r="J69" s="70"/>
    </row>
    <row r="70" spans="1:10" s="244" customFormat="1" ht="12.75">
      <c r="A70" s="282" t="s">
        <v>396</v>
      </c>
      <c r="B70" s="203"/>
      <c r="C70" s="203"/>
      <c r="D70" s="203"/>
      <c r="E70" s="70"/>
      <c r="F70" s="70"/>
      <c r="G70" s="70"/>
      <c r="H70" s="70"/>
      <c r="I70" s="70"/>
      <c r="J70" s="70"/>
    </row>
    <row r="71" spans="1:9" ht="12" customHeight="1">
      <c r="A71" s="63" t="s">
        <v>210</v>
      </c>
      <c r="B71" s="64"/>
      <c r="C71" s="64"/>
      <c r="D71" s="64"/>
      <c r="E71" s="64"/>
      <c r="F71" s="64"/>
      <c r="G71" s="64"/>
      <c r="H71" s="64"/>
      <c r="I71" s="64"/>
    </row>
    <row r="72" spans="1:9" ht="9" customHeight="1">
      <c r="A72" s="39"/>
      <c r="B72" s="39"/>
      <c r="C72" s="39"/>
      <c r="D72" s="39"/>
      <c r="E72" s="39"/>
      <c r="F72" s="39"/>
      <c r="G72" s="24"/>
      <c r="H72" s="24"/>
      <c r="I72" s="39"/>
    </row>
    <row r="73" spans="1:10" ht="20.25" customHeight="1">
      <c r="A73" s="290" t="s">
        <v>332</v>
      </c>
      <c r="B73" s="284" t="s">
        <v>268</v>
      </c>
      <c r="C73" s="284"/>
      <c r="D73" s="204"/>
      <c r="E73" s="296" t="s">
        <v>428</v>
      </c>
      <c r="F73" s="200"/>
      <c r="G73" s="306" t="s">
        <v>432</v>
      </c>
      <c r="H73" s="306"/>
      <c r="I73" s="296" t="s">
        <v>431</v>
      </c>
      <c r="J73" s="296" t="s">
        <v>197</v>
      </c>
    </row>
    <row r="74" spans="1:10" ht="20.25" customHeight="1">
      <c r="A74" s="295"/>
      <c r="B74" s="83" t="s">
        <v>269</v>
      </c>
      <c r="C74" s="83" t="s">
        <v>361</v>
      </c>
      <c r="D74" s="205"/>
      <c r="E74" s="285"/>
      <c r="F74" s="207"/>
      <c r="G74" s="192" t="s">
        <v>429</v>
      </c>
      <c r="H74" s="192" t="s">
        <v>430</v>
      </c>
      <c r="I74" s="285"/>
      <c r="J74" s="285"/>
    </row>
    <row r="75" spans="1:10" ht="6" customHeight="1">
      <c r="A75" s="4"/>
      <c r="B75" s="66"/>
      <c r="C75" s="132"/>
      <c r="D75" s="132"/>
      <c r="E75" s="60"/>
      <c r="F75" s="60"/>
      <c r="G75" s="60"/>
      <c r="H75" s="60"/>
      <c r="I75" s="60"/>
      <c r="J75" s="65"/>
    </row>
    <row r="76" spans="1:10" s="244" customFormat="1" ht="9" customHeight="1">
      <c r="A76" s="239" t="s">
        <v>162</v>
      </c>
      <c r="B76" s="203"/>
      <c r="C76" s="203"/>
      <c r="D76" s="203"/>
      <c r="E76" s="70"/>
      <c r="F76" s="70"/>
      <c r="G76" s="70"/>
      <c r="H76" s="70"/>
      <c r="I76" s="70"/>
      <c r="J76" s="70"/>
    </row>
    <row r="77" spans="1:10" ht="9" customHeight="1">
      <c r="A77" s="239" t="s">
        <v>382</v>
      </c>
      <c r="B77" s="55">
        <v>4236</v>
      </c>
      <c r="C77" s="55">
        <v>1800</v>
      </c>
      <c r="D77" s="55"/>
      <c r="E77" s="36">
        <v>80</v>
      </c>
      <c r="F77" s="36"/>
      <c r="G77" s="58">
        <v>2377</v>
      </c>
      <c r="H77" s="36">
        <v>37</v>
      </c>
      <c r="I77" s="58">
        <v>1512</v>
      </c>
      <c r="J77" s="36">
        <v>469</v>
      </c>
    </row>
    <row r="78" spans="1:10" s="244" customFormat="1" ht="9" customHeight="1">
      <c r="A78" s="239" t="s">
        <v>206</v>
      </c>
      <c r="B78" s="140">
        <v>40055</v>
      </c>
      <c r="C78" s="140">
        <v>2520</v>
      </c>
      <c r="D78" s="140"/>
      <c r="E78" s="68">
        <v>360</v>
      </c>
      <c r="F78" s="68"/>
      <c r="G78" s="208">
        <v>136137</v>
      </c>
      <c r="H78" s="208">
        <v>2360</v>
      </c>
      <c r="I78" s="208">
        <v>283530</v>
      </c>
      <c r="J78" s="208">
        <v>627715</v>
      </c>
    </row>
    <row r="79" spans="1:10" s="244" customFormat="1" ht="9" customHeight="1">
      <c r="A79" s="239" t="s">
        <v>199</v>
      </c>
      <c r="B79" s="140">
        <v>15543</v>
      </c>
      <c r="C79" s="140">
        <v>45</v>
      </c>
      <c r="D79" s="140"/>
      <c r="E79" s="68">
        <v>504</v>
      </c>
      <c r="F79" s="68"/>
      <c r="G79" s="208">
        <v>63545</v>
      </c>
      <c r="H79" s="68">
        <v>537</v>
      </c>
      <c r="I79" s="208">
        <v>49192</v>
      </c>
      <c r="J79" s="208">
        <v>112187</v>
      </c>
    </row>
    <row r="80" spans="1:10" ht="9" customHeight="1">
      <c r="A80" s="239" t="s">
        <v>331</v>
      </c>
      <c r="B80" s="55">
        <v>15800</v>
      </c>
      <c r="C80" s="55">
        <v>310</v>
      </c>
      <c r="D80" s="55"/>
      <c r="E80" s="36">
        <v>116</v>
      </c>
      <c r="F80" s="36"/>
      <c r="G80" s="58">
        <v>1233</v>
      </c>
      <c r="H80" s="36" t="s">
        <v>196</v>
      </c>
      <c r="I80" s="58">
        <v>8771</v>
      </c>
      <c r="J80" s="58">
        <v>20456</v>
      </c>
    </row>
    <row r="81" spans="1:10" ht="9" customHeight="1">
      <c r="A81" s="239" t="s">
        <v>328</v>
      </c>
      <c r="B81" s="55">
        <v>2955</v>
      </c>
      <c r="C81" s="55">
        <v>340</v>
      </c>
      <c r="D81" s="55"/>
      <c r="E81" s="36">
        <v>18</v>
      </c>
      <c r="F81" s="36"/>
      <c r="G81" s="58">
        <v>1358</v>
      </c>
      <c r="H81" s="36">
        <v>18</v>
      </c>
      <c r="I81" s="58">
        <v>2407</v>
      </c>
      <c r="J81" s="36" t="s">
        <v>196</v>
      </c>
    </row>
    <row r="82" spans="1:10" s="244" customFormat="1" ht="9" customHeight="1">
      <c r="A82" s="240" t="s">
        <v>318</v>
      </c>
      <c r="B82" s="203">
        <v>78589</v>
      </c>
      <c r="C82" s="203">
        <v>5015</v>
      </c>
      <c r="D82" s="203"/>
      <c r="E82" s="70">
        <v>1078</v>
      </c>
      <c r="F82" s="70"/>
      <c r="G82" s="70">
        <v>204650</v>
      </c>
      <c r="H82" s="70">
        <v>2952</v>
      </c>
      <c r="I82" s="70">
        <v>345412</v>
      </c>
      <c r="J82" s="70">
        <v>760827</v>
      </c>
    </row>
    <row r="83" spans="1:10" s="244" customFormat="1" ht="9" customHeight="1">
      <c r="A83" s="240"/>
      <c r="B83" s="203"/>
      <c r="C83" s="203"/>
      <c r="D83" s="203"/>
      <c r="E83" s="70"/>
      <c r="F83" s="70"/>
      <c r="G83" s="70"/>
      <c r="H83" s="70"/>
      <c r="I83" s="70"/>
      <c r="J83" s="70"/>
    </row>
    <row r="84" spans="1:10" s="244" customFormat="1" ht="9" customHeight="1">
      <c r="A84" s="239" t="s">
        <v>329</v>
      </c>
      <c r="B84" s="140">
        <v>13692</v>
      </c>
      <c r="C84" s="140">
        <v>83</v>
      </c>
      <c r="D84" s="140"/>
      <c r="E84" s="68">
        <v>120</v>
      </c>
      <c r="F84" s="68"/>
      <c r="G84" s="208">
        <v>34710</v>
      </c>
      <c r="H84" s="68">
        <v>428</v>
      </c>
      <c r="I84" s="208">
        <v>61470</v>
      </c>
      <c r="J84" s="208">
        <v>66064</v>
      </c>
    </row>
    <row r="85" spans="1:10" s="244" customFormat="1" ht="9" customHeight="1">
      <c r="A85" s="240" t="s">
        <v>319</v>
      </c>
      <c r="B85" s="203">
        <v>13692</v>
      </c>
      <c r="C85" s="203">
        <v>83</v>
      </c>
      <c r="D85" s="203"/>
      <c r="E85" s="209">
        <v>120</v>
      </c>
      <c r="F85" s="209"/>
      <c r="G85" s="70">
        <v>34710</v>
      </c>
      <c r="H85" s="209">
        <v>428</v>
      </c>
      <c r="I85" s="70">
        <v>61470</v>
      </c>
      <c r="J85" s="70">
        <v>66064</v>
      </c>
    </row>
    <row r="86" spans="1:10" s="244" customFormat="1" ht="9" customHeight="1">
      <c r="A86" s="240"/>
      <c r="B86" s="203"/>
      <c r="C86" s="203"/>
      <c r="D86" s="203"/>
      <c r="E86" s="209"/>
      <c r="F86" s="209"/>
      <c r="G86" s="70"/>
      <c r="H86" s="209"/>
      <c r="I86" s="70"/>
      <c r="J86" s="70"/>
    </row>
    <row r="87" spans="1:10" s="244" customFormat="1" ht="9" customHeight="1">
      <c r="A87" s="239" t="s">
        <v>320</v>
      </c>
      <c r="B87" s="140">
        <v>3984</v>
      </c>
      <c r="C87" s="140">
        <v>13</v>
      </c>
      <c r="D87" s="140"/>
      <c r="E87" s="68">
        <v>290</v>
      </c>
      <c r="F87" s="68"/>
      <c r="G87" s="208">
        <v>51805</v>
      </c>
      <c r="H87" s="68" t="s">
        <v>196</v>
      </c>
      <c r="I87" s="208">
        <v>9152</v>
      </c>
      <c r="J87" s="208">
        <v>119141</v>
      </c>
    </row>
    <row r="88" spans="1:10" s="244" customFormat="1" ht="9" customHeight="1">
      <c r="A88" s="240" t="s">
        <v>207</v>
      </c>
      <c r="B88" s="203">
        <v>3984</v>
      </c>
      <c r="C88" s="203">
        <v>13</v>
      </c>
      <c r="D88" s="203"/>
      <c r="E88" s="209">
        <v>290</v>
      </c>
      <c r="F88" s="209"/>
      <c r="G88" s="70">
        <v>51805</v>
      </c>
      <c r="H88" s="209" t="s">
        <v>196</v>
      </c>
      <c r="I88" s="70">
        <v>9152</v>
      </c>
      <c r="J88" s="70">
        <v>119141</v>
      </c>
    </row>
    <row r="89" spans="1:10" s="244" customFormat="1" ht="9" customHeight="1">
      <c r="A89" s="240"/>
      <c r="B89" s="203"/>
      <c r="C89" s="203"/>
      <c r="D89" s="203"/>
      <c r="E89" s="209"/>
      <c r="F89" s="209"/>
      <c r="G89" s="70"/>
      <c r="H89" s="209"/>
      <c r="I89" s="70"/>
      <c r="J89" s="70"/>
    </row>
    <row r="90" spans="1:10" s="244" customFormat="1" ht="9" customHeight="1">
      <c r="A90" s="239" t="s">
        <v>321</v>
      </c>
      <c r="B90" s="208">
        <v>2723</v>
      </c>
      <c r="C90" s="246" t="s">
        <v>147</v>
      </c>
      <c r="D90" s="140"/>
      <c r="E90" s="140">
        <v>30</v>
      </c>
      <c r="F90" s="208"/>
      <c r="G90" s="208">
        <v>7264</v>
      </c>
      <c r="H90" s="68">
        <v>5</v>
      </c>
      <c r="I90" s="208">
        <v>7200</v>
      </c>
      <c r="J90" s="208">
        <v>22852</v>
      </c>
    </row>
    <row r="91" spans="1:10" s="244" customFormat="1" ht="9" customHeight="1">
      <c r="A91" s="240" t="s">
        <v>208</v>
      </c>
      <c r="B91" s="70">
        <v>2723</v>
      </c>
      <c r="C91" s="246" t="s">
        <v>147</v>
      </c>
      <c r="D91" s="203"/>
      <c r="E91" s="203">
        <v>30</v>
      </c>
      <c r="F91" s="70"/>
      <c r="G91" s="70">
        <v>7264</v>
      </c>
      <c r="H91" s="209">
        <v>5</v>
      </c>
      <c r="I91" s="70">
        <v>7200</v>
      </c>
      <c r="J91" s="70">
        <v>22852</v>
      </c>
    </row>
    <row r="92" spans="1:10" s="244" customFormat="1" ht="9" customHeight="1">
      <c r="A92" s="240"/>
      <c r="B92" s="70"/>
      <c r="C92" s="246"/>
      <c r="D92" s="203"/>
      <c r="E92" s="203"/>
      <c r="F92" s="70"/>
      <c r="G92" s="70"/>
      <c r="H92" s="209"/>
      <c r="I92" s="70"/>
      <c r="J92" s="70"/>
    </row>
    <row r="93" spans="1:10" s="244" customFormat="1" ht="9" customHeight="1">
      <c r="A93" s="239" t="s">
        <v>322</v>
      </c>
      <c r="B93" s="140">
        <v>14955</v>
      </c>
      <c r="C93" s="140">
        <v>54</v>
      </c>
      <c r="D93" s="140"/>
      <c r="E93" s="68">
        <v>140</v>
      </c>
      <c r="F93" s="68"/>
      <c r="G93" s="208">
        <v>23628</v>
      </c>
      <c r="H93" s="68">
        <v>88</v>
      </c>
      <c r="I93" s="208">
        <v>12922</v>
      </c>
      <c r="J93" s="208">
        <v>1683</v>
      </c>
    </row>
    <row r="94" spans="1:10" s="244" customFormat="1" ht="9" customHeight="1">
      <c r="A94" s="239" t="s">
        <v>323</v>
      </c>
      <c r="B94" s="140">
        <v>7475</v>
      </c>
      <c r="C94" s="140">
        <v>800</v>
      </c>
      <c r="D94" s="140"/>
      <c r="E94" s="68">
        <v>98</v>
      </c>
      <c r="F94" s="68"/>
      <c r="G94" s="208">
        <v>28157</v>
      </c>
      <c r="H94" s="68">
        <v>105</v>
      </c>
      <c r="I94" s="208">
        <v>42608</v>
      </c>
      <c r="J94" s="208">
        <v>117837</v>
      </c>
    </row>
    <row r="95" spans="1:10" s="244" customFormat="1" ht="9" customHeight="1">
      <c r="A95" s="240" t="s">
        <v>324</v>
      </c>
      <c r="B95" s="203">
        <v>22430</v>
      </c>
      <c r="C95" s="203">
        <v>854</v>
      </c>
      <c r="D95" s="203"/>
      <c r="E95" s="209">
        <v>238</v>
      </c>
      <c r="F95" s="209"/>
      <c r="G95" s="70">
        <v>51785</v>
      </c>
      <c r="H95" s="209">
        <v>193</v>
      </c>
      <c r="I95" s="70">
        <v>55530</v>
      </c>
      <c r="J95" s="70">
        <v>119520</v>
      </c>
    </row>
    <row r="96" spans="1:10" ht="9" customHeight="1">
      <c r="A96" s="240"/>
      <c r="C96" s="203"/>
      <c r="D96" s="203"/>
      <c r="E96" s="209"/>
      <c r="F96" s="209"/>
      <c r="G96" s="70"/>
      <c r="H96" s="209"/>
      <c r="I96" s="70"/>
      <c r="J96" s="70"/>
    </row>
    <row r="97" spans="1:13" s="244" customFormat="1" ht="9" customHeight="1">
      <c r="A97" s="240" t="s">
        <v>325</v>
      </c>
      <c r="B97" s="173">
        <f>B95+B91+B88+B85+B82+B65+B46+B43+B34+B29+B26+B22+B15+B10</f>
        <v>805399</v>
      </c>
      <c r="C97" s="173">
        <f>C95+C88+C85+C82+C65+C46+C43+C34+C29+C22+C26+C15+C10</f>
        <v>30151</v>
      </c>
      <c r="D97" s="173"/>
      <c r="E97" s="173">
        <f>E95+E91+E88+E85+E82+E65+E46+E43+E34+E29+E26+E22+E15+E10</f>
        <v>6837</v>
      </c>
      <c r="F97" s="173"/>
      <c r="G97" s="173">
        <v>1967541</v>
      </c>
      <c r="H97" s="173">
        <v>123114</v>
      </c>
      <c r="I97" s="173">
        <v>3116330</v>
      </c>
      <c r="J97" s="173">
        <v>6385574</v>
      </c>
      <c r="L97" s="203"/>
      <c r="M97" s="203"/>
    </row>
    <row r="98" spans="1:12" s="244" customFormat="1" ht="9" customHeight="1">
      <c r="A98" s="240" t="s">
        <v>326</v>
      </c>
      <c r="B98" s="173">
        <v>242897</v>
      </c>
      <c r="C98" s="173">
        <v>6223</v>
      </c>
      <c r="E98" s="173">
        <v>2196</v>
      </c>
      <c r="F98" s="173"/>
      <c r="G98" s="173">
        <v>628593</v>
      </c>
      <c r="H98" s="173">
        <v>33075</v>
      </c>
      <c r="I98" s="173">
        <v>853944</v>
      </c>
      <c r="J98" s="217">
        <v>1502032</v>
      </c>
      <c r="L98" s="173"/>
    </row>
    <row r="99" spans="1:12" s="244" customFormat="1" ht="9" customHeight="1">
      <c r="A99" s="240" t="s">
        <v>327</v>
      </c>
      <c r="B99" s="70">
        <v>441084</v>
      </c>
      <c r="C99" s="70">
        <v>17963</v>
      </c>
      <c r="E99" s="70">
        <v>2885</v>
      </c>
      <c r="F99" s="70"/>
      <c r="G99" s="70">
        <v>988734</v>
      </c>
      <c r="H99" s="70">
        <v>86461</v>
      </c>
      <c r="I99" s="70">
        <v>1783622</v>
      </c>
      <c r="J99" s="218">
        <v>3795138</v>
      </c>
      <c r="K99" s="245"/>
      <c r="L99" s="70"/>
    </row>
    <row r="100" spans="1:13" s="244" customFormat="1" ht="9" customHeight="1">
      <c r="A100" s="240" t="s">
        <v>261</v>
      </c>
      <c r="B100" s="70">
        <f>B95+B91+B88+B85+B82</f>
        <v>121418</v>
      </c>
      <c r="C100" s="70">
        <f>C95+C88+C85+C82</f>
        <v>5965</v>
      </c>
      <c r="E100" s="70">
        <f>E95+E91+E88+E85+E82</f>
        <v>1756</v>
      </c>
      <c r="F100" s="70"/>
      <c r="G100" s="70">
        <v>350214</v>
      </c>
      <c r="H100" s="70">
        <v>3578</v>
      </c>
      <c r="I100" s="70">
        <v>478764</v>
      </c>
      <c r="J100" s="218">
        <v>1088404</v>
      </c>
      <c r="L100" s="70"/>
      <c r="M100" s="70"/>
    </row>
    <row r="101" spans="1:12" ht="9" customHeight="1">
      <c r="A101" s="241"/>
      <c r="B101" s="39"/>
      <c r="C101" s="72"/>
      <c r="D101" s="72"/>
      <c r="E101" s="72"/>
      <c r="F101" s="72"/>
      <c r="G101" s="72"/>
      <c r="H101" s="72"/>
      <c r="I101" s="72"/>
      <c r="J101" s="72"/>
      <c r="K101" s="185"/>
      <c r="L101" s="172"/>
    </row>
    <row r="102" ht="9" customHeight="1">
      <c r="A102" s="242"/>
    </row>
    <row r="103" spans="1:4" s="225" customFormat="1" ht="9" customHeight="1">
      <c r="A103" s="226" t="s">
        <v>292</v>
      </c>
      <c r="B103" s="22"/>
      <c r="C103" s="22"/>
      <c r="D103" s="22"/>
    </row>
    <row r="104" ht="9" customHeight="1">
      <c r="A104" s="250" t="s">
        <v>381</v>
      </c>
    </row>
  </sheetData>
  <mergeCells count="12">
    <mergeCell ref="I4:I5"/>
    <mergeCell ref="B4:C4"/>
    <mergeCell ref="I73:I74"/>
    <mergeCell ref="J73:J74"/>
    <mergeCell ref="G73:H73"/>
    <mergeCell ref="G4:H4"/>
    <mergeCell ref="J4:J5"/>
    <mergeCell ref="A4:A5"/>
    <mergeCell ref="A73:A74"/>
    <mergeCell ref="B73:C73"/>
    <mergeCell ref="E73:E74"/>
    <mergeCell ref="E4:E5"/>
  </mergeCells>
  <printOptions horizontalCentered="1"/>
  <pageMargins left="1.1811023622047245" right="1.1811023622047245" top="1.1811023622047245" bottom="1.8110236220472442" header="0" footer="1.2598425196850394"/>
  <pageSetup firstPageNumber="105" useFirstPageNumber="1" horizontalDpi="300" verticalDpi="300" orientation="portrait" paperSize="9" r:id="rId2"/>
  <headerFooter alignWithMargins="0">
    <oddFooter>&amp;C 164</oddFooter>
  </headerFooter>
  <rowBreaks count="1" manualBreakCount="1">
    <brk id="68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"/>
  <dimension ref="A1:Y112"/>
  <sheetViews>
    <sheetView showGridLines="0" workbookViewId="0" topLeftCell="A60">
      <selection activeCell="M80" sqref="M80"/>
    </sheetView>
  </sheetViews>
  <sheetFormatPr defaultColWidth="9.140625" defaultRowHeight="12.75"/>
  <cols>
    <col min="1" max="1" width="26.7109375" style="97" customWidth="1"/>
    <col min="2" max="2" width="6.28125" style="98" customWidth="1"/>
    <col min="3" max="3" width="0.85546875" style="98" customWidth="1"/>
    <col min="4" max="4" width="6.7109375" style="98" customWidth="1"/>
    <col min="5" max="5" width="6.140625" style="98" customWidth="1"/>
    <col min="6" max="6" width="0.85546875" style="98" customWidth="1"/>
    <col min="7" max="7" width="6.7109375" style="98" customWidth="1"/>
    <col min="8" max="8" width="6.140625" style="98" customWidth="1"/>
    <col min="9" max="9" width="0.85546875" style="98" customWidth="1"/>
    <col min="10" max="10" width="7.421875" style="98" customWidth="1"/>
    <col min="11" max="11" width="8.140625" style="98" customWidth="1"/>
    <col min="12" max="13" width="9.140625" style="98" customWidth="1"/>
    <col min="14" max="14" width="1.57421875" style="98" customWidth="1"/>
    <col min="15" max="15" width="5.421875" style="98" customWidth="1"/>
    <col min="16" max="16" width="7.140625" style="98" customWidth="1"/>
    <col min="17" max="17" width="1.57421875" style="98" customWidth="1"/>
    <col min="18" max="18" width="7.7109375" style="98" customWidth="1"/>
    <col min="19" max="19" width="5.57421875" style="98" customWidth="1"/>
    <col min="20" max="20" width="2.28125" style="98" customWidth="1"/>
    <col min="21" max="21" width="7.421875" style="98" customWidth="1"/>
    <col min="22" max="22" width="6.421875" style="98" customWidth="1"/>
    <col min="23" max="23" width="5.57421875" style="98" customWidth="1"/>
    <col min="24" max="16384" width="9.140625" style="98" customWidth="1"/>
  </cols>
  <sheetData>
    <row r="1" s="96" customFormat="1" ht="12" customHeight="1">
      <c r="A1" s="99" t="s">
        <v>245</v>
      </c>
    </row>
    <row r="2" s="96" customFormat="1" ht="12" customHeight="1">
      <c r="A2" s="99"/>
    </row>
    <row r="3" ht="9" customHeight="1">
      <c r="A3" s="97" t="s">
        <v>153</v>
      </c>
    </row>
    <row r="4" spans="1:11" s="109" customFormat="1" ht="24" customHeight="1">
      <c r="A4" s="311" t="s">
        <v>277</v>
      </c>
      <c r="B4" s="309" t="s">
        <v>433</v>
      </c>
      <c r="C4" s="210"/>
      <c r="D4" s="305" t="s">
        <v>434</v>
      </c>
      <c r="E4" s="305"/>
      <c r="F4" s="305"/>
      <c r="G4" s="305"/>
      <c r="H4" s="305"/>
      <c r="I4" s="211"/>
      <c r="J4" s="305" t="s">
        <v>270</v>
      </c>
      <c r="K4" s="305"/>
    </row>
    <row r="5" spans="1:13" s="109" customFormat="1" ht="13.5" customHeight="1">
      <c r="A5" s="312"/>
      <c r="B5" s="307"/>
      <c r="C5" s="212"/>
      <c r="D5" s="305" t="s">
        <v>271</v>
      </c>
      <c r="E5" s="305"/>
      <c r="F5" s="213"/>
      <c r="G5" s="305" t="s">
        <v>272</v>
      </c>
      <c r="H5" s="305"/>
      <c r="I5" s="214"/>
      <c r="J5" s="310" t="s">
        <v>247</v>
      </c>
      <c r="K5" s="310" t="s">
        <v>155</v>
      </c>
      <c r="L5" s="307"/>
      <c r="M5" s="307"/>
    </row>
    <row r="6" spans="1:13" s="109" customFormat="1" ht="12.75" customHeight="1">
      <c r="A6" s="313"/>
      <c r="B6" s="314"/>
      <c r="C6" s="215"/>
      <c r="D6" s="161" t="s">
        <v>247</v>
      </c>
      <c r="E6" s="161" t="s">
        <v>155</v>
      </c>
      <c r="F6" s="216"/>
      <c r="G6" s="161" t="s">
        <v>247</v>
      </c>
      <c r="H6" s="161" t="s">
        <v>155</v>
      </c>
      <c r="I6" s="187"/>
      <c r="J6" s="291"/>
      <c r="K6" s="291"/>
      <c r="L6" s="308"/>
      <c r="M6" s="308"/>
    </row>
    <row r="7" spans="1:11" s="109" customFormat="1" ht="9" customHeight="1">
      <c r="A7" s="105"/>
      <c r="B7" s="106"/>
      <c r="C7" s="106"/>
      <c r="D7" s="107" t="s">
        <v>153</v>
      </c>
      <c r="E7" s="108"/>
      <c r="F7" s="108"/>
      <c r="G7" s="108"/>
      <c r="H7" s="108"/>
      <c r="I7" s="108"/>
      <c r="J7" s="108"/>
      <c r="K7" s="108"/>
    </row>
    <row r="8" s="109" customFormat="1" ht="9" customHeight="1">
      <c r="A8" s="110" t="s">
        <v>157</v>
      </c>
    </row>
    <row r="9" spans="1:25" s="109" customFormat="1" ht="9" customHeight="1">
      <c r="A9" s="247" t="s">
        <v>386</v>
      </c>
      <c r="B9" s="58">
        <v>13028</v>
      </c>
      <c r="C9" s="58"/>
      <c r="D9" s="58">
        <v>20813</v>
      </c>
      <c r="E9" s="36" t="s">
        <v>196</v>
      </c>
      <c r="F9" s="36"/>
      <c r="G9" s="36">
        <v>438</v>
      </c>
      <c r="H9" s="36">
        <v>220</v>
      </c>
      <c r="I9" s="36"/>
      <c r="J9" s="36">
        <v>597</v>
      </c>
      <c r="K9" s="36">
        <v>169</v>
      </c>
      <c r="M9" s="58"/>
      <c r="N9" s="58"/>
      <c r="O9" s="58"/>
      <c r="P9" s="58"/>
      <c r="Q9" s="58"/>
      <c r="R9" s="36"/>
      <c r="S9" s="36"/>
      <c r="T9" s="36"/>
      <c r="U9" s="36"/>
      <c r="V9" s="36"/>
      <c r="W9" s="36"/>
      <c r="X9" s="36"/>
      <c r="Y9" s="36"/>
    </row>
    <row r="10" spans="1:25" s="109" customFormat="1" ht="9" customHeight="1">
      <c r="A10" s="247" t="s">
        <v>337</v>
      </c>
      <c r="B10" s="36">
        <v>15</v>
      </c>
      <c r="C10" s="36"/>
      <c r="D10" s="36">
        <v>12</v>
      </c>
      <c r="E10" s="36">
        <v>10</v>
      </c>
      <c r="F10" s="36"/>
      <c r="G10" s="36" t="s">
        <v>196</v>
      </c>
      <c r="H10" s="36" t="s">
        <v>196</v>
      </c>
      <c r="I10" s="36"/>
      <c r="J10" s="36" t="s">
        <v>196</v>
      </c>
      <c r="K10" s="36" t="s">
        <v>196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s="112" customFormat="1" ht="9" customHeight="1">
      <c r="A11" s="111" t="s">
        <v>133</v>
      </c>
      <c r="B11" s="159">
        <v>13043</v>
      </c>
      <c r="C11" s="159"/>
      <c r="D11" s="159">
        <v>20825</v>
      </c>
      <c r="E11" s="160">
        <v>10</v>
      </c>
      <c r="F11" s="160"/>
      <c r="G11" s="160">
        <v>438</v>
      </c>
      <c r="H11" s="160">
        <v>220</v>
      </c>
      <c r="I11" s="160"/>
      <c r="J11" s="160">
        <v>597</v>
      </c>
      <c r="K11" s="160">
        <v>169</v>
      </c>
      <c r="M11" s="159"/>
      <c r="N11" s="159"/>
      <c r="O11" s="159"/>
      <c r="P11" s="159"/>
      <c r="Q11" s="159"/>
      <c r="R11" s="160"/>
      <c r="S11" s="160"/>
      <c r="T11" s="160"/>
      <c r="U11" s="160"/>
      <c r="V11" s="160"/>
      <c r="W11" s="160"/>
      <c r="X11" s="160"/>
      <c r="Y11" s="160"/>
    </row>
    <row r="12" spans="1:25" s="112" customFormat="1" ht="9" customHeight="1">
      <c r="A12" s="111"/>
      <c r="B12" s="159"/>
      <c r="C12" s="159"/>
      <c r="D12" s="159"/>
      <c r="E12" s="160"/>
      <c r="F12" s="160"/>
      <c r="G12" s="160"/>
      <c r="H12" s="160"/>
      <c r="I12" s="160"/>
      <c r="J12" s="160"/>
      <c r="K12" s="160"/>
      <c r="M12" s="159"/>
      <c r="N12" s="159"/>
      <c r="O12" s="159"/>
      <c r="P12" s="159"/>
      <c r="Q12" s="159"/>
      <c r="R12" s="160"/>
      <c r="S12" s="160"/>
      <c r="T12" s="160"/>
      <c r="U12" s="160"/>
      <c r="V12" s="160"/>
      <c r="W12" s="160"/>
      <c r="X12" s="160"/>
      <c r="Y12" s="160"/>
    </row>
    <row r="13" spans="1:25" s="109" customFormat="1" ht="9" customHeight="1">
      <c r="A13" s="243" t="s">
        <v>219</v>
      </c>
      <c r="B13" s="58">
        <v>2037</v>
      </c>
      <c r="C13" s="58"/>
      <c r="D13" s="58">
        <v>19370</v>
      </c>
      <c r="E13" s="36">
        <v>24</v>
      </c>
      <c r="F13" s="36"/>
      <c r="G13" s="36">
        <v>841</v>
      </c>
      <c r="H13" s="36">
        <v>20</v>
      </c>
      <c r="I13" s="36"/>
      <c r="J13" s="36">
        <v>241</v>
      </c>
      <c r="K13" s="36">
        <v>86</v>
      </c>
      <c r="M13" s="58"/>
      <c r="N13" s="58"/>
      <c r="O13" s="58"/>
      <c r="P13" s="58"/>
      <c r="Q13" s="58"/>
      <c r="R13" s="36"/>
      <c r="S13" s="36"/>
      <c r="T13" s="36"/>
      <c r="U13" s="36"/>
      <c r="V13" s="36"/>
      <c r="W13" s="36"/>
      <c r="X13" s="36"/>
      <c r="Y13" s="36"/>
    </row>
    <row r="14" spans="1:25" s="109" customFormat="1" ht="9" customHeight="1">
      <c r="A14" s="243" t="s">
        <v>220</v>
      </c>
      <c r="B14" s="58">
        <v>1020</v>
      </c>
      <c r="C14" s="58"/>
      <c r="D14" s="58">
        <v>9776</v>
      </c>
      <c r="E14" s="36" t="s">
        <v>196</v>
      </c>
      <c r="F14" s="36"/>
      <c r="G14" s="36">
        <v>368</v>
      </c>
      <c r="H14" s="36" t="s">
        <v>196</v>
      </c>
      <c r="I14" s="36"/>
      <c r="J14" s="36">
        <v>207</v>
      </c>
      <c r="K14" s="36">
        <v>5</v>
      </c>
      <c r="M14" s="58"/>
      <c r="N14" s="58"/>
      <c r="O14" s="58"/>
      <c r="P14" s="58"/>
      <c r="Q14" s="58"/>
      <c r="R14" s="36"/>
      <c r="S14" s="36"/>
      <c r="T14" s="36"/>
      <c r="U14" s="36"/>
      <c r="V14" s="36"/>
      <c r="W14" s="36"/>
      <c r="X14" s="36"/>
      <c r="Y14" s="36"/>
    </row>
    <row r="15" spans="1:25" s="109" customFormat="1" ht="9" customHeight="1">
      <c r="A15" s="243" t="s">
        <v>221</v>
      </c>
      <c r="B15" s="58">
        <v>3576</v>
      </c>
      <c r="C15" s="58"/>
      <c r="D15" s="58">
        <v>17297</v>
      </c>
      <c r="E15" s="36" t="s">
        <v>196</v>
      </c>
      <c r="F15" s="36"/>
      <c r="G15" s="36">
        <v>22</v>
      </c>
      <c r="H15" s="36" t="s">
        <v>196</v>
      </c>
      <c r="I15" s="36"/>
      <c r="J15" s="36">
        <v>25</v>
      </c>
      <c r="K15" s="36" t="s">
        <v>196</v>
      </c>
      <c r="M15" s="58"/>
      <c r="N15" s="58"/>
      <c r="O15" s="58"/>
      <c r="P15" s="58"/>
      <c r="Q15" s="58"/>
      <c r="R15" s="36"/>
      <c r="S15" s="36"/>
      <c r="T15" s="36"/>
      <c r="U15" s="36"/>
      <c r="V15" s="36"/>
      <c r="W15" s="36"/>
      <c r="X15" s="36"/>
      <c r="Y15" s="36"/>
    </row>
    <row r="16" spans="1:25" s="112" customFormat="1" ht="9" customHeight="1">
      <c r="A16" s="111" t="s">
        <v>106</v>
      </c>
      <c r="B16" s="159">
        <v>6633</v>
      </c>
      <c r="C16" s="159"/>
      <c r="D16" s="159">
        <v>46443</v>
      </c>
      <c r="E16" s="160">
        <v>24</v>
      </c>
      <c r="F16" s="160"/>
      <c r="G16" s="159">
        <v>1231</v>
      </c>
      <c r="H16" s="160">
        <v>20</v>
      </c>
      <c r="I16" s="160"/>
      <c r="J16" s="160">
        <v>473</v>
      </c>
      <c r="K16" s="160">
        <v>91</v>
      </c>
      <c r="M16" s="159"/>
      <c r="N16" s="159"/>
      <c r="O16" s="159"/>
      <c r="P16" s="159"/>
      <c r="Q16" s="159"/>
      <c r="R16" s="160"/>
      <c r="S16" s="160"/>
      <c r="T16" s="160"/>
      <c r="U16" s="159"/>
      <c r="V16" s="160"/>
      <c r="W16" s="160"/>
      <c r="X16" s="160"/>
      <c r="Y16" s="160"/>
    </row>
    <row r="17" spans="1:25" s="112" customFormat="1" ht="9" customHeight="1">
      <c r="A17" s="111"/>
      <c r="B17" s="159"/>
      <c r="C17" s="159"/>
      <c r="D17" s="159"/>
      <c r="E17" s="160"/>
      <c r="F17" s="160"/>
      <c r="G17" s="159"/>
      <c r="H17" s="160"/>
      <c r="I17" s="160"/>
      <c r="J17" s="160"/>
      <c r="K17" s="160"/>
      <c r="M17" s="159"/>
      <c r="N17" s="159"/>
      <c r="O17" s="159"/>
      <c r="P17" s="159"/>
      <c r="Q17" s="159"/>
      <c r="R17" s="160"/>
      <c r="S17" s="160"/>
      <c r="T17" s="160"/>
      <c r="U17" s="159"/>
      <c r="V17" s="160"/>
      <c r="W17" s="160"/>
      <c r="X17" s="160"/>
      <c r="Y17" s="160"/>
    </row>
    <row r="18" spans="1:25" s="109" customFormat="1" ht="9" customHeight="1">
      <c r="A18" s="243" t="s">
        <v>222</v>
      </c>
      <c r="B18" s="58">
        <v>1186</v>
      </c>
      <c r="C18" s="58"/>
      <c r="D18" s="58">
        <v>6177</v>
      </c>
      <c r="E18" s="36" t="s">
        <v>196</v>
      </c>
      <c r="F18" s="36"/>
      <c r="G18" s="36">
        <v>381</v>
      </c>
      <c r="H18" s="36">
        <v>134</v>
      </c>
      <c r="I18" s="36"/>
      <c r="J18" s="36">
        <v>352</v>
      </c>
      <c r="K18" s="36">
        <v>331</v>
      </c>
      <c r="M18" s="58"/>
      <c r="N18" s="58"/>
      <c r="O18" s="58"/>
      <c r="P18" s="58"/>
      <c r="Q18" s="58"/>
      <c r="R18" s="36"/>
      <c r="S18" s="36"/>
      <c r="T18" s="36"/>
      <c r="U18" s="36"/>
      <c r="V18" s="36"/>
      <c r="W18" s="36"/>
      <c r="X18" s="36"/>
      <c r="Y18" s="36"/>
    </row>
    <row r="19" s="109" customFormat="1" ht="9" customHeight="1">
      <c r="A19" s="110" t="s">
        <v>158</v>
      </c>
    </row>
    <row r="20" spans="1:25" s="109" customFormat="1" ht="9" customHeight="1">
      <c r="A20" s="248" t="s">
        <v>383</v>
      </c>
      <c r="B20" s="36">
        <v>163</v>
      </c>
      <c r="C20" s="36"/>
      <c r="D20" s="58">
        <v>1001</v>
      </c>
      <c r="E20" s="36" t="s">
        <v>196</v>
      </c>
      <c r="F20" s="36"/>
      <c r="G20" s="36">
        <v>8</v>
      </c>
      <c r="H20" s="36" t="s">
        <v>196</v>
      </c>
      <c r="I20" s="36"/>
      <c r="J20" s="36">
        <v>4</v>
      </c>
      <c r="K20" s="36" t="s">
        <v>196</v>
      </c>
      <c r="M20" s="36"/>
      <c r="N20" s="36"/>
      <c r="O20" s="36"/>
      <c r="P20" s="58"/>
      <c r="Q20" s="58"/>
      <c r="R20" s="36"/>
      <c r="S20" s="36"/>
      <c r="T20" s="36"/>
      <c r="U20" s="36"/>
      <c r="V20" s="36"/>
      <c r="W20" s="36"/>
      <c r="X20" s="36"/>
      <c r="Y20" s="36"/>
    </row>
    <row r="21" spans="1:25" s="109" customFormat="1" ht="9" customHeight="1">
      <c r="A21" s="248" t="s">
        <v>338</v>
      </c>
      <c r="B21" s="58">
        <v>1511</v>
      </c>
      <c r="C21" s="58"/>
      <c r="D21" s="58">
        <v>6912</v>
      </c>
      <c r="E21" s="36" t="s">
        <v>196</v>
      </c>
      <c r="F21" s="36"/>
      <c r="G21" s="36">
        <v>361</v>
      </c>
      <c r="H21" s="36">
        <v>174</v>
      </c>
      <c r="I21" s="36"/>
      <c r="J21" s="36">
        <v>373</v>
      </c>
      <c r="K21" s="36">
        <v>130</v>
      </c>
      <c r="M21" s="58"/>
      <c r="N21" s="58"/>
      <c r="O21" s="58"/>
      <c r="P21" s="58"/>
      <c r="Q21" s="58"/>
      <c r="R21" s="36"/>
      <c r="S21" s="36"/>
      <c r="T21" s="36"/>
      <c r="U21" s="36"/>
      <c r="V21" s="36"/>
      <c r="W21" s="36"/>
      <c r="X21" s="36"/>
      <c r="Y21" s="36"/>
    </row>
    <row r="22" spans="1:25" s="109" customFormat="1" ht="9" customHeight="1">
      <c r="A22" s="248" t="s">
        <v>384</v>
      </c>
      <c r="B22" s="36">
        <v>134</v>
      </c>
      <c r="C22" s="36"/>
      <c r="D22" s="36">
        <v>701</v>
      </c>
      <c r="E22" s="36" t="s">
        <v>196</v>
      </c>
      <c r="F22" s="36"/>
      <c r="G22" s="36">
        <v>6</v>
      </c>
      <c r="H22" s="36" t="s">
        <v>196</v>
      </c>
      <c r="I22" s="36"/>
      <c r="J22" s="36">
        <v>4</v>
      </c>
      <c r="K22" s="36" t="s">
        <v>196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s="112" customFormat="1" ht="9" customHeight="1">
      <c r="A23" s="111" t="s">
        <v>109</v>
      </c>
      <c r="B23" s="159">
        <v>2994</v>
      </c>
      <c r="C23" s="159"/>
      <c r="D23" s="159">
        <v>14791</v>
      </c>
      <c r="E23" s="160" t="s">
        <v>196</v>
      </c>
      <c r="F23" s="160"/>
      <c r="G23" s="160">
        <v>756</v>
      </c>
      <c r="H23" s="160">
        <v>308</v>
      </c>
      <c r="I23" s="160"/>
      <c r="J23" s="160">
        <v>733</v>
      </c>
      <c r="K23" s="160">
        <v>461</v>
      </c>
      <c r="M23" s="159"/>
      <c r="N23" s="159"/>
      <c r="O23" s="159"/>
      <c r="P23" s="159"/>
      <c r="Q23" s="159"/>
      <c r="R23" s="160"/>
      <c r="S23" s="160"/>
      <c r="T23" s="160"/>
      <c r="U23" s="160"/>
      <c r="V23" s="160"/>
      <c r="W23" s="160"/>
      <c r="X23" s="160"/>
      <c r="Y23" s="160"/>
    </row>
    <row r="24" spans="1:25" s="112" customFormat="1" ht="9" customHeight="1">
      <c r="A24" s="111"/>
      <c r="B24" s="159"/>
      <c r="C24" s="159"/>
      <c r="D24" s="159"/>
      <c r="E24" s="160"/>
      <c r="F24" s="160"/>
      <c r="G24" s="160"/>
      <c r="H24" s="160"/>
      <c r="I24" s="160"/>
      <c r="J24" s="160"/>
      <c r="K24" s="160"/>
      <c r="M24" s="159"/>
      <c r="N24" s="159"/>
      <c r="O24" s="159"/>
      <c r="P24" s="159"/>
      <c r="Q24" s="159"/>
      <c r="R24" s="160"/>
      <c r="S24" s="160"/>
      <c r="T24" s="160"/>
      <c r="U24" s="160"/>
      <c r="V24" s="160"/>
      <c r="W24" s="160"/>
      <c r="X24" s="160"/>
      <c r="Y24" s="160"/>
    </row>
    <row r="25" spans="1:25" s="109" customFormat="1" ht="9" customHeight="1">
      <c r="A25" s="243" t="s">
        <v>241</v>
      </c>
      <c r="B25" s="58">
        <v>17243</v>
      </c>
      <c r="C25" s="58"/>
      <c r="D25" s="58">
        <v>19979</v>
      </c>
      <c r="E25" s="36" t="s">
        <v>196</v>
      </c>
      <c r="F25" s="36"/>
      <c r="G25" s="36">
        <v>75</v>
      </c>
      <c r="H25" s="36">
        <v>14</v>
      </c>
      <c r="I25" s="36"/>
      <c r="J25" s="36">
        <v>158</v>
      </c>
      <c r="K25" s="36">
        <v>79</v>
      </c>
      <c r="M25" s="58"/>
      <c r="N25" s="58"/>
      <c r="O25" s="58"/>
      <c r="P25" s="58"/>
      <c r="Q25" s="58"/>
      <c r="R25" s="36"/>
      <c r="S25" s="36"/>
      <c r="T25" s="36"/>
      <c r="U25" s="36"/>
      <c r="V25" s="36"/>
      <c r="W25" s="36"/>
      <c r="X25" s="36"/>
      <c r="Y25" s="36"/>
    </row>
    <row r="26" spans="1:25" s="109" customFormat="1" ht="9" customHeight="1">
      <c r="A26" s="243" t="s">
        <v>242</v>
      </c>
      <c r="B26" s="58">
        <v>1573</v>
      </c>
      <c r="C26" s="58"/>
      <c r="D26" s="58">
        <v>6608</v>
      </c>
      <c r="E26" s="36" t="s">
        <v>196</v>
      </c>
      <c r="F26" s="36"/>
      <c r="G26" s="36">
        <v>32</v>
      </c>
      <c r="H26" s="36" t="s">
        <v>196</v>
      </c>
      <c r="I26" s="36"/>
      <c r="J26" s="36" t="s">
        <v>196</v>
      </c>
      <c r="K26" s="36" t="s">
        <v>196</v>
      </c>
      <c r="M26" s="58"/>
      <c r="N26" s="58"/>
      <c r="O26" s="58"/>
      <c r="P26" s="58"/>
      <c r="Q26" s="58"/>
      <c r="R26" s="36"/>
      <c r="S26" s="36"/>
      <c r="T26" s="36"/>
      <c r="U26" s="36"/>
      <c r="V26" s="36"/>
      <c r="W26" s="36"/>
      <c r="X26" s="36"/>
      <c r="Y26" s="36"/>
    </row>
    <row r="27" spans="1:25" s="112" customFormat="1" ht="9" customHeight="1">
      <c r="A27" s="111" t="s">
        <v>293</v>
      </c>
      <c r="B27" s="159">
        <v>18816</v>
      </c>
      <c r="C27" s="159"/>
      <c r="D27" s="159">
        <v>26587</v>
      </c>
      <c r="E27" s="160" t="s">
        <v>196</v>
      </c>
      <c r="F27" s="160"/>
      <c r="G27" s="160">
        <v>107</v>
      </c>
      <c r="H27" s="160">
        <v>14</v>
      </c>
      <c r="I27" s="160"/>
      <c r="J27" s="160">
        <v>158</v>
      </c>
      <c r="K27" s="160">
        <v>79</v>
      </c>
      <c r="M27" s="159"/>
      <c r="N27" s="159"/>
      <c r="O27" s="159"/>
      <c r="P27" s="159"/>
      <c r="Q27" s="159"/>
      <c r="R27" s="160"/>
      <c r="S27" s="160"/>
      <c r="T27" s="160"/>
      <c r="U27" s="160"/>
      <c r="V27" s="160"/>
      <c r="W27" s="160"/>
      <c r="X27" s="160"/>
      <c r="Y27" s="160"/>
    </row>
    <row r="28" spans="1:25" s="112" customFormat="1" ht="9" customHeight="1">
      <c r="A28" s="111"/>
      <c r="B28" s="159"/>
      <c r="C28" s="159"/>
      <c r="D28" s="159"/>
      <c r="E28" s="160"/>
      <c r="F28" s="160"/>
      <c r="G28" s="160"/>
      <c r="H28" s="160"/>
      <c r="I28" s="160"/>
      <c r="J28" s="160"/>
      <c r="K28" s="160"/>
      <c r="M28" s="159"/>
      <c r="N28" s="159"/>
      <c r="O28" s="159"/>
      <c r="P28" s="159"/>
      <c r="Q28" s="159"/>
      <c r="R28" s="160"/>
      <c r="S28" s="160"/>
      <c r="T28" s="160"/>
      <c r="U28" s="160"/>
      <c r="V28" s="160"/>
      <c r="W28" s="160"/>
      <c r="X28" s="160"/>
      <c r="Y28" s="160"/>
    </row>
    <row r="29" spans="1:25" s="112" customFormat="1" ht="9" customHeight="1">
      <c r="A29" s="243" t="s">
        <v>225</v>
      </c>
      <c r="B29" s="58">
        <v>6716</v>
      </c>
      <c r="C29" s="58"/>
      <c r="D29" s="58">
        <v>10777</v>
      </c>
      <c r="E29" s="36">
        <v>2</v>
      </c>
      <c r="F29" s="36"/>
      <c r="G29" s="36">
        <v>33</v>
      </c>
      <c r="H29" s="36" t="s">
        <v>196</v>
      </c>
      <c r="I29" s="36"/>
      <c r="J29" s="36">
        <v>642</v>
      </c>
      <c r="K29" s="36" t="s">
        <v>196</v>
      </c>
      <c r="M29" s="58"/>
      <c r="N29" s="58"/>
      <c r="O29" s="58"/>
      <c r="P29" s="58"/>
      <c r="Q29" s="58"/>
      <c r="R29" s="36"/>
      <c r="S29" s="36"/>
      <c r="T29" s="36"/>
      <c r="U29" s="36"/>
      <c r="V29" s="36"/>
      <c r="W29" s="36"/>
      <c r="X29" s="36"/>
      <c r="Y29" s="36"/>
    </row>
    <row r="30" spans="1:25" s="112" customFormat="1" ht="9" customHeight="1">
      <c r="A30" s="111" t="s">
        <v>135</v>
      </c>
      <c r="B30" s="159">
        <v>6716</v>
      </c>
      <c r="C30" s="159"/>
      <c r="D30" s="159">
        <v>10777</v>
      </c>
      <c r="E30" s="160">
        <v>2</v>
      </c>
      <c r="F30" s="160"/>
      <c r="G30" s="160">
        <v>33</v>
      </c>
      <c r="H30" s="160" t="s">
        <v>196</v>
      </c>
      <c r="I30" s="160"/>
      <c r="J30" s="160">
        <v>642</v>
      </c>
      <c r="K30" s="160" t="s">
        <v>196</v>
      </c>
      <c r="M30" s="159"/>
      <c r="N30" s="159"/>
      <c r="O30" s="159"/>
      <c r="P30" s="159"/>
      <c r="Q30" s="159"/>
      <c r="R30" s="160"/>
      <c r="S30" s="160"/>
      <c r="T30" s="160"/>
      <c r="U30" s="160"/>
      <c r="V30" s="160"/>
      <c r="W30" s="160"/>
      <c r="X30" s="160"/>
      <c r="Y30" s="160"/>
    </row>
    <row r="31" spans="1:25" s="112" customFormat="1" ht="9" customHeight="1">
      <c r="A31" s="111"/>
      <c r="B31" s="159"/>
      <c r="C31" s="159"/>
      <c r="D31" s="159"/>
      <c r="E31" s="160"/>
      <c r="F31" s="160"/>
      <c r="G31" s="160"/>
      <c r="H31" s="160"/>
      <c r="I31" s="160"/>
      <c r="J31" s="160"/>
      <c r="K31" s="160"/>
      <c r="M31" s="159"/>
      <c r="N31" s="159"/>
      <c r="O31" s="159"/>
      <c r="P31" s="159"/>
      <c r="Q31" s="159"/>
      <c r="R31" s="160"/>
      <c r="S31" s="160"/>
      <c r="T31" s="160"/>
      <c r="U31" s="160"/>
      <c r="V31" s="160"/>
      <c r="W31" s="160"/>
      <c r="X31" s="160"/>
      <c r="Y31" s="160"/>
    </row>
    <row r="32" spans="1:25" s="109" customFormat="1" ht="9" customHeight="1">
      <c r="A32" s="243" t="s">
        <v>243</v>
      </c>
      <c r="B32" s="58">
        <v>6515</v>
      </c>
      <c r="C32" s="58"/>
      <c r="D32" s="58">
        <v>10289</v>
      </c>
      <c r="E32" s="36" t="s">
        <v>196</v>
      </c>
      <c r="F32" s="36"/>
      <c r="G32" s="36">
        <v>75</v>
      </c>
      <c r="H32" s="36">
        <v>5</v>
      </c>
      <c r="I32" s="36"/>
      <c r="J32" s="36">
        <v>39</v>
      </c>
      <c r="K32" s="36">
        <v>4</v>
      </c>
      <c r="M32" s="58"/>
      <c r="N32" s="58"/>
      <c r="O32" s="58"/>
      <c r="P32" s="58"/>
      <c r="Q32" s="58"/>
      <c r="R32" s="36"/>
      <c r="S32" s="36"/>
      <c r="T32" s="36"/>
      <c r="U32" s="36"/>
      <c r="V32" s="36"/>
      <c r="W32" s="36"/>
      <c r="X32" s="36"/>
      <c r="Y32" s="36"/>
    </row>
    <row r="33" spans="1:25" s="109" customFormat="1" ht="9" customHeight="1">
      <c r="A33" s="243" t="s">
        <v>310</v>
      </c>
      <c r="B33" s="58">
        <v>3470</v>
      </c>
      <c r="C33" s="58"/>
      <c r="D33" s="58">
        <v>4473</v>
      </c>
      <c r="E33" s="36" t="s">
        <v>196</v>
      </c>
      <c r="F33" s="36"/>
      <c r="G33" s="36">
        <v>44</v>
      </c>
      <c r="H33" s="36">
        <v>86</v>
      </c>
      <c r="I33" s="36"/>
      <c r="J33" s="36">
        <v>106</v>
      </c>
      <c r="K33" s="36">
        <v>30</v>
      </c>
      <c r="M33" s="58"/>
      <c r="N33" s="58"/>
      <c r="O33" s="58"/>
      <c r="P33" s="58"/>
      <c r="Q33" s="58"/>
      <c r="R33" s="36"/>
      <c r="S33" s="36"/>
      <c r="T33" s="36"/>
      <c r="U33" s="36"/>
      <c r="V33" s="36"/>
      <c r="W33" s="36"/>
      <c r="X33" s="36"/>
      <c r="Y33" s="36"/>
    </row>
    <row r="34" spans="1:25" s="109" customFormat="1" ht="9" customHeight="1">
      <c r="A34" s="243" t="s">
        <v>244</v>
      </c>
      <c r="B34" s="58">
        <v>5935</v>
      </c>
      <c r="C34" s="58"/>
      <c r="D34" s="58">
        <v>11172</v>
      </c>
      <c r="E34" s="36" t="s">
        <v>196</v>
      </c>
      <c r="F34" s="36"/>
      <c r="G34" s="36">
        <v>266</v>
      </c>
      <c r="H34" s="36">
        <v>353</v>
      </c>
      <c r="I34" s="36"/>
      <c r="J34" s="36">
        <v>65</v>
      </c>
      <c r="K34" s="36" t="s">
        <v>196</v>
      </c>
      <c r="M34" s="58"/>
      <c r="N34" s="58"/>
      <c r="O34" s="58"/>
      <c r="P34" s="58"/>
      <c r="Q34" s="58"/>
      <c r="R34" s="36"/>
      <c r="S34" s="36"/>
      <c r="T34" s="36"/>
      <c r="U34" s="36"/>
      <c r="V34" s="36"/>
      <c r="W34" s="36"/>
      <c r="X34" s="36"/>
      <c r="Y34" s="36"/>
    </row>
    <row r="35" spans="1:25" s="112" customFormat="1" ht="9" customHeight="1">
      <c r="A35" s="111" t="s">
        <v>116</v>
      </c>
      <c r="B35" s="159">
        <v>15920</v>
      </c>
      <c r="C35" s="159"/>
      <c r="D35" s="159">
        <v>25934</v>
      </c>
      <c r="E35" s="160" t="s">
        <v>196</v>
      </c>
      <c r="F35" s="160"/>
      <c r="G35" s="160">
        <v>385</v>
      </c>
      <c r="H35" s="160">
        <v>444</v>
      </c>
      <c r="I35" s="160"/>
      <c r="J35" s="160">
        <v>210</v>
      </c>
      <c r="K35" s="160">
        <v>34</v>
      </c>
      <c r="M35" s="159"/>
      <c r="N35" s="159"/>
      <c r="O35" s="159"/>
      <c r="P35" s="159"/>
      <c r="Q35" s="159"/>
      <c r="R35" s="160"/>
      <c r="S35" s="160"/>
      <c r="T35" s="160"/>
      <c r="U35" s="160"/>
      <c r="V35" s="160"/>
      <c r="W35" s="160"/>
      <c r="X35" s="160"/>
      <c r="Y35" s="160"/>
    </row>
    <row r="36" spans="1:25" s="112" customFormat="1" ht="9" customHeight="1">
      <c r="A36" s="111"/>
      <c r="B36" s="159"/>
      <c r="C36" s="159"/>
      <c r="D36" s="159"/>
      <c r="E36" s="160"/>
      <c r="F36" s="160"/>
      <c r="G36" s="160"/>
      <c r="H36" s="160"/>
      <c r="I36" s="160"/>
      <c r="J36" s="160"/>
      <c r="K36" s="160"/>
      <c r="M36" s="159"/>
      <c r="N36" s="159"/>
      <c r="O36" s="159"/>
      <c r="P36" s="159"/>
      <c r="Q36" s="159"/>
      <c r="R36" s="160"/>
      <c r="S36" s="160"/>
      <c r="T36" s="160"/>
      <c r="U36" s="160"/>
      <c r="V36" s="160"/>
      <c r="W36" s="160"/>
      <c r="X36" s="160"/>
      <c r="Y36" s="160"/>
    </row>
    <row r="37" spans="1:25" s="109" customFormat="1" ht="9" customHeight="1">
      <c r="A37" s="243" t="s">
        <v>229</v>
      </c>
      <c r="B37" s="58">
        <v>2899</v>
      </c>
      <c r="C37" s="58"/>
      <c r="D37" s="58">
        <v>4579</v>
      </c>
      <c r="E37" s="36" t="s">
        <v>196</v>
      </c>
      <c r="F37" s="36"/>
      <c r="G37" s="36">
        <v>6</v>
      </c>
      <c r="H37" s="36">
        <v>1</v>
      </c>
      <c r="I37" s="36"/>
      <c r="J37" s="36">
        <v>24</v>
      </c>
      <c r="K37" s="36" t="s">
        <v>196</v>
      </c>
      <c r="M37" s="58"/>
      <c r="N37" s="58"/>
      <c r="O37" s="58"/>
      <c r="P37" s="58"/>
      <c r="Q37" s="58"/>
      <c r="R37" s="36"/>
      <c r="S37" s="36"/>
      <c r="T37" s="36"/>
      <c r="U37" s="36"/>
      <c r="V37" s="36"/>
      <c r="W37" s="36"/>
      <c r="X37" s="36"/>
      <c r="Y37" s="36"/>
    </row>
    <row r="38" s="109" customFormat="1" ht="9" customHeight="1">
      <c r="A38" s="110" t="s">
        <v>159</v>
      </c>
    </row>
    <row r="39" spans="1:25" s="109" customFormat="1" ht="9" customHeight="1">
      <c r="A39" s="247" t="s">
        <v>339</v>
      </c>
      <c r="B39" s="58">
        <v>2375</v>
      </c>
      <c r="C39" s="58"/>
      <c r="D39" s="58">
        <v>6514</v>
      </c>
      <c r="E39" s="36" t="s">
        <v>196</v>
      </c>
      <c r="F39" s="36"/>
      <c r="G39" s="36">
        <v>309</v>
      </c>
      <c r="H39" s="36">
        <v>39</v>
      </c>
      <c r="I39" s="36"/>
      <c r="J39" s="36">
        <v>171</v>
      </c>
      <c r="K39" s="36">
        <v>41</v>
      </c>
      <c r="M39" s="58"/>
      <c r="N39" s="58"/>
      <c r="O39" s="58"/>
      <c r="P39" s="58"/>
      <c r="Q39" s="58"/>
      <c r="R39" s="36"/>
      <c r="S39" s="36"/>
      <c r="T39" s="36"/>
      <c r="U39" s="36"/>
      <c r="V39" s="36"/>
      <c r="W39" s="36"/>
      <c r="X39" s="36"/>
      <c r="Y39" s="36"/>
    </row>
    <row r="40" spans="1:25" s="109" customFormat="1" ht="8.25">
      <c r="A40" s="247" t="s">
        <v>340</v>
      </c>
      <c r="B40" s="36">
        <v>2</v>
      </c>
      <c r="C40" s="36"/>
      <c r="D40" s="36" t="s">
        <v>196</v>
      </c>
      <c r="E40" s="36">
        <v>6</v>
      </c>
      <c r="F40" s="36"/>
      <c r="G40" s="36">
        <v>114</v>
      </c>
      <c r="H40" s="36">
        <v>188</v>
      </c>
      <c r="I40" s="36"/>
      <c r="J40" s="36">
        <v>2</v>
      </c>
      <c r="K40" s="36">
        <v>1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s="109" customFormat="1" ht="9" customHeight="1">
      <c r="A41" s="247" t="s">
        <v>342</v>
      </c>
      <c r="B41" s="58">
        <v>5421</v>
      </c>
      <c r="C41" s="58"/>
      <c r="D41" s="58">
        <v>20786</v>
      </c>
      <c r="E41" s="36">
        <v>5</v>
      </c>
      <c r="F41" s="36"/>
      <c r="G41" s="58">
        <v>1777</v>
      </c>
      <c r="H41" s="36">
        <v>26</v>
      </c>
      <c r="I41" s="36"/>
      <c r="J41" s="36" t="s">
        <v>196</v>
      </c>
      <c r="K41" s="36">
        <v>47</v>
      </c>
      <c r="M41" s="58"/>
      <c r="N41" s="58"/>
      <c r="O41" s="58"/>
      <c r="P41" s="58"/>
      <c r="Q41" s="58"/>
      <c r="R41" s="36"/>
      <c r="S41" s="36"/>
      <c r="T41" s="36"/>
      <c r="U41" s="58"/>
      <c r="V41" s="36"/>
      <c r="W41" s="36"/>
      <c r="X41" s="36"/>
      <c r="Y41" s="36"/>
    </row>
    <row r="42" spans="1:25" s="109" customFormat="1" ht="9" customHeight="1">
      <c r="A42" s="247" t="s">
        <v>341</v>
      </c>
      <c r="B42" s="36" t="s">
        <v>196</v>
      </c>
      <c r="C42" s="36"/>
      <c r="D42" s="36" t="s">
        <v>196</v>
      </c>
      <c r="E42" s="36" t="s">
        <v>196</v>
      </c>
      <c r="F42" s="36"/>
      <c r="G42" s="36">
        <v>33</v>
      </c>
      <c r="H42" s="36">
        <v>19</v>
      </c>
      <c r="I42" s="36"/>
      <c r="J42" s="36">
        <v>2</v>
      </c>
      <c r="K42" s="36" t="s">
        <v>196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s="109" customFormat="1" ht="9" customHeight="1">
      <c r="A43" s="243" t="s">
        <v>230</v>
      </c>
      <c r="B43" s="58">
        <v>4114</v>
      </c>
      <c r="C43" s="58"/>
      <c r="D43" s="58">
        <v>2870</v>
      </c>
      <c r="E43" s="36" t="s">
        <v>196</v>
      </c>
      <c r="F43" s="36"/>
      <c r="G43" s="36">
        <v>26</v>
      </c>
      <c r="H43" s="36" t="s">
        <v>196</v>
      </c>
      <c r="I43" s="36"/>
      <c r="J43" s="36">
        <v>80</v>
      </c>
      <c r="K43" s="36" t="s">
        <v>196</v>
      </c>
      <c r="M43" s="58"/>
      <c r="N43" s="58"/>
      <c r="O43" s="58"/>
      <c r="P43" s="58"/>
      <c r="Q43" s="58"/>
      <c r="R43" s="36"/>
      <c r="S43" s="36"/>
      <c r="T43" s="36"/>
      <c r="U43" s="36"/>
      <c r="V43" s="36"/>
      <c r="W43" s="36"/>
      <c r="X43" s="36"/>
      <c r="Y43" s="36"/>
    </row>
    <row r="44" spans="1:25" s="112" customFormat="1" ht="9" customHeight="1">
      <c r="A44" s="111" t="s">
        <v>120</v>
      </c>
      <c r="B44" s="159">
        <v>14811</v>
      </c>
      <c r="C44" s="159"/>
      <c r="D44" s="159">
        <v>34749</v>
      </c>
      <c r="E44" s="160">
        <v>11</v>
      </c>
      <c r="F44" s="160"/>
      <c r="G44" s="159">
        <v>2265</v>
      </c>
      <c r="H44" s="160">
        <v>273</v>
      </c>
      <c r="I44" s="160"/>
      <c r="J44" s="160">
        <v>279</v>
      </c>
      <c r="K44" s="160">
        <v>89</v>
      </c>
      <c r="M44" s="159"/>
      <c r="N44" s="159"/>
      <c r="O44" s="159"/>
      <c r="P44" s="159"/>
      <c r="Q44" s="159"/>
      <c r="R44" s="160"/>
      <c r="S44" s="160"/>
      <c r="T44" s="160"/>
      <c r="U44" s="159"/>
      <c r="V44" s="160"/>
      <c r="W44" s="160"/>
      <c r="X44" s="160"/>
      <c r="Y44" s="160"/>
    </row>
    <row r="45" spans="1:25" s="112" customFormat="1" ht="9" customHeight="1">
      <c r="A45" s="111"/>
      <c r="B45" s="159"/>
      <c r="C45" s="159"/>
      <c r="D45" s="159"/>
      <c r="E45" s="160"/>
      <c r="F45" s="160"/>
      <c r="G45" s="159"/>
      <c r="H45" s="160"/>
      <c r="I45" s="160"/>
      <c r="J45" s="160"/>
      <c r="K45" s="160"/>
      <c r="M45" s="159"/>
      <c r="N45" s="159"/>
      <c r="O45" s="159"/>
      <c r="P45" s="159"/>
      <c r="Q45" s="159"/>
      <c r="R45" s="160"/>
      <c r="S45" s="160"/>
      <c r="T45" s="160"/>
      <c r="U45" s="159"/>
      <c r="V45" s="160"/>
      <c r="W45" s="160"/>
      <c r="X45" s="160"/>
      <c r="Y45" s="160"/>
    </row>
    <row r="46" spans="1:25" s="109" customFormat="1" ht="9" customHeight="1">
      <c r="A46" s="243" t="s">
        <v>385</v>
      </c>
      <c r="B46" s="58">
        <v>1450</v>
      </c>
      <c r="C46" s="58"/>
      <c r="D46" s="58">
        <v>5570</v>
      </c>
      <c r="E46" s="36" t="s">
        <v>196</v>
      </c>
      <c r="F46" s="36"/>
      <c r="G46" s="36">
        <v>6</v>
      </c>
      <c r="H46" s="36" t="s">
        <v>196</v>
      </c>
      <c r="I46" s="36"/>
      <c r="J46" s="36">
        <v>32</v>
      </c>
      <c r="K46" s="36" t="s">
        <v>196</v>
      </c>
      <c r="M46" s="58"/>
      <c r="N46" s="58"/>
      <c r="O46" s="58"/>
      <c r="P46" s="58"/>
      <c r="Q46" s="58"/>
      <c r="R46" s="36"/>
      <c r="S46" s="36"/>
      <c r="T46" s="36"/>
      <c r="U46" s="36"/>
      <c r="V46" s="36"/>
      <c r="W46" s="36"/>
      <c r="X46" s="36"/>
      <c r="Y46" s="36"/>
    </row>
    <row r="47" spans="1:25" s="112" customFormat="1" ht="9" customHeight="1">
      <c r="A47" s="111" t="s">
        <v>137</v>
      </c>
      <c r="B47" s="159">
        <v>1450</v>
      </c>
      <c r="C47" s="159"/>
      <c r="D47" s="159">
        <v>5570</v>
      </c>
      <c r="E47" s="160" t="s">
        <v>196</v>
      </c>
      <c r="F47" s="160"/>
      <c r="G47" s="160">
        <v>6</v>
      </c>
      <c r="H47" s="160" t="s">
        <v>196</v>
      </c>
      <c r="I47" s="160"/>
      <c r="J47" s="160">
        <v>32</v>
      </c>
      <c r="K47" s="160" t="s">
        <v>196</v>
      </c>
      <c r="M47" s="159"/>
      <c r="N47" s="159"/>
      <c r="O47" s="159"/>
      <c r="P47" s="159"/>
      <c r="Q47" s="159"/>
      <c r="R47" s="160"/>
      <c r="S47" s="160"/>
      <c r="T47" s="160"/>
      <c r="U47" s="160"/>
      <c r="V47" s="160"/>
      <c r="W47" s="160"/>
      <c r="X47" s="160"/>
      <c r="Y47" s="160"/>
    </row>
    <row r="48" spans="1:25" s="112" customFormat="1" ht="9" customHeight="1">
      <c r="A48" s="111"/>
      <c r="B48" s="159"/>
      <c r="C48" s="159"/>
      <c r="D48" s="159"/>
      <c r="E48" s="160"/>
      <c r="F48" s="160"/>
      <c r="G48" s="160"/>
      <c r="H48" s="160"/>
      <c r="I48" s="160"/>
      <c r="J48" s="160"/>
      <c r="K48" s="160"/>
      <c r="M48" s="159"/>
      <c r="N48" s="159"/>
      <c r="O48" s="159"/>
      <c r="P48" s="159"/>
      <c r="Q48" s="159"/>
      <c r="R48" s="160"/>
      <c r="S48" s="160"/>
      <c r="T48" s="160"/>
      <c r="U48" s="160"/>
      <c r="V48" s="160"/>
      <c r="W48" s="160"/>
      <c r="X48" s="160"/>
      <c r="Y48" s="160"/>
    </row>
    <row r="49" spans="1:22" s="109" customFormat="1" ht="9" customHeight="1">
      <c r="A49" s="243" t="s">
        <v>373</v>
      </c>
      <c r="B49" s="36">
        <v>23</v>
      </c>
      <c r="C49" s="36"/>
      <c r="D49" s="36">
        <v>101</v>
      </c>
      <c r="E49" s="36" t="s">
        <v>196</v>
      </c>
      <c r="F49" s="36"/>
      <c r="G49" s="36" t="s">
        <v>196</v>
      </c>
      <c r="H49" s="36" t="s">
        <v>196</v>
      </c>
      <c r="I49" s="36"/>
      <c r="J49" s="36" t="s">
        <v>196</v>
      </c>
      <c r="K49" s="36" t="s">
        <v>196</v>
      </c>
      <c r="L49" s="5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="109" customFormat="1" ht="9" customHeight="1">
      <c r="A50" s="110" t="s">
        <v>161</v>
      </c>
    </row>
    <row r="51" spans="1:22" s="109" customFormat="1" ht="9" customHeight="1">
      <c r="A51" s="247" t="s">
        <v>343</v>
      </c>
      <c r="B51" s="36">
        <v>569</v>
      </c>
      <c r="C51" s="36"/>
      <c r="D51" s="58">
        <v>1559</v>
      </c>
      <c r="E51" s="36" t="s">
        <v>196</v>
      </c>
      <c r="F51" s="36"/>
      <c r="G51" s="36">
        <v>56</v>
      </c>
      <c r="H51" s="36">
        <v>37</v>
      </c>
      <c r="I51" s="36"/>
      <c r="J51" s="36">
        <v>8</v>
      </c>
      <c r="K51" s="36" t="s">
        <v>196</v>
      </c>
      <c r="L51" s="5"/>
      <c r="M51" s="36"/>
      <c r="N51" s="36"/>
      <c r="O51" s="58"/>
      <c r="P51" s="36"/>
      <c r="Q51" s="36"/>
      <c r="R51" s="36"/>
      <c r="S51" s="36"/>
      <c r="T51" s="36"/>
      <c r="U51" s="36"/>
      <c r="V51" s="36"/>
    </row>
    <row r="52" spans="1:22" s="109" customFormat="1" ht="9" customHeight="1">
      <c r="A52" s="247" t="s">
        <v>344</v>
      </c>
      <c r="B52" s="36">
        <v>679</v>
      </c>
      <c r="C52" s="36"/>
      <c r="D52" s="36">
        <v>793</v>
      </c>
      <c r="E52" s="36" t="s">
        <v>196</v>
      </c>
      <c r="F52" s="36"/>
      <c r="G52" s="36">
        <v>54</v>
      </c>
      <c r="H52" s="36" t="s">
        <v>196</v>
      </c>
      <c r="I52" s="36"/>
      <c r="J52" s="36">
        <v>30</v>
      </c>
      <c r="K52" s="36" t="s">
        <v>196</v>
      </c>
      <c r="L52" s="5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09" customFormat="1" ht="9" customHeight="1">
      <c r="A53" s="247" t="s">
        <v>393</v>
      </c>
      <c r="B53" s="36">
        <v>591</v>
      </c>
      <c r="C53" s="36"/>
      <c r="D53" s="58">
        <v>3600</v>
      </c>
      <c r="E53" s="36" t="s">
        <v>196</v>
      </c>
      <c r="F53" s="36"/>
      <c r="G53" s="36">
        <v>43</v>
      </c>
      <c r="H53" s="36">
        <v>167</v>
      </c>
      <c r="I53" s="36"/>
      <c r="J53" s="36">
        <v>31</v>
      </c>
      <c r="K53" s="36">
        <v>10</v>
      </c>
      <c r="L53" s="5"/>
      <c r="M53" s="36"/>
      <c r="N53" s="36"/>
      <c r="O53" s="58"/>
      <c r="P53" s="36"/>
      <c r="Q53" s="36"/>
      <c r="R53" s="36"/>
      <c r="S53" s="36"/>
      <c r="T53" s="36"/>
      <c r="U53" s="36"/>
      <c r="V53" s="36"/>
    </row>
    <row r="54" spans="1:22" s="109" customFormat="1" ht="9" customHeight="1">
      <c r="A54" s="248" t="s">
        <v>345</v>
      </c>
      <c r="B54" s="58">
        <v>4413</v>
      </c>
      <c r="C54" s="58"/>
      <c r="D54" s="58">
        <v>7965</v>
      </c>
      <c r="E54" s="36">
        <v>146</v>
      </c>
      <c r="F54" s="36"/>
      <c r="G54" s="36">
        <v>123</v>
      </c>
      <c r="H54" s="36">
        <v>96</v>
      </c>
      <c r="I54" s="36"/>
      <c r="J54" s="36">
        <v>48</v>
      </c>
      <c r="K54" s="36" t="s">
        <v>196</v>
      </c>
      <c r="L54" s="5"/>
      <c r="M54" s="58"/>
      <c r="N54" s="58"/>
      <c r="O54" s="58"/>
      <c r="P54" s="36"/>
      <c r="Q54" s="36"/>
      <c r="R54" s="36"/>
      <c r="S54" s="36"/>
      <c r="T54" s="36"/>
      <c r="U54" s="36"/>
      <c r="V54" s="36"/>
    </row>
    <row r="55" spans="1:22" s="109" customFormat="1" ht="8.25">
      <c r="A55" s="247" t="s">
        <v>346</v>
      </c>
      <c r="B55" s="36">
        <v>336</v>
      </c>
      <c r="C55" s="36"/>
      <c r="D55" s="36">
        <v>683</v>
      </c>
      <c r="E55" s="36" t="s">
        <v>196</v>
      </c>
      <c r="F55" s="36"/>
      <c r="G55" s="36">
        <v>16</v>
      </c>
      <c r="H55" s="36" t="s">
        <v>196</v>
      </c>
      <c r="I55" s="36"/>
      <c r="J55" s="36" t="s">
        <v>196</v>
      </c>
      <c r="K55" s="36" t="s">
        <v>196</v>
      </c>
      <c r="L55" s="5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09" customFormat="1" ht="9" customHeight="1">
      <c r="A56" s="247" t="s">
        <v>347</v>
      </c>
      <c r="B56" s="36">
        <v>165</v>
      </c>
      <c r="C56" s="36"/>
      <c r="D56" s="36">
        <v>806</v>
      </c>
      <c r="E56" s="36" t="s">
        <v>196</v>
      </c>
      <c r="F56" s="36"/>
      <c r="G56" s="36">
        <v>54</v>
      </c>
      <c r="H56" s="36" t="s">
        <v>196</v>
      </c>
      <c r="I56" s="36"/>
      <c r="J56" s="36">
        <v>36</v>
      </c>
      <c r="K56" s="36" t="s">
        <v>196</v>
      </c>
      <c r="L56" s="5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09" customFormat="1" ht="9" customHeight="1">
      <c r="A57" s="247" t="s">
        <v>387</v>
      </c>
      <c r="B57" s="58">
        <v>1014</v>
      </c>
      <c r="C57" s="58"/>
      <c r="D57" s="58">
        <v>20635</v>
      </c>
      <c r="E57" s="36" t="s">
        <v>196</v>
      </c>
      <c r="F57" s="36"/>
      <c r="G57" s="36">
        <v>690</v>
      </c>
      <c r="H57" s="36" t="s">
        <v>196</v>
      </c>
      <c r="I57" s="36"/>
      <c r="J57" s="36">
        <v>221</v>
      </c>
      <c r="K57" s="36" t="s">
        <v>196</v>
      </c>
      <c r="L57" s="5"/>
      <c r="M57" s="58"/>
      <c r="N57" s="58"/>
      <c r="O57" s="58"/>
      <c r="P57" s="36"/>
      <c r="Q57" s="36"/>
      <c r="R57" s="36"/>
      <c r="S57" s="36"/>
      <c r="T57" s="36"/>
      <c r="U57" s="36"/>
      <c r="V57" s="36"/>
    </row>
    <row r="58" spans="1:22" s="109" customFormat="1" ht="8.25">
      <c r="A58" s="248" t="s">
        <v>348</v>
      </c>
      <c r="B58" s="58">
        <v>2816</v>
      </c>
      <c r="C58" s="58"/>
      <c r="D58" s="58">
        <v>12070</v>
      </c>
      <c r="E58" s="36">
        <v>20</v>
      </c>
      <c r="F58" s="36"/>
      <c r="G58" s="36">
        <v>287</v>
      </c>
      <c r="H58" s="36">
        <v>12</v>
      </c>
      <c r="I58" s="36"/>
      <c r="J58" s="36">
        <v>175</v>
      </c>
      <c r="K58" s="36" t="s">
        <v>196</v>
      </c>
      <c r="L58" s="5"/>
      <c r="M58" s="58"/>
      <c r="N58" s="58"/>
      <c r="O58" s="58"/>
      <c r="P58" s="36"/>
      <c r="Q58" s="36"/>
      <c r="R58" s="36"/>
      <c r="S58" s="36"/>
      <c r="T58" s="36"/>
      <c r="U58" s="36"/>
      <c r="V58" s="36"/>
    </row>
    <row r="59" spans="1:22" s="109" customFormat="1" ht="9" customHeight="1">
      <c r="A59" s="247" t="s">
        <v>349</v>
      </c>
      <c r="B59" s="36">
        <v>79</v>
      </c>
      <c r="C59" s="36"/>
      <c r="D59" s="36">
        <v>84</v>
      </c>
      <c r="E59" s="36" t="s">
        <v>196</v>
      </c>
      <c r="F59" s="36"/>
      <c r="G59" s="36">
        <v>62</v>
      </c>
      <c r="H59" s="36" t="s">
        <v>196</v>
      </c>
      <c r="I59" s="36"/>
      <c r="J59" s="36">
        <v>83</v>
      </c>
      <c r="K59" s="36" t="s">
        <v>196</v>
      </c>
      <c r="L59" s="5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s="109" customFormat="1" ht="8.25">
      <c r="A60" s="247" t="s">
        <v>388</v>
      </c>
      <c r="B60" s="36">
        <v>30</v>
      </c>
      <c r="C60" s="36"/>
      <c r="D60" s="36">
        <v>30</v>
      </c>
      <c r="E60" s="36" t="s">
        <v>196</v>
      </c>
      <c r="F60" s="36"/>
      <c r="G60" s="36">
        <v>2</v>
      </c>
      <c r="H60" s="36" t="s">
        <v>196</v>
      </c>
      <c r="I60" s="36"/>
      <c r="J60" s="36" t="s">
        <v>196</v>
      </c>
      <c r="K60" s="36" t="s">
        <v>196</v>
      </c>
      <c r="L60" s="5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09" customFormat="1" ht="9" customHeight="1">
      <c r="A61" s="248" t="s">
        <v>395</v>
      </c>
      <c r="B61" s="36">
        <v>276</v>
      </c>
      <c r="C61" s="36"/>
      <c r="D61" s="36">
        <v>286</v>
      </c>
      <c r="E61" s="36">
        <v>38</v>
      </c>
      <c r="F61" s="36"/>
      <c r="G61" s="36" t="s">
        <v>196</v>
      </c>
      <c r="H61" s="36" t="s">
        <v>196</v>
      </c>
      <c r="I61" s="36"/>
      <c r="J61" s="36" t="s">
        <v>196</v>
      </c>
      <c r="K61" s="36" t="s">
        <v>196</v>
      </c>
      <c r="L61" s="5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="109" customFormat="1" ht="9" customHeight="1">
      <c r="A62" s="110" t="s">
        <v>165</v>
      </c>
    </row>
    <row r="63" spans="1:22" s="109" customFormat="1" ht="9" customHeight="1">
      <c r="A63" s="247" t="s">
        <v>389</v>
      </c>
      <c r="B63" s="36" t="s">
        <v>196</v>
      </c>
      <c r="C63" s="36"/>
      <c r="D63" s="36" t="s">
        <v>196</v>
      </c>
      <c r="E63" s="36" t="s">
        <v>196</v>
      </c>
      <c r="F63" s="36"/>
      <c r="G63" s="36" t="s">
        <v>196</v>
      </c>
      <c r="H63" s="36" t="s">
        <v>196</v>
      </c>
      <c r="I63" s="36"/>
      <c r="J63" s="36" t="s">
        <v>196</v>
      </c>
      <c r="K63" s="36" t="s">
        <v>196</v>
      </c>
      <c r="L63" s="5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09" customFormat="1" ht="9" customHeight="1">
      <c r="A64" s="247" t="s">
        <v>350</v>
      </c>
      <c r="B64" s="36" t="s">
        <v>196</v>
      </c>
      <c r="C64" s="36"/>
      <c r="D64" s="36" t="s">
        <v>196</v>
      </c>
      <c r="E64" s="36" t="s">
        <v>196</v>
      </c>
      <c r="F64" s="36"/>
      <c r="G64" s="36">
        <v>7</v>
      </c>
      <c r="H64" s="36" t="s">
        <v>196</v>
      </c>
      <c r="I64" s="36"/>
      <c r="J64" s="36">
        <v>24</v>
      </c>
      <c r="K64" s="36" t="s">
        <v>196</v>
      </c>
      <c r="L64" s="5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109" customFormat="1" ht="9" customHeight="1">
      <c r="A65" s="248" t="s">
        <v>394</v>
      </c>
      <c r="B65" s="36" t="s">
        <v>196</v>
      </c>
      <c r="C65" s="36"/>
      <c r="D65" s="36" t="s">
        <v>196</v>
      </c>
      <c r="E65" s="36" t="s">
        <v>196</v>
      </c>
      <c r="F65" s="36"/>
      <c r="G65" s="36" t="s">
        <v>196</v>
      </c>
      <c r="H65" s="36" t="s">
        <v>196</v>
      </c>
      <c r="I65" s="36"/>
      <c r="J65" s="36" t="s">
        <v>196</v>
      </c>
      <c r="K65" s="36" t="s">
        <v>196</v>
      </c>
      <c r="L65" s="5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3" s="112" customFormat="1" ht="9" customHeight="1">
      <c r="A66" s="111" t="s">
        <v>124</v>
      </c>
      <c r="B66" s="159">
        <v>10991</v>
      </c>
      <c r="C66" s="159"/>
      <c r="D66" s="159">
        <v>48612</v>
      </c>
      <c r="E66" s="160">
        <v>204</v>
      </c>
      <c r="F66" s="160"/>
      <c r="G66" s="159">
        <v>1394</v>
      </c>
      <c r="H66" s="160">
        <v>312</v>
      </c>
      <c r="I66" s="160"/>
      <c r="J66" s="160">
        <v>656</v>
      </c>
      <c r="K66" s="160">
        <v>10</v>
      </c>
      <c r="L66" s="19"/>
      <c r="M66" s="159"/>
      <c r="N66" s="159"/>
      <c r="O66" s="159"/>
      <c r="P66" s="160"/>
      <c r="Q66" s="160"/>
      <c r="R66" s="159"/>
      <c r="S66" s="160"/>
      <c r="T66" s="160"/>
      <c r="U66" s="160"/>
      <c r="V66" s="160"/>
      <c r="W66" s="109"/>
    </row>
    <row r="67" spans="1:11" s="112" customFormat="1" ht="8.25">
      <c r="A67" s="113"/>
      <c r="B67" s="114"/>
      <c r="C67" s="114"/>
      <c r="D67" s="114"/>
      <c r="E67" s="115"/>
      <c r="F67" s="115"/>
      <c r="G67" s="115"/>
      <c r="H67" s="115"/>
      <c r="I67" s="115"/>
      <c r="J67" s="114"/>
      <c r="K67" s="115"/>
    </row>
    <row r="68" spans="1:11" s="112" customFormat="1" ht="8.25">
      <c r="A68" s="116"/>
      <c r="E68" s="117"/>
      <c r="F68" s="117"/>
      <c r="G68" s="117"/>
      <c r="H68" s="117"/>
      <c r="I68" s="117"/>
      <c r="K68" s="117"/>
    </row>
    <row r="69" spans="1:9" s="112" customFormat="1" ht="8.25">
      <c r="A69" s="118" t="s">
        <v>164</v>
      </c>
      <c r="B69" s="109"/>
      <c r="C69" s="109"/>
      <c r="D69" s="109"/>
      <c r="E69" s="109"/>
      <c r="F69" s="109"/>
      <c r="G69" s="109"/>
      <c r="H69" s="109"/>
      <c r="I69" s="109"/>
    </row>
    <row r="70" s="96" customFormat="1" ht="12" customHeight="1">
      <c r="A70" s="99" t="s">
        <v>246</v>
      </c>
    </row>
    <row r="71" s="96" customFormat="1" ht="12" customHeight="1">
      <c r="A71" s="99"/>
    </row>
    <row r="72" s="100" customFormat="1" ht="9" customHeight="1">
      <c r="A72" s="119"/>
    </row>
    <row r="73" spans="1:11" s="101" customFormat="1" ht="21" customHeight="1">
      <c r="A73" s="311" t="s">
        <v>278</v>
      </c>
      <c r="B73" s="309" t="s">
        <v>248</v>
      </c>
      <c r="C73" s="210"/>
      <c r="D73" s="305" t="s">
        <v>163</v>
      </c>
      <c r="E73" s="305"/>
      <c r="F73" s="305"/>
      <c r="G73" s="305"/>
      <c r="H73" s="305"/>
      <c r="I73" s="211"/>
      <c r="J73" s="305" t="s">
        <v>270</v>
      </c>
      <c r="K73" s="305"/>
    </row>
    <row r="74" spans="1:11" s="101" customFormat="1" ht="13.5" customHeight="1">
      <c r="A74" s="312"/>
      <c r="B74" s="307"/>
      <c r="C74" s="212"/>
      <c r="D74" s="305" t="s">
        <v>271</v>
      </c>
      <c r="E74" s="305"/>
      <c r="F74" s="213"/>
      <c r="G74" s="305" t="s">
        <v>272</v>
      </c>
      <c r="H74" s="305"/>
      <c r="I74" s="214"/>
      <c r="J74" s="309" t="s">
        <v>247</v>
      </c>
      <c r="K74" s="309" t="s">
        <v>155</v>
      </c>
    </row>
    <row r="75" spans="1:11" s="101" customFormat="1" ht="12.75" customHeight="1">
      <c r="A75" s="313"/>
      <c r="B75" s="314"/>
      <c r="C75" s="215"/>
      <c r="D75" s="161" t="s">
        <v>247</v>
      </c>
      <c r="E75" s="161" t="s">
        <v>155</v>
      </c>
      <c r="F75" s="216"/>
      <c r="G75" s="161" t="s">
        <v>247</v>
      </c>
      <c r="H75" s="161" t="s">
        <v>155</v>
      </c>
      <c r="I75" s="187"/>
      <c r="J75" s="295"/>
      <c r="K75" s="295"/>
    </row>
    <row r="76" spans="1:11" s="101" customFormat="1" ht="9" customHeight="1">
      <c r="A76" s="102"/>
      <c r="B76" s="104"/>
      <c r="C76" s="104"/>
      <c r="D76" s="103"/>
      <c r="E76" s="103"/>
      <c r="F76" s="120"/>
      <c r="G76" s="103"/>
      <c r="H76" s="103"/>
      <c r="I76" s="104"/>
      <c r="J76" s="103"/>
      <c r="K76" s="103"/>
    </row>
    <row r="77" s="112" customFormat="1" ht="9" customHeight="1">
      <c r="A77" s="110" t="s">
        <v>162</v>
      </c>
    </row>
    <row r="78" spans="1:23" s="109" customFormat="1" ht="9" customHeight="1">
      <c r="A78" s="248" t="s">
        <v>351</v>
      </c>
      <c r="B78" s="36" t="s">
        <v>196</v>
      </c>
      <c r="C78" s="36"/>
      <c r="D78" s="36" t="s">
        <v>196</v>
      </c>
      <c r="E78" s="36" t="s">
        <v>196</v>
      </c>
      <c r="F78" s="36"/>
      <c r="G78" s="36" t="s">
        <v>196</v>
      </c>
      <c r="H78" s="36" t="s">
        <v>196</v>
      </c>
      <c r="I78" s="36"/>
      <c r="J78" s="36" t="s">
        <v>196</v>
      </c>
      <c r="K78" s="36" t="s">
        <v>196</v>
      </c>
      <c r="L78" s="5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112"/>
    </row>
    <row r="79" spans="1:23" s="109" customFormat="1" ht="9" customHeight="1">
      <c r="A79" s="247" t="s">
        <v>390</v>
      </c>
      <c r="B79" s="58">
        <v>14321</v>
      </c>
      <c r="C79" s="58"/>
      <c r="D79" s="58">
        <v>14584</v>
      </c>
      <c r="E79" s="36" t="s">
        <v>196</v>
      </c>
      <c r="F79" s="36"/>
      <c r="G79" s="36">
        <v>138</v>
      </c>
      <c r="H79" s="36" t="s">
        <v>196</v>
      </c>
      <c r="I79" s="36"/>
      <c r="J79" s="36">
        <v>60</v>
      </c>
      <c r="K79" s="36" t="s">
        <v>196</v>
      </c>
      <c r="L79" s="5"/>
      <c r="M79" s="58"/>
      <c r="N79" s="58"/>
      <c r="O79" s="58"/>
      <c r="P79" s="36"/>
      <c r="Q79" s="36"/>
      <c r="R79" s="36"/>
      <c r="S79" s="36"/>
      <c r="T79" s="36"/>
      <c r="U79" s="36"/>
      <c r="V79" s="36"/>
      <c r="W79" s="112"/>
    </row>
    <row r="80" spans="1:22" s="109" customFormat="1" ht="9" customHeight="1">
      <c r="A80" s="247" t="s">
        <v>338</v>
      </c>
      <c r="B80" s="58">
        <v>6984</v>
      </c>
      <c r="C80" s="58"/>
      <c r="D80" s="58">
        <v>8671</v>
      </c>
      <c r="E80" s="36" t="s">
        <v>196</v>
      </c>
      <c r="F80" s="36"/>
      <c r="G80" s="36">
        <v>52</v>
      </c>
      <c r="H80" s="36">
        <v>17</v>
      </c>
      <c r="I80" s="36"/>
      <c r="J80" s="36">
        <v>76</v>
      </c>
      <c r="K80" s="36">
        <v>14</v>
      </c>
      <c r="L80" s="5"/>
      <c r="M80" s="58"/>
      <c r="N80" s="58"/>
      <c r="O80" s="58"/>
      <c r="P80" s="36"/>
      <c r="Q80" s="36"/>
      <c r="R80" s="36"/>
      <c r="S80" s="36"/>
      <c r="T80" s="36"/>
      <c r="U80" s="36"/>
      <c r="V80" s="36"/>
    </row>
    <row r="81" spans="1:22" s="109" customFormat="1" ht="19.5" customHeight="1">
      <c r="A81" s="243" t="s">
        <v>391</v>
      </c>
      <c r="B81" s="36">
        <v>199</v>
      </c>
      <c r="C81" s="36"/>
      <c r="D81" s="36">
        <v>345</v>
      </c>
      <c r="E81" s="36">
        <v>252</v>
      </c>
      <c r="F81" s="36"/>
      <c r="G81" s="36" t="s">
        <v>196</v>
      </c>
      <c r="H81" s="36" t="s">
        <v>196</v>
      </c>
      <c r="I81" s="36"/>
      <c r="J81" s="36" t="s">
        <v>196</v>
      </c>
      <c r="K81" s="36" t="s">
        <v>196</v>
      </c>
      <c r="L81" s="5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09" customFormat="1" ht="18" customHeight="1">
      <c r="A82" s="243" t="s">
        <v>392</v>
      </c>
      <c r="B82" s="36">
        <v>48</v>
      </c>
      <c r="C82" s="36"/>
      <c r="D82" s="36">
        <v>109</v>
      </c>
      <c r="E82" s="36" t="s">
        <v>196</v>
      </c>
      <c r="F82" s="36"/>
      <c r="G82" s="36" t="s">
        <v>196</v>
      </c>
      <c r="H82" s="36" t="s">
        <v>196</v>
      </c>
      <c r="I82" s="36"/>
      <c r="J82" s="36" t="s">
        <v>196</v>
      </c>
      <c r="K82" s="36" t="s">
        <v>196</v>
      </c>
      <c r="L82" s="5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3" s="112" customFormat="1" ht="9" customHeight="1">
      <c r="A83" s="111" t="s">
        <v>128</v>
      </c>
      <c r="B83" s="159">
        <v>21552</v>
      </c>
      <c r="C83" s="159"/>
      <c r="D83" s="159">
        <v>23709</v>
      </c>
      <c r="E83" s="160">
        <v>252</v>
      </c>
      <c r="F83" s="160"/>
      <c r="G83" s="160">
        <v>190</v>
      </c>
      <c r="H83" s="160">
        <v>17</v>
      </c>
      <c r="I83" s="160"/>
      <c r="J83" s="160">
        <v>136</v>
      </c>
      <c r="K83" s="160">
        <v>14</v>
      </c>
      <c r="L83" s="19"/>
      <c r="M83" s="159"/>
      <c r="N83" s="159"/>
      <c r="O83" s="159"/>
      <c r="P83" s="160"/>
      <c r="Q83" s="160"/>
      <c r="R83" s="160"/>
      <c r="S83" s="160"/>
      <c r="T83" s="160"/>
      <c r="U83" s="160"/>
      <c r="V83" s="160"/>
      <c r="W83" s="109"/>
    </row>
    <row r="84" spans="1:23" s="112" customFormat="1" ht="9" customHeight="1">
      <c r="A84" s="111"/>
      <c r="B84" s="159"/>
      <c r="C84" s="159"/>
      <c r="D84" s="159"/>
      <c r="E84" s="160"/>
      <c r="F84" s="160"/>
      <c r="G84" s="160"/>
      <c r="H84" s="160"/>
      <c r="I84" s="160"/>
      <c r="J84" s="160"/>
      <c r="K84" s="160"/>
      <c r="L84" s="19"/>
      <c r="M84" s="159"/>
      <c r="N84" s="159"/>
      <c r="O84" s="159"/>
      <c r="P84" s="160"/>
      <c r="Q84" s="160"/>
      <c r="R84" s="160"/>
      <c r="S84" s="160"/>
      <c r="T84" s="160"/>
      <c r="U84" s="160"/>
      <c r="V84" s="160"/>
      <c r="W84" s="109"/>
    </row>
    <row r="85" spans="1:12" s="109" customFormat="1" ht="9" customHeight="1">
      <c r="A85" s="243" t="s">
        <v>329</v>
      </c>
      <c r="B85" s="36">
        <v>3227</v>
      </c>
      <c r="C85" s="36"/>
      <c r="D85" s="36">
        <v>8591</v>
      </c>
      <c r="E85" s="36" t="s">
        <v>196</v>
      </c>
      <c r="F85" s="36"/>
      <c r="G85" s="36">
        <v>40</v>
      </c>
      <c r="H85" s="36" t="s">
        <v>196</v>
      </c>
      <c r="I85" s="36"/>
      <c r="J85" s="36">
        <v>26</v>
      </c>
      <c r="K85" s="36">
        <v>2</v>
      </c>
      <c r="L85" s="5"/>
    </row>
    <row r="86" spans="1:23" s="109" customFormat="1" ht="9" customHeight="1">
      <c r="A86" s="111" t="s">
        <v>139</v>
      </c>
      <c r="B86" s="159">
        <v>3227</v>
      </c>
      <c r="C86" s="159"/>
      <c r="D86" s="159">
        <v>8591</v>
      </c>
      <c r="E86" s="160" t="s">
        <v>196</v>
      </c>
      <c r="F86" s="160"/>
      <c r="G86" s="160">
        <v>40</v>
      </c>
      <c r="H86" s="160" t="s">
        <v>196</v>
      </c>
      <c r="I86" s="160"/>
      <c r="J86" s="160">
        <v>26</v>
      </c>
      <c r="K86" s="160">
        <v>2</v>
      </c>
      <c r="L86" s="5"/>
      <c r="M86" s="159"/>
      <c r="N86" s="159"/>
      <c r="O86" s="159"/>
      <c r="P86" s="160"/>
      <c r="Q86" s="160"/>
      <c r="R86" s="160"/>
      <c r="S86" s="160"/>
      <c r="T86" s="160"/>
      <c r="U86" s="160"/>
      <c r="V86" s="160"/>
      <c r="W86" s="112"/>
    </row>
    <row r="87" spans="1:23" s="109" customFormat="1" ht="9" customHeight="1">
      <c r="A87" s="111"/>
      <c r="B87" s="159"/>
      <c r="C87" s="159"/>
      <c r="D87" s="159"/>
      <c r="E87" s="160"/>
      <c r="F87" s="160"/>
      <c r="G87" s="160"/>
      <c r="H87" s="160"/>
      <c r="I87" s="160"/>
      <c r="J87" s="160"/>
      <c r="K87" s="160"/>
      <c r="L87" s="5"/>
      <c r="M87" s="159"/>
      <c r="N87" s="159"/>
      <c r="O87" s="159"/>
      <c r="P87" s="160"/>
      <c r="Q87" s="160"/>
      <c r="R87" s="160"/>
      <c r="S87" s="160"/>
      <c r="T87" s="160"/>
      <c r="U87" s="160"/>
      <c r="V87" s="160"/>
      <c r="W87" s="112"/>
    </row>
    <row r="88" spans="1:23" s="112" customFormat="1" ht="9" customHeight="1">
      <c r="A88" s="243" t="s">
        <v>235</v>
      </c>
      <c r="B88" s="58">
        <v>1199</v>
      </c>
      <c r="C88" s="58"/>
      <c r="D88" s="58">
        <v>2221</v>
      </c>
      <c r="E88" s="36" t="s">
        <v>196</v>
      </c>
      <c r="F88" s="36"/>
      <c r="G88" s="36">
        <v>1</v>
      </c>
      <c r="H88" s="36" t="s">
        <v>196</v>
      </c>
      <c r="I88" s="36"/>
      <c r="J88" s="36">
        <v>10</v>
      </c>
      <c r="K88" s="36">
        <v>7</v>
      </c>
      <c r="L88" s="5"/>
      <c r="M88" s="58"/>
      <c r="N88" s="58"/>
      <c r="O88" s="58"/>
      <c r="P88" s="36"/>
      <c r="Q88" s="36"/>
      <c r="R88" s="36"/>
      <c r="S88" s="36"/>
      <c r="T88" s="36"/>
      <c r="U88" s="36"/>
      <c r="V88" s="36"/>
      <c r="W88" s="109"/>
    </row>
    <row r="89" spans="1:23" s="112" customFormat="1" ht="9" customHeight="1">
      <c r="A89" s="111" t="s">
        <v>140</v>
      </c>
      <c r="B89" s="159">
        <v>1199</v>
      </c>
      <c r="C89" s="159"/>
      <c r="D89" s="159">
        <v>2221</v>
      </c>
      <c r="E89" s="160" t="s">
        <v>196</v>
      </c>
      <c r="F89" s="160"/>
      <c r="G89" s="160">
        <v>1</v>
      </c>
      <c r="H89" s="160" t="s">
        <v>196</v>
      </c>
      <c r="I89" s="160"/>
      <c r="J89" s="160">
        <v>10</v>
      </c>
      <c r="K89" s="160">
        <v>7</v>
      </c>
      <c r="L89" s="19"/>
      <c r="M89" s="159"/>
      <c r="N89" s="159"/>
      <c r="O89" s="159"/>
      <c r="P89" s="160"/>
      <c r="Q89" s="160"/>
      <c r="R89" s="160"/>
      <c r="S89" s="160"/>
      <c r="T89" s="160"/>
      <c r="U89" s="160"/>
      <c r="V89" s="160"/>
      <c r="W89" s="109"/>
    </row>
    <row r="90" spans="1:23" s="112" customFormat="1" ht="9" customHeight="1">
      <c r="A90" s="111"/>
      <c r="B90" s="159"/>
      <c r="C90" s="159"/>
      <c r="D90" s="159"/>
      <c r="E90" s="160"/>
      <c r="F90" s="160"/>
      <c r="G90" s="160"/>
      <c r="H90" s="160"/>
      <c r="I90" s="160"/>
      <c r="J90" s="160"/>
      <c r="K90" s="160"/>
      <c r="L90" s="19"/>
      <c r="M90" s="159"/>
      <c r="N90" s="159"/>
      <c r="O90" s="159"/>
      <c r="P90" s="160"/>
      <c r="Q90" s="160"/>
      <c r="R90" s="160"/>
      <c r="S90" s="160"/>
      <c r="T90" s="160"/>
      <c r="U90" s="160"/>
      <c r="V90" s="160"/>
      <c r="W90" s="109"/>
    </row>
    <row r="91" spans="1:22" s="112" customFormat="1" ht="9" customHeight="1">
      <c r="A91" s="243" t="s">
        <v>249</v>
      </c>
      <c r="B91" s="36">
        <v>564</v>
      </c>
      <c r="C91" s="36"/>
      <c r="D91" s="58">
        <v>3600</v>
      </c>
      <c r="E91" s="36" t="s">
        <v>196</v>
      </c>
      <c r="F91" s="36"/>
      <c r="G91" s="36">
        <v>18</v>
      </c>
      <c r="H91" s="36">
        <v>5</v>
      </c>
      <c r="I91" s="36"/>
      <c r="J91" s="36">
        <v>194</v>
      </c>
      <c r="K91" s="36">
        <v>48</v>
      </c>
      <c r="L91" s="5"/>
      <c r="M91" s="36"/>
      <c r="N91" s="36"/>
      <c r="O91" s="58"/>
      <c r="P91" s="36"/>
      <c r="Q91" s="36"/>
      <c r="R91" s="36"/>
      <c r="S91" s="36"/>
      <c r="T91" s="36"/>
      <c r="U91" s="36"/>
      <c r="V91" s="36"/>
    </row>
    <row r="92" spans="1:22" s="112" customFormat="1" ht="9" customHeight="1">
      <c r="A92" s="111" t="s">
        <v>141</v>
      </c>
      <c r="B92" s="160">
        <v>564</v>
      </c>
      <c r="C92" s="160"/>
      <c r="D92" s="159">
        <v>3600</v>
      </c>
      <c r="E92" s="160" t="s">
        <v>196</v>
      </c>
      <c r="F92" s="160"/>
      <c r="G92" s="160">
        <v>18</v>
      </c>
      <c r="H92" s="160">
        <v>5</v>
      </c>
      <c r="I92" s="160"/>
      <c r="J92" s="160">
        <v>194</v>
      </c>
      <c r="K92" s="160">
        <v>48</v>
      </c>
      <c r="L92" s="19"/>
      <c r="M92" s="160"/>
      <c r="N92" s="160"/>
      <c r="O92" s="159"/>
      <c r="P92" s="160"/>
      <c r="Q92" s="160"/>
      <c r="R92" s="160"/>
      <c r="S92" s="160"/>
      <c r="T92" s="160"/>
      <c r="U92" s="160"/>
      <c r="V92" s="160"/>
    </row>
    <row r="93" spans="1:22" s="112" customFormat="1" ht="9" customHeight="1">
      <c r="A93" s="111"/>
      <c r="B93" s="160"/>
      <c r="C93" s="160"/>
      <c r="D93" s="159"/>
      <c r="E93" s="160"/>
      <c r="F93" s="160"/>
      <c r="G93" s="160"/>
      <c r="H93" s="160"/>
      <c r="I93" s="160"/>
      <c r="J93" s="160"/>
      <c r="K93" s="160"/>
      <c r="L93" s="19"/>
      <c r="M93" s="160"/>
      <c r="N93" s="160"/>
      <c r="O93" s="159"/>
      <c r="P93" s="160"/>
      <c r="Q93" s="160"/>
      <c r="R93" s="160"/>
      <c r="S93" s="160"/>
      <c r="T93" s="160"/>
      <c r="U93" s="160"/>
      <c r="V93" s="160"/>
    </row>
    <row r="94" spans="1:23" s="109" customFormat="1" ht="9" customHeight="1">
      <c r="A94" s="243" t="s">
        <v>237</v>
      </c>
      <c r="B94" s="58">
        <v>5660</v>
      </c>
      <c r="C94" s="58"/>
      <c r="D94" s="58">
        <v>6502</v>
      </c>
      <c r="E94" s="36" t="s">
        <v>196</v>
      </c>
      <c r="F94" s="36"/>
      <c r="G94" s="36">
        <v>70</v>
      </c>
      <c r="H94" s="36">
        <v>13</v>
      </c>
      <c r="I94" s="36"/>
      <c r="J94" s="36">
        <v>140</v>
      </c>
      <c r="K94" s="36">
        <v>27</v>
      </c>
      <c r="L94" s="5"/>
      <c r="M94" s="58"/>
      <c r="N94" s="58"/>
      <c r="O94" s="58"/>
      <c r="P94" s="36"/>
      <c r="Q94" s="36"/>
      <c r="R94" s="36"/>
      <c r="S94" s="36"/>
      <c r="T94" s="36"/>
      <c r="U94" s="36"/>
      <c r="V94" s="36"/>
      <c r="W94" s="112"/>
    </row>
    <row r="95" spans="1:23" s="109" customFormat="1" ht="9" customHeight="1">
      <c r="A95" s="243" t="s">
        <v>238</v>
      </c>
      <c r="B95" s="58">
        <v>7614</v>
      </c>
      <c r="C95" s="58"/>
      <c r="D95" s="58">
        <v>11495</v>
      </c>
      <c r="E95" s="36" t="s">
        <v>196</v>
      </c>
      <c r="F95" s="36"/>
      <c r="G95" s="36">
        <v>70</v>
      </c>
      <c r="H95" s="36">
        <v>37</v>
      </c>
      <c r="I95" s="36"/>
      <c r="J95" s="36">
        <v>335</v>
      </c>
      <c r="K95" s="36">
        <v>4</v>
      </c>
      <c r="L95" s="5"/>
      <c r="M95" s="58"/>
      <c r="N95" s="58"/>
      <c r="O95" s="58"/>
      <c r="P95" s="36"/>
      <c r="Q95" s="36"/>
      <c r="R95" s="36"/>
      <c r="S95" s="36"/>
      <c r="T95" s="36"/>
      <c r="U95" s="36"/>
      <c r="V95" s="36"/>
      <c r="W95" s="112"/>
    </row>
    <row r="96" spans="1:23" s="112" customFormat="1" ht="9" customHeight="1">
      <c r="A96" s="111" t="s">
        <v>129</v>
      </c>
      <c r="B96" s="159">
        <v>13274</v>
      </c>
      <c r="C96" s="159"/>
      <c r="D96" s="159">
        <v>17997</v>
      </c>
      <c r="E96" s="160" t="s">
        <v>196</v>
      </c>
      <c r="F96" s="160"/>
      <c r="G96" s="160">
        <v>140</v>
      </c>
      <c r="H96" s="160">
        <v>50</v>
      </c>
      <c r="I96" s="160"/>
      <c r="J96" s="160">
        <v>475</v>
      </c>
      <c r="K96" s="160">
        <v>31</v>
      </c>
      <c r="L96" s="19"/>
      <c r="M96" s="159"/>
      <c r="N96" s="159"/>
      <c r="O96" s="159"/>
      <c r="P96" s="160"/>
      <c r="Q96" s="160"/>
      <c r="R96" s="160"/>
      <c r="S96" s="160"/>
      <c r="T96" s="160"/>
      <c r="U96" s="160"/>
      <c r="V96" s="160"/>
      <c r="W96" s="109"/>
    </row>
    <row r="97" spans="1:23" s="112" customFormat="1" ht="9" customHeight="1">
      <c r="A97" s="111"/>
      <c r="B97" s="159"/>
      <c r="C97" s="159"/>
      <c r="D97" s="159"/>
      <c r="E97" s="160"/>
      <c r="F97" s="160"/>
      <c r="G97" s="160"/>
      <c r="H97" s="160"/>
      <c r="I97" s="160"/>
      <c r="J97" s="160"/>
      <c r="K97" s="160"/>
      <c r="L97" s="19"/>
      <c r="M97" s="159"/>
      <c r="N97" s="159"/>
      <c r="O97" s="159"/>
      <c r="P97" s="160"/>
      <c r="Q97" s="160"/>
      <c r="R97" s="160"/>
      <c r="S97" s="160"/>
      <c r="T97" s="160"/>
      <c r="U97" s="160"/>
      <c r="V97" s="160"/>
      <c r="W97" s="109"/>
    </row>
    <row r="98" spans="1:12" s="112" customFormat="1" ht="9" customHeight="1">
      <c r="A98" s="111" t="s">
        <v>130</v>
      </c>
      <c r="B98" s="159">
        <v>131190</v>
      </c>
      <c r="C98" s="160">
        <v>0</v>
      </c>
      <c r="D98" s="159">
        <v>290406</v>
      </c>
      <c r="E98" s="160">
        <v>503</v>
      </c>
      <c r="F98" s="160">
        <v>0</v>
      </c>
      <c r="G98" s="159">
        <v>7004</v>
      </c>
      <c r="H98" s="159">
        <v>1663</v>
      </c>
      <c r="I98" s="160">
        <v>0</v>
      </c>
      <c r="J98" s="159">
        <v>4621</v>
      </c>
      <c r="K98" s="159">
        <v>1035</v>
      </c>
      <c r="L98" s="19"/>
    </row>
    <row r="99" spans="1:12" s="112" customFormat="1" ht="9" customHeight="1">
      <c r="A99" s="111" t="s">
        <v>259</v>
      </c>
      <c r="B99" s="159">
        <v>64122</v>
      </c>
      <c r="C99" s="160">
        <v>0</v>
      </c>
      <c r="D99" s="159">
        <v>145357</v>
      </c>
      <c r="E99" s="160">
        <v>36</v>
      </c>
      <c r="F99" s="160">
        <v>0</v>
      </c>
      <c r="G99" s="159">
        <v>2950</v>
      </c>
      <c r="H99" s="159">
        <v>1006</v>
      </c>
      <c r="I99" s="160">
        <v>0</v>
      </c>
      <c r="J99" s="159">
        <v>2813</v>
      </c>
      <c r="K99" s="159">
        <v>834</v>
      </c>
      <c r="L99" s="174"/>
    </row>
    <row r="100" spans="1:12" s="112" customFormat="1" ht="9" customHeight="1">
      <c r="A100" s="175" t="s">
        <v>260</v>
      </c>
      <c r="B100" s="159">
        <v>27252</v>
      </c>
      <c r="C100" s="160">
        <v>0</v>
      </c>
      <c r="D100" s="159">
        <v>88931</v>
      </c>
      <c r="E100" s="160">
        <v>215</v>
      </c>
      <c r="F100" s="160">
        <v>0</v>
      </c>
      <c r="G100" s="159">
        <v>3665</v>
      </c>
      <c r="H100" s="159">
        <v>585</v>
      </c>
      <c r="I100" s="160">
        <v>0</v>
      </c>
      <c r="J100" s="159">
        <v>967</v>
      </c>
      <c r="K100" s="159">
        <v>99</v>
      </c>
      <c r="L100" s="19"/>
    </row>
    <row r="101" spans="1:12" s="112" customFormat="1" ht="9" customHeight="1">
      <c r="A101" s="175" t="s">
        <v>261</v>
      </c>
      <c r="B101" s="159">
        <v>39816</v>
      </c>
      <c r="C101" s="160">
        <v>0</v>
      </c>
      <c r="D101" s="159">
        <v>56118</v>
      </c>
      <c r="E101" s="160">
        <v>252</v>
      </c>
      <c r="F101" s="160">
        <v>0</v>
      </c>
      <c r="G101" s="159">
        <v>389</v>
      </c>
      <c r="H101" s="159">
        <v>72</v>
      </c>
      <c r="I101" s="160">
        <v>0</v>
      </c>
      <c r="J101" s="159">
        <v>841</v>
      </c>
      <c r="K101" s="159">
        <v>102</v>
      </c>
      <c r="L101" s="19"/>
    </row>
    <row r="102" spans="1:11" s="109" customFormat="1" ht="9" customHeight="1">
      <c r="A102" s="121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0" s="109" customFormat="1" ht="9" customHeight="1">
      <c r="A103" s="116"/>
      <c r="B103" s="112"/>
      <c r="C103" s="112"/>
      <c r="D103" s="112"/>
      <c r="E103" s="112"/>
      <c r="F103" s="112"/>
      <c r="G103" s="112"/>
      <c r="H103" s="112"/>
      <c r="I103" s="112"/>
      <c r="J103" s="112"/>
    </row>
    <row r="104" spans="1:11" s="109" customFormat="1" ht="8.25" customHeight="1">
      <c r="A104" s="226" t="s">
        <v>292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</row>
    <row r="105" spans="1:9" s="112" customFormat="1" ht="8.25">
      <c r="A105" s="278" t="s">
        <v>164</v>
      </c>
      <c r="B105" s="109"/>
      <c r="C105" s="109"/>
      <c r="D105" s="278"/>
      <c r="E105" s="109"/>
      <c r="F105" s="109"/>
      <c r="G105" s="109"/>
      <c r="H105" s="109"/>
      <c r="I105" s="109"/>
    </row>
    <row r="106" s="109" customFormat="1" ht="9" customHeight="1"/>
    <row r="107" s="109" customFormat="1" ht="12.75" customHeight="1">
      <c r="A107" s="118"/>
    </row>
    <row r="108" spans="1:11" s="109" customFormat="1" ht="12.75" customHeight="1">
      <c r="A108" s="118"/>
      <c r="B108" s="159"/>
      <c r="C108" s="159"/>
      <c r="D108" s="159"/>
      <c r="E108" s="160"/>
      <c r="F108" s="160"/>
      <c r="G108" s="160"/>
      <c r="H108" s="160"/>
      <c r="I108" s="160"/>
      <c r="J108" s="160"/>
      <c r="K108" s="160"/>
    </row>
    <row r="109" spans="2:11" s="109" customFormat="1" ht="12.75" customHeight="1">
      <c r="B109" s="159"/>
      <c r="C109" s="159"/>
      <c r="D109" s="159"/>
      <c r="E109" s="160"/>
      <c r="F109" s="160"/>
      <c r="G109" s="159"/>
      <c r="H109" s="159"/>
      <c r="I109" s="159"/>
      <c r="J109" s="159"/>
      <c r="K109" s="159"/>
    </row>
    <row r="110" spans="2:11" ht="12.75" customHeight="1"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</row>
    <row r="111" spans="2:11" ht="12.75" customHeight="1"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</row>
    <row r="112" spans="1:11" s="124" customFormat="1" ht="12.75" customHeight="1">
      <c r="A112" s="123"/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ht="12.75" customHeight="1"/>
    <row r="114" ht="8.25" customHeight="1"/>
    <row r="115" ht="8.25" customHeight="1"/>
  </sheetData>
  <mergeCells count="18">
    <mergeCell ref="J4:K4"/>
    <mergeCell ref="D4:H4"/>
    <mergeCell ref="A73:A75"/>
    <mergeCell ref="B73:B75"/>
    <mergeCell ref="D73:H73"/>
    <mergeCell ref="D5:E5"/>
    <mergeCell ref="B4:B6"/>
    <mergeCell ref="A4:A6"/>
    <mergeCell ref="G5:H5"/>
    <mergeCell ref="L5:L6"/>
    <mergeCell ref="M5:M6"/>
    <mergeCell ref="D74:E74"/>
    <mergeCell ref="J74:J75"/>
    <mergeCell ref="K74:K75"/>
    <mergeCell ref="G74:H74"/>
    <mergeCell ref="J73:K73"/>
    <mergeCell ref="J5:J6"/>
    <mergeCell ref="K5:K6"/>
  </mergeCells>
  <printOptions horizontalCentered="1"/>
  <pageMargins left="1.1811023622047245" right="1.1811023622047245" top="1.1811023622047245" bottom="1.8110236220472442" header="0" footer="1.2598425196850394"/>
  <pageSetup firstPageNumber="105" useFirstPageNumber="1" horizontalDpi="600" verticalDpi="600" orientation="portrait" paperSize="9" r:id="rId2"/>
  <headerFooter alignWithMargins="0">
    <oddFooter>&amp;C 166</oddFooter>
  </headerFooter>
  <rowBreaks count="1" manualBreakCount="1">
    <brk id="6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PC-ISTAT1</cp:lastModifiedBy>
  <cp:lastPrinted>2004-06-23T13:51:13Z</cp:lastPrinted>
  <dcterms:created xsi:type="dcterms:W3CDTF">2000-06-23T12:56:45Z</dcterms:created>
  <dcterms:modified xsi:type="dcterms:W3CDTF">2004-06-23T13:52:43Z</dcterms:modified>
  <cp:category/>
  <cp:version/>
  <cp:contentType/>
  <cp:contentStatus/>
</cp:coreProperties>
</file>