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1916" windowHeight="6012" activeTab="0"/>
  </bookViews>
  <sheets>
    <sheet name="Tabella 1  " sheetId="1" r:id="rId1"/>
    <sheet name="Tabella 2" sheetId="2" r:id="rId2"/>
    <sheet name="Tabella 3" sheetId="3" r:id="rId3"/>
    <sheet name="Tabella 4" sheetId="4" r:id="rId4"/>
    <sheet name="Tabella 5" sheetId="5" r:id="rId5"/>
    <sheet name="Tabella 6" sheetId="6" r:id="rId6"/>
    <sheet name="Tabella 7" sheetId="7" r:id="rId7"/>
    <sheet name="Tabella 8" sheetId="8" r:id="rId8"/>
    <sheet name="Tabella 9" sheetId="9" r:id="rId9"/>
    <sheet name="Tabella 10" sheetId="10" r:id="rId10"/>
    <sheet name="Tabella 11" sheetId="11" r:id="rId11"/>
    <sheet name="Tabella 12" sheetId="12" r:id="rId12"/>
    <sheet name="Tabella 13" sheetId="13" r:id="rId13"/>
    <sheet name="Tabella 14" sheetId="14" r:id="rId14"/>
    <sheet name="Tabella 15 " sheetId="15" r:id="rId15"/>
  </sheets>
  <definedNames>
    <definedName name="_xlnm.Print_Area" localSheetId="0">'Tabella 1  '!$A$1:$N$50</definedName>
    <definedName name="_xlnm.Print_Area" localSheetId="12">'Tabella 13'!$A$1:$J$53</definedName>
    <definedName name="_xlnm.Print_Area" localSheetId="13">'Tabella 14'!$A$1:$P$37</definedName>
    <definedName name="_xlnm.Print_Area" localSheetId="1">'Tabella 2'!$A$1:$K$39</definedName>
    <definedName name="_xlnm.Print_Area" localSheetId="2">'Tabella 3'!$A$1:$P$52</definedName>
    <definedName name="_xlnm.Print_Area" localSheetId="4">'Tabella 5'!$A$1:$I$33</definedName>
    <definedName name="_xlnm.Print_Area" localSheetId="5">'Tabella 6'!$A$1:$O$38</definedName>
    <definedName name="_xlnm.Print_Area" localSheetId="6">'Tabella 7'!$A$1:$O$63</definedName>
    <definedName name="_xlnm.Print_Area" localSheetId="7">'Tabella 8'!$A$1:$J$61</definedName>
    <definedName name="_xlnm.Print_Area" localSheetId="8">'Tabella 9'!$A$1:$K$56</definedName>
  </definedNames>
  <calcPr fullCalcOnLoad="1"/>
</workbook>
</file>

<file path=xl/sharedStrings.xml><?xml version="1.0" encoding="utf-8"?>
<sst xmlns="http://schemas.openxmlformats.org/spreadsheetml/2006/main" count="899" uniqueCount="297">
  <si>
    <t>Opere</t>
  </si>
  <si>
    <t>TIRATURA</t>
  </si>
  <si>
    <t>TIPO  DI  EDIZIONE (b)</t>
  </si>
  <si>
    <t>Prime edizioni</t>
  </si>
  <si>
    <t>Edizioni successive</t>
  </si>
  <si>
    <t>Ristampe</t>
  </si>
  <si>
    <t xml:space="preserve"> </t>
  </si>
  <si>
    <t>Totale</t>
  </si>
  <si>
    <t>GENERE  DI  OPERA</t>
  </si>
  <si>
    <t>Opere scolastiche (c)</t>
  </si>
  <si>
    <t>Opere per ragazzi</t>
  </si>
  <si>
    <t>Opere di altro genere</t>
  </si>
  <si>
    <t>CLASSI  DI  PREZZO</t>
  </si>
  <si>
    <t>Fino a 5.000 lire</t>
  </si>
  <si>
    <t>Da 5.001 a 10.000</t>
  </si>
  <si>
    <t>Da 10.001 a 15.000</t>
  </si>
  <si>
    <t>Da 15.001 a 20.000</t>
  </si>
  <si>
    <t>Da 20.001 a 30.000</t>
  </si>
  <si>
    <t>Da 30.001 a 50.000</t>
  </si>
  <si>
    <t>Oltre 50.000</t>
  </si>
  <si>
    <t>Opere gratuite o fuori commercio</t>
  </si>
  <si>
    <t xml:space="preserve">  </t>
  </si>
  <si>
    <t>OPERE</t>
  </si>
  <si>
    <t>TIPO DI EDIZIONE</t>
  </si>
  <si>
    <t>Numero</t>
  </si>
  <si>
    <t>%</t>
  </si>
  <si>
    <t>OPERE SCOLASTICHE</t>
  </si>
  <si>
    <t>OPERE PER RAGAZZI</t>
  </si>
  <si>
    <t>OPERE DI ALTRO GENERE</t>
  </si>
  <si>
    <t>TOTALE</t>
  </si>
  <si>
    <t>Pagine</t>
  </si>
  <si>
    <t>Tiratura</t>
  </si>
  <si>
    <t>DATI ASSOLUTI</t>
  </si>
  <si>
    <t>IN LINGUA ORIGINALE</t>
  </si>
  <si>
    <t xml:space="preserve"> - in altre lingue</t>
  </si>
  <si>
    <t>TRADUZIONI</t>
  </si>
  <si>
    <t xml:space="preserve"> - dall'inglese</t>
  </si>
  <si>
    <t xml:space="preserve"> - dal francese</t>
  </si>
  <si>
    <t xml:space="preserve"> - dal tedesco</t>
  </si>
  <si>
    <t xml:space="preserve"> - dallo spagnolo</t>
  </si>
  <si>
    <t xml:space="preserve"> - dal latino e greco antico</t>
  </si>
  <si>
    <t>..</t>
  </si>
  <si>
    <t xml:space="preserve"> - da lingue slave</t>
  </si>
  <si>
    <t xml:space="preserve"> - da altre lingue</t>
  </si>
  <si>
    <t xml:space="preserve"> - da più lingue</t>
  </si>
  <si>
    <t>DISTRIBUZIONE PERCENTUALE</t>
  </si>
  <si>
    <t>Opere scolastiche</t>
  </si>
  <si>
    <t>NUMERO DI PAGINE</t>
  </si>
  <si>
    <t>Da 5 a 48 pagine</t>
  </si>
  <si>
    <t>Da 49 a 100 pagine</t>
  </si>
  <si>
    <t>Da 101 a 200 pagine</t>
  </si>
  <si>
    <t>Da 201 a 300 pagine</t>
  </si>
  <si>
    <t>Da 301 a 500 pagine</t>
  </si>
  <si>
    <t>Da 501 a 1.000 pagine</t>
  </si>
  <si>
    <t>Oltre 1.000  pagine</t>
  </si>
  <si>
    <t>MATERIA TRATTATA</t>
  </si>
  <si>
    <t>Dizionari</t>
  </si>
  <si>
    <t>Filosofia, metafisica, metapsichica, astrologia</t>
  </si>
  <si>
    <t>Psicologia</t>
  </si>
  <si>
    <t xml:space="preserve">Religione, teologia </t>
  </si>
  <si>
    <t>Sociologia</t>
  </si>
  <si>
    <t>Statistica</t>
  </si>
  <si>
    <t>Scienze politiche, economia politica, scienza delle finanze</t>
  </si>
  <si>
    <t>Diritto, amm. pubblica, assistenza sociale e assicurazioni</t>
  </si>
  <si>
    <t>Arte e scienza militari</t>
  </si>
  <si>
    <t>Etnografia, usi e costume, folclore</t>
  </si>
  <si>
    <t>Filologia e linguistica</t>
  </si>
  <si>
    <t>Matematica</t>
  </si>
  <si>
    <t>Scienze fisiche e naturali</t>
  </si>
  <si>
    <t>Ecologia</t>
  </si>
  <si>
    <t xml:space="preserve">Medicina, farmacia, veterinaria, igiene, dietologia </t>
  </si>
  <si>
    <t>Tecnologia, ingegneria, industrie, arti e mestieri</t>
  </si>
  <si>
    <t>Informatica</t>
  </si>
  <si>
    <t>Agricoltura, silvicoltura, allevamento, caccia e pesca</t>
  </si>
  <si>
    <t>Economia domestica, arredamento e moda</t>
  </si>
  <si>
    <t>Cucina e ricettari vari</t>
  </si>
  <si>
    <t>Architettura e urbanistica</t>
  </si>
  <si>
    <t>Arti figurative e fotografia</t>
  </si>
  <si>
    <t xml:space="preserve">Divertimenti, giochi, sport </t>
  </si>
  <si>
    <t>Storia della letteratura e critica letteraria</t>
  </si>
  <si>
    <t>Geografia, viaggi, atlanti</t>
  </si>
  <si>
    <t>Guide turistiche</t>
  </si>
  <si>
    <t>Testi letterari classici</t>
  </si>
  <si>
    <t>Testi letterari moderni:</t>
  </si>
  <si>
    <t xml:space="preserve"> -poesia e teatro</t>
  </si>
  <si>
    <t xml:space="preserve"> -libri di avventura e libri gialli</t>
  </si>
  <si>
    <t xml:space="preserve"> -altri romanzi e racconti</t>
  </si>
  <si>
    <t>Fumetti</t>
  </si>
  <si>
    <t>Libri di testo per le scuole primarie e secondarie</t>
  </si>
  <si>
    <t>Libri di testo parascolastici ed universitari</t>
  </si>
  <si>
    <t>Edizioni  successive</t>
  </si>
  <si>
    <t>REGIONI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</si>
  <si>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</si>
  <si>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</si>
  <si>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</si>
  <si>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</si>
  <si>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</si>
  <si>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</si>
  <si>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</si>
  <si>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</si>
  <si>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</si>
  <si>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</si>
  <si>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 xml:space="preserve">Toscana </t>
  </si>
  <si>
    <t>Umbria</t>
  </si>
  <si>
    <t>Marche</t>
  </si>
  <si>
    <t xml:space="preserve">Lazio 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</si>
  <si>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</si>
  <si>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</si>
  <si>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</si>
  <si>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</si>
  <si>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</si>
  <si>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</si>
  <si>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</si>
  <si>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</si>
  <si>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</si>
  <si>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</si>
  <si>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Volumi</t>
  </si>
  <si>
    <t xml:space="preserve"> - dall'italiano </t>
  </si>
  <si>
    <t xml:space="preserve"> - in italiano  </t>
  </si>
  <si>
    <t xml:space="preserve"> - in dialetto italiano</t>
  </si>
  <si>
    <t xml:space="preserve"> - dal dialetto italiano</t>
  </si>
  <si>
    <t xml:space="preserve"> - in italiano</t>
  </si>
  <si>
    <t xml:space="preserve">      -</t>
  </si>
  <si>
    <t xml:space="preserve">       -</t>
  </si>
  <si>
    <t>N.</t>
  </si>
  <si>
    <t>-</t>
  </si>
  <si>
    <t>Generalità (a)</t>
  </si>
  <si>
    <t>Pedagogia e didattica (b)</t>
  </si>
  <si>
    <t>Libri di testo per le scuole primarie e secondarie, parascolastici ed universitari</t>
  </si>
  <si>
    <t>Commercio, comunicazioni e trasporti (c)</t>
  </si>
  <si>
    <t>Commercio (d), comunicazioni e trasporti (e)</t>
  </si>
  <si>
    <t xml:space="preserve">Musica e spettacoli (f) </t>
  </si>
  <si>
    <t>Storia (g)</t>
  </si>
  <si>
    <t>Attualità politico - sociale ed economica (h)</t>
  </si>
  <si>
    <t>Generalità  (a)</t>
  </si>
  <si>
    <t>Pedagogia e didattica (esclusi i libri di testo per le scuole primarie e secondarie</t>
  </si>
  <si>
    <t>Pedagogia e didattica (esclusi i libri di testo parascolastici ed universitari)</t>
  </si>
  <si>
    <t>OPERE                              VOLUMI (a)                      TIRATURA</t>
  </si>
  <si>
    <t>Opere (b)</t>
  </si>
  <si>
    <t>Pedagogia e didattica (esclusi i libri di testo per le scuole primarie)</t>
  </si>
  <si>
    <t>Libri di testo per le scuole primarie</t>
  </si>
  <si>
    <t>TIPO DI EDIZIONE                                            GENERE                                          CLASSE DI PREZZO</t>
  </si>
  <si>
    <t>Scolastiche</t>
  </si>
  <si>
    <t>Per ragazzi</t>
  </si>
  <si>
    <t>Di altro genere</t>
  </si>
  <si>
    <t>In italiano</t>
  </si>
  <si>
    <t>In dialetto</t>
  </si>
  <si>
    <t>In altre lingue</t>
  </si>
  <si>
    <t>Dal latino e greco antico</t>
  </si>
  <si>
    <t>Da lingue slave</t>
  </si>
  <si>
    <t>Da altre lingue</t>
  </si>
  <si>
    <t>Da più lingue</t>
  </si>
  <si>
    <t>Dall'inglese</t>
  </si>
  <si>
    <t>Dal francese</t>
  </si>
  <si>
    <t>Dal tedesco</t>
  </si>
  <si>
    <t>Dall'italiano</t>
  </si>
  <si>
    <t>Dal dialetto</t>
  </si>
  <si>
    <t>Dallo spagnolo</t>
  </si>
  <si>
    <t>TIPO DI OPERE</t>
  </si>
  <si>
    <t>CLASSI DI PREZZO (in lire)</t>
  </si>
  <si>
    <t>Da 5 a 48</t>
  </si>
  <si>
    <t>Da 49 a 100</t>
  </si>
  <si>
    <t>Da 101 a 200</t>
  </si>
  <si>
    <t>Da 201 a 300</t>
  </si>
  <si>
    <t>Da 301 a 500</t>
  </si>
  <si>
    <t>Da 501 a 1.000</t>
  </si>
  <si>
    <t>Oltre 1.000</t>
  </si>
  <si>
    <r>
      <t xml:space="preserve">Tavola 5 - Opere e tiratura per numero di pagine e classi di prezzo - Anno 2001 </t>
    </r>
    <r>
      <rPr>
        <i/>
        <sz val="9"/>
        <rFont val="Arial"/>
        <family val="2"/>
      </rPr>
      <t>(tiratura in migliaia di copie)</t>
    </r>
    <r>
      <rPr>
        <b/>
        <sz val="9"/>
        <rFont val="Arial"/>
        <family val="2"/>
      </rPr>
      <t xml:space="preserve"> </t>
    </r>
  </si>
  <si>
    <t>Numero di pagine</t>
  </si>
  <si>
    <t>% su totale opere</t>
  </si>
  <si>
    <t>% su totale tiratura</t>
  </si>
  <si>
    <t>N. di copie per opera</t>
  </si>
  <si>
    <t>(b) Esclusi i libri di testo per le scuole primarie e secondarie, i tasti parascolastici ed universitari.</t>
  </si>
  <si>
    <t>(a) Comprende: bibliografie, enciclopedie, ecc.; sono esclusi i dizionari.</t>
  </si>
  <si>
    <t>(c) Solo con riguardo al carattere economico.</t>
  </si>
  <si>
    <t>(d) Compresi i testi di steno-dattilografia.</t>
  </si>
  <si>
    <t>(e) Con  riguardo a organizzazione, amministrazione e tecnica.</t>
  </si>
  <si>
    <t>(f) Comprende:  radio, TV, manifestazioni varie.</t>
  </si>
  <si>
    <t>(g) Comprende archeologia e preistoria.</t>
  </si>
  <si>
    <t>(h) Escluse le biografie.</t>
  </si>
  <si>
    <t>Numero         (in migliaia)</t>
  </si>
  <si>
    <t xml:space="preserve">             - Cd-Rom</t>
  </si>
  <si>
    <r>
      <t>di cui</t>
    </r>
    <r>
      <rPr>
        <sz val="7"/>
        <rFont val="Arial"/>
        <family val="0"/>
      </rPr>
      <t>:  - Audiocassetta</t>
    </r>
  </si>
  <si>
    <t xml:space="preserve">             - Videocassetta</t>
  </si>
  <si>
    <t xml:space="preserve">             - Compact disc</t>
  </si>
  <si>
    <t xml:space="preserve">             - Floppy disc (per Pc)</t>
  </si>
  <si>
    <t xml:space="preserve">             - Altri supporti</t>
  </si>
  <si>
    <t xml:space="preserve">             - Più supporti</t>
  </si>
  <si>
    <t>CON SUPPORTO ELETTRONICO</t>
  </si>
  <si>
    <t>SENZA SUPPORTO ELETTRONICO</t>
  </si>
  <si>
    <t xml:space="preserve">Tiratura </t>
  </si>
  <si>
    <t>(b) Per le opere in volume unico il numero delle opere coincide, ovviamente, con il numero dei volumi.</t>
  </si>
  <si>
    <t>Tipo di edizione</t>
  </si>
  <si>
    <t>Genere di opera</t>
  </si>
  <si>
    <t>OPERE IN 1 VOLUME</t>
  </si>
  <si>
    <t>OPERE IN 2 VOLUMI</t>
  </si>
  <si>
    <t>OPERE IN 3 VOLUMI</t>
  </si>
  <si>
    <t>OPERE IN 4 VOLUMI</t>
  </si>
  <si>
    <t>OPERE IN 5 VOLUMI</t>
  </si>
  <si>
    <t>OPERE IN 6 O PIU' VOLUMI</t>
  </si>
  <si>
    <t>Prime               edizioni</t>
  </si>
  <si>
    <r>
      <t xml:space="preserve">                     l'opera, tipo di edizione e genere - Anno 2001 </t>
    </r>
    <r>
      <rPr>
        <i/>
        <sz val="9"/>
        <rFont val="Arial"/>
        <family val="2"/>
      </rPr>
      <t>(tiratura in migliaia di copie)</t>
    </r>
    <r>
      <rPr>
        <b/>
        <sz val="9"/>
        <rFont val="Arial"/>
        <family val="2"/>
      </rPr>
      <t xml:space="preserve"> </t>
    </r>
  </si>
  <si>
    <t>Nord</t>
  </si>
  <si>
    <t>Centro</t>
  </si>
  <si>
    <r>
      <t xml:space="preserve">Tavola 9 - Opere, pagine e tiratura per materia - Anno 2001 </t>
    </r>
    <r>
      <rPr>
        <i/>
        <sz val="9"/>
        <rFont val="Arial"/>
        <family val="2"/>
      </rPr>
      <t>(pagine e tiratura in migliaia)</t>
    </r>
  </si>
  <si>
    <r>
      <t xml:space="preserve">Tavola 11 - Opere per ragazzi: numero, pagine e tiratura per materia - Anno 2001 </t>
    </r>
    <r>
      <rPr>
        <i/>
        <sz val="9"/>
        <rFont val="Arial"/>
        <family val="2"/>
      </rPr>
      <t>(pagine e tiratura in migliaia)</t>
    </r>
  </si>
  <si>
    <r>
      <t xml:space="preserve">Tavola 14 - Opere, pagine e tiratura per genere e regione di pubblicazione - Anno 2001 </t>
    </r>
    <r>
      <rPr>
        <i/>
        <sz val="9"/>
        <rFont val="Arial"/>
        <family val="2"/>
      </rPr>
      <t>(pagine e tiratura in migliaia)</t>
    </r>
    <r>
      <rPr>
        <sz val="9"/>
        <rFont val="Arial"/>
        <family val="2"/>
      </rPr>
      <t xml:space="preserve"> </t>
    </r>
  </si>
  <si>
    <t xml:space="preserve">Tavola 15 - Opere per presenza di un supporto elettronico allegato e genere - Anno 2001 </t>
  </si>
  <si>
    <t>Distribuzioni percentuali (d)</t>
  </si>
  <si>
    <t>Numero                    (in migliaia)</t>
  </si>
  <si>
    <r>
      <t>Tavola 2 - Opere, pagine e tiratura per tipo di edizione e genere - Anno 2001</t>
    </r>
    <r>
      <rPr>
        <i/>
        <sz val="9"/>
        <rFont val="Arial"/>
        <family val="2"/>
      </rPr>
      <t xml:space="preserve"> (pagine e tiratura in migliaia) </t>
    </r>
  </si>
  <si>
    <t xml:space="preserve">(a)-(c)-(d)-(e)-(f)-(g)-(h) Cfr. le note corrispondenti alla Tavola 9. </t>
  </si>
  <si>
    <t xml:space="preserve">                       </t>
  </si>
  <si>
    <t>Valore totale delle opere</t>
  </si>
  <si>
    <t>Prezzo medio per opera (b)</t>
  </si>
  <si>
    <t xml:space="preserve">   Di altro                                                                                genere</t>
  </si>
  <si>
    <t>Generalità (d)</t>
  </si>
  <si>
    <t>Religione, teologia</t>
  </si>
  <si>
    <t>Scienze politiche, economia politica, scienza delle finanze, ecc.</t>
  </si>
  <si>
    <t>Diritto, amministrazione pubblica, previdenza, assistenza sociale e assicurazioni</t>
  </si>
  <si>
    <t>Pedagogia e didattica (e)</t>
  </si>
  <si>
    <t>Commercio, comunicazioni e trasporti (f)</t>
  </si>
  <si>
    <t>Etnografia, usi e costumi, folclore, tradizioni popolari</t>
  </si>
  <si>
    <t>Medicina, farmacia, veterinaria, igiene, dietologia</t>
  </si>
  <si>
    <t>Commercio (g), comunicazioni, trasporti (h)</t>
  </si>
  <si>
    <t>Musica e spettacoli (i)</t>
  </si>
  <si>
    <t>Divertimenti, giochi, sport</t>
  </si>
  <si>
    <t>Storia (l), biografie e araldica</t>
  </si>
  <si>
    <t>Attualità politico-sociale ed economica (m)</t>
  </si>
  <si>
    <t xml:space="preserve">    - poesia e teatro</t>
  </si>
  <si>
    <t xml:space="preserve">    - libri di avventura e gialli</t>
  </si>
  <si>
    <t xml:space="preserve">    - altri romanzi  e racconti</t>
  </si>
  <si>
    <t xml:space="preserve">(a) Il valore totale è ottenuto moltiplicando il prezzo di ciascuna opera per la rispettiva tiratura. </t>
  </si>
  <si>
    <t>(b) Il prezzo medio per opera è ottenuto come media aritmetica semplice dei prezzi di ciascuna opera, comprese quelle gratuite.</t>
  </si>
  <si>
    <t>(d) Comprende bibliografie, enciclopedie, ecc. esclusi i dizionari.</t>
  </si>
  <si>
    <t>(e) Esclusi i libri di testo per le scuole primarie e secondarie, parascolastici ed universitari.</t>
  </si>
  <si>
    <t>(f) Solo con riguardo al carattere economico.</t>
  </si>
  <si>
    <t>(g) Compresi i testi di steno-dattilografia.</t>
  </si>
  <si>
    <t>(h) Con riguardo a organizzazione, amministrazione e tecnica.</t>
  </si>
  <si>
    <t>(i) Comprende teatro, cinematografo, radio, Tv, manifestazioni varie.</t>
  </si>
  <si>
    <t>(l) Compresa archeologia e preistoria.</t>
  </si>
  <si>
    <t>(m) Escluse biografie.</t>
  </si>
  <si>
    <t xml:space="preserve">Prezzo medio per pagina (a)  </t>
  </si>
  <si>
    <t>MATERIE  TRATTATE</t>
  </si>
  <si>
    <t>Generalità (c)</t>
  </si>
  <si>
    <t>Pedagogia e didattica (d)</t>
  </si>
  <si>
    <t>Commercio, comunicazioni e trasporti (e)</t>
  </si>
  <si>
    <t>Commercio (f), comunicazioni, trasporti (g)</t>
  </si>
  <si>
    <t>Musica e spettacoli (h)</t>
  </si>
  <si>
    <t>Storia (i), biografie e araldica</t>
  </si>
  <si>
    <t>Attualità politico-sociale ed economica (l)</t>
  </si>
  <si>
    <t>(a) Il prezzo medio per pagina è calcolato come media aritmetica semplice del prezzo per pagina di ciascuna opera, comprese quelle gratuite.</t>
  </si>
  <si>
    <t>(e) Solo con riguardo al carattere economico.</t>
  </si>
  <si>
    <t>(f) Compresi i testi di steno-dattilografia.</t>
  </si>
  <si>
    <t>(g) Con riguardo a organizzazione, amministrazione e tecnica.</t>
  </si>
  <si>
    <t>(h) Comprende teatro, cinematografo, radio, Tv, manifestazioni varie.</t>
  </si>
  <si>
    <t>(i) Compresa archeologia e preistoria.</t>
  </si>
  <si>
    <t>(l) Escluse biografie.</t>
  </si>
  <si>
    <t>Tavola 4 - Tiratura media delle opere pubblicate in lingua originale e delle traduzioni per genere e lingua</t>
  </si>
  <si>
    <r>
      <t xml:space="preserve">                - Anno 2001 </t>
    </r>
    <r>
      <rPr>
        <i/>
        <sz val="9"/>
        <rFont val="Arial"/>
        <family val="2"/>
      </rPr>
      <t>(numero di copie stampate per opera)</t>
    </r>
  </si>
  <si>
    <t>Prezzo medio ponderato per opera (c)</t>
  </si>
  <si>
    <t>Scola-           stiche</t>
  </si>
  <si>
    <r>
      <t xml:space="preserve">Tavola 7 - Valore totale della produzione e prezzo medio delle opere pubblicate per genere e materia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- Anno 2001</t>
    </r>
  </si>
  <si>
    <t>(d)  Esclusi i libri di testo per le scuole primarie e secondarie, parascolastici ed universitari.</t>
  </si>
  <si>
    <r>
      <t xml:space="preserve">                 </t>
    </r>
    <r>
      <rPr>
        <i/>
        <sz val="9"/>
        <rFont val="Arial"/>
        <family val="2"/>
      </rPr>
      <t xml:space="preserve">(valore totale della produzione in milioni di lire; prezzo medio - semplice e ponderato - in migliaia di lire)                  </t>
    </r>
  </si>
  <si>
    <r>
      <t xml:space="preserve">Tavola 8 - Prezzo medio per pagina delle opere pubblicate, per genere e materia - Anno 2001 </t>
    </r>
    <r>
      <rPr>
        <i/>
        <sz val="9"/>
        <rFont val="Arial"/>
        <family val="2"/>
      </rPr>
      <t xml:space="preserve">(valori in lire) </t>
    </r>
  </si>
  <si>
    <t>Totale                        (migliaia di copie)</t>
  </si>
  <si>
    <t>Media                    (copie per opera)</t>
  </si>
  <si>
    <t>Gratuite o fuori commercio</t>
  </si>
  <si>
    <r>
      <t xml:space="preserve">Tavola 1 - Produzione libraria per tipo di edizione, genere di opera e classe di prezzo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- Anni 2000 e 2001 </t>
    </r>
  </si>
  <si>
    <t xml:space="preserve">                 (tiratura totale in migliaia di copie stampate)</t>
  </si>
  <si>
    <t xml:space="preserve">Tavola 3 - Numero, pagine e tiratura delle opere pubblicate in lingua originale e delle traduzioni per genere  - </t>
  </si>
  <si>
    <r>
      <t xml:space="preserve">                 </t>
    </r>
    <r>
      <rPr>
        <b/>
        <sz val="9"/>
        <rFont val="Arial"/>
        <family val="2"/>
      </rPr>
      <t xml:space="preserve">Anno 2001 </t>
    </r>
    <r>
      <rPr>
        <i/>
        <sz val="9"/>
        <rFont val="Arial"/>
        <family val="2"/>
      </rPr>
      <t xml:space="preserve">(pagine e tiratura in migliaia) </t>
    </r>
    <r>
      <rPr>
        <sz val="9"/>
        <rFont val="Arial"/>
        <family val="2"/>
      </rPr>
      <t xml:space="preserve"> </t>
    </r>
  </si>
  <si>
    <t>CLASSI DI PREZZO</t>
  </si>
  <si>
    <r>
      <t xml:space="preserve">Tavola 6 - Opere e tiratura per genere, numero di pagine e classi di prezzo - Anno 2001 </t>
    </r>
    <r>
      <rPr>
        <i/>
        <sz val="9"/>
        <rFont val="Arial"/>
        <family val="2"/>
      </rPr>
      <t>(tiratura in migliaia di</t>
    </r>
  </si>
  <si>
    <r>
      <t xml:space="preserve">                         </t>
    </r>
    <r>
      <rPr>
        <i/>
        <sz val="9"/>
        <rFont val="Arial"/>
        <family val="2"/>
      </rPr>
      <t xml:space="preserve">copie) </t>
    </r>
  </si>
  <si>
    <t>(c)  Il prezzo medio ponderato per opera è calcolato come media del prezzo di ciascuna opera (escluse quelle gratuite) ponderato con il numero delle copie stampate.</t>
  </si>
  <si>
    <t xml:space="preserve">Prezzo medio ponderato per pagina (b)  </t>
  </si>
  <si>
    <r>
      <t>Tavola 10 - Opere scolastiche: numero, pagine e tiratura per materia - Anno 2001</t>
    </r>
    <r>
      <rPr>
        <i/>
        <sz val="9"/>
        <rFont val="Arial"/>
        <family val="2"/>
      </rPr>
      <t>(pagine e tiratura in migliaia)</t>
    </r>
  </si>
  <si>
    <r>
      <t xml:space="preserve">Tavola 12 - Opere di altro genere: numero, pagine e tiratura per materia - Anno 2001 </t>
    </r>
    <r>
      <rPr>
        <i/>
        <sz val="9"/>
        <rFont val="Arial"/>
        <family val="2"/>
      </rPr>
      <t>(pagine e tiratura in migliaia)</t>
    </r>
  </si>
  <si>
    <t>Numero                         (in migliaia)</t>
  </si>
  <si>
    <t>TIPO DI PUBBLICAZIONE</t>
  </si>
  <si>
    <t>(b) Il prezzo medio ponderato per pagina in base alla tiratura è calcolato come media del prezzo per pagina di ciascuna opera (escluse quelle gratuite) ponderato</t>
  </si>
  <si>
    <t xml:space="preserve">       con il numero delle copie stampate.</t>
  </si>
  <si>
    <t>(c) Comprende bibliografie, enciclopedie, ecc.; sono esclusi i dizionari.</t>
  </si>
  <si>
    <t>N. di copie                           per opera</t>
  </si>
  <si>
    <t xml:space="preserve">Tavola 13 - Opere, volumi e tiratura prodotti nel corso dell'anno per numero di volumi di cui si compone </t>
  </si>
  <si>
    <t>(a) Delle opere in più volumi sono state considerate solo quelle per le quali è stato pubblicato almeno un volume nel corso dell'anno; il numero di</t>
  </si>
  <si>
    <t xml:space="preserve">      volumi si riferisce, quindi, a quelli effettivamente pubblicati nell'anno considerato.</t>
  </si>
  <si>
    <t xml:space="preserve">(d) Per consentire il confronto con l'anno precedente, le distribuzioni percentuali del 2000 sono state calcolate rispettivamente su un totale di 50.001 opere </t>
  </si>
  <si>
    <t xml:space="preserve">      nel 2001.</t>
  </si>
  <si>
    <t xml:space="preserve">(c) Sono esclusi i testi universitari ed i parascolastici, i quali sono invece compresi nelle opere di altro genere.  </t>
  </si>
  <si>
    <t>non comporta alcuna modifica rispetto all'edizione precedente.</t>
  </si>
  <si>
    <t>(a) Nel 2001 hanno risposto all'indagine l' 84,7% degli editori presenti archivio.</t>
  </si>
  <si>
    <t>(b) Per "prima edizione" si intende la prima pubblicazione di un manoscritto in lingua originale o tradotto; per "edizione successiva" si intende quella che si</t>
  </si>
  <si>
    <t>differenzia dalle precedenti per modifiche apportate nel testo originale o per  variazioni nella veste  tipografica;  per "ristampa" si intende l'edizione che</t>
  </si>
  <si>
    <t>ed una tiratura  complessiva  di 252.335  migliaia di copie.  Tale sottoinsieme si riferisce esclusivamente alla produzione degli stessi editori rispondenti</t>
  </si>
</sst>
</file>

<file path=xl/styles.xml><?xml version="1.0" encoding="utf-8"?>
<styleSheet xmlns="http://schemas.openxmlformats.org/spreadsheetml/2006/main">
  <numFmts count="6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000000000"/>
    <numFmt numFmtId="185" formatCode="0.000000000000000000"/>
    <numFmt numFmtId="186" formatCode="0.0000000000000000000"/>
    <numFmt numFmtId="187" formatCode="0.00000000000000000000"/>
    <numFmt numFmtId="188" formatCode="0.000000000000000000000"/>
    <numFmt numFmtId="189" formatCode="_-* #,##0.0_-;\-* #,##0.0_-;_-* &quot;-&quot;_-;_-@_-"/>
    <numFmt numFmtId="190" formatCode="_-* #,##0.00_-;\-* #,##0.00_-;_-* &quot;-&quot;_-;_-@_-"/>
    <numFmt numFmtId="191" formatCode="_-* #,##0.000_-;\-* #,##0.000_-;_-* &quot;-&quot;_-;_-@_-"/>
    <numFmt numFmtId="192" formatCode="_-* #,##0.0000_-;\-* #,##0.0000_-;_-* &quot;-&quot;_-;_-@_-"/>
    <numFmt numFmtId="193" formatCode="_-* #,##0.00000_-;\-* #,##0.00000_-;_-* &quot;-&quot;_-;_-@_-"/>
    <numFmt numFmtId="194" formatCode="_-* #,##0.000000_-;\-* #,##0.000000_-;_-* &quot;-&quot;_-;_-@_-"/>
    <numFmt numFmtId="195" formatCode="0.000000000"/>
    <numFmt numFmtId="196" formatCode="#,##0.0"/>
    <numFmt numFmtId="197" formatCode="#,##0.000"/>
    <numFmt numFmtId="198" formatCode="#,##0.0000"/>
    <numFmt numFmtId="199" formatCode="#,##0.00000"/>
    <numFmt numFmtId="200" formatCode="_-* #,##0.0_-;\-* #,##0.0_-;_-* &quot;-&quot;?_-;_-@_-"/>
    <numFmt numFmtId="201" formatCode="#,##0_ ;\-#,##0\ "/>
    <numFmt numFmtId="202" formatCode="_-&quot;£.&quot;\ * #,##0_-;\-&quot;£.&quot;\ * #,##0_-;_-&quot;£.&quot;\ * &quot;-&quot;_-;_-@_-"/>
    <numFmt numFmtId="203" formatCode="&quot;.. &quot;"/>
    <numFmt numFmtId="204" formatCode="0_ ;\-0\ "/>
    <numFmt numFmtId="205" formatCode="#,##0;[Red]#,##0"/>
    <numFmt numFmtId="206" formatCode="#,##0_ ;[Red]\-#,##0\ "/>
    <numFmt numFmtId="207" formatCode="0.0;[Red]0.0"/>
    <numFmt numFmtId="208" formatCode="#,##0.0;[Red]#,##0.0"/>
    <numFmt numFmtId="209" formatCode="&quot;£.&quot;\ #,##0;\-&quot;£.&quot;\ #,##0"/>
    <numFmt numFmtId="210" formatCode="&quot;£.&quot;\ #,##0;[Red]\-&quot;£.&quot;\ #,##0"/>
    <numFmt numFmtId="211" formatCode="&quot;£.&quot;\ #,##0.00;\-&quot;£.&quot;\ #,##0.00"/>
    <numFmt numFmtId="212" formatCode="&quot;£.&quot;\ #,##0.00;[Red]\-&quot;£.&quot;\ #,##0.00"/>
    <numFmt numFmtId="213" formatCode="_-&quot;£.&quot;\ * #,##0.00_-;\-&quot;£.&quot;\ * #,##0.00_-;_-&quot;£.&quot;\ * &quot;-&quot;??_-;_-@_-"/>
    <numFmt numFmtId="214" formatCode="General_)"/>
    <numFmt numFmtId="215" formatCode="#\ /1000"/>
    <numFmt numFmtId="216" formatCode="#,##0&quot;L.&quot;_);\(#,##0&quot;L.&quot;\)"/>
    <numFmt numFmtId="217" formatCode="#,##0&quot;L.&quot;_);[Red]\(#,##0&quot;L.&quot;\)"/>
    <numFmt numFmtId="218" formatCode="#,##0.00&quot;L.&quot;_);\(#,##0.00&quot;L.&quot;\)"/>
    <numFmt numFmtId="219" formatCode="#,##0.00&quot;L.&quot;_);[Red]\(#,##0.00&quot;L.&quot;\)"/>
    <numFmt numFmtId="220" formatCode="_ * #,##0_)&quot;L.&quot;_ ;_ * \(#,##0\)&quot;L.&quot;_ ;_ * &quot;-&quot;_)&quot;L.&quot;_ ;_ @_ "/>
    <numFmt numFmtId="221" formatCode="_ * #,##0_)_L_._ ;_ * \(#,##0\)_L_._ ;_ * &quot;-&quot;_)_L_._ ;_ @_ "/>
    <numFmt numFmtId="222" formatCode="_ * #,##0.00_)&quot;L.&quot;_ ;_ * \(#,##0.00\)&quot;L.&quot;_ ;_ * &quot;-&quot;??_)&quot;L.&quot;_ ;_ @_ "/>
    <numFmt numFmtId="223" formatCode="_ * #,##0.00_)_L_._ ;_ * \(#,##0.00\)_L_._ ;_ * &quot;-&quot;??_)_L_._ ;_ @_ "/>
    <numFmt numFmtId="224" formatCode="#,##0.0_ ;[Red]\-#,##0.0\ "/>
  </numFmts>
  <fonts count="16">
    <font>
      <sz val="7"/>
      <name val="Times New Roman"/>
      <family val="0"/>
    </font>
    <font>
      <b/>
      <sz val="7"/>
      <name val="Times New Roman"/>
      <family val="0"/>
    </font>
    <font>
      <i/>
      <sz val="7"/>
      <name val="Times New Roman"/>
      <family val="0"/>
    </font>
    <font>
      <b/>
      <i/>
      <sz val="7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7"/>
      <name val="Arial"/>
      <family val="0"/>
    </font>
    <font>
      <sz val="7"/>
      <color indexed="8"/>
      <name val="Arial"/>
      <family val="2"/>
    </font>
    <font>
      <sz val="8"/>
      <name val="Arial"/>
      <family val="2"/>
    </font>
    <font>
      <b/>
      <sz val="7"/>
      <color indexed="8"/>
      <name val="Arial"/>
      <family val="2"/>
    </font>
    <font>
      <sz val="10"/>
      <name val="Arial"/>
      <family val="0"/>
    </font>
    <font>
      <u val="single"/>
      <sz val="7"/>
      <color indexed="12"/>
      <name val="Times New Roman"/>
      <family val="0"/>
    </font>
    <font>
      <b/>
      <sz val="7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0" fillId="0" borderId="0" applyNumberFormat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2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41" fontId="5" fillId="0" borderId="0" xfId="18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2" xfId="0" applyBorder="1" applyAlignment="1">
      <alignment/>
    </xf>
    <xf numFmtId="41" fontId="5" fillId="0" borderId="2" xfId="18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/>
    </xf>
    <xf numFmtId="3" fontId="0" fillId="0" borderId="2" xfId="0" applyNumberFormat="1" applyBorder="1" applyAlignment="1">
      <alignment horizontal="right"/>
    </xf>
    <xf numFmtId="17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1" fontId="5" fillId="0" borderId="0" xfId="18" applyFont="1" applyAlignment="1">
      <alignment/>
    </xf>
    <xf numFmtId="41" fontId="5" fillId="0" borderId="1" xfId="18" applyFont="1" applyBorder="1" applyAlignment="1">
      <alignment/>
    </xf>
    <xf numFmtId="0" fontId="5" fillId="0" borderId="0" xfId="0" applyFont="1" applyAlignment="1">
      <alignment/>
    </xf>
    <xf numFmtId="41" fontId="5" fillId="0" borderId="0" xfId="18" applyFont="1" applyAlignment="1">
      <alignment/>
    </xf>
    <xf numFmtId="174" fontId="5" fillId="0" borderId="0" xfId="0" applyNumberFormat="1" applyFont="1" applyAlignment="1">
      <alignment horizontal="right"/>
    </xf>
    <xf numFmtId="41" fontId="5" fillId="0" borderId="0" xfId="0" applyNumberFormat="1" applyFont="1" applyAlignment="1">
      <alignment/>
    </xf>
    <xf numFmtId="41" fontId="9" fillId="0" borderId="0" xfId="18" applyFont="1" applyAlignment="1">
      <alignment/>
    </xf>
    <xf numFmtId="174" fontId="9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5" fillId="0" borderId="1" xfId="18" applyFont="1" applyBorder="1" applyAlignment="1">
      <alignment horizontal="centerContinuous" vertical="center"/>
    </xf>
    <xf numFmtId="41" fontId="5" fillId="0" borderId="0" xfId="18" applyFont="1" applyBorder="1" applyAlignment="1">
      <alignment horizontal="right"/>
    </xf>
    <xf numFmtId="41" fontId="5" fillId="0" borderId="0" xfId="18" applyFont="1" applyBorder="1" applyAlignment="1">
      <alignment/>
    </xf>
    <xf numFmtId="174" fontId="5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41" fontId="5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1" fontId="5" fillId="0" borderId="0" xfId="18" applyFont="1" applyAlignment="1">
      <alignment horizontal="centerContinuous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2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41" fontId="5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174" fontId="1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41" fontId="5" fillId="0" borderId="1" xfId="0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41" fontId="5" fillId="0" borderId="1" xfId="18" applyFont="1" applyBorder="1" applyAlignment="1">
      <alignment horizontal="right"/>
    </xf>
    <xf numFmtId="0" fontId="5" fillId="0" borderId="0" xfId="0" applyFont="1" applyBorder="1" applyAlignment="1">
      <alignment horizontal="centerContinuous" vertical="top"/>
    </xf>
    <xf numFmtId="196" fontId="5" fillId="0" borderId="0" xfId="0" applyNumberFormat="1" applyFont="1" applyAlignment="1">
      <alignment horizontal="right"/>
    </xf>
    <xf numFmtId="189" fontId="5" fillId="0" borderId="0" xfId="18" applyNumberFormat="1" applyFont="1" applyAlignment="1">
      <alignment/>
    </xf>
    <xf numFmtId="0" fontId="9" fillId="0" borderId="0" xfId="0" applyFont="1" applyAlignment="1">
      <alignment/>
    </xf>
    <xf numFmtId="41" fontId="9" fillId="0" borderId="0" xfId="18" applyFont="1" applyAlignment="1">
      <alignment horizontal="right"/>
    </xf>
    <xf numFmtId="0" fontId="9" fillId="0" borderId="0" xfId="0" applyFont="1" applyAlignment="1">
      <alignment horizontal="right"/>
    </xf>
    <xf numFmtId="196" fontId="9" fillId="0" borderId="0" xfId="0" applyNumberFormat="1" applyFont="1" applyAlignment="1">
      <alignment horizontal="right"/>
    </xf>
    <xf numFmtId="174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4" fontId="9" fillId="0" borderId="0" xfId="0" applyNumberFormat="1" applyFont="1" applyAlignment="1">
      <alignment/>
    </xf>
    <xf numFmtId="41" fontId="9" fillId="0" borderId="0" xfId="18" applyFont="1" applyAlignment="1">
      <alignment/>
    </xf>
    <xf numFmtId="189" fontId="9" fillId="0" borderId="0" xfId="18" applyNumberFormat="1" applyFont="1" applyAlignment="1">
      <alignment/>
    </xf>
    <xf numFmtId="174" fontId="1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74" fontId="9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0" fontId="12" fillId="0" borderId="0" xfId="0" applyFont="1" applyAlignment="1">
      <alignment/>
    </xf>
    <xf numFmtId="41" fontId="9" fillId="0" borderId="0" xfId="18" applyFont="1" applyAlignment="1">
      <alignment/>
    </xf>
    <xf numFmtId="41" fontId="9" fillId="0" borderId="0" xfId="18" applyFont="1" applyBorder="1" applyAlignment="1">
      <alignment horizontal="right"/>
    </xf>
    <xf numFmtId="0" fontId="9" fillId="0" borderId="0" xfId="0" applyFont="1" applyAlignment="1">
      <alignment horizontal="left"/>
    </xf>
    <xf numFmtId="201" fontId="5" fillId="0" borderId="0" xfId="18" applyNumberFormat="1" applyFont="1" applyAlignment="1">
      <alignment horizontal="right"/>
    </xf>
    <xf numFmtId="201" fontId="5" fillId="0" borderId="0" xfId="18" applyNumberFormat="1" applyFont="1" applyAlignment="1">
      <alignment horizontal="right"/>
    </xf>
    <xf numFmtId="201" fontId="7" fillId="0" borderId="0" xfId="18" applyNumberFormat="1" applyFont="1" applyAlignment="1">
      <alignment horizontal="right"/>
    </xf>
    <xf numFmtId="201" fontId="9" fillId="0" borderId="0" xfId="18" applyNumberFormat="1" applyFont="1" applyAlignment="1">
      <alignment horizontal="right"/>
    </xf>
    <xf numFmtId="201" fontId="9" fillId="0" borderId="0" xfId="18" applyNumberFormat="1" applyFont="1" applyAlignment="1">
      <alignment horizontal="right"/>
    </xf>
    <xf numFmtId="41" fontId="9" fillId="0" borderId="0" xfId="0" applyNumberFormat="1" applyFont="1" applyAlignment="1">
      <alignment/>
    </xf>
    <xf numFmtId="0" fontId="5" fillId="0" borderId="2" xfId="0" applyFont="1" applyBorder="1" applyAlignment="1">
      <alignment horizontal="centerContinuous"/>
    </xf>
    <xf numFmtId="41" fontId="5" fillId="0" borderId="1" xfId="18" applyFont="1" applyBorder="1" applyAlignment="1">
      <alignment horizontal="centerContinuous"/>
    </xf>
    <xf numFmtId="41" fontId="9" fillId="0" borderId="1" xfId="18" applyFont="1" applyBorder="1" applyAlignment="1">
      <alignment horizontal="right"/>
    </xf>
    <xf numFmtId="41" fontId="5" fillId="0" borderId="1" xfId="18" applyFont="1" applyBorder="1" applyAlignment="1">
      <alignment horizontal="right" vertical="top" wrapText="1"/>
    </xf>
    <xf numFmtId="41" fontId="9" fillId="0" borderId="1" xfId="18" applyFont="1" applyBorder="1" applyAlignment="1">
      <alignment horizontal="right" vertical="top" wrapText="1"/>
    </xf>
    <xf numFmtId="41" fontId="4" fillId="0" borderId="0" xfId="18" applyFont="1" applyAlignment="1">
      <alignment/>
    </xf>
    <xf numFmtId="41" fontId="8" fillId="0" borderId="0" xfId="18" applyFont="1" applyAlignment="1">
      <alignment/>
    </xf>
    <xf numFmtId="41" fontId="8" fillId="0" borderId="0" xfId="18" applyFont="1" applyBorder="1" applyAlignment="1">
      <alignment/>
    </xf>
    <xf numFmtId="41" fontId="4" fillId="0" borderId="0" xfId="18" applyFont="1" applyBorder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 vertical="center"/>
    </xf>
    <xf numFmtId="41" fontId="0" fillId="0" borderId="1" xfId="0" applyNumberFormat="1" applyBorder="1" applyAlignment="1">
      <alignment/>
    </xf>
    <xf numFmtId="174" fontId="0" fillId="0" borderId="0" xfId="0" applyNumberFormat="1" applyAlignment="1">
      <alignment/>
    </xf>
    <xf numFmtId="174" fontId="10" fillId="0" borderId="0" xfId="0" applyNumberFormat="1" applyFont="1" applyAlignment="1">
      <alignment horizontal="right"/>
    </xf>
    <xf numFmtId="41" fontId="5" fillId="0" borderId="0" xfId="18" applyNumberFormat="1" applyFont="1" applyAlignment="1">
      <alignment horizontal="right"/>
    </xf>
    <xf numFmtId="0" fontId="5" fillId="0" borderId="0" xfId="0" applyFont="1" applyAlignment="1">
      <alignment wrapText="1"/>
    </xf>
    <xf numFmtId="41" fontId="5" fillId="0" borderId="0" xfId="18" applyFont="1" applyAlignment="1">
      <alignment horizontal="center" wrapText="1"/>
    </xf>
    <xf numFmtId="1" fontId="5" fillId="0" borderId="0" xfId="0" applyNumberFormat="1" applyFont="1" applyAlignment="1">
      <alignment wrapText="1"/>
    </xf>
    <xf numFmtId="41" fontId="5" fillId="0" borderId="0" xfId="0" applyNumberFormat="1" applyFont="1" applyAlignment="1">
      <alignment horizontal="right" wrapText="1"/>
    </xf>
    <xf numFmtId="41" fontId="0" fillId="0" borderId="0" xfId="18" applyAlignment="1">
      <alignment horizontal="right"/>
    </xf>
    <xf numFmtId="41" fontId="5" fillId="0" borderId="0" xfId="18" applyFont="1" applyAlignment="1">
      <alignment wrapText="1"/>
    </xf>
    <xf numFmtId="0" fontId="5" fillId="0" borderId="0" xfId="0" applyFont="1" applyAlignment="1">
      <alignment horizontal="center" wrapText="1"/>
    </xf>
    <xf numFmtId="196" fontId="5" fillId="0" borderId="0" xfId="18" applyNumberFormat="1" applyFont="1" applyAlignment="1">
      <alignment horizontal="right"/>
    </xf>
    <xf numFmtId="174" fontId="5" fillId="0" borderId="0" xfId="18" applyNumberFormat="1" applyFont="1" applyAlignment="1">
      <alignment horizontal="right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left" indent="2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41" fontId="9" fillId="0" borderId="0" xfId="18" applyFont="1" applyBorder="1" applyAlignment="1">
      <alignment/>
    </xf>
    <xf numFmtId="0" fontId="5" fillId="0" borderId="3" xfId="0" applyFont="1" applyBorder="1" applyAlignment="1">
      <alignment horizontal="left" vertical="center" wrapText="1"/>
    </xf>
    <xf numFmtId="41" fontId="5" fillId="0" borderId="0" xfId="18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 indent="1"/>
    </xf>
    <xf numFmtId="0" fontId="9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center" wrapText="1"/>
    </xf>
    <xf numFmtId="41" fontId="0" fillId="0" borderId="0" xfId="0" applyNumberFormat="1" applyBorder="1" applyAlignment="1">
      <alignment/>
    </xf>
    <xf numFmtId="41" fontId="4" fillId="0" borderId="0" xfId="18" applyFont="1" applyAlignment="1">
      <alignment horizontal="left"/>
    </xf>
    <xf numFmtId="201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201" fontId="5" fillId="0" borderId="0" xfId="0" applyNumberFormat="1" applyFont="1" applyAlignment="1">
      <alignment horizontal="right"/>
    </xf>
    <xf numFmtId="201" fontId="5" fillId="0" borderId="0" xfId="0" applyNumberFormat="1" applyFont="1" applyAlignment="1">
      <alignment/>
    </xf>
    <xf numFmtId="0" fontId="6" fillId="2" borderId="0" xfId="23" applyNumberFormat="1" applyFont="1" applyFill="1" applyBorder="1" applyAlignment="1">
      <alignment vertical="top"/>
      <protection/>
    </xf>
    <xf numFmtId="0" fontId="11" fillId="2" borderId="1" xfId="23" applyFont="1" applyFill="1" applyBorder="1" applyAlignment="1">
      <alignment vertical="top"/>
      <protection/>
    </xf>
    <xf numFmtId="201" fontId="15" fillId="0" borderId="0" xfId="0" applyNumberFormat="1" applyFont="1" applyAlignment="1">
      <alignment/>
    </xf>
    <xf numFmtId="41" fontId="15" fillId="0" borderId="0" xfId="0" applyNumberFormat="1" applyFont="1" applyAlignment="1">
      <alignment/>
    </xf>
    <xf numFmtId="0" fontId="5" fillId="0" borderId="2" xfId="0" applyFont="1" applyBorder="1" applyAlignment="1">
      <alignment horizontal="center" vertical="center"/>
    </xf>
    <xf numFmtId="0" fontId="4" fillId="2" borderId="0" xfId="23" applyNumberFormat="1" applyFont="1" applyFill="1" applyBorder="1" applyAlignment="1">
      <alignment vertical="top"/>
      <protection/>
    </xf>
    <xf numFmtId="0" fontId="8" fillId="2" borderId="0" xfId="23" applyFont="1" applyFill="1" applyBorder="1" applyAlignment="1">
      <alignment horizontal="right" vertical="top"/>
      <protection/>
    </xf>
    <xf numFmtId="0" fontId="11" fillId="2" borderId="0" xfId="23" applyFont="1" applyFill="1" applyBorder="1" applyAlignment="1">
      <alignment horizontal="right" vertical="top"/>
      <protection/>
    </xf>
    <xf numFmtId="0" fontId="11" fillId="2" borderId="0" xfId="23" applyFont="1" applyFill="1" applyBorder="1" applyAlignment="1">
      <alignment vertical="top"/>
      <protection/>
    </xf>
    <xf numFmtId="0" fontId="11" fillId="2" borderId="0" xfId="23" applyFont="1" applyFill="1" applyBorder="1">
      <alignment/>
      <protection/>
    </xf>
    <xf numFmtId="0" fontId="11" fillId="2" borderId="0" xfId="23" applyNumberFormat="1" applyFont="1" applyFill="1" applyBorder="1">
      <alignment/>
      <protection/>
    </xf>
    <xf numFmtId="0" fontId="11" fillId="2" borderId="0" xfId="23" applyFont="1" applyFill="1" applyBorder="1" applyAlignment="1">
      <alignment horizontal="right" vertical="center"/>
      <protection/>
    </xf>
    <xf numFmtId="0" fontId="11" fillId="2" borderId="0" xfId="23" applyFont="1" applyFill="1" applyBorder="1" applyAlignment="1">
      <alignment horizontal="right"/>
      <protection/>
    </xf>
    <xf numFmtId="0" fontId="5" fillId="0" borderId="0" xfId="21" applyNumberFormat="1" applyFont="1" applyBorder="1" applyAlignment="1">
      <alignment vertical="center" wrapText="1"/>
      <protection/>
    </xf>
    <xf numFmtId="3" fontId="5" fillId="0" borderId="0" xfId="20" applyNumberFormat="1" applyFont="1" applyBorder="1" applyAlignment="1">
      <alignment horizontal="right"/>
    </xf>
    <xf numFmtId="3" fontId="5" fillId="0" borderId="0" xfId="21" applyNumberFormat="1" applyFont="1" applyBorder="1">
      <alignment/>
      <protection/>
    </xf>
    <xf numFmtId="196" fontId="5" fillId="0" borderId="0" xfId="20" applyNumberFormat="1" applyFont="1" applyBorder="1" applyAlignment="1">
      <alignment horizontal="right"/>
    </xf>
    <xf numFmtId="0" fontId="5" fillId="0" borderId="0" xfId="21" applyFont="1" applyBorder="1">
      <alignment/>
      <protection/>
    </xf>
    <xf numFmtId="3" fontId="5" fillId="0" borderId="0" xfId="21" applyNumberFormat="1" applyFont="1" applyBorder="1" applyAlignment="1">
      <alignment horizontal="right"/>
      <protection/>
    </xf>
    <xf numFmtId="196" fontId="5" fillId="0" borderId="0" xfId="21" applyNumberFormat="1" applyFont="1" applyBorder="1" applyAlignment="1">
      <alignment horizontal="right"/>
      <protection/>
    </xf>
    <xf numFmtId="0" fontId="5" fillId="0" borderId="0" xfId="23" applyNumberFormat="1" applyFont="1" applyBorder="1" applyAlignment="1">
      <alignment vertical="center" wrapText="1"/>
      <protection/>
    </xf>
    <xf numFmtId="0" fontId="9" fillId="0" borderId="0" xfId="21" applyNumberFormat="1" applyFont="1" applyBorder="1" applyAlignment="1">
      <alignment vertical="center" wrapText="1"/>
      <protection/>
    </xf>
    <xf numFmtId="3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196" fontId="9" fillId="0" borderId="0" xfId="21" applyNumberFormat="1" applyFont="1" applyBorder="1" applyAlignment="1">
      <alignment horizontal="right"/>
      <protection/>
    </xf>
    <xf numFmtId="0" fontId="5" fillId="0" borderId="1" xfId="21" applyNumberFormat="1" applyFont="1" applyBorder="1">
      <alignment/>
      <protection/>
    </xf>
    <xf numFmtId="3" fontId="5" fillId="0" borderId="1" xfId="21" applyNumberFormat="1" applyFont="1" applyBorder="1">
      <alignment/>
      <protection/>
    </xf>
    <xf numFmtId="0" fontId="5" fillId="0" borderId="1" xfId="21" applyFont="1" applyBorder="1">
      <alignment/>
      <protection/>
    </xf>
    <xf numFmtId="0" fontId="5" fillId="0" borderId="0" xfId="21" applyNumberFormat="1" applyFont="1" applyBorder="1">
      <alignment/>
      <protection/>
    </xf>
    <xf numFmtId="0" fontId="5" fillId="0" borderId="0" xfId="21" applyNumberFormat="1" applyFont="1" applyFill="1" applyBorder="1">
      <alignment/>
      <protection/>
    </xf>
    <xf numFmtId="0" fontId="5" fillId="0" borderId="0" xfId="21" applyFont="1" applyFill="1" applyBorder="1">
      <alignment/>
      <protection/>
    </xf>
    <xf numFmtId="0" fontId="4" fillId="2" borderId="0" xfId="23" applyFont="1" applyFill="1" applyBorder="1" applyAlignment="1">
      <alignment vertical="top"/>
      <protection/>
    </xf>
    <xf numFmtId="0" fontId="5" fillId="0" borderId="0" xfId="21" applyNumberFormat="1" applyFont="1" applyBorder="1" applyAlignment="1">
      <alignment vertical="center"/>
      <protection/>
    </xf>
    <xf numFmtId="0" fontId="4" fillId="0" borderId="0" xfId="0" applyFont="1" applyAlignment="1">
      <alignment horizontal="left"/>
    </xf>
    <xf numFmtId="0" fontId="5" fillId="2" borderId="2" xfId="23" applyFont="1" applyFill="1" applyBorder="1" applyAlignment="1">
      <alignment horizontal="right" vertical="top"/>
      <protection/>
    </xf>
    <xf numFmtId="0" fontId="5" fillId="2" borderId="0" xfId="23" applyFont="1" applyFill="1" applyBorder="1" applyAlignment="1">
      <alignment vertical="top"/>
      <protection/>
    </xf>
    <xf numFmtId="0" fontId="5" fillId="2" borderId="1" xfId="23" applyFont="1" applyFill="1" applyBorder="1" applyAlignment="1">
      <alignment horizontal="right" vertical="top" wrapText="1"/>
      <protection/>
    </xf>
    <xf numFmtId="0" fontId="5" fillId="2" borderId="1" xfId="23" applyFont="1" applyFill="1" applyBorder="1" applyAlignment="1">
      <alignment horizontal="right"/>
      <protection/>
    </xf>
    <xf numFmtId="0" fontId="5" fillId="2" borderId="1" xfId="23" applyFont="1" applyFill="1" applyBorder="1">
      <alignment/>
      <protection/>
    </xf>
    <xf numFmtId="208" fontId="5" fillId="0" borderId="0" xfId="19" applyNumberFormat="1" applyFont="1" applyBorder="1" applyAlignment="1">
      <alignment horizontal="right"/>
    </xf>
    <xf numFmtId="207" fontId="5" fillId="0" borderId="0" xfId="19" applyNumberFormat="1" applyFont="1" applyBorder="1" applyAlignment="1">
      <alignment horizontal="right"/>
    </xf>
    <xf numFmtId="0" fontId="5" fillId="0" borderId="0" xfId="22" applyNumberFormat="1" applyFont="1" applyBorder="1" applyAlignment="1">
      <alignment vertical="center" wrapText="1"/>
      <protection/>
    </xf>
    <xf numFmtId="207" fontId="9" fillId="0" borderId="0" xfId="19" applyNumberFormat="1" applyFont="1" applyBorder="1" applyAlignment="1">
      <alignment horizontal="right"/>
    </xf>
    <xf numFmtId="0" fontId="11" fillId="2" borderId="0" xfId="22" applyFont="1" applyFill="1" applyBorder="1" applyAlignment="1">
      <alignment vertical="top"/>
      <protection/>
    </xf>
    <xf numFmtId="0" fontId="11" fillId="2" borderId="0" xfId="22" applyFont="1" applyFill="1" applyBorder="1" applyAlignment="1">
      <alignment horizontal="right" vertical="center"/>
      <protection/>
    </xf>
    <xf numFmtId="0" fontId="11" fillId="2" borderId="0" xfId="22" applyFont="1" applyFill="1" applyBorder="1" applyAlignment="1">
      <alignment horizontal="right" vertical="justify"/>
      <protection/>
    </xf>
    <xf numFmtId="0" fontId="8" fillId="2" borderId="0" xfId="22" applyFont="1" applyFill="1" applyBorder="1" applyAlignment="1">
      <alignment horizontal="right" vertical="top"/>
      <protection/>
    </xf>
    <xf numFmtId="0" fontId="5" fillId="2" borderId="2" xfId="22" applyFont="1" applyFill="1" applyBorder="1" applyAlignment="1">
      <alignment/>
      <protection/>
    </xf>
    <xf numFmtId="0" fontId="5" fillId="2" borderId="1" xfId="22" applyFont="1" applyFill="1" applyBorder="1" applyAlignment="1">
      <alignment vertical="top"/>
      <protection/>
    </xf>
    <xf numFmtId="0" fontId="5" fillId="2" borderId="1" xfId="22" applyFont="1" applyFill="1" applyBorder="1" applyAlignment="1">
      <alignment horizontal="right" vertical="top"/>
      <protection/>
    </xf>
    <xf numFmtId="46" fontId="5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5" fillId="2" borderId="2" xfId="22" applyFont="1" applyFill="1" applyBorder="1" applyAlignment="1">
      <alignment horizontal="center" vertical="top"/>
      <protection/>
    </xf>
    <xf numFmtId="0" fontId="5" fillId="0" borderId="0" xfId="0" applyFont="1" applyAlignment="1">
      <alignment horizontal="left" indent="2"/>
    </xf>
    <xf numFmtId="41" fontId="5" fillId="0" borderId="2" xfId="18" applyFont="1" applyBorder="1" applyAlignment="1">
      <alignment horizontal="right" vertical="center"/>
    </xf>
    <xf numFmtId="41" fontId="5" fillId="0" borderId="1" xfId="18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justify"/>
    </xf>
    <xf numFmtId="0" fontId="5" fillId="0" borderId="3" xfId="0" applyFont="1" applyBorder="1" applyAlignment="1">
      <alignment horizontal="center" vertical="center" wrapText="1"/>
    </xf>
    <xf numFmtId="0" fontId="5" fillId="2" borderId="2" xfId="23" applyNumberFormat="1" applyFont="1" applyFill="1" applyBorder="1" applyAlignment="1">
      <alignment horizontal="left" vertical="center"/>
      <protection/>
    </xf>
    <xf numFmtId="0" fontId="5" fillId="2" borderId="1" xfId="23" applyNumberFormat="1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center" vertical="center"/>
      <protection/>
    </xf>
    <xf numFmtId="0" fontId="5" fillId="2" borderId="3" xfId="22" applyFont="1" applyFill="1" applyBorder="1" applyAlignment="1">
      <alignment horizontal="center" vertical="center"/>
      <protection/>
    </xf>
    <xf numFmtId="0" fontId="5" fillId="2" borderId="3" xfId="22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41" fontId="5" fillId="0" borderId="1" xfId="18" applyFont="1" applyBorder="1" applyAlignment="1">
      <alignment horizontal="center" vertical="center"/>
    </xf>
  </cellXfs>
  <cellStyles count="14">
    <cellStyle name="Normal" xfId="0"/>
    <cellStyle name="Hyperlink" xfId="15"/>
    <cellStyle name="Comma" xfId="16"/>
    <cellStyle name="Migliaia (0)_CAP 3 (32-42)" xfId="17"/>
    <cellStyle name="Comma [0]" xfId="18"/>
    <cellStyle name="Migliaia [0]_Tabella 8" xfId="19"/>
    <cellStyle name="Migliaia [0]_tavole prezzi medi" xfId="20"/>
    <cellStyle name="Normale_Foglio1" xfId="21"/>
    <cellStyle name="Normale_Tabella 8" xfId="22"/>
    <cellStyle name="Normale_tavole prezzi medi" xfId="23"/>
    <cellStyle name="Percent" xfId="24"/>
    <cellStyle name="Currency" xfId="25"/>
    <cellStyle name="Valuta (0)_Tav 1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3">
      <selection activeCell="A42" sqref="A42"/>
    </sheetView>
  </sheetViews>
  <sheetFormatPr defaultColWidth="9.59765625" defaultRowHeight="10.5"/>
  <cols>
    <col min="1" max="1" width="26" style="2" customWidth="1"/>
    <col min="2" max="2" width="10" style="2" customWidth="1"/>
    <col min="3" max="3" width="17.3984375" style="2" customWidth="1"/>
    <col min="4" max="4" width="16.796875" style="2" customWidth="1"/>
    <col min="5" max="5" width="1" style="2" customWidth="1"/>
    <col min="6" max="6" width="10" style="2" customWidth="1"/>
    <col min="7" max="7" width="17.3984375" style="2" customWidth="1"/>
    <col min="8" max="8" width="16.796875" style="2" customWidth="1"/>
    <col min="9" max="9" width="1" style="2" customWidth="1"/>
    <col min="10" max="11" width="6.3984375" style="2" customWidth="1"/>
    <col min="12" max="12" width="1" style="2" customWidth="1"/>
    <col min="13" max="14" width="6.3984375" style="2" customWidth="1"/>
    <col min="15" max="15" width="9.796875" style="2" customWidth="1"/>
    <col min="16" max="16384" width="9.59765625" style="2" customWidth="1"/>
  </cols>
  <sheetData>
    <row r="1" s="11" customFormat="1" ht="12">
      <c r="A1" s="1" t="s">
        <v>269</v>
      </c>
    </row>
    <row r="2" s="11" customFormat="1" ht="11.25">
      <c r="A2" s="6" t="s">
        <v>270</v>
      </c>
    </row>
    <row r="3" spans="1:14" ht="8.25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" customHeight="1">
      <c r="A4" s="208" t="s">
        <v>141</v>
      </c>
      <c r="B4" s="206">
        <v>2000</v>
      </c>
      <c r="C4" s="206"/>
      <c r="D4" s="206"/>
      <c r="E4" s="28"/>
      <c r="F4" s="206">
        <v>2001</v>
      </c>
      <c r="G4" s="206"/>
      <c r="H4" s="206"/>
      <c r="I4" s="95"/>
      <c r="J4" s="207" t="s">
        <v>208</v>
      </c>
      <c r="K4" s="207"/>
      <c r="L4" s="207"/>
      <c r="M4" s="207"/>
      <c r="N4" s="207"/>
    </row>
    <row r="5" spans="1:14" ht="12" customHeight="1">
      <c r="A5" s="209"/>
      <c r="B5" s="202" t="s">
        <v>0</v>
      </c>
      <c r="C5" s="211" t="s">
        <v>31</v>
      </c>
      <c r="D5" s="211"/>
      <c r="F5" s="202" t="s">
        <v>0</v>
      </c>
      <c r="G5" s="211" t="s">
        <v>31</v>
      </c>
      <c r="H5" s="211"/>
      <c r="I5" s="69"/>
      <c r="J5" s="206" t="s">
        <v>0</v>
      </c>
      <c r="K5" s="206"/>
      <c r="M5" s="206" t="s">
        <v>31</v>
      </c>
      <c r="N5" s="206"/>
    </row>
    <row r="6" spans="1:14" ht="22.5" customHeight="1">
      <c r="A6" s="210"/>
      <c r="B6" s="203"/>
      <c r="C6" s="121" t="s">
        <v>266</v>
      </c>
      <c r="D6" s="121" t="s">
        <v>267</v>
      </c>
      <c r="E6" s="8"/>
      <c r="F6" s="203"/>
      <c r="G6" s="121" t="s">
        <v>266</v>
      </c>
      <c r="H6" s="121" t="s">
        <v>267</v>
      </c>
      <c r="I6" s="9"/>
      <c r="J6" s="23">
        <v>2000</v>
      </c>
      <c r="K6" s="23">
        <v>2001</v>
      </c>
      <c r="L6" s="8"/>
      <c r="M6" s="23">
        <v>2000</v>
      </c>
      <c r="N6" s="23">
        <v>2001</v>
      </c>
    </row>
    <row r="7" spans="1:14" ht="8.25">
      <c r="A7" s="13"/>
      <c r="B7" s="13"/>
      <c r="C7" s="13"/>
      <c r="D7" s="13"/>
      <c r="E7" s="13"/>
      <c r="F7" s="13"/>
      <c r="G7" s="27"/>
      <c r="H7" s="13"/>
      <c r="I7" s="13"/>
      <c r="J7" s="13"/>
      <c r="K7" s="13"/>
      <c r="L7" s="13"/>
      <c r="M7" s="13"/>
      <c r="N7" s="13"/>
    </row>
    <row r="8" spans="1:14" ht="8.25">
      <c r="A8" s="204" t="s">
        <v>2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</row>
    <row r="10" spans="1:17" ht="8.25">
      <c r="A10" s="2" t="s">
        <v>3</v>
      </c>
      <c r="B10" s="39">
        <v>34544</v>
      </c>
      <c r="C10" s="39">
        <v>166478</v>
      </c>
      <c r="D10" s="39">
        <v>4819</v>
      </c>
      <c r="E10" s="12"/>
      <c r="F10" s="39">
        <v>32298</v>
      </c>
      <c r="G10" s="39">
        <v>170609</v>
      </c>
      <c r="H10" s="39">
        <v>5282</v>
      </c>
      <c r="I10" s="30"/>
      <c r="J10" s="70">
        <v>61.178776424471515</v>
      </c>
      <c r="K10" s="43">
        <f>F10/$F$13*100</f>
        <v>60.78936967119007</v>
      </c>
      <c r="L10" s="12"/>
      <c r="M10" s="70">
        <v>60.358650207066006</v>
      </c>
      <c r="N10" s="43">
        <f>G10/$G$13*100</f>
        <v>61.97022970636523</v>
      </c>
      <c r="P10" s="37"/>
      <c r="Q10" s="37"/>
    </row>
    <row r="11" spans="1:17" ht="8.25">
      <c r="A11" s="2" t="s">
        <v>4</v>
      </c>
      <c r="B11" s="39">
        <v>3012</v>
      </c>
      <c r="C11" s="39">
        <v>14439</v>
      </c>
      <c r="D11" s="39">
        <v>4794</v>
      </c>
      <c r="E11" s="12"/>
      <c r="F11" s="39">
        <v>3053</v>
      </c>
      <c r="G11" s="39">
        <v>13532</v>
      </c>
      <c r="H11" s="39">
        <v>4432</v>
      </c>
      <c r="I11" s="30"/>
      <c r="J11" s="70">
        <v>5.385892282154357</v>
      </c>
      <c r="K11" s="43">
        <f>F11/$F$13*100</f>
        <v>5.746174549697916</v>
      </c>
      <c r="L11" s="12"/>
      <c r="M11" s="70">
        <v>5.337745457427626</v>
      </c>
      <c r="N11" s="43">
        <f>G11/$G$13*100</f>
        <v>4.915222223836576</v>
      </c>
      <c r="P11" s="37"/>
      <c r="Q11" s="37"/>
    </row>
    <row r="12" spans="1:17" ht="8.25" customHeight="1">
      <c r="A12" s="2" t="s">
        <v>5</v>
      </c>
      <c r="B12" s="39">
        <v>17990</v>
      </c>
      <c r="C12" s="39">
        <v>91908</v>
      </c>
      <c r="D12" s="39">
        <v>5109</v>
      </c>
      <c r="E12" s="12"/>
      <c r="F12" s="39">
        <v>17780</v>
      </c>
      <c r="G12" s="39">
        <v>91167</v>
      </c>
      <c r="H12" s="39">
        <v>5127</v>
      </c>
      <c r="I12" s="30"/>
      <c r="J12" s="70">
        <v>33.435331293374134</v>
      </c>
      <c r="K12" s="43">
        <f>F12/$F$13*100</f>
        <v>33.46445577911201</v>
      </c>
      <c r="L12" s="12"/>
      <c r="M12" s="70">
        <v>34.30360433550637</v>
      </c>
      <c r="N12" s="43">
        <f>G12/$G$13*100</f>
        <v>33.11454806979819</v>
      </c>
      <c r="P12" s="37"/>
      <c r="Q12" s="37"/>
    </row>
    <row r="13" spans="1:17" s="77" customFormat="1" ht="8.25">
      <c r="A13" s="72" t="s">
        <v>7</v>
      </c>
      <c r="B13" s="79">
        <f>SUM(B10:B12)</f>
        <v>55546</v>
      </c>
      <c r="C13" s="79">
        <f>SUM(C10:C12)</f>
        <v>272825</v>
      </c>
      <c r="D13" s="79">
        <f>C13/B13*1000</f>
        <v>4911.694811507579</v>
      </c>
      <c r="E13" s="74"/>
      <c r="F13" s="79">
        <v>53131</v>
      </c>
      <c r="G13" s="79">
        <v>275308</v>
      </c>
      <c r="H13" s="79">
        <v>5182</v>
      </c>
      <c r="I13" s="73"/>
      <c r="J13" s="75">
        <v>100</v>
      </c>
      <c r="K13" s="76">
        <f>F13/$F$13*100</f>
        <v>100</v>
      </c>
      <c r="L13" s="74"/>
      <c r="M13" s="75">
        <v>100</v>
      </c>
      <c r="N13" s="76">
        <f>G13/$G$13*100</f>
        <v>100</v>
      </c>
      <c r="P13" s="78"/>
      <c r="Q13" s="78"/>
    </row>
    <row r="14" spans="2:14" ht="8.25">
      <c r="B14" s="30"/>
      <c r="C14" s="30"/>
      <c r="D14" s="30"/>
      <c r="E14" s="12"/>
      <c r="F14" s="30"/>
      <c r="G14" s="30"/>
      <c r="H14" s="30"/>
      <c r="I14" s="30"/>
      <c r="J14" s="12"/>
      <c r="K14" s="12"/>
      <c r="L14" s="12"/>
      <c r="M14" s="12"/>
      <c r="N14" s="12"/>
    </row>
    <row r="15" spans="1:14" ht="8.25">
      <c r="A15" s="204" t="s">
        <v>8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</row>
    <row r="16" spans="2:14" ht="8.25">
      <c r="B16" s="30"/>
      <c r="C16" s="30"/>
      <c r="D16" s="30"/>
      <c r="E16" s="12"/>
      <c r="F16" s="30"/>
      <c r="G16" s="30"/>
      <c r="H16" s="30"/>
      <c r="I16" s="30"/>
      <c r="J16" s="12"/>
      <c r="K16" s="12"/>
      <c r="L16" s="12"/>
      <c r="M16" s="12"/>
      <c r="N16" s="12"/>
    </row>
    <row r="17" spans="1:14" ht="8.25">
      <c r="A17" s="2" t="s">
        <v>9</v>
      </c>
      <c r="B17" s="39">
        <v>6574</v>
      </c>
      <c r="C17" s="39">
        <v>53329</v>
      </c>
      <c r="D17" s="39">
        <v>8112</v>
      </c>
      <c r="E17" s="12"/>
      <c r="F17" s="39">
        <v>6231</v>
      </c>
      <c r="G17" s="39">
        <v>55767</v>
      </c>
      <c r="H17" s="39">
        <v>8950</v>
      </c>
      <c r="I17" s="30"/>
      <c r="J17" s="70">
        <v>10.859782804343913</v>
      </c>
      <c r="K17" s="43">
        <f>F17/$F$20*100</f>
        <v>11.727616645649434</v>
      </c>
      <c r="L17" s="12"/>
      <c r="M17" s="70">
        <v>17.892484197594467</v>
      </c>
      <c r="N17" s="43">
        <f>G17/$G$20*100</f>
        <v>20.256222122132304</v>
      </c>
    </row>
    <row r="18" spans="1:14" ht="8.25">
      <c r="A18" s="2" t="s">
        <v>10</v>
      </c>
      <c r="B18" s="39">
        <v>4002</v>
      </c>
      <c r="C18" s="39">
        <v>30984</v>
      </c>
      <c r="D18" s="39">
        <v>7742</v>
      </c>
      <c r="E18" s="12"/>
      <c r="F18" s="39">
        <v>3884</v>
      </c>
      <c r="G18" s="39">
        <v>29290</v>
      </c>
      <c r="H18" s="39">
        <v>7541</v>
      </c>
      <c r="I18" s="30"/>
      <c r="J18" s="70">
        <v>7.753844923101538</v>
      </c>
      <c r="K18" s="43">
        <f>F18/$F$20*100</f>
        <v>7.310233197191847</v>
      </c>
      <c r="L18" s="12"/>
      <c r="M18" s="70">
        <v>11.949987120296433</v>
      </c>
      <c r="N18" s="43">
        <f>G18/$G$20*100</f>
        <v>10.638993418280617</v>
      </c>
    </row>
    <row r="19" spans="1:14" ht="8.25">
      <c r="A19" s="2" t="s">
        <v>11</v>
      </c>
      <c r="B19" s="39">
        <v>44970</v>
      </c>
      <c r="C19" s="39">
        <v>188512</v>
      </c>
      <c r="D19" s="39">
        <v>4192</v>
      </c>
      <c r="E19" s="12"/>
      <c r="F19" s="39">
        <v>43016</v>
      </c>
      <c r="G19" s="39">
        <v>190251</v>
      </c>
      <c r="H19" s="39">
        <v>4423</v>
      </c>
      <c r="I19" s="30"/>
      <c r="J19" s="70">
        <v>81.38637227255455</v>
      </c>
      <c r="K19" s="43">
        <f>F19/$F$20*100</f>
        <v>80.96215015715872</v>
      </c>
      <c r="L19" s="12"/>
      <c r="M19" s="70">
        <v>70.1575286821091</v>
      </c>
      <c r="N19" s="43">
        <f>G19/$G$20*100</f>
        <v>69.10478445958708</v>
      </c>
    </row>
    <row r="20" spans="1:14" s="77" customFormat="1" ht="8.25">
      <c r="A20" s="72" t="s">
        <v>7</v>
      </c>
      <c r="B20" s="94">
        <f>SUM(B17:B19)</f>
        <v>55546</v>
      </c>
      <c r="C20" s="94">
        <f>SUM(C17:C19)</f>
        <v>272825</v>
      </c>
      <c r="D20" s="94">
        <f>C20/B20*1000</f>
        <v>4911.694811507579</v>
      </c>
      <c r="E20" s="73">
        <f>E17+E18+E19</f>
        <v>0</v>
      </c>
      <c r="F20" s="94">
        <f>SUM(F17:F19)</f>
        <v>53131</v>
      </c>
      <c r="G20" s="94">
        <f>SUM(G17:G19)</f>
        <v>275308</v>
      </c>
      <c r="H20" s="94">
        <f>G20/F20*1000</f>
        <v>5181.683009918879</v>
      </c>
      <c r="I20" s="73"/>
      <c r="J20" s="75">
        <v>100</v>
      </c>
      <c r="K20" s="76">
        <f>F20/$F$20*100</f>
        <v>100</v>
      </c>
      <c r="L20" s="74"/>
      <c r="M20" s="75">
        <v>100</v>
      </c>
      <c r="N20" s="76">
        <f>G20/$G$20*100</f>
        <v>100</v>
      </c>
    </row>
    <row r="21" spans="2:14" ht="8.25">
      <c r="B21" s="12"/>
      <c r="C21" s="12"/>
      <c r="D21" s="12"/>
      <c r="E21" s="12"/>
      <c r="F21" s="12"/>
      <c r="G21" s="12"/>
      <c r="H21" s="12"/>
      <c r="I21" s="12"/>
      <c r="J21" s="31"/>
      <c r="K21" s="31"/>
      <c r="L21" s="12"/>
      <c r="M21" s="43"/>
      <c r="N21" s="43"/>
    </row>
    <row r="22" spans="1:14" ht="8.25">
      <c r="A22" s="204" t="s">
        <v>12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</row>
    <row r="23" spans="2:14" ht="8.25">
      <c r="B23" s="12"/>
      <c r="C23" s="12"/>
      <c r="D23" s="12"/>
      <c r="E23" s="12"/>
      <c r="F23" s="12"/>
      <c r="G23" s="12"/>
      <c r="H23" s="12"/>
      <c r="I23" s="12"/>
      <c r="J23" s="70"/>
      <c r="K23" s="31"/>
      <c r="L23" s="12"/>
      <c r="M23" s="43"/>
      <c r="N23" s="43"/>
    </row>
    <row r="24" spans="1:14" ht="9.75" customHeight="1">
      <c r="A24" s="2" t="s">
        <v>13</v>
      </c>
      <c r="B24" s="39">
        <v>2369</v>
      </c>
      <c r="C24" s="39">
        <v>29526</v>
      </c>
      <c r="D24" s="39">
        <v>12463</v>
      </c>
      <c r="E24" s="12"/>
      <c r="F24" s="39">
        <v>1822</v>
      </c>
      <c r="G24" s="39">
        <v>25567</v>
      </c>
      <c r="H24" s="39">
        <v>14033</v>
      </c>
      <c r="I24" s="30"/>
      <c r="J24" s="70">
        <v>4.483910321793564</v>
      </c>
      <c r="K24" s="70">
        <f aca="true" t="shared" si="0" ref="K24:K32">F24/$F$32*100</f>
        <v>3.429259754192468</v>
      </c>
      <c r="L24" s="12"/>
      <c r="M24" s="43">
        <v>11.359898547565736</v>
      </c>
      <c r="N24" s="43">
        <f aca="true" t="shared" si="1" ref="N24:N32">G24/$G$32*100</f>
        <v>9.286689816496434</v>
      </c>
    </row>
    <row r="25" spans="1:14" ht="8.25">
      <c r="A25" s="2" t="s">
        <v>14</v>
      </c>
      <c r="B25" s="39">
        <v>4860</v>
      </c>
      <c r="C25" s="39">
        <v>43671</v>
      </c>
      <c r="D25" s="39">
        <v>8986</v>
      </c>
      <c r="E25" s="12"/>
      <c r="F25" s="39">
        <v>4686</v>
      </c>
      <c r="G25" s="39">
        <v>48053</v>
      </c>
      <c r="H25" s="39">
        <v>10255</v>
      </c>
      <c r="I25" s="30"/>
      <c r="J25" s="70">
        <v>8.86182276354473</v>
      </c>
      <c r="K25" s="70">
        <f t="shared" si="0"/>
        <v>8.81970977395494</v>
      </c>
      <c r="L25" s="12"/>
      <c r="M25" s="43">
        <v>16.381794043632475</v>
      </c>
      <c r="N25" s="43">
        <f t="shared" si="1"/>
        <v>17.45426940009008</v>
      </c>
    </row>
    <row r="26" spans="1:14" ht="8.25">
      <c r="A26" s="2" t="s">
        <v>15</v>
      </c>
      <c r="B26" s="39">
        <v>8187</v>
      </c>
      <c r="C26" s="39">
        <v>38682</v>
      </c>
      <c r="D26" s="39">
        <v>4725</v>
      </c>
      <c r="E26" s="12"/>
      <c r="F26" s="39">
        <v>7875</v>
      </c>
      <c r="G26" s="39">
        <v>38935</v>
      </c>
      <c r="H26" s="39">
        <v>4944</v>
      </c>
      <c r="I26" s="30"/>
      <c r="J26" s="70">
        <v>15.079698406031879</v>
      </c>
      <c r="K26" s="70">
        <f t="shared" si="0"/>
        <v>14.821855413976776</v>
      </c>
      <c r="L26" s="12"/>
      <c r="M26" s="43">
        <v>14.358293538351795</v>
      </c>
      <c r="N26" s="43">
        <f t="shared" si="1"/>
        <v>14.142342394699755</v>
      </c>
    </row>
    <row r="27" spans="1:14" ht="8.25">
      <c r="A27" s="2" t="s">
        <v>16</v>
      </c>
      <c r="B27" s="39">
        <v>7861</v>
      </c>
      <c r="C27" s="39">
        <v>31094</v>
      </c>
      <c r="D27" s="39">
        <v>3955</v>
      </c>
      <c r="E27" s="12"/>
      <c r="F27" s="39">
        <v>7530</v>
      </c>
      <c r="G27" s="39">
        <v>31417</v>
      </c>
      <c r="H27" s="39">
        <v>4172</v>
      </c>
      <c r="I27" s="30"/>
      <c r="J27" s="70">
        <v>13.881722365552688</v>
      </c>
      <c r="K27" s="70">
        <f t="shared" si="0"/>
        <v>14.172516986316838</v>
      </c>
      <c r="L27" s="12"/>
      <c r="M27" s="43">
        <v>10.947351734796996</v>
      </c>
      <c r="N27" s="43">
        <f t="shared" si="1"/>
        <v>11.411582663780202</v>
      </c>
    </row>
    <row r="28" spans="1:14" ht="8.25">
      <c r="A28" s="2" t="s">
        <v>17</v>
      </c>
      <c r="B28" s="39">
        <v>11152</v>
      </c>
      <c r="C28" s="39">
        <v>41102</v>
      </c>
      <c r="D28" s="39">
        <v>3686</v>
      </c>
      <c r="E28" s="12"/>
      <c r="F28" s="39">
        <v>10852</v>
      </c>
      <c r="G28" s="39">
        <v>41455</v>
      </c>
      <c r="H28" s="39">
        <v>3820</v>
      </c>
      <c r="I28" s="30"/>
      <c r="J28" s="70">
        <v>20.05759884802304</v>
      </c>
      <c r="K28" s="70">
        <f t="shared" si="0"/>
        <v>20.4249872955525</v>
      </c>
      <c r="L28" s="12"/>
      <c r="M28" s="43">
        <v>14.905185566806033</v>
      </c>
      <c r="N28" s="43">
        <f t="shared" si="1"/>
        <v>15.057680851991224</v>
      </c>
    </row>
    <row r="29" spans="1:14" ht="8.25">
      <c r="A29" s="2" t="s">
        <v>18</v>
      </c>
      <c r="B29" s="39">
        <v>11407</v>
      </c>
      <c r="C29" s="39">
        <v>39625</v>
      </c>
      <c r="D29" s="39">
        <v>3474</v>
      </c>
      <c r="E29" s="12"/>
      <c r="F29" s="39">
        <v>11242</v>
      </c>
      <c r="G29" s="39">
        <v>39545</v>
      </c>
      <c r="H29" s="39">
        <v>3518</v>
      </c>
      <c r="I29" s="30"/>
      <c r="J29" s="70">
        <v>20.531589368212636</v>
      </c>
      <c r="K29" s="70">
        <f t="shared" si="0"/>
        <v>21.159022039863736</v>
      </c>
      <c r="L29" s="12"/>
      <c r="M29" s="43">
        <v>14.365823211207324</v>
      </c>
      <c r="N29" s="43">
        <f t="shared" si="1"/>
        <v>14.363912418091736</v>
      </c>
    </row>
    <row r="30" spans="1:14" ht="8.25">
      <c r="A30" s="2" t="s">
        <v>19</v>
      </c>
      <c r="B30" s="39">
        <v>7952</v>
      </c>
      <c r="C30" s="39">
        <v>33910</v>
      </c>
      <c r="D30" s="39">
        <v>4264</v>
      </c>
      <c r="E30" s="12"/>
      <c r="F30" s="39">
        <v>7657</v>
      </c>
      <c r="G30" s="39">
        <v>37424</v>
      </c>
      <c r="H30" s="39">
        <v>4888</v>
      </c>
      <c r="I30" s="30"/>
      <c r="J30" s="70">
        <v>14.181716365672687</v>
      </c>
      <c r="K30" s="70">
        <f t="shared" si="0"/>
        <v>14.411548813310496</v>
      </c>
      <c r="L30" s="12"/>
      <c r="M30" s="43">
        <v>11.917490637446253</v>
      </c>
      <c r="N30" s="43">
        <f t="shared" si="1"/>
        <v>13.593502549871417</v>
      </c>
    </row>
    <row r="31" spans="1:14" ht="8.25">
      <c r="A31" s="41" t="s">
        <v>268</v>
      </c>
      <c r="B31" s="39">
        <v>1758</v>
      </c>
      <c r="C31" s="39">
        <v>15216</v>
      </c>
      <c r="D31" s="39">
        <v>8655</v>
      </c>
      <c r="E31" s="12"/>
      <c r="F31" s="39">
        <v>1467</v>
      </c>
      <c r="G31" s="39">
        <v>12910</v>
      </c>
      <c r="H31" s="39">
        <v>8800</v>
      </c>
      <c r="I31" s="30"/>
      <c r="J31" s="70">
        <v>2.9219415611687767</v>
      </c>
      <c r="K31" s="70">
        <f t="shared" si="0"/>
        <v>2.761099922832245</v>
      </c>
      <c r="L31" s="12"/>
      <c r="M31" s="43">
        <v>5.764162720193394</v>
      </c>
      <c r="N31" s="43">
        <f t="shared" si="1"/>
        <v>4.6892934458860625</v>
      </c>
    </row>
    <row r="32" spans="1:14" s="77" customFormat="1" ht="8.25">
      <c r="A32" s="72" t="s">
        <v>7</v>
      </c>
      <c r="B32" s="94">
        <f>SUM(B24:B31)</f>
        <v>55546</v>
      </c>
      <c r="C32" s="94">
        <f>SUM(C24:C31)</f>
        <v>272826</v>
      </c>
      <c r="D32" s="94">
        <f>C32/B32*1000</f>
        <v>4911.712814604111</v>
      </c>
      <c r="E32" s="74"/>
      <c r="F32" s="94">
        <f>SUM(F24:F31)</f>
        <v>53131</v>
      </c>
      <c r="G32" s="94">
        <v>275308</v>
      </c>
      <c r="H32" s="94">
        <f>G32/F32*1000</f>
        <v>5181.683009918879</v>
      </c>
      <c r="I32" s="74"/>
      <c r="J32" s="75">
        <v>100</v>
      </c>
      <c r="K32" s="75">
        <f t="shared" si="0"/>
        <v>100</v>
      </c>
      <c r="L32" s="74"/>
      <c r="M32" s="76">
        <v>100</v>
      </c>
      <c r="N32" s="76">
        <f t="shared" si="1"/>
        <v>100</v>
      </c>
    </row>
    <row r="33" spans="1:14" ht="8.2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8.25">
      <c r="A34" s="14" t="s">
        <v>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8.25">
      <c r="A35" s="14" t="s">
        <v>293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8.25">
      <c r="A36" s="205" t="s">
        <v>294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</row>
    <row r="37" spans="1:14" ht="8.25">
      <c r="A37" s="201" t="s">
        <v>295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</row>
    <row r="38" spans="1:14" ht="8.25">
      <c r="A38" s="201" t="s">
        <v>292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</row>
    <row r="39" ht="8.25">
      <c r="A39" s="2" t="s">
        <v>291</v>
      </c>
    </row>
    <row r="40" ht="8.25">
      <c r="A40" s="2" t="s">
        <v>289</v>
      </c>
    </row>
    <row r="41" ht="8.25">
      <c r="A41" s="120" t="s">
        <v>296</v>
      </c>
    </row>
    <row r="42" ht="8.25">
      <c r="A42" s="198" t="s">
        <v>290</v>
      </c>
    </row>
  </sheetData>
  <mergeCells count="16">
    <mergeCell ref="B4:D4"/>
    <mergeCell ref="J4:N4"/>
    <mergeCell ref="F4:H4"/>
    <mergeCell ref="A4:A6"/>
    <mergeCell ref="C5:D5"/>
    <mergeCell ref="G5:H5"/>
    <mergeCell ref="J5:K5"/>
    <mergeCell ref="M5:N5"/>
    <mergeCell ref="A37:N37"/>
    <mergeCell ref="A38:N38"/>
    <mergeCell ref="B5:B6"/>
    <mergeCell ref="F5:F6"/>
    <mergeCell ref="A22:N22"/>
    <mergeCell ref="A15:N15"/>
    <mergeCell ref="A8:N8"/>
    <mergeCell ref="A36:N36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&amp;C&amp;"Arial,Normale"&amp;10 13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A8" sqref="A8"/>
    </sheetView>
  </sheetViews>
  <sheetFormatPr defaultColWidth="9.59765625" defaultRowHeight="10.5"/>
  <cols>
    <col min="1" max="1" width="55.3984375" style="2" customWidth="1"/>
    <col min="2" max="2" width="14.3984375" style="2" customWidth="1"/>
    <col min="3" max="3" width="9" style="2" customWidth="1"/>
    <col min="4" max="4" width="1.19921875" style="2" customWidth="1"/>
    <col min="5" max="5" width="14.3984375" style="2" customWidth="1"/>
    <col min="6" max="6" width="9" style="2" customWidth="1"/>
    <col min="7" max="7" width="1.19921875" style="2" customWidth="1"/>
    <col min="8" max="8" width="14.3984375" style="2" customWidth="1"/>
    <col min="9" max="9" width="9" style="2" customWidth="1"/>
    <col min="10" max="10" width="11.59765625" style="2" customWidth="1"/>
    <col min="11" max="11" width="0.19921875" style="2" hidden="1" customWidth="1"/>
    <col min="12" max="16384" width="9.59765625" style="2" customWidth="1"/>
  </cols>
  <sheetData>
    <row r="1" ht="12" customHeight="1">
      <c r="A1" s="1" t="s">
        <v>278</v>
      </c>
    </row>
    <row r="2" spans="1:13" s="11" customFormat="1" ht="9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5"/>
      <c r="M2" s="65"/>
    </row>
    <row r="3" spans="1:14" ht="12" customHeight="1">
      <c r="A3" s="212" t="s">
        <v>55</v>
      </c>
      <c r="B3" s="206" t="s">
        <v>0</v>
      </c>
      <c r="C3" s="206"/>
      <c r="D3" s="8"/>
      <c r="E3" s="206" t="s">
        <v>30</v>
      </c>
      <c r="F3" s="206"/>
      <c r="G3" s="8"/>
      <c r="H3" s="206" t="s">
        <v>31</v>
      </c>
      <c r="I3" s="206"/>
      <c r="J3" s="206"/>
      <c r="L3" s="51"/>
      <c r="M3" s="14"/>
      <c r="N3" s="14"/>
    </row>
    <row r="4" spans="1:10" ht="20.25" customHeight="1">
      <c r="A4" s="214"/>
      <c r="B4" s="19" t="s">
        <v>24</v>
      </c>
      <c r="C4" s="19" t="s">
        <v>25</v>
      </c>
      <c r="D4" s="105"/>
      <c r="E4" s="122" t="s">
        <v>180</v>
      </c>
      <c r="F4" s="19" t="s">
        <v>25</v>
      </c>
      <c r="G4" s="105"/>
      <c r="H4" s="122" t="s">
        <v>180</v>
      </c>
      <c r="I4" s="19" t="s">
        <v>25</v>
      </c>
      <c r="J4" s="122" t="s">
        <v>171</v>
      </c>
    </row>
    <row r="6" spans="1:10" ht="8.25">
      <c r="A6" s="2" t="s">
        <v>126</v>
      </c>
      <c r="B6" s="30">
        <v>16</v>
      </c>
      <c r="C6" s="37">
        <f aca="true" t="shared" si="0" ref="C6:C11">B6/$B$46*100</f>
        <v>0.2567806130637137</v>
      </c>
      <c r="E6" s="30">
        <v>6</v>
      </c>
      <c r="F6" s="37">
        <f aca="true" t="shared" si="1" ref="F6:F18">E6/$E$46*100</f>
        <v>0.22148394241417496</v>
      </c>
      <c r="H6" s="30">
        <v>129</v>
      </c>
      <c r="I6" s="37">
        <f aca="true" t="shared" si="2" ref="I6:I11">H6/$H$46*100</f>
        <v>0.23131959761149068</v>
      </c>
      <c r="J6" s="30">
        <v>8060</v>
      </c>
    </row>
    <row r="7" spans="1:10" ht="8.25">
      <c r="A7" s="2" t="s">
        <v>56</v>
      </c>
      <c r="B7" s="30">
        <v>45</v>
      </c>
      <c r="C7" s="37">
        <f t="shared" si="0"/>
        <v>0.7221954742416947</v>
      </c>
      <c r="E7" s="30">
        <v>46</v>
      </c>
      <c r="F7" s="37">
        <f t="shared" si="1"/>
        <v>1.6980435585086748</v>
      </c>
      <c r="H7" s="30">
        <v>338</v>
      </c>
      <c r="I7" s="37">
        <f t="shared" si="2"/>
        <v>0.6060932092456112</v>
      </c>
      <c r="J7" s="30">
        <v>7502</v>
      </c>
    </row>
    <row r="8" spans="1:10" ht="8.25">
      <c r="A8" s="2" t="s">
        <v>57</v>
      </c>
      <c r="B8" s="30">
        <v>74</v>
      </c>
      <c r="C8" s="37">
        <f t="shared" si="0"/>
        <v>1.1876103354196759</v>
      </c>
      <c r="E8" s="30">
        <v>56</v>
      </c>
      <c r="F8" s="37">
        <f t="shared" si="1"/>
        <v>2.0671834625323</v>
      </c>
      <c r="H8" s="30">
        <v>647</v>
      </c>
      <c r="I8" s="37">
        <f t="shared" si="2"/>
        <v>1.160184338408019</v>
      </c>
      <c r="J8" s="30">
        <v>8741</v>
      </c>
    </row>
    <row r="9" spans="1:10" ht="8.25">
      <c r="A9" s="2" t="s">
        <v>58</v>
      </c>
      <c r="B9" s="30">
        <v>14</v>
      </c>
      <c r="C9" s="37">
        <f t="shared" si="0"/>
        <v>0.22468303643074947</v>
      </c>
      <c r="E9" s="30">
        <v>6</v>
      </c>
      <c r="F9" s="37">
        <f t="shared" si="1"/>
        <v>0.22148394241417496</v>
      </c>
      <c r="H9" s="30">
        <v>47</v>
      </c>
      <c r="I9" s="37">
        <f t="shared" si="2"/>
        <v>0.08427923323829505</v>
      </c>
      <c r="J9" s="30">
        <v>3371</v>
      </c>
    </row>
    <row r="10" spans="1:10" ht="8.25">
      <c r="A10" s="2" t="s">
        <v>59</v>
      </c>
      <c r="B10" s="30">
        <v>101</v>
      </c>
      <c r="C10" s="37">
        <f t="shared" si="0"/>
        <v>1.6209276199646925</v>
      </c>
      <c r="E10" s="30">
        <v>33</v>
      </c>
      <c r="F10" s="37">
        <f t="shared" si="1"/>
        <v>1.2181616832779625</v>
      </c>
      <c r="H10" s="30">
        <v>1226</v>
      </c>
      <c r="I10" s="37">
        <f t="shared" si="2"/>
        <v>2.1984327648968027</v>
      </c>
      <c r="J10" s="30">
        <v>12143</v>
      </c>
    </row>
    <row r="11" spans="1:10" ht="8.25">
      <c r="A11" s="2" t="s">
        <v>60</v>
      </c>
      <c r="B11" s="30">
        <v>34</v>
      </c>
      <c r="C11" s="37">
        <f t="shared" si="0"/>
        <v>0.5456588027603916</v>
      </c>
      <c r="E11" s="30">
        <v>12</v>
      </c>
      <c r="F11" s="37">
        <f t="shared" si="1"/>
        <v>0.4429678848283499</v>
      </c>
      <c r="H11" s="30">
        <v>139</v>
      </c>
      <c r="I11" s="37">
        <f t="shared" si="2"/>
        <v>0.24925134936431942</v>
      </c>
      <c r="J11" s="30">
        <v>4078</v>
      </c>
    </row>
    <row r="12" spans="1:10" ht="8.25">
      <c r="A12" s="2" t="s">
        <v>61</v>
      </c>
      <c r="B12" s="30">
        <v>2</v>
      </c>
      <c r="C12" s="43" t="s">
        <v>41</v>
      </c>
      <c r="E12" s="30">
        <v>3</v>
      </c>
      <c r="F12" s="37">
        <f t="shared" si="1"/>
        <v>0.11074197120708748</v>
      </c>
      <c r="H12" s="30">
        <v>15</v>
      </c>
      <c r="I12" s="43" t="s">
        <v>41</v>
      </c>
      <c r="J12" s="30">
        <v>7400</v>
      </c>
    </row>
    <row r="13" spans="1:10" ht="8.25">
      <c r="A13" s="2" t="s">
        <v>62</v>
      </c>
      <c r="B13" s="30">
        <v>144</v>
      </c>
      <c r="C13" s="37">
        <f aca="true" t="shared" si="3" ref="C13:C18">B13/$B$46*100</f>
        <v>2.311025517573423</v>
      </c>
      <c r="E13" s="30">
        <v>72</v>
      </c>
      <c r="F13" s="37">
        <f t="shared" si="1"/>
        <v>2.6578073089700998</v>
      </c>
      <c r="H13" s="30">
        <v>1392</v>
      </c>
      <c r="I13" s="37">
        <f aca="true" t="shared" si="4" ref="I13:I18">H13/$H$46*100</f>
        <v>2.49609984399376</v>
      </c>
      <c r="J13" s="30">
        <v>9666</v>
      </c>
    </row>
    <row r="14" spans="1:10" ht="8.25">
      <c r="A14" s="2" t="s">
        <v>63</v>
      </c>
      <c r="B14" s="30">
        <v>182</v>
      </c>
      <c r="C14" s="37">
        <f t="shared" si="3"/>
        <v>2.920879473599743</v>
      </c>
      <c r="E14" s="30">
        <v>84</v>
      </c>
      <c r="F14" s="37">
        <f t="shared" si="1"/>
        <v>3.10077519379845</v>
      </c>
      <c r="H14" s="30">
        <v>1141</v>
      </c>
      <c r="I14" s="37">
        <f t="shared" si="4"/>
        <v>2.0460128749977584</v>
      </c>
      <c r="J14" s="30">
        <v>6270</v>
      </c>
    </row>
    <row r="15" spans="1:10" ht="8.25">
      <c r="A15" s="2" t="s">
        <v>64</v>
      </c>
      <c r="B15" s="30">
        <v>6</v>
      </c>
      <c r="C15" s="37">
        <f t="shared" si="3"/>
        <v>0.09629272989889263</v>
      </c>
      <c r="E15" s="30">
        <v>4</v>
      </c>
      <c r="F15" s="37">
        <f t="shared" si="1"/>
        <v>0.14765596160944996</v>
      </c>
      <c r="H15" s="30">
        <v>61</v>
      </c>
      <c r="I15" s="37">
        <f t="shared" si="4"/>
        <v>0.10938368569225529</v>
      </c>
      <c r="J15" s="30">
        <v>10132</v>
      </c>
    </row>
    <row r="16" spans="1:10" s="110" customFormat="1" ht="17.25" customHeight="1">
      <c r="A16" s="110" t="s">
        <v>139</v>
      </c>
      <c r="B16" s="30">
        <v>222</v>
      </c>
      <c r="C16" s="117">
        <f t="shared" si="3"/>
        <v>3.5628310062590276</v>
      </c>
      <c r="D16" s="113"/>
      <c r="E16" s="30">
        <v>98</v>
      </c>
      <c r="F16" s="118">
        <f t="shared" si="1"/>
        <v>3.6175710594315245</v>
      </c>
      <c r="G16" s="113"/>
      <c r="H16" s="30">
        <v>3074</v>
      </c>
      <c r="I16" s="118">
        <f t="shared" si="4"/>
        <v>5.512220488819553</v>
      </c>
      <c r="J16" s="30">
        <v>13845</v>
      </c>
    </row>
    <row r="17" spans="1:10" ht="8.25">
      <c r="A17" s="2" t="s">
        <v>140</v>
      </c>
      <c r="B17" s="30">
        <v>508</v>
      </c>
      <c r="C17" s="37">
        <f t="shared" si="3"/>
        <v>8.152784464772909</v>
      </c>
      <c r="D17" s="2">
        <v>83</v>
      </c>
      <c r="E17" s="30">
        <v>122</v>
      </c>
      <c r="F17" s="37">
        <f t="shared" si="1"/>
        <v>4.5035068290882245</v>
      </c>
      <c r="H17" s="30">
        <v>11151</v>
      </c>
      <c r="I17" s="37">
        <f t="shared" si="4"/>
        <v>19.99569637957932</v>
      </c>
      <c r="J17" s="30">
        <v>21952</v>
      </c>
    </row>
    <row r="18" spans="1:10" ht="8.25">
      <c r="A18" s="2" t="s">
        <v>129</v>
      </c>
      <c r="B18" s="30">
        <v>31</v>
      </c>
      <c r="C18" s="37">
        <f t="shared" si="3"/>
        <v>0.4975124378109453</v>
      </c>
      <c r="E18" s="30">
        <v>12</v>
      </c>
      <c r="F18" s="37">
        <f t="shared" si="1"/>
        <v>0.4429678848283499</v>
      </c>
      <c r="H18" s="30">
        <v>199</v>
      </c>
      <c r="I18" s="37">
        <f t="shared" si="4"/>
        <v>0.3568418598812918</v>
      </c>
      <c r="J18" s="30">
        <v>6432</v>
      </c>
    </row>
    <row r="19" spans="1:10" ht="8.25">
      <c r="A19" s="2" t="s">
        <v>65</v>
      </c>
      <c r="B19" s="30">
        <v>3</v>
      </c>
      <c r="C19" s="43" t="s">
        <v>41</v>
      </c>
      <c r="E19" s="30">
        <v>1</v>
      </c>
      <c r="F19" s="43" t="s">
        <v>41</v>
      </c>
      <c r="H19" s="30">
        <v>1</v>
      </c>
      <c r="I19" s="43" t="s">
        <v>41</v>
      </c>
      <c r="J19" s="30">
        <v>466</v>
      </c>
    </row>
    <row r="20" spans="1:10" ht="8.25">
      <c r="A20" s="2" t="s">
        <v>66</v>
      </c>
      <c r="B20" s="30">
        <v>1179</v>
      </c>
      <c r="C20" s="37">
        <f aca="true" t="shared" si="5" ref="C20:C27">B20/$B$46*100</f>
        <v>18.921521425132404</v>
      </c>
      <c r="E20" s="30">
        <v>467</v>
      </c>
      <c r="F20" s="37">
        <f aca="true" t="shared" si="6" ref="F20:F27">E20/$E$46*100</f>
        <v>17.238833517903284</v>
      </c>
      <c r="H20" s="30">
        <v>9387</v>
      </c>
      <c r="I20" s="37">
        <f>H20/$H$46*100</f>
        <v>16.832535370380334</v>
      </c>
      <c r="J20" s="30">
        <v>7962</v>
      </c>
    </row>
    <row r="21" spans="1:10" ht="8.25">
      <c r="A21" s="2" t="s">
        <v>67</v>
      </c>
      <c r="B21" s="30">
        <v>473</v>
      </c>
      <c r="C21" s="37">
        <f t="shared" si="5"/>
        <v>7.591076873696036</v>
      </c>
      <c r="E21" s="30">
        <v>291</v>
      </c>
      <c r="F21" s="37">
        <f t="shared" si="6"/>
        <v>10.741971207087486</v>
      </c>
      <c r="H21" s="30">
        <v>4108</v>
      </c>
      <c r="I21" s="37">
        <f>H21/$H$46*100</f>
        <v>7.366363620062044</v>
      </c>
      <c r="J21" s="30">
        <v>8684</v>
      </c>
    </row>
    <row r="22" spans="1:10" ht="8.25">
      <c r="A22" s="2" t="s">
        <v>68</v>
      </c>
      <c r="B22" s="30">
        <v>563</v>
      </c>
      <c r="C22" s="37">
        <f t="shared" si="5"/>
        <v>9.035467822179426</v>
      </c>
      <c r="E22" s="30">
        <v>226</v>
      </c>
      <c r="F22" s="37">
        <f t="shared" si="6"/>
        <v>8.342561830933924</v>
      </c>
      <c r="H22" s="30">
        <v>4050</v>
      </c>
      <c r="I22" s="37">
        <f>H22/$H$46*100</f>
        <v>7.262359459895637</v>
      </c>
      <c r="J22" s="30">
        <v>7194</v>
      </c>
    </row>
    <row r="23" spans="1:10" ht="8.25">
      <c r="A23" s="2" t="s">
        <v>69</v>
      </c>
      <c r="B23" s="30">
        <v>4</v>
      </c>
      <c r="C23" s="37">
        <f t="shared" si="5"/>
        <v>0.06419515326592842</v>
      </c>
      <c r="E23" s="30">
        <v>1</v>
      </c>
      <c r="F23" s="43" t="s">
        <v>41</v>
      </c>
      <c r="H23" s="30">
        <v>17</v>
      </c>
      <c r="I23" s="43" t="s">
        <v>41</v>
      </c>
      <c r="J23" s="30">
        <v>4250</v>
      </c>
    </row>
    <row r="24" spans="1:10" ht="8.25">
      <c r="A24" s="2" t="s">
        <v>70</v>
      </c>
      <c r="B24" s="30">
        <v>32</v>
      </c>
      <c r="C24" s="37">
        <f t="shared" si="5"/>
        <v>0.5135612261274274</v>
      </c>
      <c r="E24" s="30">
        <v>10</v>
      </c>
      <c r="F24" s="37">
        <f t="shared" si="6"/>
        <v>0.36913990402362495</v>
      </c>
      <c r="H24" s="30">
        <v>88</v>
      </c>
      <c r="I24" s="37">
        <f>H24/$H$46*100</f>
        <v>0.15779941542489287</v>
      </c>
      <c r="J24" s="30">
        <v>2765</v>
      </c>
    </row>
    <row r="25" spans="1:10" ht="8.25">
      <c r="A25" s="2" t="s">
        <v>71</v>
      </c>
      <c r="B25" s="30">
        <v>283</v>
      </c>
      <c r="C25" s="37">
        <f t="shared" si="5"/>
        <v>4.541807093564436</v>
      </c>
      <c r="E25" s="30">
        <v>133</v>
      </c>
      <c r="F25" s="37">
        <f t="shared" si="6"/>
        <v>4.909560723514212</v>
      </c>
      <c r="H25" s="30">
        <v>1553</v>
      </c>
      <c r="I25" s="37">
        <f>H25/$H$46*100</f>
        <v>2.784801047214302</v>
      </c>
      <c r="J25" s="30">
        <v>5487</v>
      </c>
    </row>
    <row r="26" spans="1:10" ht="8.25">
      <c r="A26" s="2" t="s">
        <v>72</v>
      </c>
      <c r="B26" s="30">
        <v>87</v>
      </c>
      <c r="C26" s="37">
        <f t="shared" si="5"/>
        <v>1.3962445835339432</v>
      </c>
      <c r="E26" s="30">
        <v>29</v>
      </c>
      <c r="F26" s="37">
        <f t="shared" si="6"/>
        <v>1.0705057216685123</v>
      </c>
      <c r="H26" s="30">
        <v>468</v>
      </c>
      <c r="I26" s="37">
        <f>H26/$H$46*100</f>
        <v>0.8392059820323847</v>
      </c>
      <c r="J26" s="30">
        <v>5380</v>
      </c>
    </row>
    <row r="27" spans="1:10" ht="8.25">
      <c r="A27" s="2" t="s">
        <v>73</v>
      </c>
      <c r="B27" s="30">
        <v>9</v>
      </c>
      <c r="C27" s="37">
        <f t="shared" si="5"/>
        <v>0.14443909484833894</v>
      </c>
      <c r="E27" s="30">
        <v>4</v>
      </c>
      <c r="F27" s="37">
        <f t="shared" si="6"/>
        <v>0.14765596160944996</v>
      </c>
      <c r="H27" s="30">
        <v>20</v>
      </c>
      <c r="I27" s="43" t="s">
        <v>41</v>
      </c>
      <c r="J27" s="30">
        <v>2230</v>
      </c>
    </row>
    <row r="28" spans="1:10" ht="8.25">
      <c r="A28" s="2" t="s">
        <v>74</v>
      </c>
      <c r="B28" s="30">
        <v>1</v>
      </c>
      <c r="C28" s="43" t="s">
        <v>41</v>
      </c>
      <c r="E28" s="30" t="s">
        <v>41</v>
      </c>
      <c r="F28" s="43" t="s">
        <v>41</v>
      </c>
      <c r="H28" s="30">
        <v>3</v>
      </c>
      <c r="I28" s="43" t="s">
        <v>41</v>
      </c>
      <c r="J28" s="30">
        <v>2994</v>
      </c>
    </row>
    <row r="29" spans="1:10" ht="8.25">
      <c r="A29" s="2" t="s">
        <v>75</v>
      </c>
      <c r="B29" s="30">
        <v>11</v>
      </c>
      <c r="C29" s="37">
        <f aca="true" t="shared" si="7" ref="C29:C36">B29/$B$46*100</f>
        <v>0.17653667148130317</v>
      </c>
      <c r="E29" s="30">
        <v>4</v>
      </c>
      <c r="F29" s="37">
        <f aca="true" t="shared" si="8" ref="F29:F36">E29/$E$46*100</f>
        <v>0.14765596160944996</v>
      </c>
      <c r="H29" s="30">
        <v>34</v>
      </c>
      <c r="I29" s="37">
        <f aca="true" t="shared" si="9" ref="I29:I36">H29/$H$46*100</f>
        <v>0.060967955959617695</v>
      </c>
      <c r="J29" s="30">
        <v>3122</v>
      </c>
    </row>
    <row r="30" spans="1:10" ht="8.25">
      <c r="A30" s="2" t="s">
        <v>130</v>
      </c>
      <c r="B30" s="30">
        <v>72</v>
      </c>
      <c r="C30" s="37">
        <f t="shared" si="7"/>
        <v>1.1555127587867116</v>
      </c>
      <c r="D30" s="14"/>
      <c r="E30" s="30">
        <v>29</v>
      </c>
      <c r="F30" s="37">
        <f t="shared" si="8"/>
        <v>1.0705057216685123</v>
      </c>
      <c r="H30" s="30">
        <v>282</v>
      </c>
      <c r="I30" s="37">
        <f t="shared" si="9"/>
        <v>0.5056753994297702</v>
      </c>
      <c r="J30" s="30">
        <v>3911</v>
      </c>
    </row>
    <row r="31" spans="1:10" ht="8.25">
      <c r="A31" s="2" t="s">
        <v>76</v>
      </c>
      <c r="B31" s="30">
        <v>28</v>
      </c>
      <c r="C31" s="37">
        <f t="shared" si="7"/>
        <v>0.44936607286149893</v>
      </c>
      <c r="E31" s="30">
        <v>9</v>
      </c>
      <c r="F31" s="37">
        <f t="shared" si="8"/>
        <v>0.33222591362126247</v>
      </c>
      <c r="H31" s="30">
        <v>120</v>
      </c>
      <c r="I31" s="37">
        <f t="shared" si="9"/>
        <v>0.21518102103394482</v>
      </c>
      <c r="J31" s="30">
        <v>4273</v>
      </c>
    </row>
    <row r="32" spans="1:10" ht="8.25">
      <c r="A32" s="2" t="s">
        <v>77</v>
      </c>
      <c r="B32" s="30">
        <v>142</v>
      </c>
      <c r="C32" s="37">
        <f t="shared" si="7"/>
        <v>2.278927940940459</v>
      </c>
      <c r="E32" s="30">
        <v>69</v>
      </c>
      <c r="F32" s="37">
        <f t="shared" si="8"/>
        <v>2.547065337763012</v>
      </c>
      <c r="H32" s="30">
        <v>1157</v>
      </c>
      <c r="I32" s="37">
        <f t="shared" si="9"/>
        <v>2.0747036778022845</v>
      </c>
      <c r="J32" s="30">
        <v>8146</v>
      </c>
    </row>
    <row r="33" spans="1:10" ht="8.25">
      <c r="A33" s="2" t="s">
        <v>131</v>
      </c>
      <c r="B33" s="30">
        <v>95</v>
      </c>
      <c r="C33" s="37">
        <f t="shared" si="7"/>
        <v>1.5246348900658002</v>
      </c>
      <c r="E33" s="30">
        <v>32</v>
      </c>
      <c r="F33" s="37">
        <f t="shared" si="8"/>
        <v>1.1812476928755997</v>
      </c>
      <c r="H33" s="30">
        <v>600</v>
      </c>
      <c r="I33" s="37">
        <f t="shared" si="9"/>
        <v>1.0759051051697242</v>
      </c>
      <c r="J33" s="30">
        <v>6312</v>
      </c>
    </row>
    <row r="34" spans="1:10" ht="8.25">
      <c r="A34" s="2" t="s">
        <v>78</v>
      </c>
      <c r="B34" s="30">
        <v>21</v>
      </c>
      <c r="C34" s="37">
        <f t="shared" si="7"/>
        <v>0.33702455464612424</v>
      </c>
      <c r="E34" s="30">
        <v>5</v>
      </c>
      <c r="F34" s="37">
        <f t="shared" si="8"/>
        <v>0.18456995201181248</v>
      </c>
      <c r="H34" s="30">
        <v>219</v>
      </c>
      <c r="I34" s="37">
        <f t="shared" si="9"/>
        <v>0.3927053633869492</v>
      </c>
      <c r="J34" s="30">
        <v>10421</v>
      </c>
    </row>
    <row r="35" spans="1:10" ht="8.25">
      <c r="A35" s="2" t="s">
        <v>79</v>
      </c>
      <c r="B35" s="30">
        <v>139</v>
      </c>
      <c r="C35" s="37">
        <f t="shared" si="7"/>
        <v>2.2307815759910126</v>
      </c>
      <c r="E35" s="30">
        <v>103</v>
      </c>
      <c r="F35" s="37">
        <f t="shared" si="8"/>
        <v>3.802141011443337</v>
      </c>
      <c r="H35" s="30">
        <v>1052</v>
      </c>
      <c r="I35" s="37">
        <f t="shared" si="9"/>
        <v>1.8864202843975826</v>
      </c>
      <c r="J35" s="30">
        <v>7567</v>
      </c>
    </row>
    <row r="36" spans="1:10" ht="8.25">
      <c r="A36" s="2" t="s">
        <v>80</v>
      </c>
      <c r="B36" s="30">
        <v>140</v>
      </c>
      <c r="C36" s="37">
        <f t="shared" si="7"/>
        <v>2.246830364307495</v>
      </c>
      <c r="E36" s="30">
        <v>74</v>
      </c>
      <c r="F36" s="37">
        <f t="shared" si="8"/>
        <v>2.7316352897748244</v>
      </c>
      <c r="H36" s="30">
        <v>2096</v>
      </c>
      <c r="I36" s="37">
        <f t="shared" si="9"/>
        <v>3.758495167392903</v>
      </c>
      <c r="J36" s="30">
        <v>14972</v>
      </c>
    </row>
    <row r="37" spans="1:10" ht="8.25">
      <c r="A37" s="2" t="s">
        <v>81</v>
      </c>
      <c r="B37" s="30">
        <v>2</v>
      </c>
      <c r="C37" s="43" t="s">
        <v>41</v>
      </c>
      <c r="E37" s="43" t="s">
        <v>41</v>
      </c>
      <c r="F37" s="43" t="s">
        <v>41</v>
      </c>
      <c r="H37" s="30">
        <v>5</v>
      </c>
      <c r="I37" s="43" t="s">
        <v>41</v>
      </c>
      <c r="J37" s="30">
        <v>2520</v>
      </c>
    </row>
    <row r="38" spans="1:10" ht="8.25">
      <c r="A38" s="2" t="s">
        <v>132</v>
      </c>
      <c r="B38" s="30">
        <v>347</v>
      </c>
      <c r="C38" s="37">
        <f>B38/$B$46*100</f>
        <v>5.568929545819291</v>
      </c>
      <c r="E38" s="30">
        <v>220</v>
      </c>
      <c r="F38" s="37">
        <f>E38/$E$46*100</f>
        <v>8.12107788851975</v>
      </c>
      <c r="H38" s="30">
        <v>4623</v>
      </c>
      <c r="I38" s="37">
        <f>H38/$H$46*100</f>
        <v>8.289848835332723</v>
      </c>
      <c r="J38" s="30">
        <v>13324</v>
      </c>
    </row>
    <row r="39" spans="1:10" ht="8.25">
      <c r="A39" s="2" t="s">
        <v>133</v>
      </c>
      <c r="B39" s="30">
        <v>40</v>
      </c>
      <c r="C39" s="37">
        <f>B39/$B$46*100</f>
        <v>0.6419515326592842</v>
      </c>
      <c r="E39" s="30">
        <v>11</v>
      </c>
      <c r="F39" s="37">
        <f>E39/$E$46*100</f>
        <v>0.4060538944259874</v>
      </c>
      <c r="H39" s="30">
        <v>147</v>
      </c>
      <c r="I39" s="37">
        <f>H39/$H$46*100</f>
        <v>0.2635967507665824</v>
      </c>
      <c r="J39" s="30">
        <v>3663</v>
      </c>
    </row>
    <row r="40" spans="1:10" ht="8.25">
      <c r="A40" s="2" t="s">
        <v>82</v>
      </c>
      <c r="B40" s="30">
        <v>611</v>
      </c>
      <c r="C40" s="37">
        <f>B40/$B$46*100</f>
        <v>9.805809661370567</v>
      </c>
      <c r="E40" s="30">
        <v>293</v>
      </c>
      <c r="F40" s="37">
        <f>E40/$E$46*100</f>
        <v>10.81579918789221</v>
      </c>
      <c r="H40" s="30">
        <v>3709</v>
      </c>
      <c r="I40" s="37">
        <f>H40/$H$46*100</f>
        <v>6.6508867251241774</v>
      </c>
      <c r="J40" s="30">
        <v>6071</v>
      </c>
    </row>
    <row r="41" spans="1:10" ht="8.25">
      <c r="A41" s="2" t="s">
        <v>83</v>
      </c>
      <c r="B41" s="114"/>
      <c r="C41" s="37"/>
      <c r="D41"/>
      <c r="E41" s="114"/>
      <c r="F41" s="37"/>
      <c r="G41"/>
      <c r="H41" s="114"/>
      <c r="I41" s="37"/>
      <c r="J41" s="30"/>
    </row>
    <row r="42" spans="1:10" ht="8.25">
      <c r="A42" s="2" t="s">
        <v>84</v>
      </c>
      <c r="B42" s="30">
        <v>38</v>
      </c>
      <c r="C42" s="37">
        <f>B42/$B$46*100</f>
        <v>0.6098539560263201</v>
      </c>
      <c r="E42" s="30">
        <v>25</v>
      </c>
      <c r="F42" s="37">
        <f>E42/$E$46*100</f>
        <v>0.9228497600590625</v>
      </c>
      <c r="H42" s="30">
        <v>325</v>
      </c>
      <c r="I42" s="37">
        <f>H42/$H$46*100</f>
        <v>0.5827819319669338</v>
      </c>
      <c r="J42" s="30">
        <v>8564</v>
      </c>
    </row>
    <row r="43" spans="1:10" ht="8.25">
      <c r="A43" s="2" t="s">
        <v>85</v>
      </c>
      <c r="B43" s="30">
        <v>15</v>
      </c>
      <c r="C43" s="37">
        <f>B43/$B$46*100</f>
        <v>0.2407318247472316</v>
      </c>
      <c r="E43" s="30">
        <v>2</v>
      </c>
      <c r="F43" s="37">
        <f>E43/$E$46*100</f>
        <v>0.07382798080472498</v>
      </c>
      <c r="H43" s="30">
        <v>42</v>
      </c>
      <c r="I43" s="37">
        <f>H43/$H$46*100</f>
        <v>0.07531335736188069</v>
      </c>
      <c r="J43" s="30">
        <v>2824</v>
      </c>
    </row>
    <row r="44" spans="1:10" ht="8.25">
      <c r="A44" s="2" t="s">
        <v>86</v>
      </c>
      <c r="B44" s="30">
        <v>516</v>
      </c>
      <c r="C44" s="37">
        <f>B44/$B$46*100</f>
        <v>8.281174771304766</v>
      </c>
      <c r="E44" s="30">
        <v>117</v>
      </c>
      <c r="F44" s="37">
        <f>E44/$E$46*100</f>
        <v>4.318936877076411</v>
      </c>
      <c r="H44" s="30">
        <v>2092</v>
      </c>
      <c r="I44" s="37">
        <f>H44/$H$46*100</f>
        <v>3.7513224666917715</v>
      </c>
      <c r="J44" s="30">
        <v>4054</v>
      </c>
    </row>
    <row r="45" spans="1:10" ht="8.25">
      <c r="A45" s="2" t="s">
        <v>87</v>
      </c>
      <c r="B45" s="30">
        <v>1</v>
      </c>
      <c r="C45" s="43" t="s">
        <v>41</v>
      </c>
      <c r="E45" s="43" t="s">
        <v>41</v>
      </c>
      <c r="F45" s="43" t="s">
        <v>41</v>
      </c>
      <c r="H45" s="30">
        <v>10</v>
      </c>
      <c r="I45" s="43" t="s">
        <v>41</v>
      </c>
      <c r="J45" s="30">
        <v>10000</v>
      </c>
    </row>
    <row r="46" spans="1:10" s="77" customFormat="1" ht="8.25">
      <c r="A46" s="77" t="s">
        <v>7</v>
      </c>
      <c r="B46" s="73">
        <v>6231</v>
      </c>
      <c r="C46" s="78">
        <f>B46/$B$46*100</f>
        <v>100</v>
      </c>
      <c r="E46" s="73">
        <v>2709</v>
      </c>
      <c r="F46" s="78">
        <f>E46/$E$46*100</f>
        <v>100</v>
      </c>
      <c r="H46" s="73">
        <v>55767</v>
      </c>
      <c r="I46" s="78">
        <f>H46/$H$46*100</f>
        <v>100</v>
      </c>
      <c r="J46" s="73">
        <v>8950</v>
      </c>
    </row>
    <row r="47" spans="1:11" ht="8.25">
      <c r="A47" s="7"/>
      <c r="B47" s="66"/>
      <c r="C47" s="66"/>
      <c r="D47" s="66"/>
      <c r="E47" s="66"/>
      <c r="F47" s="66"/>
      <c r="G47" s="66"/>
      <c r="H47" s="66"/>
      <c r="I47" s="66"/>
      <c r="J47" s="7"/>
      <c r="K47" s="7"/>
    </row>
    <row r="49" spans="1:14" ht="8.25">
      <c r="A49" s="14" t="s">
        <v>211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3" ht="8.25">
      <c r="A53" s="2" t="s">
        <v>6</v>
      </c>
    </row>
  </sheetData>
  <mergeCells count="4">
    <mergeCell ref="A3:A4"/>
    <mergeCell ref="E3:F3"/>
    <mergeCell ref="H3:J3"/>
    <mergeCell ref="B3:C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&amp;C&amp;"Arial,Normale"&amp;10 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A30" sqref="A30"/>
    </sheetView>
  </sheetViews>
  <sheetFormatPr defaultColWidth="9.59765625" defaultRowHeight="10.5"/>
  <cols>
    <col min="1" max="1" width="57" style="2" customWidth="1"/>
    <col min="2" max="2" width="14.3984375" style="2" customWidth="1"/>
    <col min="3" max="3" width="8" style="2" customWidth="1"/>
    <col min="4" max="4" width="1" style="2" customWidth="1"/>
    <col min="5" max="5" width="14.3984375" style="2" customWidth="1"/>
    <col min="6" max="6" width="8" style="2" customWidth="1"/>
    <col min="7" max="7" width="1" style="2" customWidth="1"/>
    <col min="8" max="8" width="14.3984375" style="2" customWidth="1"/>
    <col min="9" max="9" width="8" style="2" customWidth="1"/>
    <col min="10" max="10" width="12.3984375" style="2" customWidth="1"/>
    <col min="11" max="16384" width="9.59765625" style="2" customWidth="1"/>
  </cols>
  <sheetData>
    <row r="1" ht="12">
      <c r="A1" s="1" t="s">
        <v>205</v>
      </c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14"/>
      <c r="L2" s="14"/>
    </row>
    <row r="3" spans="1:14" ht="12" customHeight="1">
      <c r="A3" s="212" t="s">
        <v>55</v>
      </c>
      <c r="B3" s="206" t="s">
        <v>0</v>
      </c>
      <c r="C3" s="206"/>
      <c r="D3" s="8"/>
      <c r="E3" s="206" t="s">
        <v>30</v>
      </c>
      <c r="F3" s="206"/>
      <c r="G3" s="8"/>
      <c r="H3" s="206" t="s">
        <v>31</v>
      </c>
      <c r="I3" s="206"/>
      <c r="J3" s="206"/>
      <c r="L3" s="51"/>
      <c r="M3" s="14"/>
      <c r="N3" s="14"/>
    </row>
    <row r="4" spans="1:10" ht="20.25" customHeight="1">
      <c r="A4" s="214"/>
      <c r="B4" s="19" t="s">
        <v>24</v>
      </c>
      <c r="C4" s="19" t="s">
        <v>25</v>
      </c>
      <c r="D4" s="105"/>
      <c r="E4" s="122" t="s">
        <v>180</v>
      </c>
      <c r="F4" s="19" t="s">
        <v>25</v>
      </c>
      <c r="G4" s="105"/>
      <c r="H4" s="122" t="s">
        <v>180</v>
      </c>
      <c r="I4" s="19" t="s">
        <v>25</v>
      </c>
      <c r="J4" s="122" t="s">
        <v>171</v>
      </c>
    </row>
    <row r="6" spans="1:10" ht="8.25">
      <c r="A6" s="2" t="s">
        <v>134</v>
      </c>
      <c r="B6" s="30">
        <v>36</v>
      </c>
      <c r="C6" s="43">
        <f>B6/$B$46*100</f>
        <v>0.9268795056642637</v>
      </c>
      <c r="D6" s="12"/>
      <c r="E6" s="30">
        <v>6</v>
      </c>
      <c r="F6" s="43">
        <f>E6/$E$46*100</f>
        <v>1.4457831325301205</v>
      </c>
      <c r="G6" s="12"/>
      <c r="H6" s="30">
        <v>221</v>
      </c>
      <c r="I6" s="43">
        <f>H6/$H$46*100</f>
        <v>0.7545237282348924</v>
      </c>
      <c r="J6" s="30">
        <v>6130</v>
      </c>
    </row>
    <row r="7" spans="1:10" ht="8.25">
      <c r="A7" s="2" t="s">
        <v>56</v>
      </c>
      <c r="B7" s="30">
        <v>84</v>
      </c>
      <c r="C7" s="43">
        <f>B7/$B$46*100</f>
        <v>2.1627188465499483</v>
      </c>
      <c r="D7" s="12"/>
      <c r="E7" s="30">
        <v>17</v>
      </c>
      <c r="F7" s="43">
        <f>E7/$E$46*100</f>
        <v>4.096385542168675</v>
      </c>
      <c r="G7" s="12"/>
      <c r="H7" s="30">
        <v>417</v>
      </c>
      <c r="I7" s="43">
        <f>H7/$H$46*100</f>
        <v>1.4236940935472857</v>
      </c>
      <c r="J7" s="30">
        <v>4961</v>
      </c>
    </row>
    <row r="8" spans="1:10" ht="8.25">
      <c r="A8" s="2" t="s">
        <v>57</v>
      </c>
      <c r="B8" s="30">
        <v>7</v>
      </c>
      <c r="C8" s="43">
        <f>B8/$B$46*100</f>
        <v>0.18022657054582905</v>
      </c>
      <c r="D8" s="12"/>
      <c r="E8" s="30">
        <v>1</v>
      </c>
      <c r="F8" s="43">
        <f>E8/$E$46*100</f>
        <v>0.24096385542168677</v>
      </c>
      <c r="G8" s="12"/>
      <c r="H8" s="30">
        <v>33</v>
      </c>
      <c r="I8" s="43">
        <f>H8/$H$46*100</f>
        <v>0.11266643905769888</v>
      </c>
      <c r="J8" s="30">
        <v>4760</v>
      </c>
    </row>
    <row r="9" spans="1:10" ht="8.25">
      <c r="A9" s="2" t="s">
        <v>58</v>
      </c>
      <c r="B9" s="30">
        <v>3</v>
      </c>
      <c r="C9" s="43">
        <f>B9/$B$46*100</f>
        <v>0.07723995880535531</v>
      </c>
      <c r="D9" s="12"/>
      <c r="E9" s="30" t="s">
        <v>41</v>
      </c>
      <c r="F9" s="30" t="s">
        <v>41</v>
      </c>
      <c r="G9" s="12"/>
      <c r="H9" s="30">
        <v>11</v>
      </c>
      <c r="I9" s="30" t="s">
        <v>41</v>
      </c>
      <c r="J9" s="30">
        <v>3500</v>
      </c>
    </row>
    <row r="10" spans="1:10" ht="8.25">
      <c r="A10" s="2" t="s">
        <v>59</v>
      </c>
      <c r="B10" s="30">
        <v>139</v>
      </c>
      <c r="C10" s="43">
        <f>B10/$B$46*100</f>
        <v>3.5787847579814622</v>
      </c>
      <c r="D10" s="12"/>
      <c r="E10" s="30">
        <v>22</v>
      </c>
      <c r="F10" s="43">
        <f>E10/$E$46*100</f>
        <v>5.301204819277109</v>
      </c>
      <c r="G10" s="12"/>
      <c r="H10" s="30">
        <v>810</v>
      </c>
      <c r="I10" s="43">
        <f>H10/$H$46*100</f>
        <v>2.7654489586889723</v>
      </c>
      <c r="J10" s="30">
        <v>5827</v>
      </c>
    </row>
    <row r="11" spans="1:10" ht="8.25">
      <c r="A11" s="2" t="s">
        <v>60</v>
      </c>
      <c r="B11" s="30">
        <v>1</v>
      </c>
      <c r="C11" s="30" t="s">
        <v>41</v>
      </c>
      <c r="D11" s="12"/>
      <c r="E11" s="30" t="s">
        <v>41</v>
      </c>
      <c r="F11" s="30" t="s">
        <v>41</v>
      </c>
      <c r="G11" s="12"/>
      <c r="H11" s="30">
        <v>2</v>
      </c>
      <c r="I11" s="30" t="s">
        <v>41</v>
      </c>
      <c r="J11" s="30">
        <v>2080</v>
      </c>
    </row>
    <row r="12" spans="1:10" ht="8.25">
      <c r="A12" s="2" t="s">
        <v>61</v>
      </c>
      <c r="B12" s="30" t="s">
        <v>122</v>
      </c>
      <c r="C12" s="30" t="s">
        <v>122</v>
      </c>
      <c r="D12" s="12"/>
      <c r="E12" s="30" t="s">
        <v>122</v>
      </c>
      <c r="F12" s="30" t="s">
        <v>122</v>
      </c>
      <c r="G12" s="12"/>
      <c r="H12" s="30" t="s">
        <v>122</v>
      </c>
      <c r="I12" s="30" t="s">
        <v>122</v>
      </c>
      <c r="J12" s="30" t="s">
        <v>122</v>
      </c>
    </row>
    <row r="13" spans="1:10" ht="8.25">
      <c r="A13" s="2" t="s">
        <v>62</v>
      </c>
      <c r="B13" s="30" t="s">
        <v>122</v>
      </c>
      <c r="C13" s="30" t="s">
        <v>122</v>
      </c>
      <c r="D13" s="12"/>
      <c r="E13" s="30" t="s">
        <v>122</v>
      </c>
      <c r="F13" s="30" t="s">
        <v>122</v>
      </c>
      <c r="G13" s="12"/>
      <c r="H13" s="30" t="s">
        <v>122</v>
      </c>
      <c r="I13" s="30" t="s">
        <v>122</v>
      </c>
      <c r="J13" s="30" t="s">
        <v>122</v>
      </c>
    </row>
    <row r="14" spans="1:10" ht="8.25">
      <c r="A14" s="2" t="s">
        <v>63</v>
      </c>
      <c r="B14" s="30">
        <v>3</v>
      </c>
      <c r="C14" s="43">
        <f>B14/$B$46*100</f>
        <v>0.07723995880535531</v>
      </c>
      <c r="D14" s="12"/>
      <c r="E14" s="30" t="s">
        <v>41</v>
      </c>
      <c r="F14" s="30" t="s">
        <v>41</v>
      </c>
      <c r="G14" s="12"/>
      <c r="H14" s="30">
        <v>4</v>
      </c>
      <c r="I14" s="30" t="s">
        <v>41</v>
      </c>
      <c r="J14" s="30">
        <v>1177</v>
      </c>
    </row>
    <row r="15" spans="1:10" ht="8.25">
      <c r="A15" s="2" t="s">
        <v>64</v>
      </c>
      <c r="B15" s="30" t="s">
        <v>122</v>
      </c>
      <c r="C15" s="30" t="s">
        <v>122</v>
      </c>
      <c r="D15" s="12"/>
      <c r="E15" s="30" t="s">
        <v>122</v>
      </c>
      <c r="F15" s="30" t="s">
        <v>122</v>
      </c>
      <c r="G15" s="12"/>
      <c r="H15" s="30" t="s">
        <v>122</v>
      </c>
      <c r="I15" s="30" t="s">
        <v>122</v>
      </c>
      <c r="J15" s="30" t="s">
        <v>122</v>
      </c>
    </row>
    <row r="16" spans="1:10" s="110" customFormat="1" ht="16.5">
      <c r="A16" s="199" t="s">
        <v>135</v>
      </c>
      <c r="B16" s="115">
        <v>225</v>
      </c>
      <c r="C16" s="43">
        <f>B16/$B$46*100</f>
        <v>5.792996910401648</v>
      </c>
      <c r="D16" s="116"/>
      <c r="E16" s="115">
        <v>16</v>
      </c>
      <c r="F16" s="43">
        <f>E16/$E$46*100</f>
        <v>3.8554216867469884</v>
      </c>
      <c r="G16" s="116"/>
      <c r="H16" s="115">
        <v>1811</v>
      </c>
      <c r="I16" s="43">
        <f>H16/$H$46*100</f>
        <v>6.182997610105838</v>
      </c>
      <c r="J16" s="115">
        <v>8048</v>
      </c>
    </row>
    <row r="17" spans="1:10" ht="8.25">
      <c r="A17" s="2" t="s">
        <v>88</v>
      </c>
      <c r="B17" s="30" t="s">
        <v>125</v>
      </c>
      <c r="C17" s="30" t="s">
        <v>125</v>
      </c>
      <c r="D17" s="12"/>
      <c r="E17" s="30">
        <v>0</v>
      </c>
      <c r="F17" s="30" t="s">
        <v>125</v>
      </c>
      <c r="G17" s="12"/>
      <c r="H17" s="30" t="s">
        <v>125</v>
      </c>
      <c r="I17" s="30" t="s">
        <v>125</v>
      </c>
      <c r="J17" s="30" t="s">
        <v>125</v>
      </c>
    </row>
    <row r="18" spans="1:10" ht="8.25">
      <c r="A18" s="2" t="s">
        <v>129</v>
      </c>
      <c r="B18" s="30" t="s">
        <v>122</v>
      </c>
      <c r="C18" s="30" t="s">
        <v>122</v>
      </c>
      <c r="D18" s="12"/>
      <c r="E18" s="30" t="s">
        <v>122</v>
      </c>
      <c r="F18" s="30" t="s">
        <v>122</v>
      </c>
      <c r="G18" s="12"/>
      <c r="H18" s="30" t="s">
        <v>122</v>
      </c>
      <c r="I18" s="30" t="s">
        <v>122</v>
      </c>
      <c r="J18" s="30" t="s">
        <v>125</v>
      </c>
    </row>
    <row r="19" spans="1:10" ht="8.25">
      <c r="A19" s="2" t="s">
        <v>65</v>
      </c>
      <c r="B19" s="30">
        <v>31</v>
      </c>
      <c r="C19" s="43">
        <f aca="true" t="shared" si="0" ref="C19:C25">B19/$B$46*100</f>
        <v>0.7981462409886715</v>
      </c>
      <c r="D19" s="12"/>
      <c r="E19" s="30">
        <v>2</v>
      </c>
      <c r="F19" s="43">
        <f>E19/$E$46*100</f>
        <v>0.48192771084337355</v>
      </c>
      <c r="G19" s="12"/>
      <c r="H19" s="30">
        <v>158</v>
      </c>
      <c r="I19" s="43">
        <f aca="true" t="shared" si="1" ref="I19:I27">H19/$H$46*100</f>
        <v>0.5394332536701946</v>
      </c>
      <c r="J19" s="30">
        <v>5082</v>
      </c>
    </row>
    <row r="20" spans="1:10" ht="8.25">
      <c r="A20" s="2" t="s">
        <v>66</v>
      </c>
      <c r="B20" s="30">
        <v>9</v>
      </c>
      <c r="C20" s="43">
        <f t="shared" si="0"/>
        <v>0.23171987641606592</v>
      </c>
      <c r="D20" s="12"/>
      <c r="E20" s="30">
        <v>1</v>
      </c>
      <c r="F20" s="43">
        <f>E20/$E$46*100</f>
        <v>0.24096385542168677</v>
      </c>
      <c r="G20" s="12"/>
      <c r="H20" s="30">
        <v>44</v>
      </c>
      <c r="I20" s="43">
        <f t="shared" si="1"/>
        <v>0.1502219187435985</v>
      </c>
      <c r="J20" s="30">
        <v>4880</v>
      </c>
    </row>
    <row r="21" spans="1:10" ht="8.25">
      <c r="A21" s="2" t="s">
        <v>67</v>
      </c>
      <c r="B21" s="30">
        <v>4</v>
      </c>
      <c r="C21" s="43">
        <f t="shared" si="0"/>
        <v>0.10298661174047373</v>
      </c>
      <c r="D21" s="12"/>
      <c r="E21" s="30" t="s">
        <v>41</v>
      </c>
      <c r="F21" s="30" t="s">
        <v>41</v>
      </c>
      <c r="G21" s="12"/>
      <c r="H21" s="30">
        <v>17</v>
      </c>
      <c r="I21" s="43">
        <f t="shared" si="1"/>
        <v>0.058040286787299424</v>
      </c>
      <c r="J21" s="30">
        <v>4250</v>
      </c>
    </row>
    <row r="22" spans="1:10" ht="8.25">
      <c r="A22" s="2" t="s">
        <v>68</v>
      </c>
      <c r="B22" s="30">
        <v>218</v>
      </c>
      <c r="C22" s="43">
        <f t="shared" si="0"/>
        <v>5.612770339855818</v>
      </c>
      <c r="D22" s="12"/>
      <c r="E22" s="30">
        <v>12</v>
      </c>
      <c r="F22" s="43">
        <f>E22/$E$46*100</f>
        <v>2.891566265060241</v>
      </c>
      <c r="G22" s="12"/>
      <c r="H22" s="30">
        <v>2109</v>
      </c>
      <c r="I22" s="43">
        <f t="shared" si="1"/>
        <v>7.200409696142028</v>
      </c>
      <c r="J22" s="30">
        <v>9674</v>
      </c>
    </row>
    <row r="23" spans="1:10" ht="8.25">
      <c r="A23" s="2" t="s">
        <v>69</v>
      </c>
      <c r="B23" s="30">
        <v>11</v>
      </c>
      <c r="C23" s="43">
        <f t="shared" si="0"/>
        <v>0.28321318228630277</v>
      </c>
      <c r="D23" s="12"/>
      <c r="E23" s="30">
        <v>1</v>
      </c>
      <c r="F23" s="43">
        <f>E23/$E$46*100</f>
        <v>0.24096385542168677</v>
      </c>
      <c r="G23" s="12"/>
      <c r="H23" s="30">
        <v>130</v>
      </c>
      <c r="I23" s="43">
        <f t="shared" si="1"/>
        <v>0.44383748719699556</v>
      </c>
      <c r="J23" s="30">
        <v>11790</v>
      </c>
    </row>
    <row r="24" spans="1:10" ht="8.25">
      <c r="A24" s="2" t="s">
        <v>70</v>
      </c>
      <c r="B24" s="30">
        <v>4</v>
      </c>
      <c r="C24" s="43">
        <f t="shared" si="0"/>
        <v>0.10298661174047373</v>
      </c>
      <c r="D24" s="12"/>
      <c r="E24" s="30" t="s">
        <v>41</v>
      </c>
      <c r="F24" s="30" t="s">
        <v>41</v>
      </c>
      <c r="G24" s="12"/>
      <c r="H24" s="30">
        <v>21</v>
      </c>
      <c r="I24" s="43">
        <f t="shared" si="1"/>
        <v>0.07169682485489928</v>
      </c>
      <c r="J24" s="30">
        <v>5144</v>
      </c>
    </row>
    <row r="25" spans="1:10" ht="8.25">
      <c r="A25" s="2" t="s">
        <v>71</v>
      </c>
      <c r="B25" s="30">
        <v>5</v>
      </c>
      <c r="C25" s="43">
        <f t="shared" si="0"/>
        <v>0.12873326467559218</v>
      </c>
      <c r="D25" s="12"/>
      <c r="E25" s="30" t="s">
        <v>41</v>
      </c>
      <c r="F25" s="30" t="s">
        <v>41</v>
      </c>
      <c r="G25" s="12"/>
      <c r="H25" s="30">
        <v>33</v>
      </c>
      <c r="I25" s="43">
        <f t="shared" si="1"/>
        <v>0.11266643905769888</v>
      </c>
      <c r="J25" s="30">
        <v>6500</v>
      </c>
    </row>
    <row r="26" spans="1:10" ht="8.25">
      <c r="A26" s="2" t="s">
        <v>72</v>
      </c>
      <c r="B26" s="30">
        <v>1</v>
      </c>
      <c r="C26" s="30" t="s">
        <v>41</v>
      </c>
      <c r="D26" s="12"/>
      <c r="E26" s="30" t="s">
        <v>41</v>
      </c>
      <c r="F26" s="30" t="s">
        <v>41</v>
      </c>
      <c r="G26" s="12"/>
      <c r="H26" s="30">
        <v>15</v>
      </c>
      <c r="I26" s="43">
        <f t="shared" si="1"/>
        <v>0.051212017753499484</v>
      </c>
      <c r="J26" s="30">
        <v>15000</v>
      </c>
    </row>
    <row r="27" spans="1:10" ht="8.25">
      <c r="A27" s="2" t="s">
        <v>73</v>
      </c>
      <c r="B27" s="30">
        <v>6</v>
      </c>
      <c r="C27" s="43">
        <f>B27/$B$46*100</f>
        <v>0.15447991761071062</v>
      </c>
      <c r="D27" s="12"/>
      <c r="E27" s="30" t="s">
        <v>41</v>
      </c>
      <c r="F27" s="30" t="s">
        <v>41</v>
      </c>
      <c r="G27" s="12"/>
      <c r="H27" s="30">
        <v>76</v>
      </c>
      <c r="I27" s="43">
        <f t="shared" si="1"/>
        <v>0.2594742232843974</v>
      </c>
      <c r="J27" s="30">
        <v>12650</v>
      </c>
    </row>
    <row r="28" spans="1:10" ht="8.25">
      <c r="A28" s="2" t="s">
        <v>74</v>
      </c>
      <c r="B28" s="30">
        <v>1</v>
      </c>
      <c r="C28" s="30" t="s">
        <v>41</v>
      </c>
      <c r="D28" s="12"/>
      <c r="E28" s="30" t="s">
        <v>41</v>
      </c>
      <c r="F28" s="30" t="s">
        <v>41</v>
      </c>
      <c r="G28" s="12"/>
      <c r="H28" s="30">
        <v>1</v>
      </c>
      <c r="I28" s="30" t="s">
        <v>41</v>
      </c>
      <c r="J28" s="30">
        <v>985</v>
      </c>
    </row>
    <row r="29" spans="1:10" ht="8.25">
      <c r="A29" s="2" t="s">
        <v>75</v>
      </c>
      <c r="B29" s="30">
        <v>3</v>
      </c>
      <c r="C29" s="43">
        <f>B29/$B$46*100</f>
        <v>0.07723995880535531</v>
      </c>
      <c r="D29" s="12"/>
      <c r="E29" s="30" t="s">
        <v>41</v>
      </c>
      <c r="F29" s="30" t="s">
        <v>41</v>
      </c>
      <c r="G29" s="12"/>
      <c r="H29" s="30">
        <v>27</v>
      </c>
      <c r="I29" s="43">
        <f>H29/$H$46*100</f>
        <v>0.09218163195629908</v>
      </c>
      <c r="J29" s="30">
        <v>8933</v>
      </c>
    </row>
    <row r="30" spans="1:10" ht="8.25">
      <c r="A30" s="2" t="s">
        <v>130</v>
      </c>
      <c r="B30" s="30">
        <v>1</v>
      </c>
      <c r="C30" s="30" t="s">
        <v>41</v>
      </c>
      <c r="D30" s="12"/>
      <c r="E30" s="30" t="s">
        <v>41</v>
      </c>
      <c r="F30" s="30" t="s">
        <v>41</v>
      </c>
      <c r="G30" s="12"/>
      <c r="H30" s="30">
        <v>3</v>
      </c>
      <c r="I30" s="30" t="s">
        <v>41</v>
      </c>
      <c r="J30" s="30">
        <v>3000</v>
      </c>
    </row>
    <row r="31" spans="1:10" ht="8.25">
      <c r="A31" s="2" t="s">
        <v>76</v>
      </c>
      <c r="B31" s="30" t="s">
        <v>122</v>
      </c>
      <c r="C31" s="30" t="s">
        <v>122</v>
      </c>
      <c r="D31" s="12"/>
      <c r="E31" s="30" t="s">
        <v>122</v>
      </c>
      <c r="F31" s="30" t="s">
        <v>122</v>
      </c>
      <c r="G31" s="12"/>
      <c r="H31" s="30" t="s">
        <v>122</v>
      </c>
      <c r="I31" s="30" t="s">
        <v>122</v>
      </c>
      <c r="J31" s="30" t="s">
        <v>122</v>
      </c>
    </row>
    <row r="32" spans="1:10" ht="8.25">
      <c r="A32" s="2" t="s">
        <v>77</v>
      </c>
      <c r="B32" s="30">
        <v>17</v>
      </c>
      <c r="C32" s="43">
        <f>B32/$B$46*100</f>
        <v>0.43769309989701344</v>
      </c>
      <c r="D32" s="12"/>
      <c r="E32" s="30">
        <v>1</v>
      </c>
      <c r="F32" s="43">
        <f>E32/$E$46*100</f>
        <v>0.24096385542168677</v>
      </c>
      <c r="G32" s="12"/>
      <c r="H32" s="30">
        <v>57</v>
      </c>
      <c r="I32" s="43">
        <f>H32/$H$46*100</f>
        <v>0.19460566746329805</v>
      </c>
      <c r="J32" s="30">
        <v>3371</v>
      </c>
    </row>
    <row r="33" spans="1:10" ht="8.25">
      <c r="A33" s="2" t="s">
        <v>131</v>
      </c>
      <c r="B33" s="30">
        <v>9</v>
      </c>
      <c r="C33" s="43">
        <f>B33/$B$46*100</f>
        <v>0.23171987641606592</v>
      </c>
      <c r="D33" s="12"/>
      <c r="E33" s="30">
        <v>1</v>
      </c>
      <c r="F33" s="43">
        <f>E33/$E$46*100</f>
        <v>0.24096385542168677</v>
      </c>
      <c r="G33" s="12"/>
      <c r="H33" s="30">
        <v>30</v>
      </c>
      <c r="I33" s="43">
        <f>H33/$H$46*100</f>
        <v>0.10242403550699897</v>
      </c>
      <c r="J33" s="30">
        <v>3354</v>
      </c>
    </row>
    <row r="34" spans="1:10" ht="8.25">
      <c r="A34" s="2" t="s">
        <v>78</v>
      </c>
      <c r="B34" s="30">
        <v>331</v>
      </c>
      <c r="C34" s="43">
        <f>B34/$B$46*100</f>
        <v>8.522142121524203</v>
      </c>
      <c r="D34" s="12"/>
      <c r="E34" s="30">
        <v>20</v>
      </c>
      <c r="F34" s="43">
        <f>E34/$E$46*100</f>
        <v>4.819277108433735</v>
      </c>
      <c r="G34" s="12"/>
      <c r="H34" s="30">
        <v>2388</v>
      </c>
      <c r="I34" s="43">
        <f>H34/$H$46*100</f>
        <v>8.152953226357118</v>
      </c>
      <c r="J34" s="30">
        <v>7216</v>
      </c>
    </row>
    <row r="35" spans="1:10" ht="8.25">
      <c r="A35" s="54" t="s">
        <v>79</v>
      </c>
      <c r="B35" s="30">
        <v>1</v>
      </c>
      <c r="C35" s="30" t="s">
        <v>41</v>
      </c>
      <c r="D35" s="12"/>
      <c r="E35" s="30" t="s">
        <v>41</v>
      </c>
      <c r="F35" s="30" t="s">
        <v>41</v>
      </c>
      <c r="G35" s="12"/>
      <c r="H35" s="30">
        <v>1</v>
      </c>
      <c r="I35" s="30" t="s">
        <v>41</v>
      </c>
      <c r="J35" s="30">
        <v>1000</v>
      </c>
    </row>
    <row r="36" spans="1:10" ht="8.25">
      <c r="A36" s="2" t="s">
        <v>80</v>
      </c>
      <c r="B36" s="30">
        <v>64</v>
      </c>
      <c r="C36" s="43">
        <f>B36/$B$46*100</f>
        <v>1.6477857878475797</v>
      </c>
      <c r="D36" s="12"/>
      <c r="E36" s="30">
        <v>4</v>
      </c>
      <c r="F36" s="43">
        <f>E36/$E$46*100</f>
        <v>0.9638554216867471</v>
      </c>
      <c r="G36" s="12"/>
      <c r="H36" s="30">
        <v>1400</v>
      </c>
      <c r="I36" s="43">
        <f>H36/$H$46*100</f>
        <v>4.779788323659952</v>
      </c>
      <c r="J36" s="30">
        <v>21877</v>
      </c>
    </row>
    <row r="37" spans="1:10" ht="8.25">
      <c r="A37" s="2" t="s">
        <v>81</v>
      </c>
      <c r="B37" s="30">
        <v>8</v>
      </c>
      <c r="C37" s="43">
        <f>B37/$B$46*100</f>
        <v>0.20597322348094746</v>
      </c>
      <c r="D37" s="12"/>
      <c r="E37" s="30">
        <v>1</v>
      </c>
      <c r="F37" s="43">
        <f>E37/$E$46*100</f>
        <v>0.24096385542168677</v>
      </c>
      <c r="G37" s="12"/>
      <c r="H37" s="30">
        <v>48</v>
      </c>
      <c r="I37" s="43">
        <f>H37/$H$46*100</f>
        <v>0.16387845681119836</v>
      </c>
      <c r="J37" s="30">
        <v>6006</v>
      </c>
    </row>
    <row r="38" spans="1:10" ht="8.25">
      <c r="A38" s="2" t="s">
        <v>132</v>
      </c>
      <c r="B38" s="30">
        <v>80</v>
      </c>
      <c r="C38" s="43">
        <f>B38/$B$46*100</f>
        <v>2.059732234809475</v>
      </c>
      <c r="D38" s="12"/>
      <c r="E38" s="30">
        <v>8</v>
      </c>
      <c r="F38" s="43">
        <f>E38/$E$46*100</f>
        <v>1.9277108433734942</v>
      </c>
      <c r="G38" s="12"/>
      <c r="H38" s="30">
        <v>502</v>
      </c>
      <c r="I38" s="43">
        <f>H38/$H$46*100</f>
        <v>1.7138955274837826</v>
      </c>
      <c r="J38" s="30">
        <v>6275</v>
      </c>
    </row>
    <row r="39" spans="1:10" ht="8.25">
      <c r="A39" s="2" t="s">
        <v>133</v>
      </c>
      <c r="B39" s="30">
        <v>3</v>
      </c>
      <c r="C39" s="43">
        <f>B39/$B$46*100</f>
        <v>0.07723995880535531</v>
      </c>
      <c r="D39" s="12"/>
      <c r="E39" s="30">
        <v>1</v>
      </c>
      <c r="F39" s="43">
        <f>E39/$E$46*100</f>
        <v>0.24096385542168677</v>
      </c>
      <c r="G39" s="12"/>
      <c r="H39" s="30">
        <v>32</v>
      </c>
      <c r="I39" s="43">
        <f>H39/$H$46*100</f>
        <v>0.1092523045407989</v>
      </c>
      <c r="J39" s="30">
        <v>10650</v>
      </c>
    </row>
    <row r="40" spans="1:10" ht="8.25">
      <c r="A40" s="2" t="s">
        <v>82</v>
      </c>
      <c r="B40" s="30">
        <v>157</v>
      </c>
      <c r="C40" s="43">
        <f>B40/$B$46*100</f>
        <v>4.042224510813594</v>
      </c>
      <c r="D40" s="12"/>
      <c r="E40" s="30">
        <v>32</v>
      </c>
      <c r="F40" s="43">
        <f>E40/$E$46*100</f>
        <v>7.710843373493977</v>
      </c>
      <c r="G40" s="12"/>
      <c r="H40" s="30">
        <v>1063</v>
      </c>
      <c r="I40" s="43">
        <f>H40/$H$46*100</f>
        <v>3.6292249914646635</v>
      </c>
      <c r="J40" s="30">
        <v>6772</v>
      </c>
    </row>
    <row r="41" spans="1:10" ht="8.25">
      <c r="A41" s="2" t="s">
        <v>83</v>
      </c>
      <c r="B41" s="30"/>
      <c r="C41" s="43"/>
      <c r="D41" s="12"/>
      <c r="E41" s="30"/>
      <c r="F41" s="43"/>
      <c r="G41" s="12"/>
      <c r="H41" s="30"/>
      <c r="I41" s="43"/>
      <c r="J41" s="30"/>
    </row>
    <row r="42" spans="1:10" ht="8.25">
      <c r="A42" s="2" t="s">
        <v>84</v>
      </c>
      <c r="B42" s="30">
        <v>28</v>
      </c>
      <c r="C42" s="43">
        <f>B42/$B$46*100</f>
        <v>0.7209062821833162</v>
      </c>
      <c r="D42" s="12"/>
      <c r="E42" s="30">
        <v>3</v>
      </c>
      <c r="F42" s="43">
        <f>E42/$E$46*100</f>
        <v>0.7228915662650602</v>
      </c>
      <c r="G42" s="12"/>
      <c r="H42" s="30">
        <v>70</v>
      </c>
      <c r="I42" s="43">
        <f>H42/$H$46*100</f>
        <v>0.2389894161829976</v>
      </c>
      <c r="J42" s="30">
        <v>2515</v>
      </c>
    </row>
    <row r="43" spans="1:10" ht="8.25">
      <c r="A43" s="2" t="s">
        <v>85</v>
      </c>
      <c r="B43" s="30">
        <v>817</v>
      </c>
      <c r="C43" s="43">
        <f>B43/$B$46*100</f>
        <v>21.03501544799176</v>
      </c>
      <c r="D43" s="12"/>
      <c r="E43" s="30">
        <v>96</v>
      </c>
      <c r="F43" s="43">
        <f>E43/$E$46*100</f>
        <v>23.132530120481928</v>
      </c>
      <c r="G43" s="12"/>
      <c r="H43" s="30">
        <v>4150</v>
      </c>
      <c r="I43" s="43">
        <f>H43/$H$46*100</f>
        <v>14.168658245134857</v>
      </c>
      <c r="J43" s="30">
        <v>5079</v>
      </c>
    </row>
    <row r="44" spans="1:10" ht="8.25">
      <c r="A44" s="2" t="s">
        <v>86</v>
      </c>
      <c r="B44" s="30">
        <v>1409</v>
      </c>
      <c r="C44" s="43">
        <f>B44/$B$46*100</f>
        <v>36.27703398558187</v>
      </c>
      <c r="D44" s="12"/>
      <c r="E44" s="30">
        <v>149</v>
      </c>
      <c r="F44" s="43">
        <f>E44/$E$46*100</f>
        <v>35.903614457831324</v>
      </c>
      <c r="G44" s="12"/>
      <c r="H44" s="30">
        <v>11665</v>
      </c>
      <c r="I44" s="43">
        <f>H44/$H$46*100</f>
        <v>39.825879139638104</v>
      </c>
      <c r="J44" s="30">
        <v>8279</v>
      </c>
    </row>
    <row r="45" spans="1:10" ht="8.25">
      <c r="A45" s="2" t="s">
        <v>87</v>
      </c>
      <c r="B45" s="30">
        <v>168</v>
      </c>
      <c r="C45" s="43">
        <f>B45/$B$46*100</f>
        <v>4.325437693099897</v>
      </c>
      <c r="D45" s="12"/>
      <c r="E45" s="30">
        <v>20</v>
      </c>
      <c r="F45" s="43">
        <f>E45/$E$46*100</f>
        <v>4.819277108433735</v>
      </c>
      <c r="G45" s="12"/>
      <c r="H45" s="30">
        <v>1943</v>
      </c>
      <c r="I45" s="43">
        <f>H45/$H$46*100</f>
        <v>6.633663366336634</v>
      </c>
      <c r="J45" s="30">
        <v>11564</v>
      </c>
    </row>
    <row r="46" spans="1:10" s="77" customFormat="1" ht="8.25">
      <c r="A46" s="85" t="s">
        <v>7</v>
      </c>
      <c r="B46" s="73">
        <v>3884</v>
      </c>
      <c r="C46" s="76">
        <f>B46/$B$46*100</f>
        <v>100</v>
      </c>
      <c r="D46" s="74"/>
      <c r="E46" s="73">
        <v>415</v>
      </c>
      <c r="F46" s="76">
        <f>E46/$E$46*100</f>
        <v>100</v>
      </c>
      <c r="G46" s="74"/>
      <c r="H46" s="73">
        <v>29290</v>
      </c>
      <c r="I46" s="76">
        <f>H46/$H$46*100</f>
        <v>100</v>
      </c>
      <c r="J46" s="73">
        <v>7541</v>
      </c>
    </row>
    <row r="47" spans="1:10" ht="8.25">
      <c r="A47" s="7"/>
      <c r="B47" s="62"/>
      <c r="C47" s="62"/>
      <c r="D47" s="62"/>
      <c r="E47" s="62"/>
      <c r="F47" s="62"/>
      <c r="G47" s="62"/>
      <c r="H47" s="62"/>
      <c r="I47" s="62"/>
      <c r="J47" s="62"/>
    </row>
    <row r="48" spans="2:10" ht="8.25">
      <c r="B48" s="12"/>
      <c r="C48" s="12"/>
      <c r="D48" s="12"/>
      <c r="E48" s="12"/>
      <c r="F48" s="12"/>
      <c r="G48" s="12"/>
      <c r="H48" s="12"/>
      <c r="I48" s="43" t="s">
        <v>6</v>
      </c>
      <c r="J48" s="12"/>
    </row>
    <row r="49" spans="1:14" ht="8.25">
      <c r="A49" s="14" t="s">
        <v>211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8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3" spans="2:10" ht="8.25">
      <c r="B53" s="30"/>
      <c r="C53" s="12"/>
      <c r="D53" s="12"/>
      <c r="E53" s="12"/>
      <c r="F53" s="12"/>
      <c r="G53" s="12"/>
      <c r="H53" s="12"/>
      <c r="I53" s="12"/>
      <c r="J53" s="12"/>
    </row>
    <row r="54" spans="2:10" ht="8.25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8.25">
      <c r="B55" s="12"/>
      <c r="C55" s="12"/>
      <c r="D55" s="12"/>
      <c r="E55" s="12"/>
      <c r="F55" s="12"/>
      <c r="G55" s="12"/>
      <c r="H55" s="12"/>
      <c r="I55" s="12"/>
      <c r="J55" s="12"/>
    </row>
    <row r="56" spans="2:10" ht="8.25">
      <c r="B56" s="12"/>
      <c r="C56" s="12"/>
      <c r="D56" s="12"/>
      <c r="E56" s="12"/>
      <c r="F56" s="12"/>
      <c r="G56" s="12"/>
      <c r="H56" s="12"/>
      <c r="I56" s="12"/>
      <c r="J56" s="12"/>
    </row>
    <row r="57" spans="2:10" ht="8.25">
      <c r="B57" s="12"/>
      <c r="C57" s="12"/>
      <c r="D57" s="12"/>
      <c r="E57" s="12"/>
      <c r="F57" s="12"/>
      <c r="G57" s="12"/>
      <c r="H57" s="12"/>
      <c r="I57" s="12"/>
      <c r="J57" s="12"/>
    </row>
    <row r="58" spans="2:10" ht="8.25">
      <c r="B58" s="12"/>
      <c r="C58" s="12"/>
      <c r="D58" s="12"/>
      <c r="E58" s="12"/>
      <c r="F58" s="12"/>
      <c r="G58" s="12"/>
      <c r="H58" s="12"/>
      <c r="I58" s="12"/>
      <c r="J58" s="12"/>
    </row>
    <row r="59" spans="2:10" ht="8.25">
      <c r="B59" s="12"/>
      <c r="C59" s="12"/>
      <c r="D59" s="12"/>
      <c r="E59" s="12"/>
      <c r="F59" s="12"/>
      <c r="G59" s="12"/>
      <c r="H59" s="12"/>
      <c r="I59" s="12"/>
      <c r="J59" s="12"/>
    </row>
  </sheetData>
  <mergeCells count="4">
    <mergeCell ref="A3:A4"/>
    <mergeCell ref="E3:F3"/>
    <mergeCell ref="H3:J3"/>
    <mergeCell ref="B3:C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&amp;C&amp;"Arial,Normale"&amp;10 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J4" sqref="J4"/>
    </sheetView>
  </sheetViews>
  <sheetFormatPr defaultColWidth="9.59765625" defaultRowHeight="10.5"/>
  <cols>
    <col min="1" max="1" width="55.59765625" style="2" customWidth="1"/>
    <col min="2" max="2" width="14.59765625" style="2" customWidth="1"/>
    <col min="3" max="3" width="9" style="2" customWidth="1"/>
    <col min="4" max="4" width="1.19921875" style="2" customWidth="1"/>
    <col min="5" max="5" width="14.59765625" style="2" customWidth="1"/>
    <col min="6" max="6" width="9" style="2" customWidth="1"/>
    <col min="7" max="7" width="1.19921875" style="2" customWidth="1"/>
    <col min="8" max="8" width="14.59765625" style="2" customWidth="1"/>
    <col min="9" max="9" width="10.796875" style="2" customWidth="1"/>
    <col min="10" max="10" width="14.59765625" style="2" customWidth="1"/>
    <col min="11" max="16384" width="9.59765625" style="2" customWidth="1"/>
  </cols>
  <sheetData>
    <row r="1" ht="12">
      <c r="A1" s="181" t="s">
        <v>279</v>
      </c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14"/>
      <c r="L2" s="14"/>
    </row>
    <row r="3" spans="1:14" ht="12" customHeight="1">
      <c r="A3" s="212" t="s">
        <v>55</v>
      </c>
      <c r="B3" s="206" t="s">
        <v>0</v>
      </c>
      <c r="C3" s="206"/>
      <c r="D3" s="8"/>
      <c r="E3" s="206" t="s">
        <v>30</v>
      </c>
      <c r="F3" s="206"/>
      <c r="G3" s="8"/>
      <c r="H3" s="206" t="s">
        <v>31</v>
      </c>
      <c r="I3" s="206"/>
      <c r="J3" s="206"/>
      <c r="L3" s="51"/>
      <c r="M3" s="14"/>
      <c r="N3" s="14"/>
    </row>
    <row r="4" spans="1:10" ht="20.25" customHeight="1">
      <c r="A4" s="214"/>
      <c r="B4" s="19" t="s">
        <v>24</v>
      </c>
      <c r="C4" s="19" t="s">
        <v>25</v>
      </c>
      <c r="D4" s="105"/>
      <c r="E4" s="122" t="s">
        <v>280</v>
      </c>
      <c r="F4" s="19" t="s">
        <v>25</v>
      </c>
      <c r="G4" s="105"/>
      <c r="H4" s="122" t="s">
        <v>280</v>
      </c>
      <c r="I4" s="19" t="s">
        <v>25</v>
      </c>
      <c r="J4" s="122" t="s">
        <v>285</v>
      </c>
    </row>
    <row r="6" spans="1:10" ht="8.25">
      <c r="A6" s="2" t="s">
        <v>126</v>
      </c>
      <c r="B6" s="30">
        <v>599</v>
      </c>
      <c r="C6" s="37">
        <f aca="true" t="shared" si="0" ref="C6:C40">B6/$B$46*100</f>
        <v>1.392505114376046</v>
      </c>
      <c r="E6" s="30">
        <v>235</v>
      </c>
      <c r="F6" s="37">
        <f aca="true" t="shared" si="1" ref="F6:F40">E6/$E$46*100</f>
        <v>1.8655235373501629</v>
      </c>
      <c r="H6" s="30">
        <v>2959</v>
      </c>
      <c r="I6" s="37">
        <f aca="true" t="shared" si="2" ref="I6:I40">H6/$H$46*100</f>
        <v>1.5553137697042327</v>
      </c>
      <c r="J6" s="30">
        <v>4940</v>
      </c>
    </row>
    <row r="7" spans="1:10" ht="8.25">
      <c r="A7" s="2" t="s">
        <v>56</v>
      </c>
      <c r="B7" s="30">
        <v>317</v>
      </c>
      <c r="C7" s="37">
        <f t="shared" si="0"/>
        <v>0.736935093918542</v>
      </c>
      <c r="E7" s="30">
        <v>190</v>
      </c>
      <c r="F7" s="37">
        <f t="shared" si="1"/>
        <v>1.5082956259426847</v>
      </c>
      <c r="H7" s="30">
        <v>3096</v>
      </c>
      <c r="I7" s="37">
        <f t="shared" si="2"/>
        <v>1.627323903685132</v>
      </c>
      <c r="J7" s="30">
        <v>9765</v>
      </c>
    </row>
    <row r="8" spans="1:10" ht="8.25">
      <c r="A8" s="2" t="s">
        <v>57</v>
      </c>
      <c r="B8" s="30">
        <v>1595</v>
      </c>
      <c r="C8" s="37">
        <f t="shared" si="0"/>
        <v>3.7079226334387205</v>
      </c>
      <c r="E8" s="30">
        <v>408</v>
      </c>
      <c r="F8" s="37">
        <f t="shared" si="1"/>
        <v>3.2388663967611335</v>
      </c>
      <c r="H8" s="30">
        <v>2951</v>
      </c>
      <c r="I8" s="37">
        <f t="shared" si="2"/>
        <v>1.5511087983768812</v>
      </c>
      <c r="J8" s="30">
        <v>1850</v>
      </c>
    </row>
    <row r="9" spans="1:10" ht="8.25">
      <c r="A9" s="2" t="s">
        <v>58</v>
      </c>
      <c r="B9" s="30">
        <v>1569</v>
      </c>
      <c r="C9" s="37">
        <f t="shared" si="0"/>
        <v>3.6474800074390927</v>
      </c>
      <c r="E9" s="30">
        <v>400</v>
      </c>
      <c r="F9" s="37">
        <f t="shared" si="1"/>
        <v>3.175359212510916</v>
      </c>
      <c r="H9" s="30">
        <v>3854</v>
      </c>
      <c r="I9" s="37">
        <f t="shared" si="2"/>
        <v>2.0257449369517113</v>
      </c>
      <c r="J9" s="30">
        <v>2456</v>
      </c>
    </row>
    <row r="10" spans="1:10" ht="8.25">
      <c r="A10" s="2" t="s">
        <v>59</v>
      </c>
      <c r="B10" s="30">
        <v>3149</v>
      </c>
      <c r="C10" s="37">
        <f t="shared" si="0"/>
        <v>7.320531895108797</v>
      </c>
      <c r="E10" s="30">
        <v>893</v>
      </c>
      <c r="F10" s="37">
        <f t="shared" si="1"/>
        <v>7.088989441930618</v>
      </c>
      <c r="H10" s="30">
        <v>14884</v>
      </c>
      <c r="I10" s="37">
        <f t="shared" si="2"/>
        <v>7.8233491545379525</v>
      </c>
      <c r="J10" s="30">
        <v>4726</v>
      </c>
    </row>
    <row r="11" spans="1:10" ht="8.25">
      <c r="A11" s="2" t="s">
        <v>60</v>
      </c>
      <c r="B11" s="30">
        <v>867</v>
      </c>
      <c r="C11" s="37">
        <f t="shared" si="0"/>
        <v>2.015529105449135</v>
      </c>
      <c r="E11" s="30">
        <v>207</v>
      </c>
      <c r="F11" s="37">
        <f t="shared" si="1"/>
        <v>1.6432483924743988</v>
      </c>
      <c r="H11" s="30">
        <v>1361</v>
      </c>
      <c r="I11" s="37">
        <f t="shared" si="2"/>
        <v>0.7153707470657185</v>
      </c>
      <c r="J11" s="30">
        <v>1570</v>
      </c>
    </row>
    <row r="12" spans="1:10" ht="8.25">
      <c r="A12" s="2" t="s">
        <v>61</v>
      </c>
      <c r="B12" s="30">
        <v>149</v>
      </c>
      <c r="C12" s="37">
        <f t="shared" si="0"/>
        <v>0.34638274130556074</v>
      </c>
      <c r="E12" s="30">
        <v>32</v>
      </c>
      <c r="F12" s="37">
        <f t="shared" si="1"/>
        <v>0.25402873700087325</v>
      </c>
      <c r="H12" s="30">
        <v>596</v>
      </c>
      <c r="I12" s="37">
        <f t="shared" si="2"/>
        <v>0.31327036388770624</v>
      </c>
      <c r="J12" s="30">
        <v>3999</v>
      </c>
    </row>
    <row r="13" spans="1:10" ht="8.25">
      <c r="A13" s="2" t="s">
        <v>62</v>
      </c>
      <c r="B13" s="30">
        <v>1175</v>
      </c>
      <c r="C13" s="37">
        <f t="shared" si="0"/>
        <v>2.7315417519062675</v>
      </c>
      <c r="E13" s="30">
        <v>370</v>
      </c>
      <c r="F13" s="37">
        <f t="shared" si="1"/>
        <v>2.9372072715725968</v>
      </c>
      <c r="H13" s="30">
        <v>1779</v>
      </c>
      <c r="I13" s="37">
        <f t="shared" si="2"/>
        <v>0.9350804989198479</v>
      </c>
      <c r="J13" s="30">
        <v>1514</v>
      </c>
    </row>
    <row r="14" spans="1:10" ht="8.25">
      <c r="A14" s="2" t="s">
        <v>63</v>
      </c>
      <c r="B14" s="30">
        <v>3679</v>
      </c>
      <c r="C14" s="37">
        <f t="shared" si="0"/>
        <v>8.552631578947368</v>
      </c>
      <c r="E14" s="30">
        <v>1743</v>
      </c>
      <c r="F14" s="37">
        <f t="shared" si="1"/>
        <v>13.836627768516314</v>
      </c>
      <c r="H14" s="30">
        <v>7576</v>
      </c>
      <c r="I14" s="37">
        <f t="shared" si="2"/>
        <v>3.9821078470021183</v>
      </c>
      <c r="J14" s="30">
        <v>2059</v>
      </c>
    </row>
    <row r="15" spans="1:10" ht="8.25">
      <c r="A15" s="2" t="s">
        <v>64</v>
      </c>
      <c r="B15" s="30">
        <v>135</v>
      </c>
      <c r="C15" s="37">
        <f t="shared" si="0"/>
        <v>0.3138367119211456</v>
      </c>
      <c r="E15" s="30">
        <v>41</v>
      </c>
      <c r="F15" s="37">
        <f t="shared" si="1"/>
        <v>0.3254743192823688</v>
      </c>
      <c r="H15" s="30">
        <v>322</v>
      </c>
      <c r="I15" s="37">
        <f t="shared" si="2"/>
        <v>0.1692500959259084</v>
      </c>
      <c r="J15" s="30">
        <v>2384</v>
      </c>
    </row>
    <row r="16" spans="1:10" s="110" customFormat="1" ht="16.5">
      <c r="A16" s="110" t="s">
        <v>136</v>
      </c>
      <c r="B16" s="115">
        <v>1049</v>
      </c>
      <c r="C16" s="37">
        <f t="shared" si="0"/>
        <v>2.4386274874465315</v>
      </c>
      <c r="E16" s="115">
        <v>203</v>
      </c>
      <c r="F16" s="37">
        <f t="shared" si="1"/>
        <v>1.6114948003492895</v>
      </c>
      <c r="H16" s="115">
        <v>5158</v>
      </c>
      <c r="I16" s="37">
        <f t="shared" si="2"/>
        <v>2.711155263310048</v>
      </c>
      <c r="J16" s="115">
        <v>4917</v>
      </c>
    </row>
    <row r="17" spans="1:10" ht="8.25">
      <c r="A17" s="2" t="s">
        <v>89</v>
      </c>
      <c r="B17" s="30">
        <v>63</v>
      </c>
      <c r="C17" s="37">
        <f t="shared" si="0"/>
        <v>0.14645713222986795</v>
      </c>
      <c r="E17" s="30">
        <v>12</v>
      </c>
      <c r="F17" s="37">
        <f t="shared" si="1"/>
        <v>0.09526077637532746</v>
      </c>
      <c r="H17" s="30">
        <v>1219</v>
      </c>
      <c r="I17" s="37">
        <f t="shared" si="2"/>
        <v>0.6407325060052247</v>
      </c>
      <c r="J17" s="30">
        <v>19350</v>
      </c>
    </row>
    <row r="18" spans="1:10" ht="8.25">
      <c r="A18" s="2" t="s">
        <v>129</v>
      </c>
      <c r="B18" s="30">
        <v>294</v>
      </c>
      <c r="C18" s="37">
        <f t="shared" si="0"/>
        <v>0.6834666170727172</v>
      </c>
      <c r="E18" s="30">
        <v>85</v>
      </c>
      <c r="F18" s="37">
        <f t="shared" si="1"/>
        <v>0.6747638326585695</v>
      </c>
      <c r="H18" s="30">
        <v>482</v>
      </c>
      <c r="I18" s="37">
        <f t="shared" si="2"/>
        <v>0.2533495224729436</v>
      </c>
      <c r="J18" s="30">
        <v>1639</v>
      </c>
    </row>
    <row r="19" spans="1:10" ht="8.25">
      <c r="A19" s="2" t="s">
        <v>65</v>
      </c>
      <c r="B19" s="30">
        <v>459</v>
      </c>
      <c r="C19" s="37">
        <f t="shared" si="0"/>
        <v>1.0670448205318952</v>
      </c>
      <c r="E19" s="30">
        <v>97</v>
      </c>
      <c r="F19" s="37">
        <f t="shared" si="1"/>
        <v>0.770024609033897</v>
      </c>
      <c r="H19" s="30">
        <v>883</v>
      </c>
      <c r="I19" s="37">
        <f t="shared" si="2"/>
        <v>0.46412371025645066</v>
      </c>
      <c r="J19" s="30">
        <v>1924</v>
      </c>
    </row>
    <row r="20" spans="1:10" ht="8.25">
      <c r="A20" s="2" t="s">
        <v>66</v>
      </c>
      <c r="B20" s="30">
        <v>534</v>
      </c>
      <c r="C20" s="37">
        <f t="shared" si="0"/>
        <v>1.241398549376976</v>
      </c>
      <c r="E20" s="30">
        <v>148</v>
      </c>
      <c r="F20" s="37">
        <f t="shared" si="1"/>
        <v>1.1748829086290387</v>
      </c>
      <c r="H20" s="30">
        <v>1019</v>
      </c>
      <c r="I20" s="37">
        <f t="shared" si="2"/>
        <v>0.5356082228214307</v>
      </c>
      <c r="J20" s="30">
        <v>1909</v>
      </c>
    </row>
    <row r="21" spans="1:10" ht="8.25">
      <c r="A21" s="2" t="s">
        <v>67</v>
      </c>
      <c r="B21" s="30">
        <v>341</v>
      </c>
      <c r="C21" s="37">
        <f t="shared" si="0"/>
        <v>0.7927282871489678</v>
      </c>
      <c r="E21" s="30">
        <v>84</v>
      </c>
      <c r="F21" s="37">
        <f t="shared" si="1"/>
        <v>0.6668254346272922</v>
      </c>
      <c r="H21" s="30">
        <v>849</v>
      </c>
      <c r="I21" s="37">
        <f t="shared" si="2"/>
        <v>0.4462525821152057</v>
      </c>
      <c r="J21" s="30">
        <v>2490</v>
      </c>
    </row>
    <row r="22" spans="1:10" ht="8.25">
      <c r="A22" s="2" t="s">
        <v>68</v>
      </c>
      <c r="B22" s="30">
        <v>661</v>
      </c>
      <c r="C22" s="37">
        <f t="shared" si="0"/>
        <v>1.5366375302213129</v>
      </c>
      <c r="E22" s="30">
        <v>219</v>
      </c>
      <c r="F22" s="37">
        <f t="shared" si="1"/>
        <v>1.738509168849726</v>
      </c>
      <c r="H22" s="30">
        <v>1789</v>
      </c>
      <c r="I22" s="37">
        <f t="shared" si="2"/>
        <v>0.9403367130790377</v>
      </c>
      <c r="J22" s="30">
        <v>2706</v>
      </c>
    </row>
    <row r="23" spans="1:10" ht="8.25">
      <c r="A23" s="2" t="s">
        <v>69</v>
      </c>
      <c r="B23" s="30">
        <v>91</v>
      </c>
      <c r="C23" s="37">
        <f t="shared" si="0"/>
        <v>0.21154919099869818</v>
      </c>
      <c r="E23" s="30">
        <v>19</v>
      </c>
      <c r="F23" s="37">
        <f t="shared" si="1"/>
        <v>0.1508295625942685</v>
      </c>
      <c r="H23" s="30">
        <v>183</v>
      </c>
      <c r="I23" s="37">
        <f t="shared" si="2"/>
        <v>0.09618871911317155</v>
      </c>
      <c r="J23" s="30">
        <v>2009</v>
      </c>
    </row>
    <row r="24" spans="1:10" ht="8.25">
      <c r="A24" s="2" t="s">
        <v>70</v>
      </c>
      <c r="B24" s="30">
        <v>1595</v>
      </c>
      <c r="C24" s="37">
        <f t="shared" si="0"/>
        <v>3.7079226334387205</v>
      </c>
      <c r="E24" s="30">
        <v>499</v>
      </c>
      <c r="F24" s="37">
        <f t="shared" si="1"/>
        <v>3.9612606176073673</v>
      </c>
      <c r="H24" s="30">
        <v>5087</v>
      </c>
      <c r="I24" s="37">
        <f t="shared" si="2"/>
        <v>2.6738361427798014</v>
      </c>
      <c r="J24" s="30">
        <v>3189</v>
      </c>
    </row>
    <row r="25" spans="1:10" ht="8.25">
      <c r="A25" s="2" t="s">
        <v>71</v>
      </c>
      <c r="B25" s="30">
        <v>1426</v>
      </c>
      <c r="C25" s="37">
        <f t="shared" si="0"/>
        <v>3.315045564441138</v>
      </c>
      <c r="E25" s="30">
        <v>321</v>
      </c>
      <c r="F25" s="37">
        <f t="shared" si="1"/>
        <v>2.5482257680400093</v>
      </c>
      <c r="H25" s="30">
        <v>1431</v>
      </c>
      <c r="I25" s="37">
        <f t="shared" si="2"/>
        <v>0.7521642461800464</v>
      </c>
      <c r="J25" s="30">
        <v>1003</v>
      </c>
    </row>
    <row r="26" spans="1:10" ht="8.25">
      <c r="A26" s="2" t="s">
        <v>72</v>
      </c>
      <c r="B26" s="30">
        <v>1050</v>
      </c>
      <c r="C26" s="37">
        <f t="shared" si="0"/>
        <v>2.4409522038311326</v>
      </c>
      <c r="E26" s="30">
        <v>398</v>
      </c>
      <c r="F26" s="37">
        <f t="shared" si="1"/>
        <v>3.159482416448361</v>
      </c>
      <c r="H26" s="30">
        <v>3676</v>
      </c>
      <c r="I26" s="37">
        <f t="shared" si="2"/>
        <v>1.9321843249181343</v>
      </c>
      <c r="J26" s="30">
        <v>3501</v>
      </c>
    </row>
    <row r="27" spans="1:10" ht="8.25">
      <c r="A27" s="2" t="s">
        <v>73</v>
      </c>
      <c r="B27" s="30">
        <v>162</v>
      </c>
      <c r="C27" s="37">
        <f t="shared" si="0"/>
        <v>0.37660405430537475</v>
      </c>
      <c r="E27" s="30">
        <v>35</v>
      </c>
      <c r="F27" s="37">
        <f t="shared" si="1"/>
        <v>0.27784393109470507</v>
      </c>
      <c r="H27" s="30">
        <v>449</v>
      </c>
      <c r="I27" s="37">
        <f t="shared" si="2"/>
        <v>0.23600401574761762</v>
      </c>
      <c r="J27" s="30">
        <v>2774</v>
      </c>
    </row>
    <row r="28" spans="1:10" ht="8.25">
      <c r="A28" s="2" t="s">
        <v>74</v>
      </c>
      <c r="B28" s="30">
        <v>51</v>
      </c>
      <c r="C28" s="37">
        <f t="shared" si="0"/>
        <v>0.11856053561465502</v>
      </c>
      <c r="E28" s="30">
        <v>9</v>
      </c>
      <c r="F28" s="37">
        <f t="shared" si="1"/>
        <v>0.0714455822814956</v>
      </c>
      <c r="H28" s="30">
        <v>200</v>
      </c>
      <c r="I28" s="37">
        <f t="shared" si="2"/>
        <v>0.10512428318379403</v>
      </c>
      <c r="J28" s="30">
        <v>3928</v>
      </c>
    </row>
    <row r="29" spans="1:10" ht="8.25">
      <c r="A29" s="2" t="s">
        <v>75</v>
      </c>
      <c r="B29" s="30">
        <v>443</v>
      </c>
      <c r="C29" s="37">
        <f t="shared" si="0"/>
        <v>1.0298493583782777</v>
      </c>
      <c r="E29" s="30">
        <v>90</v>
      </c>
      <c r="F29" s="37">
        <f t="shared" si="1"/>
        <v>0.714455822814956</v>
      </c>
      <c r="H29" s="30">
        <v>2186</v>
      </c>
      <c r="I29" s="37">
        <f t="shared" si="2"/>
        <v>1.1490084151988689</v>
      </c>
      <c r="J29" s="30">
        <v>4935</v>
      </c>
    </row>
    <row r="30" spans="1:10" ht="8.25">
      <c r="A30" s="2" t="s">
        <v>130</v>
      </c>
      <c r="B30" s="30">
        <v>79</v>
      </c>
      <c r="C30" s="37">
        <f t="shared" si="0"/>
        <v>0.18365259438348522</v>
      </c>
      <c r="E30" s="30">
        <v>21</v>
      </c>
      <c r="F30" s="37">
        <f t="shared" si="1"/>
        <v>0.16670635865682304</v>
      </c>
      <c r="H30" s="30">
        <v>184</v>
      </c>
      <c r="I30" s="37">
        <f t="shared" si="2"/>
        <v>0.09671434052909052</v>
      </c>
      <c r="J30" s="30">
        <v>2325</v>
      </c>
    </row>
    <row r="31" spans="1:10" ht="8.25">
      <c r="A31" s="2" t="s">
        <v>76</v>
      </c>
      <c r="B31" s="30">
        <v>774</v>
      </c>
      <c r="C31" s="37">
        <f t="shared" si="0"/>
        <v>1.7993304816812348</v>
      </c>
      <c r="E31" s="30">
        <v>180</v>
      </c>
      <c r="F31" s="37">
        <f t="shared" si="1"/>
        <v>1.428911645629912</v>
      </c>
      <c r="H31" s="30">
        <v>1060</v>
      </c>
      <c r="I31" s="37">
        <f t="shared" si="2"/>
        <v>0.5571587008741085</v>
      </c>
      <c r="J31" s="30">
        <v>1369</v>
      </c>
    </row>
    <row r="32" spans="1:10" ht="8.25">
      <c r="A32" s="2" t="s">
        <v>77</v>
      </c>
      <c r="B32" s="30">
        <v>2205</v>
      </c>
      <c r="C32" s="37">
        <f t="shared" si="0"/>
        <v>5.125999628045379</v>
      </c>
      <c r="E32" s="30">
        <v>561</v>
      </c>
      <c r="F32" s="37">
        <f t="shared" si="1"/>
        <v>4.4534412955465585</v>
      </c>
      <c r="H32" s="30">
        <v>6833</v>
      </c>
      <c r="I32" s="37">
        <f t="shared" si="2"/>
        <v>3.591571134974324</v>
      </c>
      <c r="J32" s="30">
        <v>3099</v>
      </c>
    </row>
    <row r="33" spans="1:10" ht="8.25">
      <c r="A33" s="2" t="s">
        <v>131</v>
      </c>
      <c r="B33" s="30">
        <v>831</v>
      </c>
      <c r="C33" s="37">
        <f t="shared" si="0"/>
        <v>1.9318393156034963</v>
      </c>
      <c r="E33" s="30">
        <v>184</v>
      </c>
      <c r="F33" s="37">
        <f t="shared" si="1"/>
        <v>1.460665237755021</v>
      </c>
      <c r="H33" s="30">
        <v>1880</v>
      </c>
      <c r="I33" s="37">
        <f t="shared" si="2"/>
        <v>0.9881682619276639</v>
      </c>
      <c r="J33" s="30">
        <v>2262</v>
      </c>
    </row>
    <row r="34" spans="1:10" ht="8.25">
      <c r="A34" s="2" t="s">
        <v>78</v>
      </c>
      <c r="B34" s="30">
        <v>578</v>
      </c>
      <c r="C34" s="37">
        <f t="shared" si="0"/>
        <v>1.3436860702994233</v>
      </c>
      <c r="E34" s="30">
        <v>108</v>
      </c>
      <c r="F34" s="37">
        <f t="shared" si="1"/>
        <v>0.8573469873779471</v>
      </c>
      <c r="H34" s="30">
        <v>3512</v>
      </c>
      <c r="I34" s="37">
        <f t="shared" si="2"/>
        <v>1.8459824127074234</v>
      </c>
      <c r="J34" s="30">
        <v>6077</v>
      </c>
    </row>
    <row r="35" spans="1:10" ht="8.25">
      <c r="A35" s="2" t="s">
        <v>79</v>
      </c>
      <c r="B35" s="30">
        <v>759</v>
      </c>
      <c r="C35" s="37">
        <f t="shared" si="0"/>
        <v>1.7644597359122187</v>
      </c>
      <c r="E35" s="30">
        <v>212</v>
      </c>
      <c r="F35" s="37">
        <f t="shared" si="1"/>
        <v>1.6829403826307852</v>
      </c>
      <c r="H35" s="30">
        <v>1447</v>
      </c>
      <c r="I35" s="37">
        <f t="shared" si="2"/>
        <v>0.7605741888347499</v>
      </c>
      <c r="J35" s="30">
        <v>1906</v>
      </c>
    </row>
    <row r="36" spans="1:10" ht="8.25">
      <c r="A36" s="2" t="s">
        <v>80</v>
      </c>
      <c r="B36" s="30">
        <v>339</v>
      </c>
      <c r="C36" s="37">
        <f t="shared" si="0"/>
        <v>0.7880788543797655</v>
      </c>
      <c r="E36" s="30">
        <v>93</v>
      </c>
      <c r="F36" s="37">
        <f t="shared" si="1"/>
        <v>0.7382710169087878</v>
      </c>
      <c r="H36" s="30">
        <v>1337</v>
      </c>
      <c r="I36" s="37">
        <f t="shared" si="2"/>
        <v>0.7027558330836631</v>
      </c>
      <c r="J36" s="30">
        <v>3943</v>
      </c>
    </row>
    <row r="37" spans="1:10" ht="8.25">
      <c r="A37" s="2" t="s">
        <v>81</v>
      </c>
      <c r="B37" s="30">
        <v>1347</v>
      </c>
      <c r="C37" s="37">
        <f t="shared" si="0"/>
        <v>3.1313929700576533</v>
      </c>
      <c r="E37" s="30">
        <v>246</v>
      </c>
      <c r="F37" s="37">
        <f t="shared" si="1"/>
        <v>1.9528459156942128</v>
      </c>
      <c r="H37" s="30">
        <v>11141</v>
      </c>
      <c r="I37" s="37">
        <f t="shared" si="2"/>
        <v>5.855948194753247</v>
      </c>
      <c r="J37" s="30">
        <v>8271</v>
      </c>
    </row>
    <row r="38" spans="1:10" ht="8.25">
      <c r="A38" s="2" t="s">
        <v>132</v>
      </c>
      <c r="B38" s="30">
        <v>3447</v>
      </c>
      <c r="C38" s="37">
        <f t="shared" si="0"/>
        <v>8.013297377719917</v>
      </c>
      <c r="E38" s="30">
        <v>1050</v>
      </c>
      <c r="F38" s="37">
        <f t="shared" si="1"/>
        <v>8.335317932841152</v>
      </c>
      <c r="H38" s="30">
        <v>9336</v>
      </c>
      <c r="I38" s="37">
        <f t="shared" si="2"/>
        <v>4.907201539019506</v>
      </c>
      <c r="J38" s="30">
        <v>2709</v>
      </c>
    </row>
    <row r="39" spans="1:10" ht="8.25">
      <c r="A39" s="2" t="s">
        <v>133</v>
      </c>
      <c r="B39" s="30">
        <v>983</v>
      </c>
      <c r="C39" s="37">
        <f t="shared" si="0"/>
        <v>2.28519620606286</v>
      </c>
      <c r="E39" s="30">
        <v>233</v>
      </c>
      <c r="F39" s="37">
        <f t="shared" si="1"/>
        <v>1.8496467412876083</v>
      </c>
      <c r="H39" s="30">
        <v>5134</v>
      </c>
      <c r="I39" s="37">
        <f t="shared" si="2"/>
        <v>2.6985403493279927</v>
      </c>
      <c r="J39" s="30">
        <v>5223</v>
      </c>
    </row>
    <row r="40" spans="1:10" ht="8.25">
      <c r="A40" s="2" t="s">
        <v>82</v>
      </c>
      <c r="B40" s="30">
        <v>1477</v>
      </c>
      <c r="C40" s="37">
        <f t="shared" si="0"/>
        <v>3.433606100055793</v>
      </c>
      <c r="E40" s="30">
        <v>692</v>
      </c>
      <c r="F40" s="37">
        <f t="shared" si="1"/>
        <v>5.493371437643884</v>
      </c>
      <c r="H40" s="30">
        <v>3948</v>
      </c>
      <c r="I40" s="37">
        <f t="shared" si="2"/>
        <v>2.0751533500480943</v>
      </c>
      <c r="J40" s="30">
        <v>2673</v>
      </c>
    </row>
    <row r="41" spans="1:10" ht="8.25">
      <c r="A41" s="2" t="s">
        <v>83</v>
      </c>
      <c r="B41" s="30"/>
      <c r="C41" s="37"/>
      <c r="E41" s="30"/>
      <c r="F41" s="37"/>
      <c r="H41" s="30"/>
      <c r="I41" s="37"/>
      <c r="J41" s="30"/>
    </row>
    <row r="42" spans="1:10" ht="8.25">
      <c r="A42" s="2" t="s">
        <v>84</v>
      </c>
      <c r="B42" s="30">
        <v>1312</v>
      </c>
      <c r="C42" s="37">
        <f>B42/$B$46*100</f>
        <v>3.050027896596615</v>
      </c>
      <c r="E42" s="30">
        <v>193</v>
      </c>
      <c r="F42" s="37">
        <f>E42/$E$46*100</f>
        <v>1.5321108200365168</v>
      </c>
      <c r="H42" s="30">
        <v>1678</v>
      </c>
      <c r="I42" s="37">
        <f>H42/$H$46*100</f>
        <v>0.881992735912032</v>
      </c>
      <c r="J42" s="30">
        <v>1279</v>
      </c>
    </row>
    <row r="43" spans="1:10" ht="8.25">
      <c r="A43" s="2" t="s">
        <v>85</v>
      </c>
      <c r="B43" s="30">
        <v>1198</v>
      </c>
      <c r="C43" s="37">
        <f>B43/$B$46*100</f>
        <v>2.785010228752092</v>
      </c>
      <c r="E43" s="30">
        <v>400</v>
      </c>
      <c r="F43" s="37">
        <f>E43/$E$46*100</f>
        <v>3.175359212510916</v>
      </c>
      <c r="H43" s="30">
        <v>21811</v>
      </c>
      <c r="I43" s="37">
        <f>H43/$H$46*100</f>
        <v>11.46432870260866</v>
      </c>
      <c r="J43" s="30">
        <v>18206</v>
      </c>
    </row>
    <row r="44" spans="1:10" ht="8.25">
      <c r="A44" s="2" t="s">
        <v>86</v>
      </c>
      <c r="B44" s="30">
        <v>6049</v>
      </c>
      <c r="C44" s="37">
        <f>B44/$B$46*100</f>
        <v>14.062209410451926</v>
      </c>
      <c r="E44" s="30">
        <v>1652</v>
      </c>
      <c r="F44" s="37">
        <f>E44/$E$46*100</f>
        <v>13.114233547670079</v>
      </c>
      <c r="H44" s="30">
        <v>55427</v>
      </c>
      <c r="I44" s="37">
        <f>H44/$H$46*100</f>
        <v>29.13361822014076</v>
      </c>
      <c r="J44" s="30">
        <v>9163</v>
      </c>
    </row>
    <row r="45" spans="1:10" ht="8.25">
      <c r="A45" s="2" t="s">
        <v>87</v>
      </c>
      <c r="B45" s="30">
        <v>185</v>
      </c>
      <c r="C45" s="37">
        <f>B45/$B$46*100</f>
        <v>0.4300725311511996</v>
      </c>
      <c r="E45" s="30">
        <v>35</v>
      </c>
      <c r="F45" s="37">
        <f>E45/$E$46*100</f>
        <v>0.27784393109470507</v>
      </c>
      <c r="H45" s="30">
        <v>1536</v>
      </c>
      <c r="I45" s="37">
        <f>H45/$H$46*100</f>
        <v>0.8073544948515383</v>
      </c>
      <c r="J45" s="30">
        <v>8301</v>
      </c>
    </row>
    <row r="46" spans="1:10" s="77" customFormat="1" ht="8.25">
      <c r="A46" s="77" t="s">
        <v>7</v>
      </c>
      <c r="B46" s="73">
        <v>43016</v>
      </c>
      <c r="C46" s="78">
        <f>B46/$B$46*100</f>
        <v>100</v>
      </c>
      <c r="E46" s="73">
        <v>12597</v>
      </c>
      <c r="F46" s="78">
        <f>E46/$E$46*100</f>
        <v>100</v>
      </c>
      <c r="H46" s="73">
        <v>190251</v>
      </c>
      <c r="I46" s="78">
        <f>H46/$H$46*100</f>
        <v>100</v>
      </c>
      <c r="J46" s="73">
        <v>4423</v>
      </c>
    </row>
    <row r="47" spans="1:10" ht="8.25">
      <c r="A47" s="7"/>
      <c r="B47" s="66"/>
      <c r="C47" s="7"/>
      <c r="D47" s="7"/>
      <c r="E47" s="7"/>
      <c r="F47" s="7"/>
      <c r="G47" s="7"/>
      <c r="H47" s="7"/>
      <c r="I47" s="7"/>
      <c r="J47" s="7"/>
    </row>
    <row r="49" spans="1:14" ht="8.25">
      <c r="A49" s="14" t="s">
        <v>211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8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</sheetData>
  <mergeCells count="4">
    <mergeCell ref="A3:A4"/>
    <mergeCell ref="B3:C3"/>
    <mergeCell ref="E3:F3"/>
    <mergeCell ref="H3:J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&amp;C&amp;"Arial,Normale"&amp;10 24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Z80"/>
  <sheetViews>
    <sheetView workbookViewId="0" topLeftCell="A29">
      <selection activeCell="A51" sqref="A51:J51"/>
    </sheetView>
  </sheetViews>
  <sheetFormatPr defaultColWidth="9.59765625" defaultRowHeight="10.5"/>
  <cols>
    <col min="1" max="1" width="21" style="39" customWidth="1"/>
    <col min="2" max="5" width="13" style="39" customWidth="1"/>
    <col min="6" max="6" width="6.3984375" style="39" customWidth="1"/>
    <col min="7" max="10" width="13" style="39" customWidth="1"/>
    <col min="11" max="130" width="9.59765625" style="50" customWidth="1"/>
    <col min="131" max="16384" width="9.59765625" style="39" customWidth="1"/>
  </cols>
  <sheetData>
    <row r="1" spans="1:130" s="101" customFormat="1" ht="12">
      <c r="A1" s="143" t="s">
        <v>286</v>
      </c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</row>
    <row r="2" spans="1:130" s="100" customFormat="1" ht="12">
      <c r="A2" s="1" t="s">
        <v>201</v>
      </c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</row>
    <row r="3" spans="1:10" ht="8.25">
      <c r="A3" s="40"/>
      <c r="B3" s="40"/>
      <c r="C3" s="40"/>
      <c r="D3" s="40"/>
      <c r="E3" s="96"/>
      <c r="F3" s="96"/>
      <c r="G3" s="96"/>
      <c r="H3" s="96"/>
      <c r="I3" s="96"/>
      <c r="J3" s="96"/>
    </row>
    <row r="4" spans="1:10" ht="12" customHeight="1">
      <c r="A4" s="208" t="s">
        <v>137</v>
      </c>
      <c r="B4" s="229" t="s">
        <v>192</v>
      </c>
      <c r="C4" s="229"/>
      <c r="D4" s="229"/>
      <c r="E4" s="229"/>
      <c r="G4" s="229" t="s">
        <v>193</v>
      </c>
      <c r="H4" s="229"/>
      <c r="I4" s="229"/>
      <c r="J4" s="229"/>
    </row>
    <row r="5" spans="1:10" ht="22.5" customHeight="1">
      <c r="A5" s="210"/>
      <c r="B5" s="98" t="s">
        <v>200</v>
      </c>
      <c r="C5" s="98" t="s">
        <v>90</v>
      </c>
      <c r="D5" s="98" t="s">
        <v>5</v>
      </c>
      <c r="E5" s="99" t="s">
        <v>7</v>
      </c>
      <c r="F5" s="48"/>
      <c r="G5" s="98" t="s">
        <v>46</v>
      </c>
      <c r="H5" s="98" t="s">
        <v>10</v>
      </c>
      <c r="I5" s="98" t="s">
        <v>11</v>
      </c>
      <c r="J5" s="99" t="s">
        <v>7</v>
      </c>
    </row>
    <row r="6" spans="1:10" ht="8.25">
      <c r="A6" s="2"/>
      <c r="B6" s="2"/>
      <c r="C6" s="2"/>
      <c r="D6" s="2"/>
      <c r="E6" s="55"/>
      <c r="F6" s="55"/>
      <c r="G6" s="55"/>
      <c r="H6" s="55"/>
      <c r="I6" s="55"/>
      <c r="J6" s="55"/>
    </row>
    <row r="7" spans="1:10" ht="8.25">
      <c r="A7" s="204" t="s">
        <v>194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8.25">
      <c r="A8" s="2"/>
      <c r="F8" s="55"/>
      <c r="G8" s="55"/>
      <c r="H8" s="55"/>
      <c r="I8" s="55"/>
      <c r="J8" s="55"/>
    </row>
    <row r="9" spans="1:10" ht="8.25">
      <c r="A9" s="39" t="s">
        <v>138</v>
      </c>
      <c r="B9" s="30">
        <v>31074</v>
      </c>
      <c r="C9" s="30">
        <v>2809</v>
      </c>
      <c r="D9" s="30">
        <v>16344</v>
      </c>
      <c r="E9" s="73">
        <v>50227</v>
      </c>
      <c r="F9" s="55"/>
      <c r="G9" s="30">
        <v>4510</v>
      </c>
      <c r="H9" s="30">
        <v>3830</v>
      </c>
      <c r="I9" s="30">
        <v>41887</v>
      </c>
      <c r="J9" s="73">
        <v>50227</v>
      </c>
    </row>
    <row r="10" spans="1:10" ht="8.25">
      <c r="A10" s="39" t="s">
        <v>116</v>
      </c>
      <c r="B10" s="30">
        <v>31074</v>
      </c>
      <c r="C10" s="30">
        <v>2809</v>
      </c>
      <c r="D10" s="30">
        <v>16344</v>
      </c>
      <c r="E10" s="73">
        <v>50227</v>
      </c>
      <c r="F10" s="55"/>
      <c r="G10" s="30">
        <v>4510</v>
      </c>
      <c r="H10" s="30">
        <v>3830</v>
      </c>
      <c r="I10" s="30">
        <v>41887</v>
      </c>
      <c r="J10" s="73">
        <v>50227</v>
      </c>
    </row>
    <row r="11" spans="1:10" ht="8.25">
      <c r="A11" s="39" t="s">
        <v>190</v>
      </c>
      <c r="B11" s="30">
        <v>152753</v>
      </c>
      <c r="C11" s="30">
        <v>11172</v>
      </c>
      <c r="D11" s="30">
        <v>69607</v>
      </c>
      <c r="E11" s="73">
        <v>233532</v>
      </c>
      <c r="F11" s="55"/>
      <c r="G11" s="30">
        <v>23389</v>
      </c>
      <c r="H11" s="30">
        <v>27800</v>
      </c>
      <c r="I11" s="30">
        <v>182343</v>
      </c>
      <c r="J11" s="73">
        <v>233532</v>
      </c>
    </row>
    <row r="12" spans="1:10" ht="8.25">
      <c r="A12" s="2"/>
      <c r="B12" s="44"/>
      <c r="C12" s="2"/>
      <c r="D12" s="2"/>
      <c r="E12" s="55"/>
      <c r="F12" s="55"/>
      <c r="G12" s="55"/>
      <c r="H12" s="55"/>
      <c r="I12" s="55"/>
      <c r="J12" s="55"/>
    </row>
    <row r="13" spans="1:10" ht="8.25">
      <c r="A13" s="204" t="s">
        <v>195</v>
      </c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0" ht="8.25">
      <c r="A14" s="2"/>
      <c r="F14" s="55"/>
      <c r="G14" s="55"/>
      <c r="H14" s="55"/>
      <c r="I14" s="55"/>
      <c r="J14" s="55"/>
    </row>
    <row r="15" spans="1:10" ht="8.25">
      <c r="A15" s="39" t="s">
        <v>0</v>
      </c>
      <c r="B15" s="30">
        <v>471</v>
      </c>
      <c r="C15" s="30">
        <v>95</v>
      </c>
      <c r="D15" s="30">
        <v>493</v>
      </c>
      <c r="E15" s="73">
        <v>1059</v>
      </c>
      <c r="F15" s="55"/>
      <c r="G15" s="30">
        <v>543</v>
      </c>
      <c r="H15" s="30">
        <v>20</v>
      </c>
      <c r="I15" s="30">
        <v>496</v>
      </c>
      <c r="J15" s="73">
        <v>1059</v>
      </c>
    </row>
    <row r="16" spans="1:10" ht="8.25">
      <c r="A16" s="39" t="s">
        <v>116</v>
      </c>
      <c r="B16" s="30">
        <v>815</v>
      </c>
      <c r="C16" s="30">
        <v>161</v>
      </c>
      <c r="D16" s="30">
        <v>818</v>
      </c>
      <c r="E16" s="73">
        <v>1794</v>
      </c>
      <c r="F16" s="55"/>
      <c r="G16" s="30">
        <v>915</v>
      </c>
      <c r="H16" s="30">
        <v>37</v>
      </c>
      <c r="I16" s="30">
        <v>842</v>
      </c>
      <c r="J16" s="73">
        <v>1794</v>
      </c>
    </row>
    <row r="17" spans="1:10" ht="8.25">
      <c r="A17" s="39" t="s">
        <v>31</v>
      </c>
      <c r="B17" s="30">
        <v>4322</v>
      </c>
      <c r="C17" s="30">
        <v>658</v>
      </c>
      <c r="D17" s="30">
        <v>3749</v>
      </c>
      <c r="E17" s="73">
        <v>8729</v>
      </c>
      <c r="F17" s="55"/>
      <c r="G17" s="30">
        <v>6657</v>
      </c>
      <c r="H17" s="30">
        <v>287</v>
      </c>
      <c r="I17" s="30">
        <v>1786</v>
      </c>
      <c r="J17" s="73">
        <v>8729</v>
      </c>
    </row>
    <row r="18" spans="2:10" ht="8.25">
      <c r="B18" s="30"/>
      <c r="C18" s="30"/>
      <c r="D18" s="30"/>
      <c r="E18" s="73"/>
      <c r="F18" s="55"/>
      <c r="G18" s="30"/>
      <c r="H18" s="30"/>
      <c r="I18" s="30"/>
      <c r="J18" s="73"/>
    </row>
    <row r="19" spans="1:10" ht="8.25">
      <c r="A19" s="204" t="s">
        <v>196</v>
      </c>
      <c r="B19" s="204"/>
      <c r="C19" s="204"/>
      <c r="D19" s="204"/>
      <c r="E19" s="204"/>
      <c r="F19" s="204"/>
      <c r="G19" s="204"/>
      <c r="H19" s="204"/>
      <c r="I19" s="204"/>
      <c r="J19" s="204"/>
    </row>
    <row r="20" spans="1:10" ht="8.25">
      <c r="A20" s="2"/>
      <c r="B20" s="2"/>
      <c r="C20" s="2"/>
      <c r="D20" s="2"/>
      <c r="E20" s="55"/>
      <c r="F20" s="55"/>
      <c r="G20" s="30"/>
      <c r="H20" s="30"/>
      <c r="I20" s="30"/>
      <c r="J20" s="73"/>
    </row>
    <row r="21" spans="1:10" ht="8.25">
      <c r="A21" s="39" t="s">
        <v>0</v>
      </c>
      <c r="B21" s="30">
        <v>304</v>
      </c>
      <c r="C21" s="30">
        <v>100</v>
      </c>
      <c r="D21" s="30">
        <v>526</v>
      </c>
      <c r="E21" s="73">
        <v>930</v>
      </c>
      <c r="F21" s="55"/>
      <c r="G21" s="30">
        <v>740</v>
      </c>
      <c r="H21" s="30">
        <v>6</v>
      </c>
      <c r="I21" s="30">
        <v>184</v>
      </c>
      <c r="J21" s="73">
        <v>930</v>
      </c>
    </row>
    <row r="22" spans="1:10" ht="8.25">
      <c r="A22" s="39" t="s">
        <v>116</v>
      </c>
      <c r="B22" s="30">
        <v>751</v>
      </c>
      <c r="C22" s="30">
        <v>186</v>
      </c>
      <c r="D22" s="30">
        <v>1123</v>
      </c>
      <c r="E22" s="73">
        <v>2060</v>
      </c>
      <c r="F22" s="55"/>
      <c r="G22" s="30">
        <v>1649</v>
      </c>
      <c r="H22" s="30">
        <v>13</v>
      </c>
      <c r="I22" s="30">
        <v>398</v>
      </c>
      <c r="J22" s="73">
        <v>2060</v>
      </c>
    </row>
    <row r="23" spans="1:10" ht="8.25">
      <c r="A23" s="39" t="s">
        <v>31</v>
      </c>
      <c r="B23" s="30">
        <v>5474</v>
      </c>
      <c r="C23" s="30">
        <v>1029</v>
      </c>
      <c r="D23" s="30">
        <v>7375</v>
      </c>
      <c r="E23" s="73">
        <v>13878</v>
      </c>
      <c r="F23" s="55"/>
      <c r="G23" s="30">
        <v>12682</v>
      </c>
      <c r="H23" s="30">
        <v>14</v>
      </c>
      <c r="I23" s="30">
        <v>1182</v>
      </c>
      <c r="J23" s="73">
        <v>13878</v>
      </c>
    </row>
    <row r="24" spans="2:10" ht="8.25">
      <c r="B24" s="2"/>
      <c r="C24" s="2"/>
      <c r="D24" s="2"/>
      <c r="E24" s="55"/>
      <c r="F24" s="55"/>
      <c r="G24" s="30"/>
      <c r="H24" s="30"/>
      <c r="I24" s="30"/>
      <c r="J24" s="73"/>
    </row>
    <row r="25" spans="1:10" ht="8.25">
      <c r="A25" s="204" t="s">
        <v>197</v>
      </c>
      <c r="B25" s="204"/>
      <c r="C25" s="204"/>
      <c r="D25" s="204"/>
      <c r="E25" s="204"/>
      <c r="F25" s="204"/>
      <c r="G25" s="204"/>
      <c r="H25" s="204"/>
      <c r="I25" s="204"/>
      <c r="J25" s="204"/>
    </row>
    <row r="26" spans="1:10" ht="8.25">
      <c r="A26" s="2"/>
      <c r="B26" s="2"/>
      <c r="C26" s="2"/>
      <c r="D26" s="2"/>
      <c r="E26" s="55"/>
      <c r="F26" s="55"/>
      <c r="G26" s="30"/>
      <c r="H26" s="30"/>
      <c r="I26" s="30"/>
      <c r="J26" s="73"/>
    </row>
    <row r="27" spans="1:10" ht="8.25">
      <c r="A27" s="39" t="s">
        <v>0</v>
      </c>
      <c r="B27" s="30">
        <v>108</v>
      </c>
      <c r="C27" s="30">
        <v>22</v>
      </c>
      <c r="D27" s="30">
        <v>117</v>
      </c>
      <c r="E27" s="73">
        <v>247</v>
      </c>
      <c r="F27" s="55"/>
      <c r="G27" s="30">
        <v>128</v>
      </c>
      <c r="H27" s="30">
        <v>12</v>
      </c>
      <c r="I27" s="30">
        <v>107</v>
      </c>
      <c r="J27" s="73">
        <v>247</v>
      </c>
    </row>
    <row r="28" spans="1:10" ht="8.25">
      <c r="A28" s="39" t="s">
        <v>116</v>
      </c>
      <c r="B28" s="30">
        <v>346</v>
      </c>
      <c r="C28" s="30">
        <v>48</v>
      </c>
      <c r="D28" s="30">
        <v>348</v>
      </c>
      <c r="E28" s="73">
        <v>742</v>
      </c>
      <c r="F28" s="55"/>
      <c r="G28" s="30">
        <v>403</v>
      </c>
      <c r="H28" s="30">
        <v>46</v>
      </c>
      <c r="I28" s="30">
        <v>293</v>
      </c>
      <c r="J28" s="73">
        <v>742</v>
      </c>
    </row>
    <row r="29" spans="1:10" ht="8.25">
      <c r="A29" s="39" t="s">
        <v>31</v>
      </c>
      <c r="B29" s="30">
        <v>2216</v>
      </c>
      <c r="C29" s="30">
        <v>296</v>
      </c>
      <c r="D29" s="30">
        <v>2206</v>
      </c>
      <c r="E29" s="73">
        <v>4718</v>
      </c>
      <c r="F29" s="55"/>
      <c r="G29" s="30">
        <v>3447</v>
      </c>
      <c r="H29" s="30">
        <v>127</v>
      </c>
      <c r="I29" s="30">
        <v>1144</v>
      </c>
      <c r="J29" s="73">
        <v>4718</v>
      </c>
    </row>
    <row r="30" spans="1:10" ht="8.25">
      <c r="A30" s="2"/>
      <c r="B30" s="2"/>
      <c r="C30" s="2"/>
      <c r="D30" s="2"/>
      <c r="E30" s="55"/>
      <c r="F30" s="55"/>
      <c r="G30" s="55"/>
      <c r="H30" s="55"/>
      <c r="I30" s="55"/>
      <c r="J30" s="55"/>
    </row>
    <row r="31" spans="1:10" ht="8.25">
      <c r="A31" s="204" t="s">
        <v>198</v>
      </c>
      <c r="B31" s="204"/>
      <c r="C31" s="204"/>
      <c r="D31" s="204"/>
      <c r="E31" s="204"/>
      <c r="F31" s="204"/>
      <c r="G31" s="204"/>
      <c r="H31" s="204"/>
      <c r="I31" s="204"/>
      <c r="J31" s="204"/>
    </row>
    <row r="32" spans="1:10" ht="8.25">
      <c r="A32" s="2"/>
      <c r="B32" s="2"/>
      <c r="C32" s="2"/>
      <c r="D32" s="2"/>
      <c r="G32" s="55"/>
      <c r="H32" s="55"/>
      <c r="I32" s="55"/>
      <c r="J32" s="55"/>
    </row>
    <row r="33" spans="1:10" ht="8.25">
      <c r="A33" s="39" t="s">
        <v>0</v>
      </c>
      <c r="B33" s="30">
        <v>90</v>
      </c>
      <c r="C33" s="30">
        <v>12</v>
      </c>
      <c r="D33" s="30">
        <v>132</v>
      </c>
      <c r="E33" s="73">
        <v>234</v>
      </c>
      <c r="F33" s="30"/>
      <c r="G33" s="30">
        <v>158</v>
      </c>
      <c r="H33" s="30">
        <v>1</v>
      </c>
      <c r="I33" s="30">
        <v>75</v>
      </c>
      <c r="J33" s="73">
        <v>234</v>
      </c>
    </row>
    <row r="34" spans="1:10" ht="8.25">
      <c r="A34" s="39" t="s">
        <v>116</v>
      </c>
      <c r="B34" s="30">
        <v>287</v>
      </c>
      <c r="C34" s="30">
        <v>43</v>
      </c>
      <c r="D34" s="30">
        <v>376</v>
      </c>
      <c r="E34" s="73">
        <v>706</v>
      </c>
      <c r="F34" s="30"/>
      <c r="G34" s="30">
        <v>514</v>
      </c>
      <c r="H34" s="30">
        <v>5</v>
      </c>
      <c r="I34" s="30">
        <v>187</v>
      </c>
      <c r="J34" s="73">
        <v>706</v>
      </c>
    </row>
    <row r="35" spans="1:10" ht="8.25">
      <c r="A35" s="39" t="s">
        <v>31</v>
      </c>
      <c r="B35" s="30">
        <v>1232</v>
      </c>
      <c r="C35" s="30">
        <v>127</v>
      </c>
      <c r="D35" s="30">
        <v>2927</v>
      </c>
      <c r="E35" s="73">
        <v>4286</v>
      </c>
      <c r="F35" s="30"/>
      <c r="G35" s="30">
        <v>2854</v>
      </c>
      <c r="H35" s="30">
        <v>32</v>
      </c>
      <c r="I35" s="30">
        <v>1400</v>
      </c>
      <c r="J35" s="73">
        <v>4286</v>
      </c>
    </row>
    <row r="36" spans="7:10" ht="8.25">
      <c r="G36" s="30"/>
      <c r="H36" s="30"/>
      <c r="I36" s="30"/>
      <c r="J36" s="73"/>
    </row>
    <row r="37" spans="1:10" ht="8.25">
      <c r="A37" s="204" t="s">
        <v>199</v>
      </c>
      <c r="B37" s="204"/>
      <c r="C37" s="204"/>
      <c r="D37" s="204"/>
      <c r="E37" s="204"/>
      <c r="F37" s="204"/>
      <c r="G37" s="204"/>
      <c r="H37" s="204"/>
      <c r="I37" s="204"/>
      <c r="J37" s="204"/>
    </row>
    <row r="38" spans="1:6" ht="8.25">
      <c r="A38" s="2"/>
      <c r="B38" s="79"/>
      <c r="C38" s="79"/>
      <c r="D38" s="79"/>
      <c r="E38" s="73"/>
      <c r="F38" s="73"/>
    </row>
    <row r="39" spans="1:10" ht="8.25">
      <c r="A39" s="39" t="s">
        <v>0</v>
      </c>
      <c r="B39" s="30">
        <v>251</v>
      </c>
      <c r="C39" s="30">
        <v>15</v>
      </c>
      <c r="D39" s="30">
        <v>168</v>
      </c>
      <c r="E39" s="73">
        <v>434</v>
      </c>
      <c r="G39" s="30">
        <v>152</v>
      </c>
      <c r="H39" s="30">
        <v>15</v>
      </c>
      <c r="I39" s="30">
        <v>267</v>
      </c>
      <c r="J39" s="73">
        <v>434</v>
      </c>
    </row>
    <row r="40" spans="1:10" ht="8.25">
      <c r="A40" s="39" t="s">
        <v>116</v>
      </c>
      <c r="B40" s="30">
        <v>1041</v>
      </c>
      <c r="C40" s="30">
        <v>51</v>
      </c>
      <c r="D40" s="30">
        <v>892</v>
      </c>
      <c r="E40" s="73">
        <v>1984</v>
      </c>
      <c r="F40" s="50"/>
      <c r="G40" s="30">
        <v>762</v>
      </c>
      <c r="H40" s="30">
        <v>84</v>
      </c>
      <c r="I40" s="30">
        <v>1138</v>
      </c>
      <c r="J40" s="73">
        <v>1984</v>
      </c>
    </row>
    <row r="41" spans="1:10" ht="8.25">
      <c r="A41" s="39" t="s">
        <v>31</v>
      </c>
      <c r="B41" s="30">
        <v>4612</v>
      </c>
      <c r="C41" s="30">
        <v>250</v>
      </c>
      <c r="D41" s="30">
        <v>5302</v>
      </c>
      <c r="E41" s="73">
        <v>10164</v>
      </c>
      <c r="F41" s="50"/>
      <c r="G41" s="30">
        <v>6738</v>
      </c>
      <c r="H41" s="30">
        <v>1031</v>
      </c>
      <c r="I41" s="30">
        <v>2395</v>
      </c>
      <c r="J41" s="73">
        <v>10164</v>
      </c>
    </row>
    <row r="42" spans="7:10" ht="8.25">
      <c r="G42" s="30"/>
      <c r="H42" s="30"/>
      <c r="I42" s="30"/>
      <c r="J42" s="73"/>
    </row>
    <row r="43" spans="1:10" ht="8.25">
      <c r="A43" s="204" t="s">
        <v>29</v>
      </c>
      <c r="B43" s="204"/>
      <c r="C43" s="204"/>
      <c r="D43" s="204"/>
      <c r="E43" s="204"/>
      <c r="F43" s="204"/>
      <c r="G43" s="204"/>
      <c r="H43" s="204"/>
      <c r="I43" s="204"/>
      <c r="J43" s="204"/>
    </row>
    <row r="44" ht="8.25">
      <c r="A44" s="2"/>
    </row>
    <row r="45" spans="1:10" ht="8.25">
      <c r="A45" s="39" t="s">
        <v>0</v>
      </c>
      <c r="B45" s="30">
        <v>32298</v>
      </c>
      <c r="C45" s="30">
        <v>3053</v>
      </c>
      <c r="D45" s="30">
        <v>17780</v>
      </c>
      <c r="E45" s="73">
        <v>53131</v>
      </c>
      <c r="G45" s="30">
        <v>6231</v>
      </c>
      <c r="H45" s="30">
        <v>3884</v>
      </c>
      <c r="I45" s="30">
        <v>43016</v>
      </c>
      <c r="J45" s="73">
        <v>53131</v>
      </c>
    </row>
    <row r="46" spans="1:10" ht="8.25">
      <c r="A46" s="39" t="s">
        <v>116</v>
      </c>
      <c r="B46" s="30">
        <v>34314</v>
      </c>
      <c r="C46" s="30">
        <v>3298</v>
      </c>
      <c r="D46" s="30">
        <v>19901</v>
      </c>
      <c r="E46" s="73">
        <v>57513</v>
      </c>
      <c r="G46" s="30">
        <v>8753</v>
      </c>
      <c r="H46" s="30">
        <v>4015</v>
      </c>
      <c r="I46" s="30">
        <v>44745</v>
      </c>
      <c r="J46" s="73">
        <v>57513</v>
      </c>
    </row>
    <row r="47" spans="1:10" ht="8.25">
      <c r="A47" s="50" t="s">
        <v>31</v>
      </c>
      <c r="B47" s="49">
        <v>170609</v>
      </c>
      <c r="C47" s="49">
        <v>13532</v>
      </c>
      <c r="D47" s="49">
        <v>91167</v>
      </c>
      <c r="E47" s="87">
        <v>275308</v>
      </c>
      <c r="F47" s="50"/>
      <c r="G47" s="49">
        <v>55767</v>
      </c>
      <c r="H47" s="49">
        <v>29290</v>
      </c>
      <c r="I47" s="49">
        <v>190251</v>
      </c>
      <c r="J47" s="87">
        <v>275308</v>
      </c>
    </row>
    <row r="48" spans="1:10" ht="8.25">
      <c r="A48" s="40"/>
      <c r="B48" s="68"/>
      <c r="C48" s="68"/>
      <c r="D48" s="68"/>
      <c r="E48" s="97"/>
      <c r="F48" s="40"/>
      <c r="G48" s="68"/>
      <c r="H48" s="68"/>
      <c r="I48" s="68"/>
      <c r="J48" s="97"/>
    </row>
    <row r="50" spans="1:10" ht="8.25">
      <c r="A50" s="226" t="s">
        <v>287</v>
      </c>
      <c r="B50" s="226"/>
      <c r="C50" s="226"/>
      <c r="D50" s="226"/>
      <c r="E50" s="226"/>
      <c r="F50" s="226"/>
      <c r="G50" s="226"/>
      <c r="H50" s="226"/>
      <c r="I50" s="226"/>
      <c r="J50" s="227"/>
    </row>
    <row r="51" spans="1:10" ht="8.25">
      <c r="A51" s="228" t="s">
        <v>288</v>
      </c>
      <c r="B51" s="227"/>
      <c r="C51" s="227"/>
      <c r="D51" s="227"/>
      <c r="E51" s="227"/>
      <c r="F51" s="227"/>
      <c r="G51" s="227"/>
      <c r="H51" s="227"/>
      <c r="I51" s="227"/>
      <c r="J51" s="227"/>
    </row>
    <row r="52" spans="1:13" ht="8.25">
      <c r="A52" s="226" t="s">
        <v>191</v>
      </c>
      <c r="B52" s="226"/>
      <c r="C52" s="226"/>
      <c r="D52" s="226"/>
      <c r="E52" s="226"/>
      <c r="F52" s="226"/>
      <c r="G52" s="226"/>
      <c r="H52" s="226"/>
      <c r="I52" s="226"/>
      <c r="J52" s="227"/>
      <c r="K52" s="39"/>
      <c r="L52" s="39"/>
      <c r="M52" s="14"/>
    </row>
    <row r="53" spans="1:10" ht="8.25">
      <c r="A53" s="2"/>
      <c r="G53" s="14"/>
      <c r="H53" s="14"/>
      <c r="I53" s="14"/>
      <c r="J53" s="14"/>
    </row>
    <row r="54" spans="1:10" ht="8.25">
      <c r="A54" s="50"/>
      <c r="B54" s="50"/>
      <c r="C54" s="50"/>
      <c r="D54" s="50"/>
      <c r="E54" s="50"/>
      <c r="F54" s="50"/>
      <c r="G54" s="50"/>
      <c r="H54" s="50"/>
      <c r="I54" s="50"/>
      <c r="J54" s="50"/>
    </row>
    <row r="55" spans="1:10" ht="8.25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ht="8.25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8.25">
      <c r="A57" s="50"/>
      <c r="B57" s="50"/>
      <c r="C57" s="50"/>
      <c r="D57" s="50"/>
      <c r="E57" s="50"/>
      <c r="F57" s="50"/>
      <c r="G57" s="50"/>
      <c r="H57" s="50"/>
      <c r="I57" s="50"/>
      <c r="J57" s="50"/>
    </row>
    <row r="58" spans="1:10" ht="8.25">
      <c r="A58" s="50"/>
      <c r="B58" s="50"/>
      <c r="C58" s="50"/>
      <c r="D58" s="50"/>
      <c r="E58" s="50"/>
      <c r="F58" s="50"/>
      <c r="G58" s="50"/>
      <c r="H58" s="50"/>
      <c r="I58" s="50"/>
      <c r="J58" s="50"/>
    </row>
    <row r="59" spans="1:10" ht="8.25">
      <c r="A59" s="50"/>
      <c r="B59" s="50"/>
      <c r="C59" s="50"/>
      <c r="D59" s="50"/>
      <c r="E59" s="50"/>
      <c r="F59" s="50"/>
      <c r="G59" s="50"/>
      <c r="H59" s="50"/>
      <c r="I59" s="50"/>
      <c r="J59" s="50"/>
    </row>
    <row r="60" spans="1:10" ht="8.25">
      <c r="A60" s="50"/>
      <c r="B60" s="50"/>
      <c r="C60" s="50"/>
      <c r="D60" s="50"/>
      <c r="E60" s="50"/>
      <c r="F60" s="50"/>
      <c r="G60" s="50"/>
      <c r="H60" s="50"/>
      <c r="I60" s="50"/>
      <c r="J60" s="50"/>
    </row>
    <row r="61" spans="1:10" ht="8.25">
      <c r="A61" s="50"/>
      <c r="B61" s="50"/>
      <c r="C61" s="50"/>
      <c r="D61" s="50"/>
      <c r="E61" s="50"/>
      <c r="F61" s="50"/>
      <c r="G61" s="50"/>
      <c r="H61" s="50"/>
      <c r="I61" s="50"/>
      <c r="J61" s="50"/>
    </row>
    <row r="62" spans="1:10" ht="8.25">
      <c r="A62" s="50"/>
      <c r="B62" s="50"/>
      <c r="C62" s="50"/>
      <c r="D62" s="50"/>
      <c r="E62" s="50"/>
      <c r="F62" s="50"/>
      <c r="G62" s="50"/>
      <c r="H62" s="50"/>
      <c r="I62" s="50"/>
      <c r="J62" s="50"/>
    </row>
    <row r="63" spans="1:10" ht="8.25">
      <c r="A63" s="50"/>
      <c r="B63" s="50"/>
      <c r="C63" s="50"/>
      <c r="D63" s="50"/>
      <c r="E63" s="50"/>
      <c r="F63" s="50"/>
      <c r="G63" s="50"/>
      <c r="H63" s="50"/>
      <c r="I63" s="50"/>
      <c r="J63" s="50"/>
    </row>
    <row r="64" spans="1:10" ht="8.25">
      <c r="A64" s="50"/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8.25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ht="8.25">
      <c r="A66" s="50"/>
      <c r="B66" s="50"/>
      <c r="C66" s="50"/>
      <c r="D66" s="50"/>
      <c r="E66" s="50"/>
      <c r="F66" s="50"/>
      <c r="G66" s="50"/>
      <c r="H66" s="50"/>
      <c r="I66" s="50"/>
      <c r="J66" s="50"/>
    </row>
    <row r="67" spans="1:10" ht="8.25">
      <c r="A67" s="50"/>
      <c r="B67" s="50"/>
      <c r="C67" s="50"/>
      <c r="D67" s="50"/>
      <c r="E67" s="50"/>
      <c r="F67" s="50"/>
      <c r="G67" s="50"/>
      <c r="H67" s="50"/>
      <c r="I67" s="50"/>
      <c r="J67" s="50"/>
    </row>
    <row r="68" spans="1:10" ht="8.25">
      <c r="A68" s="50"/>
      <c r="B68" s="50"/>
      <c r="C68" s="50"/>
      <c r="D68" s="50"/>
      <c r="E68" s="50"/>
      <c r="F68" s="50"/>
      <c r="G68" s="50"/>
      <c r="H68" s="50"/>
      <c r="I68" s="50"/>
      <c r="J68" s="50"/>
    </row>
    <row r="69" spans="1:10" ht="8.25">
      <c r="A69" s="50"/>
      <c r="B69" s="50"/>
      <c r="C69" s="50"/>
      <c r="D69" s="50"/>
      <c r="E69" s="50"/>
      <c r="F69" s="50"/>
      <c r="G69" s="50"/>
      <c r="H69" s="50"/>
      <c r="I69" s="50"/>
      <c r="J69" s="50"/>
    </row>
    <row r="70" spans="1:10" ht="8.25">
      <c r="A70" s="50"/>
      <c r="B70" s="50"/>
      <c r="C70" s="50"/>
      <c r="D70" s="50"/>
      <c r="E70" s="50"/>
      <c r="F70" s="50"/>
      <c r="G70" s="50"/>
      <c r="H70" s="50"/>
      <c r="I70" s="50"/>
      <c r="J70" s="50"/>
    </row>
    <row r="71" spans="1:10" ht="8.25">
      <c r="A71" s="50"/>
      <c r="B71" s="50"/>
      <c r="C71" s="50"/>
      <c r="D71" s="50"/>
      <c r="E71" s="50"/>
      <c r="F71" s="50"/>
      <c r="G71" s="50"/>
      <c r="H71" s="50"/>
      <c r="I71" s="50"/>
      <c r="J71" s="50"/>
    </row>
    <row r="72" spans="1:10" ht="8.25">
      <c r="A72" s="50"/>
      <c r="B72" s="50"/>
      <c r="C72" s="50"/>
      <c r="D72" s="50"/>
      <c r="E72" s="50"/>
      <c r="F72" s="50"/>
      <c r="G72" s="50"/>
      <c r="H72" s="50"/>
      <c r="I72" s="50"/>
      <c r="J72" s="50"/>
    </row>
    <row r="73" spans="1:10" ht="8.25">
      <c r="A73" s="50"/>
      <c r="B73" s="50"/>
      <c r="C73" s="50"/>
      <c r="D73" s="50"/>
      <c r="E73" s="50"/>
      <c r="F73" s="50"/>
      <c r="G73" s="50"/>
      <c r="H73" s="50"/>
      <c r="I73" s="50"/>
      <c r="J73" s="50"/>
    </row>
    <row r="74" spans="1:10" ht="8.25">
      <c r="A74" s="50"/>
      <c r="B74" s="50"/>
      <c r="C74" s="50"/>
      <c r="D74" s="50"/>
      <c r="E74" s="50"/>
      <c r="F74" s="50"/>
      <c r="G74" s="50"/>
      <c r="H74" s="50"/>
      <c r="I74" s="50"/>
      <c r="J74" s="50"/>
    </row>
    <row r="75" spans="1:10" ht="8.25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ht="8.25">
      <c r="A76" s="50"/>
      <c r="B76" s="50"/>
      <c r="C76" s="50"/>
      <c r="D76" s="50"/>
      <c r="E76" s="50"/>
      <c r="F76" s="50"/>
      <c r="G76" s="50"/>
      <c r="H76" s="50"/>
      <c r="I76" s="50"/>
      <c r="J76" s="50"/>
    </row>
    <row r="77" spans="1:10" ht="8.25">
      <c r="A77" s="50"/>
      <c r="B77" s="50"/>
      <c r="C77" s="50"/>
      <c r="D77" s="50"/>
      <c r="E77" s="50"/>
      <c r="F77" s="50"/>
      <c r="G77" s="50"/>
      <c r="H77" s="50"/>
      <c r="I77" s="50"/>
      <c r="J77" s="50"/>
    </row>
    <row r="78" spans="1:10" ht="8.25">
      <c r="A78" s="50"/>
      <c r="B78" s="50"/>
      <c r="C78" s="50"/>
      <c r="D78" s="50"/>
      <c r="E78" s="50"/>
      <c r="F78" s="50"/>
      <c r="G78" s="50"/>
      <c r="H78" s="50"/>
      <c r="I78" s="50"/>
      <c r="J78" s="50"/>
    </row>
    <row r="79" spans="1:10" ht="8.25">
      <c r="A79" s="50"/>
      <c r="B79" s="50"/>
      <c r="C79" s="50"/>
      <c r="D79" s="50"/>
      <c r="E79" s="50"/>
      <c r="F79" s="50"/>
      <c r="G79" s="50"/>
      <c r="H79" s="50"/>
      <c r="I79" s="50"/>
      <c r="J79" s="50"/>
    </row>
    <row r="80" spans="1:10" ht="8.25">
      <c r="A80" s="50"/>
      <c r="B80" s="50"/>
      <c r="C80" s="50"/>
      <c r="D80" s="50"/>
      <c r="E80" s="50"/>
      <c r="F80" s="50"/>
      <c r="G80" s="50"/>
      <c r="H80" s="50"/>
      <c r="I80" s="50"/>
      <c r="J80" s="50"/>
    </row>
    <row r="81" s="50" customFormat="1" ht="8.25"/>
    <row r="82" s="50" customFormat="1" ht="8.25"/>
    <row r="83" s="50" customFormat="1" ht="8.25"/>
    <row r="84" s="50" customFormat="1" ht="8.25"/>
    <row r="85" s="50" customFormat="1" ht="8.25"/>
    <row r="86" s="50" customFormat="1" ht="8.25"/>
    <row r="87" s="50" customFormat="1" ht="8.25"/>
    <row r="88" s="50" customFormat="1" ht="8.25"/>
    <row r="89" s="50" customFormat="1" ht="8.25"/>
    <row r="90" s="50" customFormat="1" ht="8.25"/>
    <row r="91" s="50" customFormat="1" ht="8.25"/>
    <row r="92" s="50" customFormat="1" ht="8.25"/>
    <row r="93" s="50" customFormat="1" ht="8.25"/>
    <row r="94" s="50" customFormat="1" ht="8.25"/>
    <row r="95" s="50" customFormat="1" ht="8.25"/>
    <row r="96" s="50" customFormat="1" ht="8.25"/>
    <row r="97" s="50" customFormat="1" ht="8.25"/>
    <row r="98" s="50" customFormat="1" ht="8.25"/>
    <row r="99" s="50" customFormat="1" ht="8.25"/>
    <row r="100" s="50" customFormat="1" ht="8.25"/>
    <row r="101" s="50" customFormat="1" ht="8.25"/>
    <row r="102" s="50" customFormat="1" ht="8.25"/>
    <row r="103" s="50" customFormat="1" ht="8.25"/>
    <row r="104" s="50" customFormat="1" ht="8.25"/>
    <row r="105" s="50" customFormat="1" ht="8.25"/>
    <row r="106" s="50" customFormat="1" ht="8.25"/>
    <row r="107" s="50" customFormat="1" ht="8.25"/>
    <row r="108" s="50" customFormat="1" ht="8.25"/>
    <row r="109" s="50" customFormat="1" ht="8.25"/>
    <row r="110" s="50" customFormat="1" ht="8.25"/>
    <row r="111" s="50" customFormat="1" ht="8.25"/>
    <row r="112" s="50" customFormat="1" ht="8.25"/>
    <row r="113" s="50" customFormat="1" ht="8.25"/>
    <row r="114" s="50" customFormat="1" ht="8.25"/>
    <row r="115" s="50" customFormat="1" ht="8.25"/>
    <row r="116" s="50" customFormat="1" ht="8.25"/>
    <row r="117" s="50" customFormat="1" ht="8.25"/>
    <row r="118" s="50" customFormat="1" ht="8.25"/>
    <row r="119" s="50" customFormat="1" ht="8.25"/>
    <row r="120" s="50" customFormat="1" ht="8.25"/>
    <row r="121" s="50" customFormat="1" ht="8.25"/>
    <row r="122" s="50" customFormat="1" ht="8.25"/>
    <row r="123" s="50" customFormat="1" ht="8.25"/>
    <row r="124" s="50" customFormat="1" ht="8.25"/>
    <row r="125" s="50" customFormat="1" ht="8.25"/>
    <row r="126" s="50" customFormat="1" ht="8.25"/>
    <row r="127" s="50" customFormat="1" ht="8.25"/>
    <row r="128" s="50" customFormat="1" ht="8.25"/>
    <row r="129" s="50" customFormat="1" ht="8.25"/>
    <row r="130" s="50" customFormat="1" ht="8.25"/>
    <row r="131" s="50" customFormat="1" ht="8.25"/>
    <row r="132" s="50" customFormat="1" ht="8.25"/>
    <row r="133" s="50" customFormat="1" ht="8.25"/>
    <row r="134" s="50" customFormat="1" ht="8.25"/>
    <row r="135" s="50" customFormat="1" ht="8.25"/>
    <row r="136" s="50" customFormat="1" ht="8.25"/>
    <row r="137" s="50" customFormat="1" ht="8.25"/>
    <row r="138" s="50" customFormat="1" ht="8.25"/>
    <row r="139" s="50" customFormat="1" ht="8.25"/>
    <row r="140" s="50" customFormat="1" ht="8.25"/>
    <row r="141" s="50" customFormat="1" ht="8.25"/>
    <row r="142" s="50" customFormat="1" ht="8.25"/>
    <row r="143" s="50" customFormat="1" ht="8.25"/>
    <row r="144" s="50" customFormat="1" ht="8.25"/>
    <row r="145" s="50" customFormat="1" ht="8.25"/>
    <row r="146" s="50" customFormat="1" ht="8.25"/>
    <row r="147" s="50" customFormat="1" ht="8.25"/>
    <row r="148" s="50" customFormat="1" ht="8.25"/>
    <row r="149" s="50" customFormat="1" ht="8.25"/>
    <row r="150" s="50" customFormat="1" ht="8.25"/>
    <row r="151" s="50" customFormat="1" ht="8.25"/>
    <row r="152" s="50" customFormat="1" ht="8.25"/>
    <row r="153" s="50" customFormat="1" ht="8.25"/>
    <row r="154" s="50" customFormat="1" ht="8.25"/>
    <row r="155" s="50" customFormat="1" ht="8.25"/>
    <row r="156" s="50" customFormat="1" ht="8.25"/>
    <row r="157" s="50" customFormat="1" ht="8.25"/>
    <row r="158" s="50" customFormat="1" ht="8.25"/>
    <row r="159" s="50" customFormat="1" ht="8.25"/>
    <row r="160" s="50" customFormat="1" ht="8.25"/>
    <row r="161" s="50" customFormat="1" ht="8.25"/>
    <row r="162" s="50" customFormat="1" ht="8.25"/>
    <row r="163" s="50" customFormat="1" ht="8.25"/>
    <row r="164" s="50" customFormat="1" ht="8.25"/>
    <row r="165" s="50" customFormat="1" ht="8.25"/>
    <row r="166" s="50" customFormat="1" ht="8.25"/>
    <row r="167" s="50" customFormat="1" ht="8.25"/>
    <row r="168" s="50" customFormat="1" ht="8.25"/>
    <row r="169" s="50" customFormat="1" ht="8.25"/>
    <row r="170" s="50" customFormat="1" ht="8.25"/>
    <row r="171" s="50" customFormat="1" ht="8.25"/>
    <row r="172" s="50" customFormat="1" ht="8.25"/>
    <row r="173" s="50" customFormat="1" ht="8.25"/>
    <row r="174" s="50" customFormat="1" ht="8.25"/>
    <row r="175" s="50" customFormat="1" ht="8.25"/>
    <row r="176" s="50" customFormat="1" ht="8.25"/>
    <row r="177" s="50" customFormat="1" ht="8.25"/>
    <row r="178" s="50" customFormat="1" ht="8.25"/>
    <row r="179" s="50" customFormat="1" ht="8.25"/>
    <row r="180" s="50" customFormat="1" ht="8.25"/>
    <row r="181" s="50" customFormat="1" ht="8.25"/>
    <row r="182" s="50" customFormat="1" ht="8.25"/>
    <row r="183" s="50" customFormat="1" ht="8.25"/>
    <row r="184" s="50" customFormat="1" ht="8.25"/>
    <row r="185" s="50" customFormat="1" ht="8.25"/>
    <row r="186" s="50" customFormat="1" ht="8.25"/>
    <row r="187" s="50" customFormat="1" ht="8.25"/>
    <row r="188" s="50" customFormat="1" ht="8.25"/>
    <row r="189" s="50" customFormat="1" ht="8.25"/>
    <row r="190" s="50" customFormat="1" ht="8.25"/>
    <row r="191" s="50" customFormat="1" ht="8.25"/>
    <row r="192" s="50" customFormat="1" ht="8.25"/>
    <row r="193" s="50" customFormat="1" ht="8.25"/>
    <row r="194" s="50" customFormat="1" ht="8.25"/>
    <row r="195" s="50" customFormat="1" ht="8.25"/>
    <row r="196" s="50" customFormat="1" ht="8.25"/>
    <row r="197" s="50" customFormat="1" ht="8.25"/>
    <row r="198" s="50" customFormat="1" ht="8.25"/>
    <row r="199" s="50" customFormat="1" ht="8.25"/>
    <row r="200" s="50" customFormat="1" ht="8.25"/>
    <row r="201" s="50" customFormat="1" ht="8.25"/>
    <row r="202" s="50" customFormat="1" ht="8.25"/>
    <row r="203" s="50" customFormat="1" ht="8.25"/>
    <row r="204" s="50" customFormat="1" ht="8.25"/>
    <row r="205" s="50" customFormat="1" ht="8.25"/>
    <row r="206" s="50" customFormat="1" ht="8.25"/>
    <row r="207" s="50" customFormat="1" ht="8.25"/>
    <row r="208" s="50" customFormat="1" ht="8.25"/>
    <row r="209" s="50" customFormat="1" ht="8.25"/>
    <row r="210" s="50" customFormat="1" ht="8.25"/>
    <row r="211" s="50" customFormat="1" ht="8.25"/>
    <row r="212" s="50" customFormat="1" ht="8.25"/>
    <row r="213" s="50" customFormat="1" ht="8.25"/>
    <row r="214" s="50" customFormat="1" ht="8.25"/>
    <row r="215" s="50" customFormat="1" ht="8.25"/>
    <row r="216" s="50" customFormat="1" ht="8.25"/>
    <row r="217" s="50" customFormat="1" ht="8.25"/>
    <row r="218" s="50" customFormat="1" ht="8.25"/>
    <row r="219" s="50" customFormat="1" ht="8.25"/>
    <row r="220" s="50" customFormat="1" ht="8.25"/>
    <row r="221" s="50" customFormat="1" ht="8.25"/>
    <row r="222" s="50" customFormat="1" ht="8.25"/>
    <row r="223" s="50" customFormat="1" ht="8.25"/>
    <row r="224" s="50" customFormat="1" ht="8.25"/>
    <row r="225" s="50" customFormat="1" ht="8.25"/>
    <row r="226" s="50" customFormat="1" ht="8.25"/>
    <row r="227" s="50" customFormat="1" ht="8.25"/>
    <row r="228" s="50" customFormat="1" ht="8.25"/>
    <row r="229" s="50" customFormat="1" ht="8.25"/>
    <row r="230" s="50" customFormat="1" ht="8.25"/>
    <row r="231" s="50" customFormat="1" ht="8.25"/>
    <row r="232" s="50" customFormat="1" ht="8.25"/>
    <row r="233" s="50" customFormat="1" ht="8.25"/>
    <row r="234" s="50" customFormat="1" ht="8.25"/>
    <row r="235" s="50" customFormat="1" ht="8.25"/>
    <row r="236" s="50" customFormat="1" ht="8.25"/>
    <row r="237" s="50" customFormat="1" ht="8.25"/>
    <row r="238" s="50" customFormat="1" ht="8.25"/>
    <row r="239" s="50" customFormat="1" ht="8.25"/>
    <row r="240" s="50" customFormat="1" ht="8.25"/>
    <row r="241" s="50" customFormat="1" ht="8.25"/>
    <row r="242" s="50" customFormat="1" ht="8.25"/>
    <row r="243" s="50" customFormat="1" ht="8.25"/>
    <row r="244" s="50" customFormat="1" ht="8.25"/>
    <row r="245" s="50" customFormat="1" ht="8.25"/>
    <row r="246" s="50" customFormat="1" ht="8.25"/>
    <row r="247" s="50" customFormat="1" ht="8.25"/>
    <row r="248" s="50" customFormat="1" ht="8.25"/>
    <row r="249" s="50" customFormat="1" ht="8.25"/>
    <row r="250" s="50" customFormat="1" ht="8.25"/>
    <row r="251" s="50" customFormat="1" ht="8.25"/>
    <row r="252" s="50" customFormat="1" ht="8.25"/>
    <row r="253" s="50" customFormat="1" ht="8.25"/>
    <row r="254" s="50" customFormat="1" ht="8.25"/>
    <row r="255" s="50" customFormat="1" ht="8.25"/>
    <row r="256" s="50" customFormat="1" ht="8.25"/>
    <row r="257" s="50" customFormat="1" ht="8.25"/>
    <row r="258" s="50" customFormat="1" ht="8.25"/>
    <row r="259" s="50" customFormat="1" ht="8.25"/>
    <row r="260" s="50" customFormat="1" ht="8.25"/>
    <row r="261" s="50" customFormat="1" ht="8.25"/>
    <row r="262" s="50" customFormat="1" ht="8.25"/>
    <row r="263" s="50" customFormat="1" ht="8.25"/>
    <row r="264" s="50" customFormat="1" ht="8.25"/>
    <row r="265" s="50" customFormat="1" ht="8.25"/>
    <row r="266" s="50" customFormat="1" ht="8.25"/>
    <row r="267" s="50" customFormat="1" ht="8.25"/>
    <row r="268" s="50" customFormat="1" ht="8.25"/>
    <row r="269" s="50" customFormat="1" ht="8.25"/>
    <row r="270" s="50" customFormat="1" ht="8.25"/>
    <row r="271" s="50" customFormat="1" ht="8.25"/>
    <row r="272" s="50" customFormat="1" ht="8.25"/>
    <row r="273" s="50" customFormat="1" ht="8.25"/>
    <row r="274" s="50" customFormat="1" ht="8.25"/>
    <row r="275" s="50" customFormat="1" ht="8.25"/>
    <row r="276" s="50" customFormat="1" ht="8.25"/>
    <row r="277" s="50" customFormat="1" ht="8.25"/>
    <row r="278" s="50" customFormat="1" ht="8.25"/>
    <row r="279" s="50" customFormat="1" ht="8.25"/>
    <row r="280" s="50" customFormat="1" ht="8.25"/>
    <row r="281" s="50" customFormat="1" ht="8.25"/>
    <row r="282" s="50" customFormat="1" ht="8.25"/>
    <row r="283" s="50" customFormat="1" ht="8.25"/>
    <row r="284" s="50" customFormat="1" ht="8.25"/>
    <row r="285" s="50" customFormat="1" ht="8.25"/>
    <row r="286" s="50" customFormat="1" ht="8.25"/>
    <row r="287" s="50" customFormat="1" ht="8.25"/>
  </sheetData>
  <mergeCells count="13">
    <mergeCell ref="B4:E4"/>
    <mergeCell ref="G4:J4"/>
    <mergeCell ref="A4:A5"/>
    <mergeCell ref="A7:J7"/>
    <mergeCell ref="A13:J13"/>
    <mergeCell ref="A19:J19"/>
    <mergeCell ref="A25:J25"/>
    <mergeCell ref="A31:J31"/>
    <mergeCell ref="A52:J52"/>
    <mergeCell ref="A51:J51"/>
    <mergeCell ref="A50:J50"/>
    <mergeCell ref="A37:J37"/>
    <mergeCell ref="A43:J43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&amp;C&amp;"Arial,Normale"&amp;10 25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1" sqref="A1"/>
    </sheetView>
  </sheetViews>
  <sheetFormatPr defaultColWidth="9.59765625" defaultRowHeight="10.5"/>
  <cols>
    <col min="1" max="1" width="23" style="2" customWidth="1"/>
    <col min="2" max="4" width="10" style="2" customWidth="1"/>
    <col min="5" max="5" width="1" style="2" customWidth="1"/>
    <col min="6" max="8" width="10" style="2" customWidth="1"/>
    <col min="9" max="9" width="1" style="2" customWidth="1"/>
    <col min="10" max="10" width="10" style="2" customWidth="1"/>
    <col min="11" max="12" width="10" style="12" customWidth="1"/>
    <col min="13" max="13" width="0.796875" style="2" customWidth="1"/>
    <col min="14" max="16" width="10" style="2" customWidth="1"/>
    <col min="17" max="16384" width="9.59765625" style="2" customWidth="1"/>
  </cols>
  <sheetData>
    <row r="1" ht="12">
      <c r="A1" s="1" t="s">
        <v>206</v>
      </c>
    </row>
    <row r="2" spans="1:16" ht="8.25">
      <c r="A2" s="7"/>
      <c r="B2" s="7"/>
      <c r="C2" s="7"/>
      <c r="D2" s="7"/>
      <c r="E2" s="7"/>
      <c r="F2" s="7"/>
      <c r="G2" s="7"/>
      <c r="H2" s="7"/>
      <c r="I2" s="7"/>
      <c r="J2" s="7"/>
      <c r="K2" s="21"/>
      <c r="L2" s="21"/>
      <c r="M2" s="7"/>
      <c r="N2" s="7"/>
      <c r="O2" s="7"/>
      <c r="P2" s="7"/>
    </row>
    <row r="3" spans="1:16" ht="12" customHeight="1">
      <c r="A3" s="212" t="s">
        <v>91</v>
      </c>
      <c r="B3" s="220" t="s">
        <v>142</v>
      </c>
      <c r="C3" s="220"/>
      <c r="D3" s="220"/>
      <c r="E3" s="8"/>
      <c r="F3" s="220" t="s">
        <v>143</v>
      </c>
      <c r="G3" s="220"/>
      <c r="H3" s="220"/>
      <c r="I3" s="8"/>
      <c r="J3" s="220" t="s">
        <v>144</v>
      </c>
      <c r="K3" s="220"/>
      <c r="L3" s="220"/>
      <c r="M3" s="8"/>
      <c r="N3" s="5" t="s">
        <v>7</v>
      </c>
      <c r="O3" s="5"/>
      <c r="P3" s="5"/>
    </row>
    <row r="4" spans="1:16" ht="12" customHeight="1">
      <c r="A4" s="214"/>
      <c r="B4" s="23" t="s">
        <v>0</v>
      </c>
      <c r="C4" s="23" t="s">
        <v>30</v>
      </c>
      <c r="D4" s="23" t="s">
        <v>31</v>
      </c>
      <c r="E4" s="9"/>
      <c r="F4" s="23" t="s">
        <v>0</v>
      </c>
      <c r="G4" s="23" t="s">
        <v>30</v>
      </c>
      <c r="H4" s="23" t="s">
        <v>31</v>
      </c>
      <c r="I4" s="9"/>
      <c r="J4" s="23" t="s">
        <v>0</v>
      </c>
      <c r="K4" s="23" t="s">
        <v>30</v>
      </c>
      <c r="L4" s="23" t="s">
        <v>31</v>
      </c>
      <c r="M4" s="9"/>
      <c r="N4" s="23" t="s">
        <v>0</v>
      </c>
      <c r="O4" s="23" t="s">
        <v>30</v>
      </c>
      <c r="P4" s="23" t="s">
        <v>31</v>
      </c>
    </row>
    <row r="5" spans="1:16" ht="8.25">
      <c r="A5" s="13"/>
      <c r="B5" s="13"/>
      <c r="C5" s="13"/>
      <c r="D5" s="13"/>
      <c r="E5" s="13"/>
      <c r="F5" s="13"/>
      <c r="G5" s="13"/>
      <c r="H5" s="13"/>
      <c r="I5" s="13"/>
      <c r="J5" s="13"/>
      <c r="K5" s="27"/>
      <c r="L5" s="27"/>
      <c r="M5" s="13"/>
      <c r="N5" s="13"/>
      <c r="O5" s="13"/>
      <c r="P5" s="13"/>
    </row>
    <row r="6" spans="1:19" ht="8.25">
      <c r="A6" s="2" t="s">
        <v>92</v>
      </c>
      <c r="B6" s="89">
        <v>1060</v>
      </c>
      <c r="C6" s="89">
        <v>455</v>
      </c>
      <c r="D6" s="89">
        <v>11223</v>
      </c>
      <c r="E6" s="89"/>
      <c r="F6" s="89">
        <v>566</v>
      </c>
      <c r="G6" s="89">
        <v>46</v>
      </c>
      <c r="H6" s="89">
        <v>7218</v>
      </c>
      <c r="I6" s="89"/>
      <c r="J6" s="89">
        <v>4138</v>
      </c>
      <c r="K6" s="89">
        <v>1255</v>
      </c>
      <c r="L6" s="89">
        <v>18661</v>
      </c>
      <c r="M6" s="89"/>
      <c r="N6" s="89">
        <v>5764</v>
      </c>
      <c r="O6" s="89">
        <v>1756</v>
      </c>
      <c r="P6" s="89">
        <v>37102</v>
      </c>
      <c r="Q6" s="29"/>
      <c r="R6" s="29"/>
      <c r="S6" s="29"/>
    </row>
    <row r="7" spans="1:19" ht="8.25">
      <c r="A7" s="2" t="s">
        <v>93</v>
      </c>
      <c r="B7" s="30">
        <v>1</v>
      </c>
      <c r="C7" s="30" t="s">
        <v>41</v>
      </c>
      <c r="D7" s="30" t="s">
        <v>41</v>
      </c>
      <c r="E7" s="30"/>
      <c r="F7" s="30">
        <v>1</v>
      </c>
      <c r="G7" s="30" t="s">
        <v>41</v>
      </c>
      <c r="H7" s="30">
        <v>1</v>
      </c>
      <c r="I7" s="89"/>
      <c r="J7" s="89">
        <v>40</v>
      </c>
      <c r="K7" s="89">
        <v>7</v>
      </c>
      <c r="L7" s="89">
        <v>37</v>
      </c>
      <c r="M7" s="89"/>
      <c r="N7" s="89">
        <v>42</v>
      </c>
      <c r="O7" s="89">
        <v>8</v>
      </c>
      <c r="P7" s="89">
        <v>38</v>
      </c>
      <c r="Q7" s="29"/>
      <c r="R7" s="29"/>
      <c r="S7" s="29"/>
    </row>
    <row r="8" spans="1:19" ht="8.25">
      <c r="A8" s="2" t="s">
        <v>94</v>
      </c>
      <c r="B8" s="89">
        <v>3253</v>
      </c>
      <c r="C8" s="89">
        <v>1535</v>
      </c>
      <c r="D8" s="89">
        <v>33770</v>
      </c>
      <c r="E8" s="89"/>
      <c r="F8" s="89">
        <v>2229</v>
      </c>
      <c r="G8" s="89">
        <v>265</v>
      </c>
      <c r="H8" s="89">
        <v>15717</v>
      </c>
      <c r="I8" s="89"/>
      <c r="J8" s="89">
        <v>19660</v>
      </c>
      <c r="K8" s="89">
        <v>6378</v>
      </c>
      <c r="L8" s="89">
        <v>121951</v>
      </c>
      <c r="M8" s="89"/>
      <c r="N8" s="89">
        <v>25142</v>
      </c>
      <c r="O8" s="89">
        <v>8178</v>
      </c>
      <c r="P8" s="89">
        <v>171438</v>
      </c>
      <c r="Q8" s="29"/>
      <c r="R8" s="29"/>
      <c r="S8" s="29"/>
    </row>
    <row r="9" spans="1:19" s="58" customFormat="1" ht="8.25">
      <c r="A9" s="58" t="s">
        <v>95</v>
      </c>
      <c r="B9" s="90">
        <v>35</v>
      </c>
      <c r="C9" s="90">
        <v>4</v>
      </c>
      <c r="D9" s="90">
        <v>82</v>
      </c>
      <c r="E9" s="90"/>
      <c r="F9" s="90">
        <v>32</v>
      </c>
      <c r="G9" s="90">
        <v>4</v>
      </c>
      <c r="H9" s="90">
        <v>376</v>
      </c>
      <c r="I9" s="90"/>
      <c r="J9" s="90">
        <v>583</v>
      </c>
      <c r="K9" s="90">
        <v>124</v>
      </c>
      <c r="L9" s="90">
        <v>1175</v>
      </c>
      <c r="M9" s="90"/>
      <c r="N9" s="90">
        <v>650</v>
      </c>
      <c r="O9" s="90">
        <v>133</v>
      </c>
      <c r="P9" s="90">
        <v>1632</v>
      </c>
      <c r="Q9" s="29"/>
      <c r="R9" s="29"/>
      <c r="S9" s="29"/>
    </row>
    <row r="10" spans="1:19" s="56" customFormat="1" ht="8.25">
      <c r="A10" s="56" t="s">
        <v>96</v>
      </c>
      <c r="B10" s="91">
        <v>34</v>
      </c>
      <c r="C10" s="91">
        <v>4</v>
      </c>
      <c r="D10" s="91">
        <v>80</v>
      </c>
      <c r="E10" s="91"/>
      <c r="F10" s="91">
        <v>13</v>
      </c>
      <c r="G10" s="91">
        <v>1</v>
      </c>
      <c r="H10" s="91">
        <v>35</v>
      </c>
      <c r="I10" s="91"/>
      <c r="J10" s="91">
        <v>158</v>
      </c>
      <c r="K10" s="91">
        <v>34</v>
      </c>
      <c r="L10" s="91">
        <v>371</v>
      </c>
      <c r="M10" s="91"/>
      <c r="N10" s="91">
        <v>205</v>
      </c>
      <c r="O10" s="91">
        <v>39</v>
      </c>
      <c r="P10" s="91">
        <v>486</v>
      </c>
      <c r="Q10" s="29"/>
      <c r="R10" s="29"/>
      <c r="S10" s="29"/>
    </row>
    <row r="11" spans="1:19" s="56" customFormat="1" ht="8.25">
      <c r="A11" s="56" t="s">
        <v>97</v>
      </c>
      <c r="B11" s="91">
        <v>1</v>
      </c>
      <c r="C11" s="91" t="s">
        <v>41</v>
      </c>
      <c r="D11" s="91">
        <v>2</v>
      </c>
      <c r="E11" s="91"/>
      <c r="F11" s="91">
        <v>19</v>
      </c>
      <c r="G11" s="91">
        <v>4</v>
      </c>
      <c r="H11" s="91">
        <v>341</v>
      </c>
      <c r="I11" s="91"/>
      <c r="J11" s="91">
        <v>425</v>
      </c>
      <c r="K11" s="91">
        <v>90</v>
      </c>
      <c r="L11" s="91">
        <v>804</v>
      </c>
      <c r="M11" s="91"/>
      <c r="N11" s="91">
        <v>445</v>
      </c>
      <c r="O11" s="91">
        <v>94</v>
      </c>
      <c r="P11" s="91">
        <v>1146</v>
      </c>
      <c r="Q11" s="29"/>
      <c r="R11" s="29"/>
      <c r="S11" s="29"/>
    </row>
    <row r="12" spans="1:19" ht="8.25">
      <c r="A12" s="2" t="s">
        <v>98</v>
      </c>
      <c r="B12" s="89">
        <v>7</v>
      </c>
      <c r="C12" s="89">
        <v>3</v>
      </c>
      <c r="D12" s="89">
        <v>3</v>
      </c>
      <c r="E12" s="89"/>
      <c r="F12" s="89">
        <v>77</v>
      </c>
      <c r="G12" s="89">
        <v>6</v>
      </c>
      <c r="H12" s="89">
        <v>240</v>
      </c>
      <c r="I12" s="89"/>
      <c r="J12" s="89">
        <v>1554</v>
      </c>
      <c r="K12" s="89">
        <v>351</v>
      </c>
      <c r="L12" s="89">
        <v>3146</v>
      </c>
      <c r="M12" s="89"/>
      <c r="N12" s="89">
        <v>1638</v>
      </c>
      <c r="O12" s="89">
        <v>360</v>
      </c>
      <c r="P12" s="89">
        <v>3389</v>
      </c>
      <c r="Q12" s="29"/>
      <c r="R12" s="29"/>
      <c r="S12" s="29"/>
    </row>
    <row r="13" spans="1:19" ht="8.25">
      <c r="A13" s="2" t="s">
        <v>99</v>
      </c>
      <c r="B13" s="89">
        <v>3</v>
      </c>
      <c r="C13" s="91" t="s">
        <v>41</v>
      </c>
      <c r="D13" s="89">
        <v>4</v>
      </c>
      <c r="E13" s="89"/>
      <c r="F13" s="89">
        <v>374</v>
      </c>
      <c r="G13" s="89">
        <v>29</v>
      </c>
      <c r="H13" s="89">
        <v>1574</v>
      </c>
      <c r="I13" s="89"/>
      <c r="J13" s="89">
        <v>380</v>
      </c>
      <c r="K13" s="89">
        <v>82</v>
      </c>
      <c r="L13" s="89">
        <v>493</v>
      </c>
      <c r="M13" s="89"/>
      <c r="N13" s="89">
        <v>757</v>
      </c>
      <c r="O13" s="89">
        <v>111</v>
      </c>
      <c r="P13" s="89">
        <v>2072</v>
      </c>
      <c r="Q13" s="29"/>
      <c r="R13" s="29"/>
      <c r="S13" s="29"/>
    </row>
    <row r="14" spans="1:19" ht="8.25">
      <c r="A14" s="2" t="s">
        <v>100</v>
      </c>
      <c r="B14" s="89">
        <v>35</v>
      </c>
      <c r="C14" s="89">
        <v>6</v>
      </c>
      <c r="D14" s="89">
        <v>30</v>
      </c>
      <c r="E14" s="89"/>
      <c r="F14" s="89">
        <v>6</v>
      </c>
      <c r="G14" s="89">
        <v>10</v>
      </c>
      <c r="H14" s="89">
        <v>9</v>
      </c>
      <c r="I14" s="89"/>
      <c r="J14" s="89">
        <v>523</v>
      </c>
      <c r="K14" s="89">
        <v>100</v>
      </c>
      <c r="L14" s="89">
        <v>952</v>
      </c>
      <c r="M14" s="89"/>
      <c r="N14" s="89">
        <v>564</v>
      </c>
      <c r="O14" s="89">
        <v>117</v>
      </c>
      <c r="P14" s="89">
        <v>991</v>
      </c>
      <c r="Q14" s="29"/>
      <c r="R14" s="29"/>
      <c r="S14" s="29"/>
    </row>
    <row r="15" spans="1:19" ht="8.25">
      <c r="A15" s="2" t="s">
        <v>101</v>
      </c>
      <c r="B15" s="89">
        <v>1029</v>
      </c>
      <c r="C15" s="89">
        <v>356</v>
      </c>
      <c r="D15" s="89">
        <v>4630</v>
      </c>
      <c r="E15" s="89"/>
      <c r="F15" s="89">
        <v>160</v>
      </c>
      <c r="G15" s="89">
        <v>7</v>
      </c>
      <c r="H15" s="89">
        <v>1057</v>
      </c>
      <c r="I15" s="89"/>
      <c r="J15" s="89">
        <v>3618</v>
      </c>
      <c r="K15" s="89">
        <v>1320</v>
      </c>
      <c r="L15" s="89">
        <v>6969</v>
      </c>
      <c r="M15" s="89"/>
      <c r="N15" s="89">
        <v>4807</v>
      </c>
      <c r="O15" s="89">
        <v>1682</v>
      </c>
      <c r="P15" s="89">
        <v>12656</v>
      </c>
      <c r="Q15" s="29"/>
      <c r="R15" s="29"/>
      <c r="S15" s="29"/>
    </row>
    <row r="16" spans="1:19" ht="8.25">
      <c r="A16" s="2" t="s">
        <v>102</v>
      </c>
      <c r="B16" s="89">
        <v>172</v>
      </c>
      <c r="C16" s="89">
        <v>98</v>
      </c>
      <c r="D16" s="89">
        <v>2801</v>
      </c>
      <c r="E16" s="89"/>
      <c r="F16" s="89">
        <v>213</v>
      </c>
      <c r="G16" s="89">
        <v>23</v>
      </c>
      <c r="H16" s="89">
        <v>2008</v>
      </c>
      <c r="I16" s="89"/>
      <c r="J16" s="89">
        <v>2800</v>
      </c>
      <c r="K16" s="89">
        <v>515</v>
      </c>
      <c r="L16" s="89">
        <v>8782</v>
      </c>
      <c r="M16" s="89"/>
      <c r="N16" s="89">
        <v>3185</v>
      </c>
      <c r="O16" s="89">
        <v>636</v>
      </c>
      <c r="P16" s="89">
        <v>13591</v>
      </c>
      <c r="Q16" s="29"/>
      <c r="R16" s="29"/>
      <c r="S16" s="29"/>
    </row>
    <row r="17" spans="1:19" ht="8.25">
      <c r="A17" s="2" t="s">
        <v>103</v>
      </c>
      <c r="B17" s="89">
        <v>5</v>
      </c>
      <c r="C17" s="30">
        <v>1</v>
      </c>
      <c r="D17" s="89">
        <v>10</v>
      </c>
      <c r="E17" s="89"/>
      <c r="F17" s="89">
        <v>6</v>
      </c>
      <c r="G17" s="89">
        <v>1</v>
      </c>
      <c r="H17" s="89">
        <v>5</v>
      </c>
      <c r="I17" s="89"/>
      <c r="J17" s="89">
        <v>286</v>
      </c>
      <c r="K17" s="89">
        <v>61</v>
      </c>
      <c r="L17" s="89">
        <v>630</v>
      </c>
      <c r="M17" s="89"/>
      <c r="N17" s="89">
        <v>297</v>
      </c>
      <c r="O17" s="89">
        <v>63</v>
      </c>
      <c r="P17" s="89">
        <v>645</v>
      </c>
      <c r="Q17" s="29"/>
      <c r="R17" s="29"/>
      <c r="S17" s="29"/>
    </row>
    <row r="18" spans="1:19" ht="8.25">
      <c r="A18" s="2" t="s">
        <v>104</v>
      </c>
      <c r="B18" s="89">
        <v>51</v>
      </c>
      <c r="C18" s="89">
        <v>12</v>
      </c>
      <c r="D18" s="89">
        <v>747</v>
      </c>
      <c r="E18" s="89"/>
      <c r="F18" s="89">
        <v>46</v>
      </c>
      <c r="G18" s="89">
        <v>5</v>
      </c>
      <c r="H18" s="89">
        <v>461</v>
      </c>
      <c r="I18" s="89"/>
      <c r="J18" s="89">
        <v>267</v>
      </c>
      <c r="K18" s="89">
        <v>50</v>
      </c>
      <c r="L18" s="89">
        <v>2351</v>
      </c>
      <c r="M18" s="89"/>
      <c r="N18" s="89">
        <v>364</v>
      </c>
      <c r="O18" s="89">
        <v>67</v>
      </c>
      <c r="P18" s="89">
        <v>3558</v>
      </c>
      <c r="Q18" s="29"/>
      <c r="R18" s="29"/>
      <c r="S18" s="29"/>
    </row>
    <row r="19" spans="1:19" ht="8.25">
      <c r="A19" s="2" t="s">
        <v>105</v>
      </c>
      <c r="B19" s="89">
        <v>218</v>
      </c>
      <c r="C19" s="89">
        <v>74</v>
      </c>
      <c r="D19" s="89">
        <v>914</v>
      </c>
      <c r="E19" s="89"/>
      <c r="F19" s="89">
        <v>102</v>
      </c>
      <c r="G19" s="89">
        <v>13</v>
      </c>
      <c r="H19" s="89">
        <v>332</v>
      </c>
      <c r="I19" s="89"/>
      <c r="J19" s="89">
        <v>5387</v>
      </c>
      <c r="K19" s="89">
        <v>1471</v>
      </c>
      <c r="L19" s="89">
        <v>17312</v>
      </c>
      <c r="M19" s="89"/>
      <c r="N19" s="89">
        <v>5707</v>
      </c>
      <c r="O19" s="89">
        <v>1558</v>
      </c>
      <c r="P19" s="89">
        <v>18558</v>
      </c>
      <c r="Q19" s="29"/>
      <c r="R19" s="29"/>
      <c r="S19" s="29"/>
    </row>
    <row r="20" spans="1:19" ht="8.25">
      <c r="A20" s="2" t="s">
        <v>106</v>
      </c>
      <c r="B20" s="89">
        <v>11</v>
      </c>
      <c r="C20" s="89">
        <v>3</v>
      </c>
      <c r="D20" s="89">
        <v>13</v>
      </c>
      <c r="E20" s="89"/>
      <c r="F20" s="30">
        <v>2</v>
      </c>
      <c r="G20" s="30" t="s">
        <v>41</v>
      </c>
      <c r="H20" s="30">
        <v>2</v>
      </c>
      <c r="I20" s="89"/>
      <c r="J20" s="89">
        <v>300</v>
      </c>
      <c r="K20" s="89">
        <v>43</v>
      </c>
      <c r="L20" s="89">
        <v>355</v>
      </c>
      <c r="M20" s="89"/>
      <c r="N20" s="89">
        <v>313</v>
      </c>
      <c r="O20" s="89">
        <v>46</v>
      </c>
      <c r="P20" s="89">
        <v>370</v>
      </c>
      <c r="Q20" s="29"/>
      <c r="R20" s="29"/>
      <c r="S20" s="29"/>
    </row>
    <row r="21" spans="1:19" ht="8.25">
      <c r="A21" s="2" t="s">
        <v>107</v>
      </c>
      <c r="B21" s="30" t="s">
        <v>122</v>
      </c>
      <c r="C21" s="30" t="s">
        <v>123</v>
      </c>
      <c r="D21" s="30" t="s">
        <v>122</v>
      </c>
      <c r="E21" s="30"/>
      <c r="F21" s="30" t="s">
        <v>122</v>
      </c>
      <c r="G21" s="30" t="s">
        <v>123</v>
      </c>
      <c r="H21" s="30" t="s">
        <v>122</v>
      </c>
      <c r="I21" s="89"/>
      <c r="J21" s="30">
        <v>49</v>
      </c>
      <c r="K21" s="30">
        <v>8</v>
      </c>
      <c r="L21" s="30">
        <v>65</v>
      </c>
      <c r="M21" s="30"/>
      <c r="N21" s="30">
        <v>49</v>
      </c>
      <c r="O21" s="30">
        <v>8</v>
      </c>
      <c r="P21" s="30">
        <v>65</v>
      </c>
      <c r="Q21" s="29"/>
      <c r="R21" s="29"/>
      <c r="S21" s="29"/>
    </row>
    <row r="22" spans="1:19" ht="8.25">
      <c r="A22" s="2" t="s">
        <v>108</v>
      </c>
      <c r="B22" s="89">
        <v>226</v>
      </c>
      <c r="C22" s="89">
        <v>93</v>
      </c>
      <c r="D22" s="89">
        <v>1021</v>
      </c>
      <c r="E22" s="89"/>
      <c r="F22" s="89">
        <v>49</v>
      </c>
      <c r="G22" s="89">
        <v>5</v>
      </c>
      <c r="H22" s="89">
        <v>261</v>
      </c>
      <c r="I22" s="89"/>
      <c r="J22" s="89">
        <v>1394</v>
      </c>
      <c r="K22" s="89">
        <v>437</v>
      </c>
      <c r="L22" s="89">
        <v>3627</v>
      </c>
      <c r="M22" s="89"/>
      <c r="N22" s="89">
        <v>1669</v>
      </c>
      <c r="O22" s="89">
        <v>535</v>
      </c>
      <c r="P22" s="89">
        <v>4908</v>
      </c>
      <c r="Q22" s="29"/>
      <c r="R22" s="29"/>
      <c r="S22" s="29"/>
    </row>
    <row r="23" spans="1:19" ht="8.25">
      <c r="A23" s="2" t="s">
        <v>109</v>
      </c>
      <c r="B23" s="89">
        <v>35</v>
      </c>
      <c r="C23" s="89">
        <v>6</v>
      </c>
      <c r="D23" s="89">
        <v>37</v>
      </c>
      <c r="E23" s="89"/>
      <c r="F23" s="89">
        <v>1</v>
      </c>
      <c r="G23" s="30" t="s">
        <v>41</v>
      </c>
      <c r="H23" s="91" t="s">
        <v>41</v>
      </c>
      <c r="I23" s="89"/>
      <c r="J23" s="89">
        <v>764</v>
      </c>
      <c r="K23" s="89">
        <v>139</v>
      </c>
      <c r="L23" s="89">
        <v>784</v>
      </c>
      <c r="M23" s="89"/>
      <c r="N23" s="89">
        <v>800</v>
      </c>
      <c r="O23" s="89">
        <v>144</v>
      </c>
      <c r="P23" s="89">
        <v>821</v>
      </c>
      <c r="Q23" s="29"/>
      <c r="R23" s="29"/>
      <c r="S23" s="29"/>
    </row>
    <row r="24" spans="1:19" ht="8.25">
      <c r="A24" s="2" t="s">
        <v>110</v>
      </c>
      <c r="B24" s="30">
        <v>2</v>
      </c>
      <c r="C24" s="30" t="s">
        <v>41</v>
      </c>
      <c r="D24" s="30" t="s">
        <v>41</v>
      </c>
      <c r="E24" s="30"/>
      <c r="F24" s="30">
        <v>4</v>
      </c>
      <c r="G24" s="30">
        <v>1</v>
      </c>
      <c r="H24" s="30">
        <v>3</v>
      </c>
      <c r="I24" s="89"/>
      <c r="J24" s="89">
        <v>21</v>
      </c>
      <c r="K24" s="89">
        <v>4</v>
      </c>
      <c r="L24" s="89">
        <v>29</v>
      </c>
      <c r="M24" s="89"/>
      <c r="N24" s="89">
        <v>27</v>
      </c>
      <c r="O24" s="89">
        <v>4</v>
      </c>
      <c r="P24" s="89">
        <v>32</v>
      </c>
      <c r="Q24" s="29"/>
      <c r="R24" s="29"/>
      <c r="S24" s="29"/>
    </row>
    <row r="25" spans="1:19" ht="8.25">
      <c r="A25" s="2" t="s">
        <v>111</v>
      </c>
      <c r="B25" s="89">
        <v>6</v>
      </c>
      <c r="C25" s="30">
        <v>1</v>
      </c>
      <c r="D25" s="89">
        <v>6</v>
      </c>
      <c r="E25" s="89"/>
      <c r="F25" s="89">
        <v>7</v>
      </c>
      <c r="G25" s="30" t="s">
        <v>41</v>
      </c>
      <c r="H25" s="30">
        <v>11</v>
      </c>
      <c r="I25" s="89"/>
      <c r="J25" s="89">
        <v>546</v>
      </c>
      <c r="K25" s="89">
        <v>104</v>
      </c>
      <c r="L25" s="89">
        <v>572</v>
      </c>
      <c r="M25" s="89"/>
      <c r="N25" s="89">
        <v>559</v>
      </c>
      <c r="O25" s="89">
        <v>106</v>
      </c>
      <c r="P25" s="89">
        <v>589</v>
      </c>
      <c r="Q25" s="29"/>
      <c r="R25" s="29"/>
      <c r="S25" s="29"/>
    </row>
    <row r="26" spans="1:19" ht="8.25">
      <c r="A26" s="2" t="s">
        <v>112</v>
      </c>
      <c r="B26" s="89">
        <v>80</v>
      </c>
      <c r="C26" s="89">
        <v>61</v>
      </c>
      <c r="D26" s="89">
        <v>467</v>
      </c>
      <c r="E26" s="89"/>
      <c r="F26" s="30">
        <v>4</v>
      </c>
      <c r="G26" s="30" t="s">
        <v>41</v>
      </c>
      <c r="H26" s="30">
        <v>10</v>
      </c>
      <c r="I26" s="89"/>
      <c r="J26" s="89">
        <v>515</v>
      </c>
      <c r="K26" s="89">
        <v>108</v>
      </c>
      <c r="L26" s="89">
        <v>2070</v>
      </c>
      <c r="M26" s="89"/>
      <c r="N26" s="89">
        <v>599</v>
      </c>
      <c r="O26" s="89">
        <v>169</v>
      </c>
      <c r="P26" s="89">
        <v>2547</v>
      </c>
      <c r="Q26" s="29"/>
      <c r="R26" s="29"/>
      <c r="S26" s="29"/>
    </row>
    <row r="27" spans="1:19" ht="8.25">
      <c r="A27" s="2" t="s">
        <v>113</v>
      </c>
      <c r="B27" s="89">
        <v>2</v>
      </c>
      <c r="C27" s="30" t="s">
        <v>41</v>
      </c>
      <c r="D27" s="89">
        <v>8</v>
      </c>
      <c r="E27" s="89"/>
      <c r="F27" s="89">
        <v>5</v>
      </c>
      <c r="G27" s="89">
        <v>1</v>
      </c>
      <c r="H27" s="89">
        <v>5</v>
      </c>
      <c r="I27" s="89"/>
      <c r="J27" s="89">
        <v>191</v>
      </c>
      <c r="K27" s="89">
        <v>41</v>
      </c>
      <c r="L27" s="89">
        <v>293</v>
      </c>
      <c r="M27" s="89"/>
      <c r="N27" s="89">
        <v>198</v>
      </c>
      <c r="O27" s="89">
        <v>42</v>
      </c>
      <c r="P27" s="89">
        <v>306</v>
      </c>
      <c r="Q27" s="29"/>
      <c r="R27" s="29"/>
      <c r="S27" s="29"/>
    </row>
    <row r="28" spans="2:19" ht="3" customHeight="1">
      <c r="B28" s="89"/>
      <c r="C28" s="30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29"/>
      <c r="R28" s="29"/>
      <c r="S28" s="29"/>
    </row>
    <row r="29" spans="1:19" s="25" customFormat="1" ht="8.25">
      <c r="A29" s="57" t="s">
        <v>114</v>
      </c>
      <c r="B29" s="92">
        <v>6231</v>
      </c>
      <c r="C29" s="92">
        <v>2709</v>
      </c>
      <c r="D29" s="92">
        <v>55767</v>
      </c>
      <c r="E29" s="92"/>
      <c r="F29" s="92">
        <v>3884</v>
      </c>
      <c r="G29" s="92">
        <v>415</v>
      </c>
      <c r="H29" s="92">
        <v>29290</v>
      </c>
      <c r="I29" s="92"/>
      <c r="J29" s="92">
        <v>43016</v>
      </c>
      <c r="K29" s="92">
        <v>12597</v>
      </c>
      <c r="L29" s="92">
        <v>190251</v>
      </c>
      <c r="M29" s="92"/>
      <c r="N29" s="92">
        <v>53131</v>
      </c>
      <c r="O29" s="92">
        <v>15721</v>
      </c>
      <c r="P29" s="92">
        <v>275308</v>
      </c>
      <c r="Q29" s="29"/>
      <c r="R29" s="29"/>
      <c r="S29" s="29"/>
    </row>
    <row r="30" spans="1:19" s="77" customFormat="1" ht="8.25">
      <c r="A30" s="88" t="s">
        <v>202</v>
      </c>
      <c r="B30" s="93">
        <v>5423</v>
      </c>
      <c r="C30" s="93">
        <v>2359</v>
      </c>
      <c r="D30" s="93">
        <v>49742</v>
      </c>
      <c r="E30" s="93"/>
      <c r="F30" s="93">
        <v>3445</v>
      </c>
      <c r="G30" s="93">
        <v>367</v>
      </c>
      <c r="H30" s="93">
        <v>26192</v>
      </c>
      <c r="I30" s="93">
        <v>0</v>
      </c>
      <c r="J30" s="93">
        <v>30496</v>
      </c>
      <c r="K30" s="93">
        <v>9617</v>
      </c>
      <c r="L30" s="93">
        <v>153384</v>
      </c>
      <c r="M30" s="93">
        <v>0</v>
      </c>
      <c r="N30" s="93">
        <v>39364</v>
      </c>
      <c r="O30" s="93">
        <v>12345</v>
      </c>
      <c r="P30" s="93">
        <v>229318</v>
      </c>
      <c r="Q30" s="82"/>
      <c r="R30" s="82"/>
      <c r="S30" s="82"/>
    </row>
    <row r="31" spans="1:19" s="77" customFormat="1" ht="8.25">
      <c r="A31" s="88" t="s">
        <v>203</v>
      </c>
      <c r="B31" s="93">
        <f>SUM(B16:B19)</f>
        <v>446</v>
      </c>
      <c r="C31" s="93">
        <f aca="true" t="shared" si="0" ref="C31:P31">SUM(C16:C19)</f>
        <v>185</v>
      </c>
      <c r="D31" s="93">
        <f t="shared" si="0"/>
        <v>4472</v>
      </c>
      <c r="E31" s="93">
        <f t="shared" si="0"/>
        <v>0</v>
      </c>
      <c r="F31" s="93">
        <f t="shared" si="0"/>
        <v>367</v>
      </c>
      <c r="G31" s="93">
        <f t="shared" si="0"/>
        <v>42</v>
      </c>
      <c r="H31" s="93">
        <f t="shared" si="0"/>
        <v>2806</v>
      </c>
      <c r="I31" s="93">
        <f t="shared" si="0"/>
        <v>0</v>
      </c>
      <c r="J31" s="93">
        <f t="shared" si="0"/>
        <v>8740</v>
      </c>
      <c r="K31" s="93">
        <f t="shared" si="0"/>
        <v>2097</v>
      </c>
      <c r="L31" s="93">
        <f t="shared" si="0"/>
        <v>29075</v>
      </c>
      <c r="M31" s="93">
        <f t="shared" si="0"/>
        <v>0</v>
      </c>
      <c r="N31" s="93">
        <f t="shared" si="0"/>
        <v>9553</v>
      </c>
      <c r="O31" s="93">
        <f t="shared" si="0"/>
        <v>2324</v>
      </c>
      <c r="P31" s="93">
        <f t="shared" si="0"/>
        <v>36352</v>
      </c>
      <c r="Q31" s="82"/>
      <c r="R31" s="82"/>
      <c r="S31" s="82"/>
    </row>
    <row r="32" spans="1:19" s="77" customFormat="1" ht="8.25">
      <c r="A32" s="88" t="s">
        <v>115</v>
      </c>
      <c r="B32" s="73">
        <v>362</v>
      </c>
      <c r="C32" s="73">
        <v>164</v>
      </c>
      <c r="D32" s="73">
        <v>1552</v>
      </c>
      <c r="E32" s="73">
        <v>0</v>
      </c>
      <c r="F32" s="73">
        <v>72</v>
      </c>
      <c r="G32" s="73">
        <v>7</v>
      </c>
      <c r="H32" s="73">
        <v>292</v>
      </c>
      <c r="I32" s="73">
        <v>0</v>
      </c>
      <c r="J32" s="73">
        <v>3780</v>
      </c>
      <c r="K32" s="73">
        <v>884</v>
      </c>
      <c r="L32" s="73">
        <v>7795</v>
      </c>
      <c r="M32" s="73">
        <v>0</v>
      </c>
      <c r="N32" s="73">
        <v>4214</v>
      </c>
      <c r="O32" s="73">
        <v>1054</v>
      </c>
      <c r="P32" s="73">
        <v>9638</v>
      </c>
      <c r="Q32" s="82"/>
      <c r="R32" s="82"/>
      <c r="S32" s="82"/>
    </row>
    <row r="33" spans="2:19" ht="8.25"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S33" s="29" t="s">
        <v>6</v>
      </c>
    </row>
    <row r="34" spans="1:19" ht="8.25">
      <c r="A34" s="32"/>
      <c r="B34" s="33"/>
      <c r="C34" s="33"/>
      <c r="D34" s="33"/>
      <c r="E34" s="13"/>
      <c r="F34" s="27"/>
      <c r="G34" s="27"/>
      <c r="H34" s="34"/>
      <c r="I34" s="13"/>
      <c r="J34" s="35"/>
      <c r="K34" s="34"/>
      <c r="L34" s="34"/>
      <c r="M34" s="13"/>
      <c r="N34" s="36"/>
      <c r="O34" s="36"/>
      <c r="P34" s="36"/>
      <c r="S34" s="29" t="s">
        <v>21</v>
      </c>
    </row>
    <row r="35" spans="2:16" s="14" customFormat="1" ht="8.25">
      <c r="B35" s="144"/>
      <c r="C35" s="144"/>
      <c r="D35" s="144"/>
      <c r="E35" s="145"/>
      <c r="F35" s="145"/>
      <c r="G35" s="144"/>
      <c r="H35" s="144"/>
      <c r="I35" s="144"/>
      <c r="J35" s="144"/>
      <c r="K35" s="144"/>
      <c r="L35" s="144"/>
      <c r="M35" s="144"/>
      <c r="N35" s="144"/>
      <c r="O35" s="144"/>
      <c r="P35" s="144"/>
    </row>
    <row r="36" spans="2:16" s="14" customFormat="1" ht="8.25"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</row>
    <row r="37" spans="2:16" s="140" customFormat="1" ht="8.25"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</row>
    <row r="39" spans="2:16" ht="8.25">
      <c r="B39" s="94"/>
      <c r="C39" s="150"/>
      <c r="D39" s="151"/>
      <c r="E39" s="44"/>
      <c r="F39" s="94"/>
      <c r="G39" s="151"/>
      <c r="H39" s="94"/>
      <c r="I39" s="44"/>
      <c r="J39" s="94"/>
      <c r="K39" s="151"/>
      <c r="L39" s="44"/>
      <c r="M39" s="44"/>
      <c r="N39" s="94"/>
      <c r="O39" s="44"/>
      <c r="P39" s="94"/>
    </row>
    <row r="40" spans="3:16" ht="8.25">
      <c r="C40" s="147"/>
      <c r="D40" s="147"/>
      <c r="G40" s="147"/>
      <c r="K40" s="146"/>
      <c r="L40" s="146"/>
      <c r="O40" s="147"/>
      <c r="P40" s="147"/>
    </row>
    <row r="41" spans="3:15" ht="8.25">
      <c r="C41" s="44"/>
      <c r="D41" s="147"/>
      <c r="G41" s="147"/>
      <c r="K41" s="146"/>
      <c r="L41" s="146"/>
      <c r="O41" s="147"/>
    </row>
    <row r="42" spans="3:15" ht="8.25">
      <c r="C42" s="44"/>
      <c r="D42" s="44"/>
      <c r="G42" s="44"/>
      <c r="K42" s="53"/>
      <c r="L42" s="146"/>
      <c r="O42" s="146"/>
    </row>
    <row r="43" spans="13:15" ht="8.25">
      <c r="M43" s="12"/>
      <c r="N43" s="12"/>
      <c r="O43" s="12"/>
    </row>
  </sheetData>
  <mergeCells count="4">
    <mergeCell ref="A3:A4"/>
    <mergeCell ref="B3:D3"/>
    <mergeCell ref="F3:H3"/>
    <mergeCell ref="J3:L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&amp;C&amp;"Arial,Normale"&amp;10 26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F28" sqref="F27:F28"/>
    </sheetView>
  </sheetViews>
  <sheetFormatPr defaultColWidth="9.59765625" defaultRowHeight="10.5"/>
  <cols>
    <col min="1" max="1" width="36.796875" style="0" customWidth="1"/>
    <col min="2" max="2" width="19.59765625" style="0" customWidth="1"/>
    <col min="3" max="3" width="1.59765625" style="0" customWidth="1"/>
    <col min="4" max="4" width="19.59765625" style="0" customWidth="1"/>
    <col min="5" max="5" width="1.59765625" style="0" customWidth="1"/>
    <col min="6" max="6" width="19.59765625" style="0" customWidth="1"/>
    <col min="7" max="7" width="1.59765625" style="0" customWidth="1"/>
    <col min="8" max="8" width="19.59765625" style="0" customWidth="1"/>
    <col min="9" max="9" width="1.3984375" style="0" customWidth="1"/>
    <col min="10" max="10" width="11" style="0" customWidth="1"/>
  </cols>
  <sheetData>
    <row r="1" spans="1:10" ht="12">
      <c r="A1" s="22" t="s">
        <v>207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2" customHeight="1">
      <c r="A3" s="212" t="s">
        <v>281</v>
      </c>
      <c r="B3" s="133" t="s">
        <v>46</v>
      </c>
      <c r="C3" s="104"/>
      <c r="D3" s="133" t="s">
        <v>10</v>
      </c>
      <c r="E3" s="104"/>
      <c r="F3" s="133" t="s">
        <v>11</v>
      </c>
      <c r="G3" s="104"/>
      <c r="H3" s="206" t="s">
        <v>7</v>
      </c>
      <c r="I3" s="206"/>
      <c r="J3" s="206"/>
    </row>
    <row r="4" spans="1:10" ht="8.25">
      <c r="A4" s="214"/>
      <c r="B4" s="24" t="s">
        <v>124</v>
      </c>
      <c r="C4" s="19"/>
      <c r="D4" s="24" t="s">
        <v>124</v>
      </c>
      <c r="E4" s="19"/>
      <c r="F4" s="24" t="s">
        <v>124</v>
      </c>
      <c r="G4" s="19"/>
      <c r="H4" s="24" t="s">
        <v>124</v>
      </c>
      <c r="I4" s="24"/>
      <c r="J4" s="24" t="s">
        <v>25</v>
      </c>
    </row>
    <row r="5" spans="1:10" ht="8.25">
      <c r="A5" s="2"/>
      <c r="B5" s="44"/>
      <c r="C5" s="2"/>
      <c r="D5" s="44"/>
      <c r="E5" s="2"/>
      <c r="F5" s="2"/>
      <c r="G5" s="2"/>
      <c r="H5" s="44"/>
      <c r="I5" s="2"/>
      <c r="J5" s="2"/>
    </row>
    <row r="6" spans="1:11" ht="8.25">
      <c r="A6" s="2" t="s">
        <v>188</v>
      </c>
      <c r="B6" s="39">
        <v>553</v>
      </c>
      <c r="C6" s="30"/>
      <c r="D6" s="39">
        <v>120</v>
      </c>
      <c r="E6" s="30"/>
      <c r="F6" s="39">
        <v>1691</v>
      </c>
      <c r="G6" s="30"/>
      <c r="H6" s="30">
        <v>2364</v>
      </c>
      <c r="I6" s="30"/>
      <c r="J6" s="43">
        <f aca="true" t="shared" si="0" ref="J6:J13">H6/$H$17*100</f>
        <v>4.4493798347480755</v>
      </c>
      <c r="K6" s="107"/>
    </row>
    <row r="7" spans="1:11" ht="8.25">
      <c r="A7" s="41" t="s">
        <v>182</v>
      </c>
      <c r="B7" s="39">
        <v>210</v>
      </c>
      <c r="C7" s="39"/>
      <c r="D7" s="39">
        <v>16</v>
      </c>
      <c r="E7" s="39"/>
      <c r="F7" s="39">
        <v>37</v>
      </c>
      <c r="G7" s="39"/>
      <c r="H7" s="39">
        <v>263</v>
      </c>
      <c r="I7" s="39"/>
      <c r="J7" s="43">
        <f t="shared" si="0"/>
        <v>0.49500291731757357</v>
      </c>
      <c r="K7" s="107"/>
    </row>
    <row r="8" spans="1:11" ht="8.25">
      <c r="A8" s="47" t="s">
        <v>183</v>
      </c>
      <c r="B8" s="39">
        <v>12</v>
      </c>
      <c r="C8" s="39"/>
      <c r="D8" s="39">
        <v>26</v>
      </c>
      <c r="E8" s="39"/>
      <c r="F8" s="39">
        <v>47</v>
      </c>
      <c r="G8" s="39"/>
      <c r="H8" s="39">
        <v>85</v>
      </c>
      <c r="I8" s="39"/>
      <c r="J8" s="43">
        <f t="shared" si="0"/>
        <v>0.1599819314524477</v>
      </c>
      <c r="K8" s="107"/>
    </row>
    <row r="9" spans="1:11" ht="8.25">
      <c r="A9" s="47" t="s">
        <v>184</v>
      </c>
      <c r="B9" s="39">
        <v>46</v>
      </c>
      <c r="C9" s="39"/>
      <c r="D9" s="39">
        <v>5</v>
      </c>
      <c r="E9" s="39"/>
      <c r="F9" s="39">
        <v>157</v>
      </c>
      <c r="G9" s="39"/>
      <c r="H9" s="39">
        <v>208</v>
      </c>
      <c r="I9" s="39"/>
      <c r="J9" s="43">
        <f t="shared" si="0"/>
        <v>0.3914851969659897</v>
      </c>
      <c r="K9" s="107"/>
    </row>
    <row r="10" spans="1:11" ht="8.25">
      <c r="A10" s="47" t="s">
        <v>181</v>
      </c>
      <c r="B10" s="39">
        <v>196</v>
      </c>
      <c r="C10" s="39"/>
      <c r="D10" s="39">
        <v>42</v>
      </c>
      <c r="E10" s="39"/>
      <c r="F10" s="39">
        <v>805</v>
      </c>
      <c r="G10" s="39"/>
      <c r="H10" s="39">
        <v>1043</v>
      </c>
      <c r="I10" s="39"/>
      <c r="J10" s="43">
        <f t="shared" si="0"/>
        <v>1.963072405940035</v>
      </c>
      <c r="K10" s="107"/>
    </row>
    <row r="11" spans="1:11" ht="8.25">
      <c r="A11" s="47" t="s">
        <v>185</v>
      </c>
      <c r="B11" s="39">
        <v>49</v>
      </c>
      <c r="C11" s="39"/>
      <c r="D11" s="39">
        <v>23</v>
      </c>
      <c r="E11" s="39"/>
      <c r="F11" s="39">
        <v>548</v>
      </c>
      <c r="G11" s="39"/>
      <c r="H11" s="39">
        <v>620</v>
      </c>
      <c r="I11" s="39"/>
      <c r="J11" s="43">
        <f t="shared" si="0"/>
        <v>1.166927029417854</v>
      </c>
      <c r="K11" s="107"/>
    </row>
    <row r="12" spans="1:11" ht="8.25">
      <c r="A12" s="47" t="s">
        <v>186</v>
      </c>
      <c r="B12" s="39">
        <v>5</v>
      </c>
      <c r="C12" s="39"/>
      <c r="D12" s="39">
        <v>4</v>
      </c>
      <c r="E12" s="39"/>
      <c r="F12" s="39">
        <v>82</v>
      </c>
      <c r="G12" s="39"/>
      <c r="H12" s="39">
        <v>91</v>
      </c>
      <c r="I12" s="39"/>
      <c r="J12" s="43">
        <f t="shared" si="0"/>
        <v>0.1712747736726205</v>
      </c>
      <c r="K12" s="107"/>
    </row>
    <row r="13" spans="1:11" ht="8.25">
      <c r="A13" s="47" t="s">
        <v>187</v>
      </c>
      <c r="B13" s="39">
        <v>35</v>
      </c>
      <c r="C13" s="39"/>
      <c r="D13" s="30">
        <v>4</v>
      </c>
      <c r="E13" s="39"/>
      <c r="F13" s="39">
        <v>15</v>
      </c>
      <c r="G13" s="39"/>
      <c r="H13" s="39">
        <v>54</v>
      </c>
      <c r="I13" s="39"/>
      <c r="J13" s="43">
        <f t="shared" si="0"/>
        <v>0.10163557998155502</v>
      </c>
      <c r="K13" s="107"/>
    </row>
    <row r="14" spans="1:11" ht="8.25">
      <c r="A14" s="47"/>
      <c r="B14" s="39"/>
      <c r="C14" s="39"/>
      <c r="D14" s="30"/>
      <c r="E14" s="39"/>
      <c r="F14" s="39"/>
      <c r="G14" s="39"/>
      <c r="H14" s="39"/>
      <c r="I14" s="39"/>
      <c r="J14" s="43"/>
      <c r="K14" s="107"/>
    </row>
    <row r="15" spans="1:11" ht="8.25">
      <c r="A15" s="2" t="s">
        <v>189</v>
      </c>
      <c r="B15" s="39">
        <v>5678</v>
      </c>
      <c r="C15" s="39"/>
      <c r="D15" s="39">
        <v>3764</v>
      </c>
      <c r="E15" s="39"/>
      <c r="F15" s="39">
        <v>41325</v>
      </c>
      <c r="G15" s="39"/>
      <c r="H15" s="39">
        <v>50767</v>
      </c>
      <c r="I15" s="39"/>
      <c r="J15" s="43">
        <f>H15/H17*100</f>
        <v>95.55062016525191</v>
      </c>
      <c r="K15" s="107"/>
    </row>
    <row r="16" spans="1:11" ht="8.25">
      <c r="A16" s="2"/>
      <c r="B16" s="39"/>
      <c r="C16" s="39"/>
      <c r="D16" s="39"/>
      <c r="E16" s="39"/>
      <c r="F16" s="39"/>
      <c r="G16" s="39"/>
      <c r="H16" s="39"/>
      <c r="I16" s="39"/>
      <c r="J16" s="43"/>
      <c r="K16" s="107"/>
    </row>
    <row r="17" spans="1:11" ht="8.25">
      <c r="A17" s="25" t="s">
        <v>7</v>
      </c>
      <c r="B17" s="45">
        <v>6231</v>
      </c>
      <c r="C17" s="45"/>
      <c r="D17" s="45">
        <v>3884</v>
      </c>
      <c r="E17" s="45"/>
      <c r="F17" s="79">
        <v>43016</v>
      </c>
      <c r="G17" s="45"/>
      <c r="H17" s="45">
        <v>53131</v>
      </c>
      <c r="I17" s="45"/>
      <c r="J17" s="46">
        <v>100</v>
      </c>
      <c r="K17" s="107"/>
    </row>
    <row r="18" spans="1:10" ht="8.25">
      <c r="A18" s="26"/>
      <c r="B18" s="106"/>
      <c r="C18" s="106"/>
      <c r="D18" s="106"/>
      <c r="E18" s="106"/>
      <c r="F18" s="106"/>
      <c r="G18" s="106"/>
      <c r="H18" s="106"/>
      <c r="I18" s="106"/>
      <c r="J18" s="26"/>
    </row>
    <row r="19" spans="1:3" ht="8.25">
      <c r="A19" s="14"/>
      <c r="B19" s="14"/>
      <c r="C19" s="14"/>
    </row>
    <row r="20" spans="1:3" ht="8.25">
      <c r="A20" s="14"/>
      <c r="B20" s="14"/>
      <c r="C20" s="14"/>
    </row>
    <row r="21" spans="1:4" ht="8.25">
      <c r="A21" s="14"/>
      <c r="B21" s="14"/>
      <c r="C21" s="14"/>
      <c r="D21" s="140"/>
    </row>
    <row r="22" spans="4:10" ht="8.25">
      <c r="D22" s="141"/>
      <c r="J22" s="107"/>
    </row>
    <row r="23" spans="4:10" ht="8.25">
      <c r="D23" s="140"/>
      <c r="J23" s="107"/>
    </row>
    <row r="24" ht="8.25">
      <c r="D24" s="140"/>
    </row>
    <row r="25" ht="8.25">
      <c r="D25" s="140"/>
    </row>
  </sheetData>
  <mergeCells count="2">
    <mergeCell ref="H3:J3"/>
    <mergeCell ref="A3:A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  <headerFooter alignWithMargins="0">
    <oddFooter>&amp;C&amp;"Arial,Normale"&amp;10 27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9"/>
  <sheetViews>
    <sheetView workbookViewId="0" topLeftCell="A1">
      <selection activeCell="B31" sqref="B31"/>
    </sheetView>
  </sheetViews>
  <sheetFormatPr defaultColWidth="9.59765625" defaultRowHeight="10.5"/>
  <cols>
    <col min="1" max="1" width="29.796875" style="2" customWidth="1"/>
    <col min="2" max="3" width="14.59765625" style="2" customWidth="1"/>
    <col min="4" max="4" width="1.19921875" style="2" customWidth="1"/>
    <col min="5" max="6" width="14.59765625" style="2" customWidth="1"/>
    <col min="7" max="7" width="1.19921875" style="2" customWidth="1"/>
    <col min="8" max="9" width="14.59765625" style="2" customWidth="1"/>
    <col min="10" max="10" width="1.19921875" style="2" customWidth="1"/>
    <col min="11" max="11" width="12.3984375" style="2" customWidth="1"/>
    <col min="12" max="16384" width="9.59765625" style="2" customWidth="1"/>
  </cols>
  <sheetData>
    <row r="1" spans="1:11" s="11" customFormat="1" ht="12" customHeight="1">
      <c r="A1" s="1" t="s">
        <v>210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30" ht="8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11" ht="12" customHeight="1">
      <c r="A3" s="212" t="s">
        <v>23</v>
      </c>
      <c r="B3" s="206" t="s">
        <v>0</v>
      </c>
      <c r="C3" s="206"/>
      <c r="E3" s="206" t="s">
        <v>30</v>
      </c>
      <c r="F3" s="206"/>
      <c r="H3" s="206" t="s">
        <v>31</v>
      </c>
      <c r="I3" s="206"/>
      <c r="J3" s="206"/>
      <c r="K3" s="206"/>
    </row>
    <row r="4" spans="1:11" ht="12" customHeight="1">
      <c r="A4" s="213"/>
      <c r="B4" s="215" t="s">
        <v>24</v>
      </c>
      <c r="C4" s="215" t="s">
        <v>25</v>
      </c>
      <c r="E4" s="217" t="s">
        <v>209</v>
      </c>
      <c r="F4" s="215" t="s">
        <v>25</v>
      </c>
      <c r="H4" s="217" t="s">
        <v>209</v>
      </c>
      <c r="I4" s="215" t="s">
        <v>25</v>
      </c>
      <c r="J4" s="15"/>
      <c r="K4" s="217" t="s">
        <v>171</v>
      </c>
    </row>
    <row r="5" spans="1:11" ht="12" customHeight="1">
      <c r="A5" s="214"/>
      <c r="B5" s="216"/>
      <c r="C5" s="216"/>
      <c r="E5" s="218"/>
      <c r="F5" s="216"/>
      <c r="H5" s="218"/>
      <c r="I5" s="216"/>
      <c r="J5" s="9"/>
      <c r="K5" s="218"/>
    </row>
    <row r="6" spans="1:11" ht="8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8.25">
      <c r="A7" s="204" t="s">
        <v>26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</row>
    <row r="9" spans="1:16" ht="8.25">
      <c r="A9" s="2" t="s">
        <v>3</v>
      </c>
      <c r="B9" s="39">
        <v>2309</v>
      </c>
      <c r="C9" s="71">
        <f>B9/$B$12*100</f>
        <v>37.05665222275718</v>
      </c>
      <c r="D9" s="39">
        <v>21010</v>
      </c>
      <c r="E9" s="39">
        <v>791</v>
      </c>
      <c r="F9" s="71">
        <f>E9/$E$12*100</f>
        <v>29.198966408268735</v>
      </c>
      <c r="G9" s="39"/>
      <c r="H9" s="39">
        <v>24037</v>
      </c>
      <c r="I9" s="71">
        <f>H9/$H$12*100</f>
        <v>43.102551688274424</v>
      </c>
      <c r="J9" s="39"/>
      <c r="K9" s="39">
        <v>10410</v>
      </c>
      <c r="P9" s="38"/>
    </row>
    <row r="10" spans="1:11" ht="8.25">
      <c r="A10" s="2" t="s">
        <v>4</v>
      </c>
      <c r="B10" s="39">
        <v>373</v>
      </c>
      <c r="C10" s="71">
        <f>B10/$B$12*100</f>
        <v>5.986198042047826</v>
      </c>
      <c r="D10" s="39">
        <v>3228</v>
      </c>
      <c r="E10" s="39">
        <v>188</v>
      </c>
      <c r="F10" s="71">
        <f>E10/$E$12*100</f>
        <v>6.9398301956441495</v>
      </c>
      <c r="G10" s="39"/>
      <c r="H10" s="39">
        <v>3209</v>
      </c>
      <c r="I10" s="71">
        <f>H10/$H$12*100</f>
        <v>5.75429913748274</v>
      </c>
      <c r="J10" s="39"/>
      <c r="K10" s="39">
        <v>8604</v>
      </c>
    </row>
    <row r="11" spans="1:11" ht="8.25">
      <c r="A11" s="2" t="s">
        <v>5</v>
      </c>
      <c r="B11" s="39">
        <v>3549</v>
      </c>
      <c r="C11" s="71">
        <f>B11/$B$12*100</f>
        <v>56.95714973519499</v>
      </c>
      <c r="D11" s="39">
        <v>24366</v>
      </c>
      <c r="E11" s="39">
        <v>1729</v>
      </c>
      <c r="F11" s="71">
        <f>E11/$E$12*100</f>
        <v>63.82428940568475</v>
      </c>
      <c r="G11" s="39"/>
      <c r="H11" s="39">
        <v>28520</v>
      </c>
      <c r="I11" s="71">
        <f>H11/$H$12*100</f>
        <v>51.14135599906755</v>
      </c>
      <c r="J11" s="39"/>
      <c r="K11" s="39">
        <v>8036</v>
      </c>
    </row>
    <row r="12" spans="1:11" s="77" customFormat="1" ht="8.25">
      <c r="A12" s="72" t="s">
        <v>7</v>
      </c>
      <c r="B12" s="79">
        <v>6231</v>
      </c>
      <c r="C12" s="80">
        <f>B12/$B$12*100</f>
        <v>100</v>
      </c>
      <c r="D12" s="79"/>
      <c r="E12" s="79">
        <v>2709</v>
      </c>
      <c r="F12" s="80">
        <f>E12/$E$12*100</f>
        <v>100</v>
      </c>
      <c r="G12" s="79"/>
      <c r="H12" s="79">
        <v>55767</v>
      </c>
      <c r="I12" s="80">
        <f>H12/$H$12*100</f>
        <v>100</v>
      </c>
      <c r="J12" s="79"/>
      <c r="K12" s="79">
        <v>8950</v>
      </c>
    </row>
    <row r="13" spans="2:11" ht="8.25">
      <c r="B13" s="39"/>
      <c r="E13" s="39"/>
      <c r="H13" s="39"/>
      <c r="K13" s="39"/>
    </row>
    <row r="14" spans="1:11" ht="8.25">
      <c r="A14" s="204" t="s">
        <v>27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</row>
    <row r="15" spans="2:11" ht="8.25">
      <c r="B15" s="39"/>
      <c r="E15" s="39"/>
      <c r="H15" s="39"/>
      <c r="K15" s="39"/>
    </row>
    <row r="16" spans="1:11" ht="8.25">
      <c r="A16" s="2" t="s">
        <v>3</v>
      </c>
      <c r="B16" s="39">
        <v>2042</v>
      </c>
      <c r="C16" s="37">
        <f>B16/$B$19*100</f>
        <v>52.57466529351185</v>
      </c>
      <c r="E16" s="39">
        <v>182</v>
      </c>
      <c r="F16" s="37">
        <f>E16/E19*100</f>
        <v>43.855421686746986</v>
      </c>
      <c r="H16" s="39">
        <v>14866</v>
      </c>
      <c r="I16" s="37">
        <f>H16/H19*100</f>
        <v>50.754523728234894</v>
      </c>
      <c r="K16" s="39">
        <v>7280</v>
      </c>
    </row>
    <row r="17" spans="1:11" ht="8.25">
      <c r="A17" s="2" t="s">
        <v>4</v>
      </c>
      <c r="B17" s="39">
        <v>206</v>
      </c>
      <c r="C17" s="37">
        <f>B17/$B$19*100</f>
        <v>5.303810504634397</v>
      </c>
      <c r="E17" s="39">
        <v>20</v>
      </c>
      <c r="F17" s="37">
        <f>E17/E19*100</f>
        <v>4.819277108433735</v>
      </c>
      <c r="H17" s="39">
        <v>1718</v>
      </c>
      <c r="I17" s="37">
        <f>H17/H19*100</f>
        <v>5.865483100034141</v>
      </c>
      <c r="K17" s="39">
        <v>8338</v>
      </c>
    </row>
    <row r="18" spans="1:11" ht="8.25">
      <c r="A18" s="2" t="s">
        <v>5</v>
      </c>
      <c r="B18" s="39">
        <v>1636</v>
      </c>
      <c r="C18" s="37">
        <f>B18/$B$19*100</f>
        <v>42.12152420185376</v>
      </c>
      <c r="E18" s="39">
        <v>213</v>
      </c>
      <c r="F18" s="37">
        <f>E18/E19*100</f>
        <v>51.325301204819276</v>
      </c>
      <c r="H18" s="39">
        <v>12706</v>
      </c>
      <c r="I18" s="37">
        <f>H18/H19*100</f>
        <v>43.379993171730966</v>
      </c>
      <c r="K18" s="39">
        <v>7767</v>
      </c>
    </row>
    <row r="19" spans="1:11" s="77" customFormat="1" ht="8.25">
      <c r="A19" s="72" t="s">
        <v>7</v>
      </c>
      <c r="B19" s="79">
        <v>3884</v>
      </c>
      <c r="C19" s="78">
        <f>B19/$B$19*100</f>
        <v>100</v>
      </c>
      <c r="E19" s="79">
        <v>415</v>
      </c>
      <c r="F19" s="78">
        <v>100</v>
      </c>
      <c r="H19" s="79">
        <v>29290</v>
      </c>
      <c r="I19" s="78">
        <f>SUM(I16:I18)</f>
        <v>100</v>
      </c>
      <c r="K19" s="79">
        <v>7541</v>
      </c>
    </row>
    <row r="20" spans="2:11" ht="8.25">
      <c r="B20" s="39"/>
      <c r="E20" s="39"/>
      <c r="H20" s="39"/>
      <c r="K20" s="39"/>
    </row>
    <row r="21" spans="1:11" ht="8.25">
      <c r="A21" s="204" t="s">
        <v>28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</row>
    <row r="22" spans="2:11" ht="8.25">
      <c r="B22" s="39"/>
      <c r="E22" s="39"/>
      <c r="H22" s="39"/>
      <c r="K22" s="39"/>
    </row>
    <row r="23" spans="1:11" ht="8.25">
      <c r="A23" s="2" t="s">
        <v>3</v>
      </c>
      <c r="B23" s="39">
        <v>27947</v>
      </c>
      <c r="C23" s="37">
        <f>B23/B26*100</f>
        <v>64.96884880044634</v>
      </c>
      <c r="E23" s="39">
        <v>7131</v>
      </c>
      <c r="F23" s="37">
        <f>E23/E26*100</f>
        <v>56.60871636103835</v>
      </c>
      <c r="H23" s="39">
        <v>131705</v>
      </c>
      <c r="I23" s="37">
        <f>H23/H26*100</f>
        <v>69.22696858360797</v>
      </c>
      <c r="K23" s="39">
        <v>4713</v>
      </c>
    </row>
    <row r="24" spans="1:11" ht="8.25">
      <c r="A24" s="2" t="s">
        <v>4</v>
      </c>
      <c r="B24" s="39">
        <v>2474</v>
      </c>
      <c r="C24" s="37">
        <f>B24/B26*100</f>
        <v>5.751348335503069</v>
      </c>
      <c r="E24" s="39">
        <v>934</v>
      </c>
      <c r="F24" s="37">
        <f>E24/E26*100</f>
        <v>7.414463761212987</v>
      </c>
      <c r="H24" s="39">
        <v>8605</v>
      </c>
      <c r="I24" s="37">
        <f>H24/H26*100</f>
        <v>4.522972283982739</v>
      </c>
      <c r="K24" s="39">
        <v>3478</v>
      </c>
    </row>
    <row r="25" spans="1:11" ht="8.25">
      <c r="A25" s="2" t="s">
        <v>5</v>
      </c>
      <c r="B25" s="39">
        <v>12595</v>
      </c>
      <c r="C25" s="37">
        <f>B25/B26*100</f>
        <v>29.279802864050588</v>
      </c>
      <c r="E25" s="39">
        <v>4532</v>
      </c>
      <c r="F25" s="37">
        <f>E25/E26*100</f>
        <v>35.976819877748675</v>
      </c>
      <c r="H25" s="39">
        <v>49940</v>
      </c>
      <c r="I25" s="37">
        <f>H25/H26*100</f>
        <v>26.249533510993373</v>
      </c>
      <c r="K25" s="39">
        <v>3965</v>
      </c>
    </row>
    <row r="26" spans="1:11" s="77" customFormat="1" ht="8.25">
      <c r="A26" s="72" t="s">
        <v>7</v>
      </c>
      <c r="B26" s="79">
        <v>43016</v>
      </c>
      <c r="C26" s="78">
        <f>SUM(C23:C25)</f>
        <v>100</v>
      </c>
      <c r="E26" s="79">
        <v>12597</v>
      </c>
      <c r="F26" s="78">
        <f>SUM(F23:F25)</f>
        <v>100</v>
      </c>
      <c r="H26" s="79">
        <v>190251</v>
      </c>
      <c r="I26" s="78">
        <f>SUM(I23:I25)</f>
        <v>99.99947437858408</v>
      </c>
      <c r="K26" s="79">
        <v>4423</v>
      </c>
    </row>
    <row r="27" spans="2:11" ht="8.25">
      <c r="B27" s="39"/>
      <c r="E27" s="39"/>
      <c r="H27" s="39"/>
      <c r="K27" s="39"/>
    </row>
    <row r="28" spans="1:11" ht="8.25">
      <c r="A28" s="204" t="s">
        <v>29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</row>
    <row r="29" spans="2:11" ht="8.25">
      <c r="B29" s="39"/>
      <c r="E29" s="39"/>
      <c r="H29" s="39"/>
      <c r="K29" s="39"/>
    </row>
    <row r="30" spans="1:11" ht="8.25">
      <c r="A30" s="2" t="s">
        <v>3</v>
      </c>
      <c r="B30" s="39">
        <v>32298</v>
      </c>
      <c r="C30" s="37">
        <f>B30/B33*100</f>
        <v>60.78936967119007</v>
      </c>
      <c r="E30" s="39">
        <v>8105</v>
      </c>
      <c r="F30" s="37">
        <f>E30/E33*100</f>
        <v>51.55524457731696</v>
      </c>
      <c r="H30" s="39">
        <v>170609</v>
      </c>
      <c r="I30" s="37">
        <f>H30/H33*100</f>
        <v>61.97022970636523</v>
      </c>
      <c r="K30" s="39">
        <v>5282</v>
      </c>
    </row>
    <row r="31" spans="1:11" ht="8.25">
      <c r="A31" s="2" t="s">
        <v>4</v>
      </c>
      <c r="B31" s="39">
        <v>3053</v>
      </c>
      <c r="C31" s="37">
        <f>B31/B33*100</f>
        <v>5.746174549697916</v>
      </c>
      <c r="E31" s="39">
        <v>1143</v>
      </c>
      <c r="F31" s="37">
        <f>E31/E33*100</f>
        <v>7.270529864512436</v>
      </c>
      <c r="H31" s="39">
        <v>13532</v>
      </c>
      <c r="I31" s="37">
        <f>H31/H33*100</f>
        <v>4.915222223836576</v>
      </c>
      <c r="K31" s="39">
        <v>4432</v>
      </c>
    </row>
    <row r="32" spans="1:11" ht="8.25">
      <c r="A32" s="2" t="s">
        <v>5</v>
      </c>
      <c r="B32" s="39">
        <v>17780</v>
      </c>
      <c r="C32" s="37">
        <f>B32/B33*100</f>
        <v>33.46445577911201</v>
      </c>
      <c r="E32" s="39">
        <v>6474</v>
      </c>
      <c r="F32" s="37">
        <f>E32/E33*100</f>
        <v>41.18058647668723</v>
      </c>
      <c r="H32" s="39">
        <v>91167</v>
      </c>
      <c r="I32" s="37">
        <f>H32/H33*100</f>
        <v>33.11454806979819</v>
      </c>
      <c r="K32" s="39">
        <v>5127</v>
      </c>
    </row>
    <row r="33" spans="1:11" s="77" customFormat="1" ht="8.25">
      <c r="A33" s="72" t="s">
        <v>7</v>
      </c>
      <c r="B33" s="79">
        <v>53131</v>
      </c>
      <c r="C33" s="78">
        <f>SUM(C30:C32)</f>
        <v>100</v>
      </c>
      <c r="E33" s="79">
        <v>15721</v>
      </c>
      <c r="F33" s="78">
        <f>SUM(F30:F32)</f>
        <v>100.00636091851663</v>
      </c>
      <c r="H33" s="79">
        <v>275308</v>
      </c>
      <c r="I33" s="78">
        <f>SUM(I30:I32)</f>
        <v>100</v>
      </c>
      <c r="K33" s="79">
        <v>5182</v>
      </c>
    </row>
    <row r="34" spans="1:11" ht="8.25">
      <c r="A34" s="7"/>
      <c r="B34" s="40"/>
      <c r="C34" s="7"/>
      <c r="D34" s="7"/>
      <c r="E34" s="40"/>
      <c r="F34" s="7"/>
      <c r="G34" s="7"/>
      <c r="H34" s="40"/>
      <c r="I34" s="7"/>
      <c r="J34" s="7"/>
      <c r="K34" s="40"/>
    </row>
    <row r="36" spans="1:14" ht="8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8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8.25">
      <c r="A38" s="14" t="s">
        <v>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ht="8.25">
      <c r="D39" s="2">
        <v>8618</v>
      </c>
    </row>
  </sheetData>
  <mergeCells count="15">
    <mergeCell ref="I4:I5"/>
    <mergeCell ref="B4:B5"/>
    <mergeCell ref="C4:C5"/>
    <mergeCell ref="E4:E5"/>
    <mergeCell ref="H4:H5"/>
    <mergeCell ref="A3:A5"/>
    <mergeCell ref="A21:K21"/>
    <mergeCell ref="A28:K28"/>
    <mergeCell ref="A7:K7"/>
    <mergeCell ref="A14:K14"/>
    <mergeCell ref="B3:C3"/>
    <mergeCell ref="E3:F3"/>
    <mergeCell ref="H3:K3"/>
    <mergeCell ref="F4:F5"/>
    <mergeCell ref="K4:K5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&amp;C&amp;"Arial,Normale"&amp;10 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A3" sqref="A3"/>
    </sheetView>
  </sheetViews>
  <sheetFormatPr defaultColWidth="9.59765625" defaultRowHeight="10.5"/>
  <cols>
    <col min="1" max="1" width="24.59765625" style="2" customWidth="1"/>
    <col min="2" max="4" width="9.3984375" style="2" customWidth="1"/>
    <col min="5" max="5" width="1" style="2" customWidth="1"/>
    <col min="6" max="8" width="9.3984375" style="2" customWidth="1"/>
    <col min="9" max="9" width="1" style="2" customWidth="1"/>
    <col min="10" max="12" width="10" style="2" customWidth="1"/>
    <col min="13" max="13" width="1" style="2" customWidth="1"/>
    <col min="14" max="15" width="9.3984375" style="2" customWidth="1"/>
    <col min="16" max="16" width="11" style="2" customWidth="1"/>
    <col min="17" max="17" width="11.59765625" style="2" customWidth="1"/>
    <col min="18" max="16384" width="9.59765625" style="2" customWidth="1"/>
  </cols>
  <sheetData>
    <row r="1" spans="1:16" s="11" customFormat="1" ht="12" customHeight="1">
      <c r="A1" s="1" t="s">
        <v>271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="11" customFormat="1" ht="12">
      <c r="A2" s="11" t="s">
        <v>272</v>
      </c>
    </row>
    <row r="3" spans="1:16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2" customHeight="1">
      <c r="A4" s="212" t="s">
        <v>22</v>
      </c>
      <c r="B4" s="206" t="s">
        <v>46</v>
      </c>
      <c r="C4" s="206"/>
      <c r="D4" s="206"/>
      <c r="F4" s="206" t="s">
        <v>10</v>
      </c>
      <c r="G4" s="206"/>
      <c r="H4" s="206"/>
      <c r="J4" s="206" t="s">
        <v>11</v>
      </c>
      <c r="K4" s="206"/>
      <c r="L4" s="206"/>
      <c r="N4" s="206" t="s">
        <v>7</v>
      </c>
      <c r="O4" s="206"/>
      <c r="P4" s="206"/>
    </row>
    <row r="5" spans="1:16" ht="12" customHeight="1">
      <c r="A5" s="214"/>
      <c r="B5" s="23" t="s">
        <v>24</v>
      </c>
      <c r="C5" s="23" t="s">
        <v>30</v>
      </c>
      <c r="D5" s="23" t="s">
        <v>31</v>
      </c>
      <c r="F5" s="23" t="s">
        <v>24</v>
      </c>
      <c r="G5" s="23" t="s">
        <v>30</v>
      </c>
      <c r="H5" s="23" t="s">
        <v>31</v>
      </c>
      <c r="J5" s="23" t="s">
        <v>24</v>
      </c>
      <c r="K5" s="23" t="s">
        <v>30</v>
      </c>
      <c r="L5" s="23" t="s">
        <v>31</v>
      </c>
      <c r="N5" s="23" t="s">
        <v>24</v>
      </c>
      <c r="O5" s="23" t="s">
        <v>30</v>
      </c>
      <c r="P5" s="23" t="s">
        <v>31</v>
      </c>
    </row>
    <row r="6" spans="1:16" ht="8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8.25">
      <c r="A7" s="204" t="s">
        <v>32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</row>
    <row r="8" ht="8.25">
      <c r="N8" s="44"/>
    </row>
    <row r="9" spans="1:18" ht="8.25">
      <c r="A9" s="2" t="s">
        <v>33</v>
      </c>
      <c r="B9" s="39">
        <v>6037</v>
      </c>
      <c r="C9" s="39">
        <v>2661</v>
      </c>
      <c r="D9" s="39">
        <v>55047</v>
      </c>
      <c r="E9" s="30"/>
      <c r="F9" s="39">
        <v>1952</v>
      </c>
      <c r="G9" s="39">
        <v>213</v>
      </c>
      <c r="H9" s="39">
        <v>13211</v>
      </c>
      <c r="I9" s="30"/>
      <c r="J9" s="39">
        <v>30646</v>
      </c>
      <c r="K9" s="39">
        <v>8514</v>
      </c>
      <c r="L9" s="39">
        <v>105882</v>
      </c>
      <c r="M9" s="30"/>
      <c r="N9" s="39">
        <v>38635</v>
      </c>
      <c r="O9" s="39">
        <v>11388</v>
      </c>
      <c r="P9" s="39">
        <v>174141</v>
      </c>
      <c r="Q9" s="44"/>
      <c r="R9" s="44"/>
    </row>
    <row r="10" spans="1:18" ht="8.25">
      <c r="A10" s="2" t="s">
        <v>118</v>
      </c>
      <c r="B10" s="30">
        <v>4992</v>
      </c>
      <c r="C10" s="30">
        <v>2370</v>
      </c>
      <c r="D10" s="30">
        <v>48554</v>
      </c>
      <c r="E10" s="30"/>
      <c r="F10" s="30">
        <v>1866</v>
      </c>
      <c r="G10" s="30">
        <v>208</v>
      </c>
      <c r="H10" s="30">
        <v>12817</v>
      </c>
      <c r="I10" s="30"/>
      <c r="J10" s="30">
        <v>28712</v>
      </c>
      <c r="K10" s="30">
        <v>8056</v>
      </c>
      <c r="L10" s="30">
        <v>94776</v>
      </c>
      <c r="M10" s="30"/>
      <c r="N10" s="30">
        <v>35570</v>
      </c>
      <c r="O10" s="30">
        <v>10634</v>
      </c>
      <c r="P10" s="30">
        <v>156146</v>
      </c>
      <c r="Q10" s="44" t="s">
        <v>6</v>
      </c>
      <c r="R10" s="44" t="s">
        <v>6</v>
      </c>
    </row>
    <row r="11" spans="1:18" ht="8.25">
      <c r="A11" s="2" t="s">
        <v>119</v>
      </c>
      <c r="B11" s="30">
        <v>0</v>
      </c>
      <c r="C11" s="30">
        <v>0</v>
      </c>
      <c r="D11" s="30">
        <v>0</v>
      </c>
      <c r="E11" s="30"/>
      <c r="F11" s="30">
        <v>2</v>
      </c>
      <c r="G11" s="30" t="s">
        <v>41</v>
      </c>
      <c r="H11" s="30">
        <v>9</v>
      </c>
      <c r="I11" s="30"/>
      <c r="J11" s="30">
        <v>54</v>
      </c>
      <c r="K11" s="30">
        <v>7</v>
      </c>
      <c r="L11" s="30">
        <v>60</v>
      </c>
      <c r="M11" s="30"/>
      <c r="N11" s="30">
        <v>56</v>
      </c>
      <c r="O11" s="30">
        <v>7</v>
      </c>
      <c r="P11" s="30">
        <v>69</v>
      </c>
      <c r="Q11" s="44"/>
      <c r="R11" s="44"/>
    </row>
    <row r="12" spans="1:18" ht="8.25">
      <c r="A12" s="2" t="s">
        <v>34</v>
      </c>
      <c r="B12" s="30">
        <v>1045</v>
      </c>
      <c r="C12" s="30">
        <v>291</v>
      </c>
      <c r="D12" s="30">
        <v>6493</v>
      </c>
      <c r="E12" s="30"/>
      <c r="F12" s="30">
        <v>84</v>
      </c>
      <c r="G12" s="30">
        <v>4</v>
      </c>
      <c r="H12" s="30">
        <v>386</v>
      </c>
      <c r="I12" s="30"/>
      <c r="J12" s="30">
        <v>1880</v>
      </c>
      <c r="K12" s="30">
        <v>451</v>
      </c>
      <c r="L12" s="30">
        <v>11047</v>
      </c>
      <c r="M12" s="30"/>
      <c r="N12" s="30">
        <v>3009</v>
      </c>
      <c r="O12" s="30">
        <v>747</v>
      </c>
      <c r="P12" s="30">
        <v>17926</v>
      </c>
      <c r="Q12" s="44" t="s">
        <v>6</v>
      </c>
      <c r="R12" s="44" t="s">
        <v>6</v>
      </c>
    </row>
    <row r="13" spans="2:16" ht="8.2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9" ht="8.25">
      <c r="A14" s="2" t="s">
        <v>35</v>
      </c>
      <c r="B14" s="39">
        <v>194</v>
      </c>
      <c r="C14" s="39">
        <v>48</v>
      </c>
      <c r="D14" s="39">
        <v>720</v>
      </c>
      <c r="E14" s="30"/>
      <c r="F14" s="39">
        <v>1932</v>
      </c>
      <c r="G14" s="39">
        <v>203</v>
      </c>
      <c r="H14" s="39">
        <v>16078</v>
      </c>
      <c r="I14" s="30"/>
      <c r="J14" s="39">
        <v>12370</v>
      </c>
      <c r="K14" s="39">
        <v>4083</v>
      </c>
      <c r="L14" s="39">
        <v>84368</v>
      </c>
      <c r="M14" s="30"/>
      <c r="N14" s="39">
        <v>14496</v>
      </c>
      <c r="O14" s="39">
        <v>4333</v>
      </c>
      <c r="P14" s="39">
        <v>101167</v>
      </c>
      <c r="R14" s="30"/>
      <c r="S14" s="30"/>
    </row>
    <row r="15" spans="1:17" ht="8.25">
      <c r="A15" s="2" t="s">
        <v>36</v>
      </c>
      <c r="B15" s="30">
        <v>108</v>
      </c>
      <c r="C15" s="30">
        <v>28</v>
      </c>
      <c r="D15" s="30">
        <v>371</v>
      </c>
      <c r="E15" s="30"/>
      <c r="F15" s="30">
        <v>1400</v>
      </c>
      <c r="G15" s="30">
        <v>157</v>
      </c>
      <c r="H15" s="30">
        <v>12987</v>
      </c>
      <c r="I15" s="30"/>
      <c r="J15" s="30">
        <v>7235</v>
      </c>
      <c r="K15" s="30">
        <v>2338</v>
      </c>
      <c r="L15" s="30">
        <v>62205</v>
      </c>
      <c r="M15" s="30"/>
      <c r="N15" s="30">
        <v>8743</v>
      </c>
      <c r="O15" s="30">
        <v>2523</v>
      </c>
      <c r="P15" s="30">
        <v>75563</v>
      </c>
      <c r="Q15" s="30"/>
    </row>
    <row r="16" spans="1:17" ht="8.25">
      <c r="A16" s="2" t="s">
        <v>37</v>
      </c>
      <c r="B16" s="30">
        <v>25</v>
      </c>
      <c r="C16" s="30">
        <v>7</v>
      </c>
      <c r="D16" s="30">
        <v>88</v>
      </c>
      <c r="E16" s="30"/>
      <c r="F16" s="30">
        <v>341</v>
      </c>
      <c r="G16" s="30">
        <v>23</v>
      </c>
      <c r="H16" s="30">
        <v>2194</v>
      </c>
      <c r="I16" s="30"/>
      <c r="J16" s="30">
        <v>1458</v>
      </c>
      <c r="K16" s="30">
        <v>403</v>
      </c>
      <c r="L16" s="30">
        <v>5913</v>
      </c>
      <c r="M16" s="30"/>
      <c r="N16" s="30">
        <v>1824</v>
      </c>
      <c r="O16" s="30">
        <v>433</v>
      </c>
      <c r="P16" s="30">
        <v>8195</v>
      </c>
      <c r="Q16" s="30"/>
    </row>
    <row r="17" spans="1:17" ht="8.25">
      <c r="A17" s="2" t="s">
        <v>38</v>
      </c>
      <c r="B17" s="30">
        <v>19</v>
      </c>
      <c r="C17" s="30">
        <v>3</v>
      </c>
      <c r="D17" s="30">
        <v>48</v>
      </c>
      <c r="E17" s="30"/>
      <c r="F17" s="30">
        <v>76</v>
      </c>
      <c r="G17" s="30">
        <v>9</v>
      </c>
      <c r="H17" s="30">
        <v>277</v>
      </c>
      <c r="I17" s="30"/>
      <c r="J17" s="30">
        <v>966</v>
      </c>
      <c r="K17" s="30">
        <v>296</v>
      </c>
      <c r="L17" s="30">
        <v>3095</v>
      </c>
      <c r="M17" s="30"/>
      <c r="N17" s="30">
        <v>1061</v>
      </c>
      <c r="O17" s="30">
        <v>308</v>
      </c>
      <c r="P17" s="30">
        <v>3420</v>
      </c>
      <c r="Q17" s="30"/>
    </row>
    <row r="18" spans="1:17" ht="8.25">
      <c r="A18" s="2" t="s">
        <v>117</v>
      </c>
      <c r="B18" s="30">
        <v>16</v>
      </c>
      <c r="C18" s="30">
        <v>4</v>
      </c>
      <c r="D18" s="30">
        <v>80</v>
      </c>
      <c r="E18" s="30"/>
      <c r="F18" s="30">
        <v>37</v>
      </c>
      <c r="G18" s="30">
        <v>3</v>
      </c>
      <c r="H18" s="30">
        <v>199</v>
      </c>
      <c r="I18" s="30"/>
      <c r="J18" s="30">
        <v>1074</v>
      </c>
      <c r="K18" s="30">
        <v>356</v>
      </c>
      <c r="L18" s="30">
        <v>3348</v>
      </c>
      <c r="M18" s="30"/>
      <c r="N18" s="30">
        <v>1127</v>
      </c>
      <c r="O18" s="30">
        <v>362</v>
      </c>
      <c r="P18" s="30">
        <v>3627</v>
      </c>
      <c r="Q18" s="30"/>
    </row>
    <row r="19" spans="1:18" ht="8.25">
      <c r="A19" s="2" t="s">
        <v>120</v>
      </c>
      <c r="B19" s="30">
        <v>0</v>
      </c>
      <c r="C19" s="30">
        <v>0</v>
      </c>
      <c r="D19" s="30">
        <v>0</v>
      </c>
      <c r="E19" s="30"/>
      <c r="F19" s="30">
        <v>1</v>
      </c>
      <c r="G19" s="30" t="s">
        <v>41</v>
      </c>
      <c r="H19" s="30">
        <v>1</v>
      </c>
      <c r="I19" s="30"/>
      <c r="J19" s="30">
        <v>17</v>
      </c>
      <c r="K19" s="30">
        <v>3</v>
      </c>
      <c r="L19" s="30">
        <v>16</v>
      </c>
      <c r="M19" s="30"/>
      <c r="N19" s="30">
        <v>18</v>
      </c>
      <c r="O19" s="30">
        <v>3</v>
      </c>
      <c r="P19" s="30">
        <v>17</v>
      </c>
      <c r="Q19" s="44"/>
      <c r="R19" s="44"/>
    </row>
    <row r="20" spans="1:17" ht="8.25">
      <c r="A20" s="2" t="s">
        <v>39</v>
      </c>
      <c r="B20" s="30">
        <v>9</v>
      </c>
      <c r="C20" s="30">
        <v>1</v>
      </c>
      <c r="D20" s="30">
        <v>51</v>
      </c>
      <c r="E20" s="30"/>
      <c r="F20" s="30">
        <v>32</v>
      </c>
      <c r="G20" s="30">
        <v>4</v>
      </c>
      <c r="H20" s="30">
        <v>186</v>
      </c>
      <c r="I20" s="30"/>
      <c r="J20" s="30">
        <v>371</v>
      </c>
      <c r="K20" s="30">
        <v>98</v>
      </c>
      <c r="L20" s="30">
        <v>3309</v>
      </c>
      <c r="M20" s="30"/>
      <c r="N20" s="30">
        <v>412</v>
      </c>
      <c r="O20" s="30">
        <v>103</v>
      </c>
      <c r="P20" s="30">
        <v>3546</v>
      </c>
      <c r="Q20" s="30"/>
    </row>
    <row r="21" spans="1:17" ht="8.25">
      <c r="A21" s="2" t="s">
        <v>40</v>
      </c>
      <c r="B21" s="30">
        <v>10</v>
      </c>
      <c r="C21" s="30">
        <v>4</v>
      </c>
      <c r="D21" s="30">
        <v>40</v>
      </c>
      <c r="E21" s="30"/>
      <c r="F21" s="30">
        <v>3</v>
      </c>
      <c r="G21" s="30" t="s">
        <v>41</v>
      </c>
      <c r="H21" s="30">
        <v>9</v>
      </c>
      <c r="I21" s="30"/>
      <c r="J21" s="30">
        <v>484</v>
      </c>
      <c r="K21" s="30">
        <v>326</v>
      </c>
      <c r="L21" s="30">
        <v>1139</v>
      </c>
      <c r="M21" s="30"/>
      <c r="N21" s="30">
        <v>497</v>
      </c>
      <c r="O21" s="30">
        <v>330</v>
      </c>
      <c r="P21" s="30">
        <v>1188</v>
      </c>
      <c r="Q21" s="30"/>
    </row>
    <row r="22" spans="1:17" ht="8.25">
      <c r="A22" s="2" t="s">
        <v>42</v>
      </c>
      <c r="B22" s="30">
        <v>0</v>
      </c>
      <c r="C22" s="30">
        <v>0</v>
      </c>
      <c r="D22" s="30">
        <v>0</v>
      </c>
      <c r="E22" s="30"/>
      <c r="F22" s="30">
        <v>3</v>
      </c>
      <c r="G22" s="30" t="s">
        <v>41</v>
      </c>
      <c r="H22" s="30">
        <v>10</v>
      </c>
      <c r="I22" s="30"/>
      <c r="J22" s="30">
        <v>144</v>
      </c>
      <c r="K22" s="30">
        <v>53</v>
      </c>
      <c r="L22" s="30">
        <v>459</v>
      </c>
      <c r="M22" s="30"/>
      <c r="N22" s="30">
        <v>147</v>
      </c>
      <c r="O22" s="30">
        <v>53</v>
      </c>
      <c r="P22" s="30">
        <v>469</v>
      </c>
      <c r="Q22" s="30"/>
    </row>
    <row r="23" spans="1:17" ht="8.25">
      <c r="A23" s="2" t="s">
        <v>43</v>
      </c>
      <c r="B23" s="30">
        <v>5</v>
      </c>
      <c r="C23" s="30">
        <v>1</v>
      </c>
      <c r="D23" s="30">
        <v>36</v>
      </c>
      <c r="E23" s="30"/>
      <c r="F23" s="30">
        <v>31</v>
      </c>
      <c r="G23" s="30">
        <v>4</v>
      </c>
      <c r="H23" s="30">
        <v>186</v>
      </c>
      <c r="I23" s="30"/>
      <c r="J23" s="30">
        <v>475</v>
      </c>
      <c r="K23" s="30">
        <v>150</v>
      </c>
      <c r="L23" s="30">
        <v>4493</v>
      </c>
      <c r="M23" s="30"/>
      <c r="N23" s="30">
        <v>511</v>
      </c>
      <c r="O23" s="30">
        <v>155</v>
      </c>
      <c r="P23" s="30">
        <v>4715</v>
      </c>
      <c r="Q23" s="30"/>
    </row>
    <row r="24" spans="1:17" ht="8.25">
      <c r="A24" s="2" t="s">
        <v>44</v>
      </c>
      <c r="B24" s="30">
        <v>2</v>
      </c>
      <c r="C24" s="30" t="s">
        <v>41</v>
      </c>
      <c r="D24" s="30">
        <v>6</v>
      </c>
      <c r="E24" s="30"/>
      <c r="F24" s="30">
        <v>8</v>
      </c>
      <c r="G24" s="30">
        <v>1</v>
      </c>
      <c r="H24" s="30">
        <v>30</v>
      </c>
      <c r="I24" s="30"/>
      <c r="J24" s="30">
        <v>146</v>
      </c>
      <c r="K24" s="30">
        <v>61</v>
      </c>
      <c r="L24" s="30">
        <v>392</v>
      </c>
      <c r="M24" s="30"/>
      <c r="N24" s="30">
        <v>156</v>
      </c>
      <c r="O24" s="30">
        <v>62</v>
      </c>
      <c r="P24" s="30">
        <v>428</v>
      </c>
      <c r="Q24" s="30"/>
    </row>
    <row r="25" spans="17:18" ht="8.25">
      <c r="Q25" s="44"/>
      <c r="R25" s="44"/>
    </row>
    <row r="26" spans="1:17" s="77" customFormat="1" ht="8.25">
      <c r="A26" s="72" t="s">
        <v>7</v>
      </c>
      <c r="B26" s="73">
        <v>6231</v>
      </c>
      <c r="C26" s="73">
        <v>2709</v>
      </c>
      <c r="D26" s="73">
        <v>55767</v>
      </c>
      <c r="E26" s="73"/>
      <c r="F26" s="73">
        <v>3884</v>
      </c>
      <c r="G26" s="73">
        <v>415</v>
      </c>
      <c r="H26" s="73">
        <v>29290</v>
      </c>
      <c r="I26" s="73"/>
      <c r="J26" s="73">
        <v>43016</v>
      </c>
      <c r="K26" s="73">
        <v>12597</v>
      </c>
      <c r="L26" s="73">
        <v>190251</v>
      </c>
      <c r="M26" s="73"/>
      <c r="N26" s="73">
        <v>53131</v>
      </c>
      <c r="O26" s="73">
        <v>15721</v>
      </c>
      <c r="P26" s="73">
        <v>275308</v>
      </c>
      <c r="Q26" s="73"/>
    </row>
    <row r="27" ht="8.25">
      <c r="J27" s="44"/>
    </row>
    <row r="28" spans="1:16" ht="8.25">
      <c r="A28" s="204" t="s">
        <v>45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</row>
    <row r="30" spans="1:16" ht="8.25">
      <c r="A30" s="2" t="s">
        <v>33</v>
      </c>
      <c r="B30" s="43">
        <f>B9/$B$26%</f>
        <v>96.88653506660246</v>
      </c>
      <c r="C30" s="43">
        <f>C9/$C$26%</f>
        <v>98.2281284606866</v>
      </c>
      <c r="D30" s="43">
        <f>D9/$D$26%</f>
        <v>98.70891387379633</v>
      </c>
      <c r="E30" s="30"/>
      <c r="F30" s="43">
        <f>F9/$F$26%</f>
        <v>50.25746652935118</v>
      </c>
      <c r="G30" s="43">
        <f>G9/$G$26%</f>
        <v>51.325301204819276</v>
      </c>
      <c r="H30" s="43">
        <f>H9/$H$26%</f>
        <v>45.10413110276545</v>
      </c>
      <c r="I30" s="30"/>
      <c r="J30" s="43">
        <f>J9/$J$26%</f>
        <v>71.24325832248465</v>
      </c>
      <c r="K30" s="43">
        <f>K9/$K$26%</f>
        <v>67.58752083829484</v>
      </c>
      <c r="L30" s="43">
        <f>L9/$L$26%</f>
        <v>55.65384676033241</v>
      </c>
      <c r="M30" s="30"/>
      <c r="N30" s="108">
        <f>N9/$N$26%</f>
        <v>72.71649319606257</v>
      </c>
      <c r="O30" s="43">
        <f>O9/$O$26%</f>
        <v>72.43814006742573</v>
      </c>
      <c r="P30" s="43">
        <f>P9/$P$26%</f>
        <v>63.25315646475947</v>
      </c>
    </row>
    <row r="31" spans="1:16" ht="8.25">
      <c r="A31" s="16" t="s">
        <v>121</v>
      </c>
      <c r="B31" s="43">
        <f>B10/$B$26%</f>
        <v>80.11555127587867</v>
      </c>
      <c r="C31" s="43">
        <f>C10/$C$26%</f>
        <v>87.48615725359912</v>
      </c>
      <c r="D31" s="43">
        <f>D10/$D$26%</f>
        <v>87.06582746068464</v>
      </c>
      <c r="E31" s="30"/>
      <c r="F31" s="43">
        <f>F10/$F$26%</f>
        <v>48.043254376930996</v>
      </c>
      <c r="G31" s="43">
        <f>G10/$G$26%</f>
        <v>50.12048192771084</v>
      </c>
      <c r="H31" s="43">
        <f>H10/$H$26%</f>
        <v>43.75896210310687</v>
      </c>
      <c r="I31" s="30"/>
      <c r="J31" s="43">
        <f>J10/$J$26%</f>
        <v>66.74725683466616</v>
      </c>
      <c r="K31" s="43">
        <f>K10/$K$26%</f>
        <v>63.951734539969834</v>
      </c>
      <c r="L31" s="43">
        <f>L10/$L$26%</f>
        <v>49.81629531513632</v>
      </c>
      <c r="M31" s="30"/>
      <c r="N31" s="108">
        <f>N10/$N$26%</f>
        <v>66.9477329619243</v>
      </c>
      <c r="O31" s="43">
        <f>O10/$O$26%</f>
        <v>67.64200750588384</v>
      </c>
      <c r="P31" s="43">
        <f>P10/$P$26%</f>
        <v>56.71684077469598</v>
      </c>
    </row>
    <row r="32" spans="1:18" ht="8.25">
      <c r="A32" s="16" t="s">
        <v>119</v>
      </c>
      <c r="B32" s="43" t="s">
        <v>125</v>
      </c>
      <c r="C32" s="43" t="s">
        <v>125</v>
      </c>
      <c r="D32" s="43" t="s">
        <v>125</v>
      </c>
      <c r="E32" s="30"/>
      <c r="F32" s="43">
        <f>F11/$F$26%</f>
        <v>0.051493305870236865</v>
      </c>
      <c r="G32" s="43" t="s">
        <v>41</v>
      </c>
      <c r="H32" s="43" t="s">
        <v>41</v>
      </c>
      <c r="I32" s="30"/>
      <c r="J32" s="43">
        <f>J11/$J$26%</f>
        <v>0.12553468476845825</v>
      </c>
      <c r="K32" s="43">
        <f>K11/$K$26%</f>
        <v>0.05556878621894102</v>
      </c>
      <c r="L32" s="43" t="s">
        <v>41</v>
      </c>
      <c r="M32" s="30"/>
      <c r="N32" s="108">
        <f>N11/$N$26%</f>
        <v>0.10539986072161263</v>
      </c>
      <c r="O32" s="43" t="s">
        <v>41</v>
      </c>
      <c r="P32" s="43" t="s">
        <v>41</v>
      </c>
      <c r="Q32" s="44"/>
      <c r="R32" s="44"/>
    </row>
    <row r="33" spans="1:16" ht="8.25">
      <c r="A33" s="16" t="s">
        <v>34</v>
      </c>
      <c r="B33" s="43">
        <f>B12/$B$26%</f>
        <v>16.7709837907238</v>
      </c>
      <c r="C33" s="43">
        <f>C12/$C$26%</f>
        <v>10.741971207087486</v>
      </c>
      <c r="D33" s="43">
        <f>D12/$D$26%</f>
        <v>11.643086413111698</v>
      </c>
      <c r="E33" s="30"/>
      <c r="F33" s="43">
        <f>F12/$F$26%</f>
        <v>2.1627188465499483</v>
      </c>
      <c r="G33" s="43">
        <f>G12/$G$26%</f>
        <v>0.9638554216867469</v>
      </c>
      <c r="H33" s="43">
        <f>H12/$H$26%</f>
        <v>1.3178559235233869</v>
      </c>
      <c r="I33" s="30"/>
      <c r="J33" s="43">
        <f>J12/$J$26%</f>
        <v>4.370466803050028</v>
      </c>
      <c r="K33" s="43">
        <f>K12/$K$26%</f>
        <v>3.580217512106057</v>
      </c>
      <c r="L33" s="43">
        <f>L12/$L$26%</f>
        <v>5.806539781656864</v>
      </c>
      <c r="M33" s="30"/>
      <c r="N33" s="108">
        <f>N12/$N$26%</f>
        <v>5.6633603734166496</v>
      </c>
      <c r="O33" s="43">
        <f>O12/$O$26%</f>
        <v>4.75160613192545</v>
      </c>
      <c r="P33" s="43">
        <f>P12/$P$26%</f>
        <v>6.511252851351941</v>
      </c>
    </row>
    <row r="34" spans="2:18" ht="8.25">
      <c r="B34" s="43"/>
      <c r="C34" s="43"/>
      <c r="D34" s="43"/>
      <c r="E34" s="30"/>
      <c r="F34" s="43"/>
      <c r="G34" s="43"/>
      <c r="H34" s="43"/>
      <c r="I34" s="30"/>
      <c r="J34" s="43"/>
      <c r="K34" s="43"/>
      <c r="L34" s="43"/>
      <c r="M34" s="30"/>
      <c r="N34" s="108"/>
      <c r="O34" s="43"/>
      <c r="P34" s="43"/>
      <c r="Q34" s="44"/>
      <c r="R34" s="44"/>
    </row>
    <row r="35" spans="1:16" ht="8.25">
      <c r="A35" s="2" t="s">
        <v>35</v>
      </c>
      <c r="B35" s="43">
        <f>B14/$B$26%</f>
        <v>3.113464933397528</v>
      </c>
      <c r="C35" s="43">
        <f>C14/$C$26%</f>
        <v>1.7718715393133997</v>
      </c>
      <c r="D35" s="43">
        <f>D14/$D$26%</f>
        <v>1.291086126203669</v>
      </c>
      <c r="E35" s="30"/>
      <c r="F35" s="43">
        <f>F14/$F$26%</f>
        <v>49.74253347064881</v>
      </c>
      <c r="G35" s="43">
        <f>G14/$G$26%</f>
        <v>48.91566265060241</v>
      </c>
      <c r="H35" s="43">
        <f>H14/$H$26%</f>
        <v>54.892454762717655</v>
      </c>
      <c r="I35" s="30"/>
      <c r="J35" s="43">
        <f>J14/$J$26%</f>
        <v>28.75674167751534</v>
      </c>
      <c r="K35" s="43">
        <f>K14/$K$26%</f>
        <v>32.41247916170517</v>
      </c>
      <c r="L35" s="43">
        <f>L14/$L$26%</f>
        <v>44.345627618251676</v>
      </c>
      <c r="M35" s="30"/>
      <c r="N35" s="108">
        <f>N14/$N$26%</f>
        <v>27.283506803937442</v>
      </c>
      <c r="O35" s="43">
        <f>O14/$O$26%</f>
        <v>27.56185993257426</v>
      </c>
      <c r="P35" s="43">
        <f>P14/$P$26%</f>
        <v>36.74684353524053</v>
      </c>
    </row>
    <row r="36" spans="1:16" ht="8.25">
      <c r="A36" s="2" t="s">
        <v>36</v>
      </c>
      <c r="B36" s="43">
        <f aca="true" t="shared" si="0" ref="B36:B44">B15/$B$26%</f>
        <v>1.7332691381800673</v>
      </c>
      <c r="C36" s="43">
        <f aca="true" t="shared" si="1" ref="C36:C42">C15/$C$26%</f>
        <v>1.0335917312661498</v>
      </c>
      <c r="D36" s="43">
        <f aca="true" t="shared" si="2" ref="D36:D44">D15/$D$26%</f>
        <v>0.6652679900299461</v>
      </c>
      <c r="E36" s="30"/>
      <c r="F36" s="43">
        <f aca="true" t="shared" si="3" ref="F36:F45">F15/$F$26%</f>
        <v>36.04531410916581</v>
      </c>
      <c r="G36" s="43">
        <f aca="true" t="shared" si="4" ref="G36:G45">G15/$G$26%</f>
        <v>37.831325301204814</v>
      </c>
      <c r="H36" s="43">
        <f aca="true" t="shared" si="5" ref="H36:H45">H15/$H$26%</f>
        <v>44.33936497097986</v>
      </c>
      <c r="I36" s="30"/>
      <c r="J36" s="43">
        <f aca="true" t="shared" si="6" ref="J36:J45">J15/$J$26%</f>
        <v>16.819323042588803</v>
      </c>
      <c r="K36" s="43">
        <f aca="true" t="shared" si="7" ref="K36:K44">K15/$K$26%</f>
        <v>18.5599745971263</v>
      </c>
      <c r="L36" s="43">
        <f aca="true" t="shared" si="8" ref="L36:L45">L15/$L$26%</f>
        <v>32.696280177239544</v>
      </c>
      <c r="M36" s="30"/>
      <c r="N36" s="108">
        <f aca="true" t="shared" si="9" ref="N36:N45">N15/$N$26%</f>
        <v>16.45555325516177</v>
      </c>
      <c r="O36" s="43">
        <f aca="true" t="shared" si="10" ref="O36:O45">O15/$O$26%</f>
        <v>16.048597417467082</v>
      </c>
      <c r="P36" s="43">
        <f aca="true" t="shared" si="11" ref="P36:P45">P15/$P$26%</f>
        <v>27.446714225521962</v>
      </c>
    </row>
    <row r="37" spans="1:16" ht="8.25">
      <c r="A37" s="2" t="s">
        <v>37</v>
      </c>
      <c r="B37" s="43">
        <f t="shared" si="0"/>
        <v>0.40121970791205264</v>
      </c>
      <c r="C37" s="43">
        <f t="shared" si="1"/>
        <v>0.25839793281653745</v>
      </c>
      <c r="D37" s="43">
        <f t="shared" si="2"/>
        <v>0.15779941542489287</v>
      </c>
      <c r="E37" s="30"/>
      <c r="F37" s="43">
        <f t="shared" si="3"/>
        <v>8.779608650875385</v>
      </c>
      <c r="G37" s="43">
        <f t="shared" si="4"/>
        <v>5.542168674698795</v>
      </c>
      <c r="H37" s="43">
        <f t="shared" si="5"/>
        <v>7.490611130078526</v>
      </c>
      <c r="I37" s="30"/>
      <c r="J37" s="43">
        <f t="shared" si="6"/>
        <v>3.3894364887483723</v>
      </c>
      <c r="K37" s="43">
        <f t="shared" si="7"/>
        <v>3.1991744066047474</v>
      </c>
      <c r="L37" s="43">
        <f t="shared" si="8"/>
        <v>3.107999432328871</v>
      </c>
      <c r="M37" s="30"/>
      <c r="N37" s="108">
        <f t="shared" si="9"/>
        <v>3.433024034932526</v>
      </c>
      <c r="O37" s="43">
        <f t="shared" si="10"/>
        <v>2.7542777177024362</v>
      </c>
      <c r="P37" s="43">
        <f t="shared" si="11"/>
        <v>2.9766661339299985</v>
      </c>
    </row>
    <row r="38" spans="1:16" ht="8.25">
      <c r="A38" s="2" t="s">
        <v>38</v>
      </c>
      <c r="B38" s="43">
        <f t="shared" si="0"/>
        <v>0.30492697801316</v>
      </c>
      <c r="C38" s="43">
        <f t="shared" si="1"/>
        <v>0.11074197120708748</v>
      </c>
      <c r="D38" s="43">
        <f t="shared" si="2"/>
        <v>0.08607240841357792</v>
      </c>
      <c r="E38" s="30"/>
      <c r="F38" s="43">
        <f t="shared" si="3"/>
        <v>1.9567456230690008</v>
      </c>
      <c r="G38" s="43">
        <f t="shared" si="4"/>
        <v>2.1686746987951806</v>
      </c>
      <c r="H38" s="43">
        <f t="shared" si="5"/>
        <v>0.9457152611812906</v>
      </c>
      <c r="I38" s="30"/>
      <c r="J38" s="43">
        <f t="shared" si="6"/>
        <v>2.2456760275246417</v>
      </c>
      <c r="K38" s="43">
        <f t="shared" si="7"/>
        <v>2.3497658172580773</v>
      </c>
      <c r="L38" s="43">
        <f t="shared" si="8"/>
        <v>1.6267982822692129</v>
      </c>
      <c r="M38" s="30"/>
      <c r="N38" s="108">
        <f t="shared" si="9"/>
        <v>1.9969509326005535</v>
      </c>
      <c r="O38" s="43">
        <f t="shared" si="10"/>
        <v>1.959162903123211</v>
      </c>
      <c r="P38" s="43">
        <f t="shared" si="11"/>
        <v>1.2422450491812806</v>
      </c>
    </row>
    <row r="39" spans="1:16" ht="8.25">
      <c r="A39" s="2" t="s">
        <v>117</v>
      </c>
      <c r="B39" s="43">
        <f t="shared" si="0"/>
        <v>0.2567806130637137</v>
      </c>
      <c r="C39" s="43">
        <f t="shared" si="1"/>
        <v>0.14765596160945</v>
      </c>
      <c r="D39" s="43">
        <f t="shared" si="2"/>
        <v>0.1434540140226299</v>
      </c>
      <c r="E39" s="30"/>
      <c r="F39" s="43">
        <f t="shared" si="3"/>
        <v>0.952626158599382</v>
      </c>
      <c r="G39" s="43">
        <f t="shared" si="4"/>
        <v>0.7228915662650601</v>
      </c>
      <c r="H39" s="43">
        <f t="shared" si="5"/>
        <v>0.6794127688630932</v>
      </c>
      <c r="I39" s="30"/>
      <c r="J39" s="43">
        <f t="shared" si="6"/>
        <v>2.4967453970615585</v>
      </c>
      <c r="K39" s="43">
        <f t="shared" si="7"/>
        <v>2.8260696991347145</v>
      </c>
      <c r="L39" s="43">
        <f t="shared" si="8"/>
        <v>1.7597805004967122</v>
      </c>
      <c r="M39" s="30"/>
      <c r="N39" s="108">
        <f t="shared" si="9"/>
        <v>2.121172197022454</v>
      </c>
      <c r="O39" s="43">
        <f t="shared" si="10"/>
        <v>2.302652503021436</v>
      </c>
      <c r="P39" s="43">
        <f t="shared" si="11"/>
        <v>1.317433565315937</v>
      </c>
    </row>
    <row r="40" spans="1:18" ht="8.25">
      <c r="A40" s="2" t="s">
        <v>120</v>
      </c>
      <c r="B40" s="43" t="s">
        <v>125</v>
      </c>
      <c r="C40" s="43" t="s">
        <v>125</v>
      </c>
      <c r="D40" s="43" t="s">
        <v>125</v>
      </c>
      <c r="E40" s="30"/>
      <c r="F40" s="43" t="s">
        <v>41</v>
      </c>
      <c r="G40" s="43" t="s">
        <v>41</v>
      </c>
      <c r="H40" s="43" t="s">
        <v>41</v>
      </c>
      <c r="I40" s="43">
        <f>I19/$F$26%</f>
        <v>0</v>
      </c>
      <c r="J40" s="43" t="s">
        <v>41</v>
      </c>
      <c r="K40" s="43" t="s">
        <v>41</v>
      </c>
      <c r="L40" s="43" t="s">
        <v>41</v>
      </c>
      <c r="M40" s="43">
        <f>M19/$F$26%</f>
        <v>0</v>
      </c>
      <c r="N40" s="108" t="s">
        <v>41</v>
      </c>
      <c r="O40" s="43" t="s">
        <v>41</v>
      </c>
      <c r="P40" s="43" t="s">
        <v>41</v>
      </c>
      <c r="Q40" s="44"/>
      <c r="R40" s="44"/>
    </row>
    <row r="41" spans="1:16" ht="8.25">
      <c r="A41" s="2" t="s">
        <v>39</v>
      </c>
      <c r="B41" s="43">
        <f t="shared" si="0"/>
        <v>0.14443909484833894</v>
      </c>
      <c r="C41" s="43" t="s">
        <v>41</v>
      </c>
      <c r="D41" s="43">
        <f t="shared" si="2"/>
        <v>0.09145193393942655</v>
      </c>
      <c r="E41" s="30"/>
      <c r="F41" s="43">
        <f t="shared" si="3"/>
        <v>0.8238928939237898</v>
      </c>
      <c r="G41" s="43">
        <f t="shared" si="4"/>
        <v>0.9638554216867469</v>
      </c>
      <c r="H41" s="43">
        <f t="shared" si="5"/>
        <v>0.6350290201433937</v>
      </c>
      <c r="I41" s="30"/>
      <c r="J41" s="43">
        <f t="shared" si="6"/>
        <v>0.8624697786870001</v>
      </c>
      <c r="K41" s="43">
        <f t="shared" si="7"/>
        <v>0.7779630070651743</v>
      </c>
      <c r="L41" s="43">
        <f t="shared" si="8"/>
        <v>1.7392812652758725</v>
      </c>
      <c r="M41" s="30"/>
      <c r="N41" s="108">
        <f t="shared" si="9"/>
        <v>0.7754418324518644</v>
      </c>
      <c r="O41" s="43">
        <f t="shared" si="10"/>
        <v>0.6551746072132816</v>
      </c>
      <c r="P41" s="43">
        <f t="shared" si="11"/>
        <v>1.288011972045854</v>
      </c>
    </row>
    <row r="42" spans="1:16" ht="8.25">
      <c r="A42" s="2" t="s">
        <v>40</v>
      </c>
      <c r="B42" s="43">
        <f t="shared" si="0"/>
        <v>0.16048788316482104</v>
      </c>
      <c r="C42" s="43">
        <f t="shared" si="1"/>
        <v>0.14765596160945</v>
      </c>
      <c r="D42" s="43">
        <f t="shared" si="2"/>
        <v>0.07172700701131494</v>
      </c>
      <c r="E42" s="30"/>
      <c r="F42" s="43">
        <f t="shared" si="3"/>
        <v>0.0772399588053553</v>
      </c>
      <c r="G42" s="43" t="s">
        <v>41</v>
      </c>
      <c r="H42" s="43" t="s">
        <v>41</v>
      </c>
      <c r="I42" s="30"/>
      <c r="J42" s="43">
        <f t="shared" si="6"/>
        <v>1.125162730146922</v>
      </c>
      <c r="K42" s="43">
        <f t="shared" si="7"/>
        <v>2.587917758196396</v>
      </c>
      <c r="L42" s="43">
        <f t="shared" si="8"/>
        <v>0.5986827927317071</v>
      </c>
      <c r="M42" s="30"/>
      <c r="N42" s="108">
        <f t="shared" si="9"/>
        <v>0.935423763904312</v>
      </c>
      <c r="O42" s="43">
        <f t="shared" si="10"/>
        <v>2.0991031104891547</v>
      </c>
      <c r="P42" s="43">
        <f t="shared" si="11"/>
        <v>0.4315167012945501</v>
      </c>
    </row>
    <row r="43" spans="1:16" ht="8.25">
      <c r="A43" s="2" t="s">
        <v>42</v>
      </c>
      <c r="B43" s="43" t="s">
        <v>125</v>
      </c>
      <c r="C43" s="43" t="s">
        <v>125</v>
      </c>
      <c r="D43" s="43" t="s">
        <v>125</v>
      </c>
      <c r="E43" s="30"/>
      <c r="F43" s="43">
        <f t="shared" si="3"/>
        <v>0.0772399588053553</v>
      </c>
      <c r="G43" s="43" t="s">
        <v>41</v>
      </c>
      <c r="H43" s="43" t="s">
        <v>41</v>
      </c>
      <c r="I43" s="30"/>
      <c r="J43" s="43">
        <f t="shared" si="6"/>
        <v>0.3347591593825553</v>
      </c>
      <c r="K43" s="43">
        <f t="shared" si="7"/>
        <v>0.4207350956576963</v>
      </c>
      <c r="L43" s="43">
        <f t="shared" si="8"/>
        <v>0.24126022990680732</v>
      </c>
      <c r="M43" s="30"/>
      <c r="N43" s="108">
        <f t="shared" si="9"/>
        <v>0.2766746343942332</v>
      </c>
      <c r="O43" s="43">
        <f t="shared" si="10"/>
        <v>0.33712868138159147</v>
      </c>
      <c r="P43" s="43">
        <f t="shared" si="11"/>
        <v>0.1703546573292458</v>
      </c>
    </row>
    <row r="44" spans="1:16" ht="8.25">
      <c r="A44" s="2" t="s">
        <v>43</v>
      </c>
      <c r="B44" s="43">
        <f t="shared" si="0"/>
        <v>0.08024394158241052</v>
      </c>
      <c r="C44" s="43" t="s">
        <v>41</v>
      </c>
      <c r="D44" s="43">
        <f t="shared" si="2"/>
        <v>0.06455430631018344</v>
      </c>
      <c r="E44" s="30"/>
      <c r="F44" s="43">
        <f t="shared" si="3"/>
        <v>0.7981462409886714</v>
      </c>
      <c r="G44" s="43">
        <f t="shared" si="4"/>
        <v>0.9638554216867469</v>
      </c>
      <c r="H44" s="43">
        <f t="shared" si="5"/>
        <v>0.6350290201433937</v>
      </c>
      <c r="I44" s="30"/>
      <c r="J44" s="43">
        <f t="shared" si="6"/>
        <v>1.1042402826855122</v>
      </c>
      <c r="K44" s="43">
        <f t="shared" si="7"/>
        <v>1.1907597046915932</v>
      </c>
      <c r="L44" s="43">
        <f t="shared" si="8"/>
        <v>2.361617021723933</v>
      </c>
      <c r="M44" s="30"/>
      <c r="N44" s="108">
        <f t="shared" si="9"/>
        <v>0.9617737290847153</v>
      </c>
      <c r="O44" s="43">
        <f t="shared" si="10"/>
        <v>0.9859423700782393</v>
      </c>
      <c r="P44" s="43">
        <f t="shared" si="11"/>
        <v>1.7126273119560638</v>
      </c>
    </row>
    <row r="45" spans="1:16" ht="8.25">
      <c r="A45" s="2" t="s">
        <v>44</v>
      </c>
      <c r="B45" s="43" t="s">
        <v>41</v>
      </c>
      <c r="C45" s="43" t="s">
        <v>41</v>
      </c>
      <c r="D45" s="43" t="s">
        <v>41</v>
      </c>
      <c r="E45" s="30"/>
      <c r="F45" s="43">
        <f t="shared" si="3"/>
        <v>0.20597322348094746</v>
      </c>
      <c r="G45" s="43">
        <f t="shared" si="4"/>
        <v>0.24096385542168672</v>
      </c>
      <c r="H45" s="43">
        <f t="shared" si="5"/>
        <v>0.10242403550699898</v>
      </c>
      <c r="I45" s="30"/>
      <c r="J45" s="43">
        <f t="shared" si="6"/>
        <v>0.33940859215175745</v>
      </c>
      <c r="K45" s="43">
        <f>K24/$K$26%</f>
        <v>0.4842422799079146</v>
      </c>
      <c r="L45" s="43">
        <f t="shared" si="8"/>
        <v>0.2060435950402363</v>
      </c>
      <c r="M45" s="30"/>
      <c r="N45" s="108">
        <f t="shared" si="9"/>
        <v>0.2936138977244923</v>
      </c>
      <c r="O45" s="43">
        <f t="shared" si="10"/>
        <v>0.3943769480312957</v>
      </c>
      <c r="P45" s="43">
        <f t="shared" si="11"/>
        <v>0.1554622459209322</v>
      </c>
    </row>
    <row r="46" spans="2:18" ht="8.25">
      <c r="B46" s="37"/>
      <c r="C46" s="37"/>
      <c r="D46" s="37"/>
      <c r="E46" s="30"/>
      <c r="F46" s="37"/>
      <c r="G46" s="37"/>
      <c r="H46" s="37"/>
      <c r="I46" s="30"/>
      <c r="J46" s="37"/>
      <c r="K46" s="37"/>
      <c r="L46" s="37"/>
      <c r="M46" s="30"/>
      <c r="N46" s="64"/>
      <c r="O46" s="64"/>
      <c r="P46" s="64"/>
      <c r="Q46" s="44"/>
      <c r="R46" s="44"/>
    </row>
    <row r="47" spans="1:16" s="77" customFormat="1" ht="8.25">
      <c r="A47" s="77" t="s">
        <v>7</v>
      </c>
      <c r="B47" s="78">
        <f>B26/$B$26%</f>
        <v>100</v>
      </c>
      <c r="C47" s="78">
        <f>C26/$C$26%</f>
        <v>100</v>
      </c>
      <c r="D47" s="78">
        <f>D26/$D$26%</f>
        <v>100.00000000000001</v>
      </c>
      <c r="E47" s="73"/>
      <c r="F47" s="78">
        <f>F26/$F$26%</f>
        <v>99.99999999999999</v>
      </c>
      <c r="G47" s="78">
        <f>G26/$G$26%</f>
        <v>99.99999999999999</v>
      </c>
      <c r="H47" s="78">
        <f>H26/$H$26%</f>
        <v>100.00000000000001</v>
      </c>
      <c r="I47" s="73"/>
      <c r="J47" s="78">
        <f>J26/$J$26%</f>
        <v>100</v>
      </c>
      <c r="K47" s="78">
        <f>K26/$K$26%</f>
        <v>100</v>
      </c>
      <c r="L47" s="78">
        <f>L26/$L$26%</f>
        <v>100</v>
      </c>
      <c r="M47" s="73"/>
      <c r="N47" s="81">
        <f>N26/$N$26%</f>
        <v>100.00000000000001</v>
      </c>
      <c r="O47" s="78">
        <f>O26/$O$26%</f>
        <v>100</v>
      </c>
      <c r="P47" s="78">
        <f>P26/$P$26%</f>
        <v>100</v>
      </c>
    </row>
    <row r="48" spans="1:16" ht="8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67"/>
      <c r="M48" s="7"/>
      <c r="N48" s="7"/>
      <c r="O48" s="7"/>
      <c r="P48" s="7"/>
    </row>
    <row r="50" spans="1:14" ht="8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</sheetData>
  <mergeCells count="7">
    <mergeCell ref="A7:P7"/>
    <mergeCell ref="A28:P28"/>
    <mergeCell ref="A4:A5"/>
    <mergeCell ref="B4:D4"/>
    <mergeCell ref="F4:H4"/>
    <mergeCell ref="J4:L4"/>
    <mergeCell ref="N4:P4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&amp;C&amp;"Arial,Normale"&amp;10 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8" sqref="A18"/>
    </sheetView>
  </sheetViews>
  <sheetFormatPr defaultColWidth="9.59765625" defaultRowHeight="10.5"/>
  <cols>
    <col min="1" max="1" width="30.59765625" style="2" customWidth="1"/>
    <col min="2" max="5" width="26.3984375" style="2" customWidth="1"/>
    <col min="6" max="6" width="8" style="2" customWidth="1"/>
    <col min="7" max="7" width="8.796875" style="2" customWidth="1"/>
    <col min="8" max="8" width="8" style="2" customWidth="1"/>
    <col min="9" max="9" width="8.19921875" style="2" customWidth="1"/>
    <col min="10" max="10" width="8" style="2" customWidth="1"/>
    <col min="11" max="11" width="9.19921875" style="2" customWidth="1"/>
    <col min="12" max="12" width="9.3984375" style="2" customWidth="1"/>
    <col min="13" max="16" width="8" style="2" customWidth="1"/>
    <col min="17" max="17" width="1.3984375" style="2" customWidth="1"/>
    <col min="18" max="18" width="9.19921875" style="2" customWidth="1"/>
    <col min="19" max="16384" width="9.59765625" style="2" customWidth="1"/>
  </cols>
  <sheetData>
    <row r="1" ht="12">
      <c r="A1" s="181" t="s">
        <v>258</v>
      </c>
    </row>
    <row r="2" ht="12">
      <c r="A2" s="1" t="s">
        <v>259</v>
      </c>
    </row>
    <row r="3" ht="9" customHeight="1">
      <c r="A3" s="18"/>
    </row>
    <row r="4" spans="1:5" ht="12" customHeight="1">
      <c r="A4" s="131" t="s">
        <v>158</v>
      </c>
      <c r="B4" s="129" t="s">
        <v>46</v>
      </c>
      <c r="C4" s="129" t="s">
        <v>10</v>
      </c>
      <c r="D4" s="129" t="s">
        <v>11</v>
      </c>
      <c r="E4" s="129" t="s">
        <v>7</v>
      </c>
    </row>
    <row r="5" ht="8.25">
      <c r="A5" s="18"/>
    </row>
    <row r="6" spans="1:9" ht="8.25">
      <c r="A6" s="126" t="s">
        <v>33</v>
      </c>
      <c r="B6" s="30">
        <v>9118</v>
      </c>
      <c r="C6" s="30">
        <v>6768</v>
      </c>
      <c r="D6" s="30">
        <v>3455</v>
      </c>
      <c r="E6" s="30">
        <v>4507</v>
      </c>
      <c r="I6" s="14"/>
    </row>
    <row r="7" spans="1:9" ht="8.25">
      <c r="A7" s="124" t="s">
        <v>145</v>
      </c>
      <c r="B7" s="39">
        <v>9726</v>
      </c>
      <c r="C7" s="39">
        <v>6869</v>
      </c>
      <c r="D7" s="39">
        <v>3301</v>
      </c>
      <c r="E7" s="39">
        <v>4390</v>
      </c>
      <c r="I7" s="14"/>
    </row>
    <row r="8" spans="1:9" ht="8.25">
      <c r="A8" s="124" t="s">
        <v>146</v>
      </c>
      <c r="B8" s="30" t="s">
        <v>122</v>
      </c>
      <c r="C8" s="39">
        <v>4404</v>
      </c>
      <c r="D8" s="39">
        <v>1107</v>
      </c>
      <c r="E8" s="39">
        <v>1225</v>
      </c>
      <c r="I8" s="14"/>
    </row>
    <row r="9" spans="1:9" ht="8.25">
      <c r="A9" s="124" t="s">
        <v>147</v>
      </c>
      <c r="B9" s="39">
        <v>6214</v>
      </c>
      <c r="C9" s="39">
        <v>4595</v>
      </c>
      <c r="D9" s="39">
        <v>5876</v>
      </c>
      <c r="E9" s="39">
        <v>5957</v>
      </c>
      <c r="I9" s="14"/>
    </row>
    <row r="10" spans="1:9" ht="8.25">
      <c r="A10" s="14"/>
      <c r="B10" s="39"/>
      <c r="C10" s="132"/>
      <c r="D10" s="132"/>
      <c r="E10" s="132"/>
      <c r="F10" s="30"/>
      <c r="G10" s="73"/>
      <c r="I10" s="14"/>
    </row>
    <row r="11" spans="1:9" ht="8.25">
      <c r="A11" s="125" t="s">
        <v>35</v>
      </c>
      <c r="B11" s="39">
        <v>3712</v>
      </c>
      <c r="C11" s="39">
        <v>8322</v>
      </c>
      <c r="D11" s="39">
        <v>6820</v>
      </c>
      <c r="E11" s="39">
        <v>6979</v>
      </c>
      <c r="F11" s="30"/>
      <c r="G11" s="73"/>
      <c r="I11" s="14"/>
    </row>
    <row r="12" spans="1:9" ht="8.25">
      <c r="A12" s="124" t="s">
        <v>152</v>
      </c>
      <c r="B12" s="30">
        <v>3433</v>
      </c>
      <c r="C12" s="30">
        <v>9276</v>
      </c>
      <c r="D12" s="30">
        <v>8598</v>
      </c>
      <c r="E12" s="30">
        <v>8643</v>
      </c>
      <c r="I12" s="14"/>
    </row>
    <row r="13" spans="1:9" ht="8.25">
      <c r="A13" s="124" t="s">
        <v>153</v>
      </c>
      <c r="B13" s="30">
        <v>3524</v>
      </c>
      <c r="C13" s="30">
        <v>6434</v>
      </c>
      <c r="D13" s="30">
        <v>4055</v>
      </c>
      <c r="E13" s="30">
        <v>4493</v>
      </c>
      <c r="I13" s="14"/>
    </row>
    <row r="14" spans="1:9" ht="8.25">
      <c r="A14" s="124" t="s">
        <v>154</v>
      </c>
      <c r="B14" s="30">
        <v>2541</v>
      </c>
      <c r="C14" s="30">
        <v>3639</v>
      </c>
      <c r="D14" s="30">
        <v>3204</v>
      </c>
      <c r="E14" s="30">
        <v>3223</v>
      </c>
      <c r="I14" s="14"/>
    </row>
    <row r="15" spans="1:9" ht="8.25">
      <c r="A15" s="124" t="s">
        <v>155</v>
      </c>
      <c r="B15" s="30">
        <v>4992</v>
      </c>
      <c r="C15" s="30">
        <v>5373</v>
      </c>
      <c r="D15" s="30">
        <v>3117</v>
      </c>
      <c r="E15" s="30">
        <v>3218</v>
      </c>
      <c r="I15" s="14"/>
    </row>
    <row r="16" spans="1:9" ht="8.25">
      <c r="A16" s="124" t="s">
        <v>156</v>
      </c>
      <c r="B16" s="30" t="s">
        <v>122</v>
      </c>
      <c r="C16" s="30">
        <v>940</v>
      </c>
      <c r="D16" s="30">
        <v>951</v>
      </c>
      <c r="E16" s="30">
        <v>951</v>
      </c>
      <c r="I16" s="14"/>
    </row>
    <row r="17" spans="1:9" ht="8.25">
      <c r="A17" s="124" t="s">
        <v>157</v>
      </c>
      <c r="B17" s="30">
        <v>5711</v>
      </c>
      <c r="C17" s="30">
        <v>5822</v>
      </c>
      <c r="D17" s="30">
        <v>8918</v>
      </c>
      <c r="E17" s="30">
        <v>8608</v>
      </c>
      <c r="I17" s="14"/>
    </row>
    <row r="18" spans="1:9" ht="8.25">
      <c r="A18" s="125" t="s">
        <v>148</v>
      </c>
      <c r="B18" s="30">
        <v>4002</v>
      </c>
      <c r="C18" s="30">
        <v>3052</v>
      </c>
      <c r="D18" s="30">
        <v>2354</v>
      </c>
      <c r="E18" s="30">
        <v>2391</v>
      </c>
      <c r="I18" s="14"/>
    </row>
    <row r="19" spans="1:9" ht="8.25">
      <c r="A19" s="125" t="s">
        <v>149</v>
      </c>
      <c r="B19" s="30" t="s">
        <v>122</v>
      </c>
      <c r="C19" s="30">
        <v>3393</v>
      </c>
      <c r="D19" s="30">
        <v>3186</v>
      </c>
      <c r="E19" s="30">
        <v>3190</v>
      </c>
      <c r="I19" s="14"/>
    </row>
    <row r="20" spans="1:9" ht="8.25">
      <c r="A20" s="125" t="s">
        <v>150</v>
      </c>
      <c r="B20" s="30">
        <v>7128</v>
      </c>
      <c r="C20" s="30">
        <v>6013</v>
      </c>
      <c r="D20" s="30">
        <v>9459</v>
      </c>
      <c r="E20" s="30">
        <v>9227</v>
      </c>
      <c r="I20" s="14"/>
    </row>
    <row r="21" spans="1:9" ht="8.25">
      <c r="A21" s="125" t="s">
        <v>151</v>
      </c>
      <c r="B21" s="30">
        <v>3040</v>
      </c>
      <c r="C21" s="30">
        <v>3689</v>
      </c>
      <c r="D21" s="30">
        <v>2685</v>
      </c>
      <c r="E21" s="30">
        <v>2741</v>
      </c>
      <c r="I21" s="14"/>
    </row>
    <row r="22" spans="1:9" ht="8.25">
      <c r="A22" s="125"/>
      <c r="B22" s="50"/>
      <c r="C22" s="50"/>
      <c r="D22" s="50"/>
      <c r="E22" s="50"/>
      <c r="I22" s="14"/>
    </row>
    <row r="23" spans="1:9" ht="8.25">
      <c r="A23" s="128" t="s">
        <v>7</v>
      </c>
      <c r="B23" s="87">
        <v>8950</v>
      </c>
      <c r="C23" s="87">
        <v>7541</v>
      </c>
      <c r="D23" s="87">
        <v>4423</v>
      </c>
      <c r="E23" s="130">
        <v>5182</v>
      </c>
      <c r="I23" s="14"/>
    </row>
    <row r="24" spans="1:5" ht="8.25">
      <c r="A24" s="7"/>
      <c r="B24" s="7"/>
      <c r="C24" s="7"/>
      <c r="D24" s="7"/>
      <c r="E24" s="7"/>
    </row>
  </sheetData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&amp;C&amp;"Arial,Normale"&amp;10 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3" sqref="A3:A4"/>
    </sheetView>
  </sheetViews>
  <sheetFormatPr defaultColWidth="9.59765625" defaultRowHeight="10.5"/>
  <cols>
    <col min="1" max="1" width="25.796875" style="2" customWidth="1"/>
    <col min="2" max="3" width="15.796875" style="2" customWidth="1"/>
    <col min="4" max="7" width="16" style="2" customWidth="1"/>
    <col min="8" max="9" width="13" style="2" customWidth="1"/>
    <col min="10" max="10" width="10.796875" style="2" customWidth="1"/>
    <col min="11" max="11" width="11.3984375" style="2" customWidth="1"/>
    <col min="12" max="16384" width="9.59765625" style="2" customWidth="1"/>
  </cols>
  <sheetData>
    <row r="1" s="1" customFormat="1" ht="12">
      <c r="A1" s="1" t="s">
        <v>167</v>
      </c>
    </row>
    <row r="2" spans="1:12" ht="9" customHeight="1">
      <c r="A2" s="7"/>
      <c r="B2" s="7"/>
      <c r="C2" s="7"/>
      <c r="D2" s="7"/>
      <c r="E2" s="7"/>
      <c r="F2" s="7"/>
      <c r="G2" s="7"/>
      <c r="H2" s="60"/>
      <c r="I2" s="60"/>
      <c r="J2" s="14"/>
      <c r="K2" s="14"/>
      <c r="L2" s="14"/>
    </row>
    <row r="3" spans="1:9" ht="14.25" customHeight="1">
      <c r="A3" s="212" t="s">
        <v>273</v>
      </c>
      <c r="B3" s="206" t="s">
        <v>168</v>
      </c>
      <c r="C3" s="206"/>
      <c r="D3" s="206"/>
      <c r="E3" s="206"/>
      <c r="F3" s="206"/>
      <c r="G3" s="206"/>
      <c r="H3" s="206"/>
      <c r="I3" s="206"/>
    </row>
    <row r="4" spans="1:9" ht="14.25" customHeight="1">
      <c r="A4" s="214"/>
      <c r="B4" s="17" t="s">
        <v>160</v>
      </c>
      <c r="C4" s="17" t="s">
        <v>161</v>
      </c>
      <c r="D4" s="17" t="s">
        <v>162</v>
      </c>
      <c r="E4" s="17" t="s">
        <v>163</v>
      </c>
      <c r="F4" s="17" t="s">
        <v>164</v>
      </c>
      <c r="G4" s="17" t="s">
        <v>165</v>
      </c>
      <c r="H4" s="17" t="s">
        <v>166</v>
      </c>
      <c r="I4" s="17" t="s">
        <v>7</v>
      </c>
    </row>
    <row r="5" spans="1:9" ht="8.25" customHeight="1">
      <c r="A5" s="59"/>
      <c r="B5" s="59"/>
      <c r="C5" s="59"/>
      <c r="D5" s="59"/>
      <c r="E5" s="59"/>
      <c r="F5" s="59"/>
      <c r="G5" s="59"/>
      <c r="H5" s="61"/>
      <c r="I5" s="61"/>
    </row>
    <row r="6" spans="1:9" ht="8.25" customHeight="1">
      <c r="A6" s="204" t="s">
        <v>22</v>
      </c>
      <c r="B6" s="204"/>
      <c r="C6" s="204"/>
      <c r="D6" s="204"/>
      <c r="E6" s="204"/>
      <c r="F6" s="204"/>
      <c r="G6" s="204"/>
      <c r="H6" s="204"/>
      <c r="I6" s="204"/>
    </row>
    <row r="7" ht="8.25" customHeight="1"/>
    <row r="8" spans="1:10" ht="10.5" customHeight="1">
      <c r="A8" s="2" t="s">
        <v>13</v>
      </c>
      <c r="B8" s="30">
        <v>844</v>
      </c>
      <c r="C8" s="30">
        <v>410</v>
      </c>
      <c r="D8" s="30">
        <v>493</v>
      </c>
      <c r="E8" s="30">
        <v>29</v>
      </c>
      <c r="F8" s="30">
        <v>31</v>
      </c>
      <c r="G8" s="30">
        <v>13</v>
      </c>
      <c r="H8" s="30">
        <v>2</v>
      </c>
      <c r="I8" s="30">
        <v>1822</v>
      </c>
      <c r="J8" s="29"/>
    </row>
    <row r="9" spans="1:10" ht="8.25">
      <c r="A9" s="2" t="s">
        <v>14</v>
      </c>
      <c r="B9" s="30">
        <v>1237</v>
      </c>
      <c r="C9" s="30">
        <v>1351</v>
      </c>
      <c r="D9" s="30">
        <v>1183</v>
      </c>
      <c r="E9" s="30">
        <v>402</v>
      </c>
      <c r="F9" s="30">
        <v>432</v>
      </c>
      <c r="G9" s="30">
        <v>81</v>
      </c>
      <c r="H9" s="30" t="s">
        <v>122</v>
      </c>
      <c r="I9" s="30">
        <v>4686</v>
      </c>
      <c r="J9" s="29"/>
    </row>
    <row r="10" spans="1:10" ht="8.25">
      <c r="A10" s="2" t="s">
        <v>15</v>
      </c>
      <c r="B10" s="30">
        <v>728</v>
      </c>
      <c r="C10" s="30">
        <v>1504</v>
      </c>
      <c r="D10" s="30">
        <v>2984</v>
      </c>
      <c r="E10" s="30">
        <v>1400</v>
      </c>
      <c r="F10" s="30">
        <v>1076</v>
      </c>
      <c r="G10" s="30">
        <v>175</v>
      </c>
      <c r="H10" s="30">
        <v>8</v>
      </c>
      <c r="I10" s="30">
        <v>7875</v>
      </c>
      <c r="J10" s="29"/>
    </row>
    <row r="11" spans="1:10" ht="8.25">
      <c r="A11" s="2" t="s">
        <v>16</v>
      </c>
      <c r="B11" s="30">
        <v>367</v>
      </c>
      <c r="C11" s="30">
        <v>1163</v>
      </c>
      <c r="D11" s="30">
        <v>3343</v>
      </c>
      <c r="E11" s="30">
        <v>1232</v>
      </c>
      <c r="F11" s="30">
        <v>953</v>
      </c>
      <c r="G11" s="30">
        <v>456</v>
      </c>
      <c r="H11" s="30">
        <v>16</v>
      </c>
      <c r="I11" s="30">
        <v>7530</v>
      </c>
      <c r="J11" s="29"/>
    </row>
    <row r="12" spans="1:10" ht="8.25">
      <c r="A12" s="2" t="s">
        <v>17</v>
      </c>
      <c r="B12" s="30">
        <v>527</v>
      </c>
      <c r="C12" s="30">
        <v>718</v>
      </c>
      <c r="D12" s="30">
        <v>4494</v>
      </c>
      <c r="E12" s="30">
        <v>3050</v>
      </c>
      <c r="F12" s="30">
        <v>1546</v>
      </c>
      <c r="G12" s="30">
        <v>425</v>
      </c>
      <c r="H12" s="30">
        <v>92</v>
      </c>
      <c r="I12" s="30">
        <v>10852</v>
      </c>
      <c r="J12" s="29"/>
    </row>
    <row r="13" spans="1:10" ht="8.25">
      <c r="A13" s="2" t="s">
        <v>18</v>
      </c>
      <c r="B13" s="30">
        <v>208</v>
      </c>
      <c r="C13" s="30">
        <v>318</v>
      </c>
      <c r="D13" s="30">
        <v>1722</v>
      </c>
      <c r="E13" s="30">
        <v>3398</v>
      </c>
      <c r="F13" s="30">
        <v>4045</v>
      </c>
      <c r="G13" s="30">
        <v>1359</v>
      </c>
      <c r="H13" s="30">
        <v>192</v>
      </c>
      <c r="I13" s="30">
        <v>11242</v>
      </c>
      <c r="J13" s="29"/>
    </row>
    <row r="14" spans="1:10" ht="8.25">
      <c r="A14" s="2" t="s">
        <v>19</v>
      </c>
      <c r="B14" s="30">
        <v>211</v>
      </c>
      <c r="C14" s="30">
        <v>176</v>
      </c>
      <c r="D14" s="30">
        <v>684</v>
      </c>
      <c r="E14" s="30">
        <v>895</v>
      </c>
      <c r="F14" s="30">
        <v>2057</v>
      </c>
      <c r="G14" s="30">
        <v>2379</v>
      </c>
      <c r="H14" s="30">
        <v>1255</v>
      </c>
      <c r="I14" s="30">
        <v>7657</v>
      </c>
      <c r="J14" s="29"/>
    </row>
    <row r="15" spans="1:10" ht="8.25">
      <c r="A15" s="2" t="s">
        <v>268</v>
      </c>
      <c r="B15" s="30">
        <v>474</v>
      </c>
      <c r="C15" s="30">
        <v>321</v>
      </c>
      <c r="D15" s="30">
        <v>339</v>
      </c>
      <c r="E15" s="30">
        <v>170</v>
      </c>
      <c r="F15" s="30">
        <v>101</v>
      </c>
      <c r="G15" s="30">
        <v>51</v>
      </c>
      <c r="H15" s="30">
        <v>11</v>
      </c>
      <c r="I15" s="30">
        <v>1467</v>
      </c>
      <c r="J15" s="29"/>
    </row>
    <row r="16" spans="1:10" s="77" customFormat="1" ht="8.25">
      <c r="A16" s="77" t="s">
        <v>7</v>
      </c>
      <c r="B16" s="73">
        <v>4596</v>
      </c>
      <c r="C16" s="73">
        <v>5961</v>
      </c>
      <c r="D16" s="73">
        <v>15242</v>
      </c>
      <c r="E16" s="73">
        <v>10576</v>
      </c>
      <c r="F16" s="73">
        <v>10241</v>
      </c>
      <c r="G16" s="73">
        <v>4939</v>
      </c>
      <c r="H16" s="73">
        <v>1576</v>
      </c>
      <c r="I16" s="73">
        <v>53131</v>
      </c>
      <c r="J16" s="29"/>
    </row>
    <row r="17" spans="3:9" ht="8.25">
      <c r="C17" s="2" t="s">
        <v>6</v>
      </c>
      <c r="D17" s="2" t="s">
        <v>6</v>
      </c>
      <c r="E17" s="2" t="s">
        <v>6</v>
      </c>
      <c r="F17" s="2" t="s">
        <v>6</v>
      </c>
      <c r="I17" s="29"/>
    </row>
    <row r="18" spans="1:9" ht="8.25">
      <c r="A18" s="204" t="s">
        <v>1</v>
      </c>
      <c r="B18" s="204"/>
      <c r="C18" s="204"/>
      <c r="D18" s="204"/>
      <c r="E18" s="204"/>
      <c r="F18" s="204"/>
      <c r="G18" s="204"/>
      <c r="H18" s="204"/>
      <c r="I18" s="204"/>
    </row>
    <row r="20" spans="1:10" ht="8.25">
      <c r="A20" s="2" t="s">
        <v>13</v>
      </c>
      <c r="B20" s="30">
        <v>8071</v>
      </c>
      <c r="C20" s="30">
        <v>4519</v>
      </c>
      <c r="D20" s="30">
        <v>11263</v>
      </c>
      <c r="E20" s="30">
        <v>260</v>
      </c>
      <c r="F20" s="30">
        <v>1236</v>
      </c>
      <c r="G20" s="30">
        <v>215</v>
      </c>
      <c r="H20" s="30">
        <v>4</v>
      </c>
      <c r="I20" s="30">
        <v>25567</v>
      </c>
      <c r="J20" s="29"/>
    </row>
    <row r="21" spans="1:10" ht="8.25">
      <c r="A21" s="2" t="s">
        <v>14</v>
      </c>
      <c r="B21" s="30">
        <v>8039</v>
      </c>
      <c r="C21" s="30">
        <v>7181</v>
      </c>
      <c r="D21" s="30">
        <v>9413</v>
      </c>
      <c r="E21" s="30">
        <v>9450</v>
      </c>
      <c r="F21" s="30">
        <v>11481</v>
      </c>
      <c r="G21" s="30">
        <v>2490</v>
      </c>
      <c r="H21" s="30" t="s">
        <v>122</v>
      </c>
      <c r="I21" s="30">
        <v>48053</v>
      </c>
      <c r="J21" s="29"/>
    </row>
    <row r="22" spans="1:10" ht="8.25">
      <c r="A22" s="2" t="s">
        <v>15</v>
      </c>
      <c r="B22" s="30">
        <v>3963</v>
      </c>
      <c r="C22" s="30">
        <v>5192</v>
      </c>
      <c r="D22" s="30">
        <v>12866</v>
      </c>
      <c r="E22" s="30">
        <v>7754</v>
      </c>
      <c r="F22" s="30">
        <v>7880</v>
      </c>
      <c r="G22" s="30">
        <v>1253</v>
      </c>
      <c r="H22" s="30">
        <v>27</v>
      </c>
      <c r="I22" s="30">
        <v>38935</v>
      </c>
      <c r="J22" s="29"/>
    </row>
    <row r="23" spans="1:10" ht="8.25">
      <c r="A23" s="2" t="s">
        <v>16</v>
      </c>
      <c r="B23" s="30">
        <v>1984</v>
      </c>
      <c r="C23" s="30">
        <v>2899</v>
      </c>
      <c r="D23" s="30">
        <v>11084</v>
      </c>
      <c r="E23" s="30">
        <v>6092</v>
      </c>
      <c r="F23" s="30">
        <v>5789</v>
      </c>
      <c r="G23" s="30">
        <v>3287</v>
      </c>
      <c r="H23" s="30">
        <v>282</v>
      </c>
      <c r="I23" s="30">
        <v>31417</v>
      </c>
      <c r="J23" s="29"/>
    </row>
    <row r="24" spans="1:10" ht="8.25">
      <c r="A24" s="2" t="s">
        <v>17</v>
      </c>
      <c r="B24" s="30">
        <v>2011</v>
      </c>
      <c r="C24" s="30">
        <v>2195</v>
      </c>
      <c r="D24" s="30">
        <v>10972</v>
      </c>
      <c r="E24" s="30">
        <v>11960</v>
      </c>
      <c r="F24" s="30">
        <v>10897</v>
      </c>
      <c r="G24" s="30">
        <v>2718</v>
      </c>
      <c r="H24" s="30">
        <v>701</v>
      </c>
      <c r="I24" s="30">
        <v>41455</v>
      </c>
      <c r="J24" s="29"/>
    </row>
    <row r="25" spans="1:10" ht="8.25">
      <c r="A25" s="2" t="s">
        <v>18</v>
      </c>
      <c r="B25" s="30">
        <v>562</v>
      </c>
      <c r="C25" s="30">
        <v>638</v>
      </c>
      <c r="D25" s="30">
        <v>3548</v>
      </c>
      <c r="E25" s="30">
        <v>7527</v>
      </c>
      <c r="F25" s="30">
        <v>15201</v>
      </c>
      <c r="G25" s="30">
        <v>11054</v>
      </c>
      <c r="H25" s="30">
        <v>1014</v>
      </c>
      <c r="I25" s="30">
        <v>39545</v>
      </c>
      <c r="J25" s="29"/>
    </row>
    <row r="26" spans="1:10" ht="8.25">
      <c r="A26" s="2" t="s">
        <v>19</v>
      </c>
      <c r="B26" s="30">
        <v>206</v>
      </c>
      <c r="C26" s="30">
        <v>272</v>
      </c>
      <c r="D26" s="30">
        <v>1205</v>
      </c>
      <c r="E26" s="30">
        <v>1850</v>
      </c>
      <c r="F26" s="30">
        <v>5056</v>
      </c>
      <c r="G26" s="30">
        <v>13497</v>
      </c>
      <c r="H26" s="30">
        <v>15340</v>
      </c>
      <c r="I26" s="30">
        <v>37424</v>
      </c>
      <c r="J26" s="29"/>
    </row>
    <row r="27" spans="1:10" ht="8.25">
      <c r="A27" s="2" t="s">
        <v>268</v>
      </c>
      <c r="B27" s="30">
        <v>2682</v>
      </c>
      <c r="C27" s="30">
        <v>7387</v>
      </c>
      <c r="D27" s="30">
        <v>1295</v>
      </c>
      <c r="E27" s="30">
        <v>583</v>
      </c>
      <c r="F27" s="30">
        <v>534</v>
      </c>
      <c r="G27" s="30">
        <v>360</v>
      </c>
      <c r="H27" s="30">
        <v>68</v>
      </c>
      <c r="I27" s="30">
        <v>12910</v>
      </c>
      <c r="J27" s="29"/>
    </row>
    <row r="28" spans="1:10" s="77" customFormat="1" ht="8.25">
      <c r="A28" s="77" t="s">
        <v>7</v>
      </c>
      <c r="B28" s="73">
        <v>27518</v>
      </c>
      <c r="C28" s="73">
        <v>30283</v>
      </c>
      <c r="D28" s="73">
        <v>61647</v>
      </c>
      <c r="E28" s="73">
        <v>45476</v>
      </c>
      <c r="F28" s="73">
        <v>58074</v>
      </c>
      <c r="G28" s="73">
        <v>34875</v>
      </c>
      <c r="H28" s="73">
        <v>17435</v>
      </c>
      <c r="I28" s="73">
        <v>275308</v>
      </c>
      <c r="J28" s="29"/>
    </row>
    <row r="29" spans="1:10" ht="8.25">
      <c r="A29" s="7"/>
      <c r="B29" s="7"/>
      <c r="C29" s="7"/>
      <c r="D29" s="7"/>
      <c r="E29" s="7"/>
      <c r="F29" s="7"/>
      <c r="G29" s="7"/>
      <c r="H29" s="7"/>
      <c r="I29" s="66"/>
      <c r="J29" s="29"/>
    </row>
    <row r="30" spans="1:9" ht="8.25" customHeight="1">
      <c r="A30" s="11"/>
      <c r="B30" s="11"/>
      <c r="C30" s="11"/>
      <c r="D30" s="11"/>
      <c r="E30" s="11"/>
      <c r="F30" s="11"/>
      <c r="G30" s="11"/>
      <c r="H30" s="11"/>
      <c r="I30" s="11"/>
    </row>
    <row r="31" spans="1:14" ht="8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8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</sheetData>
  <mergeCells count="4">
    <mergeCell ref="A6:I6"/>
    <mergeCell ref="A18:I18"/>
    <mergeCell ref="B3:I3"/>
    <mergeCell ref="A3:A4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&amp;C&amp;"Arial,Normale"&amp;10 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E10" sqref="E10"/>
    </sheetView>
  </sheetViews>
  <sheetFormatPr defaultColWidth="9.59765625" defaultRowHeight="10.5"/>
  <cols>
    <col min="1" max="1" width="31.3984375" style="2" customWidth="1"/>
    <col min="2" max="3" width="10" style="2" customWidth="1"/>
    <col min="4" max="4" width="1" style="2" customWidth="1"/>
    <col min="5" max="6" width="10" style="2" customWidth="1"/>
    <col min="7" max="7" width="1" style="2" customWidth="1"/>
    <col min="8" max="9" width="11" style="2" customWidth="1"/>
    <col min="10" max="10" width="1" style="2" customWidth="1"/>
    <col min="11" max="12" width="11" style="2" customWidth="1"/>
    <col min="13" max="13" width="1" style="2" customWidth="1"/>
    <col min="14" max="15" width="11.19921875" style="2" customWidth="1"/>
    <col min="16" max="16384" width="9.59765625" style="2" customWidth="1"/>
  </cols>
  <sheetData>
    <row r="1" spans="1:15" s="1" customFormat="1" ht="12.75" customHeight="1">
      <c r="A1" s="219" t="s">
        <v>274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3" s="1" customFormat="1" ht="12.75" customHeight="1">
      <c r="A2" s="14" t="s">
        <v>275</v>
      </c>
      <c r="K2" s="20"/>
      <c r="L2" s="20"/>
      <c r="M2" s="20"/>
    </row>
    <row r="3" spans="1:15" ht="8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4"/>
      <c r="N3" s="7"/>
      <c r="O3" s="7"/>
    </row>
    <row r="4" spans="1:15" ht="12" customHeight="1">
      <c r="A4" s="119" t="s">
        <v>47</v>
      </c>
      <c r="B4" s="220" t="s">
        <v>46</v>
      </c>
      <c r="C4" s="220"/>
      <c r="D4" s="4"/>
      <c r="E4" s="220" t="s">
        <v>10</v>
      </c>
      <c r="F4" s="220"/>
      <c r="G4" s="127"/>
      <c r="H4" s="220" t="s">
        <v>11</v>
      </c>
      <c r="I4" s="220"/>
      <c r="J4" s="134"/>
      <c r="K4" s="206" t="s">
        <v>7</v>
      </c>
      <c r="L4" s="206"/>
      <c r="M4" s="152"/>
      <c r="N4" s="217" t="s">
        <v>169</v>
      </c>
      <c r="O4" s="217" t="s">
        <v>170</v>
      </c>
    </row>
    <row r="5" spans="1:15" ht="12" customHeight="1">
      <c r="A5" s="8" t="s">
        <v>273</v>
      </c>
      <c r="B5" s="21" t="s">
        <v>24</v>
      </c>
      <c r="C5" s="21" t="s">
        <v>31</v>
      </c>
      <c r="D5" s="9"/>
      <c r="E5" s="21" t="s">
        <v>24</v>
      </c>
      <c r="F5" s="21" t="s">
        <v>31</v>
      </c>
      <c r="G5" s="9"/>
      <c r="H5" s="21" t="s">
        <v>24</v>
      </c>
      <c r="I5" s="21" t="s">
        <v>31</v>
      </c>
      <c r="J5" s="19" t="s">
        <v>21</v>
      </c>
      <c r="K5" s="21" t="s">
        <v>24</v>
      </c>
      <c r="L5" s="21" t="s">
        <v>31</v>
      </c>
      <c r="M5" s="21"/>
      <c r="N5" s="218"/>
      <c r="O5" s="218"/>
    </row>
    <row r="6" spans="1:10" ht="8.2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5" ht="8.25">
      <c r="A7" s="16" t="s">
        <v>47</v>
      </c>
      <c r="N7" s="2" t="s">
        <v>6</v>
      </c>
      <c r="O7" s="2" t="s">
        <v>6</v>
      </c>
    </row>
    <row r="8" spans="1:16" ht="8.25">
      <c r="A8" s="2" t="s">
        <v>48</v>
      </c>
      <c r="B8" s="42">
        <v>333</v>
      </c>
      <c r="C8" s="42">
        <v>1599</v>
      </c>
      <c r="D8" s="30"/>
      <c r="E8" s="42">
        <v>1704</v>
      </c>
      <c r="F8" s="42">
        <v>13884</v>
      </c>
      <c r="G8" s="30"/>
      <c r="H8" s="42">
        <v>2559</v>
      </c>
      <c r="I8" s="42">
        <v>12035</v>
      </c>
      <c r="J8" s="30"/>
      <c r="K8" s="42">
        <v>4596</v>
      </c>
      <c r="L8" s="42">
        <v>27518</v>
      </c>
      <c r="M8" s="30"/>
      <c r="N8" s="37">
        <f aca="true" t="shared" si="0" ref="N8:N15">K8/$K$15*100</f>
        <v>8.65031714065235</v>
      </c>
      <c r="O8" s="37">
        <f aca="true" t="shared" si="1" ref="O8:O15">L8/$L$15*100</f>
        <v>9.995350661804233</v>
      </c>
      <c r="P8" s="44"/>
    </row>
    <row r="9" spans="1:16" ht="8.25">
      <c r="A9" s="2" t="s">
        <v>49</v>
      </c>
      <c r="B9" s="42">
        <v>743</v>
      </c>
      <c r="C9" s="42">
        <v>4603</v>
      </c>
      <c r="D9" s="30"/>
      <c r="E9" s="42">
        <v>665</v>
      </c>
      <c r="F9" s="42">
        <v>3705</v>
      </c>
      <c r="G9" s="30"/>
      <c r="H9" s="42">
        <v>4553</v>
      </c>
      <c r="I9" s="42">
        <v>21975</v>
      </c>
      <c r="J9" s="30"/>
      <c r="K9" s="42">
        <v>5961</v>
      </c>
      <c r="L9" s="42">
        <v>30283</v>
      </c>
      <c r="M9" s="30"/>
      <c r="N9" s="37">
        <f t="shared" si="0"/>
        <v>11.219438745741657</v>
      </c>
      <c r="O9" s="37">
        <f t="shared" si="1"/>
        <v>10.99968035799904</v>
      </c>
      <c r="P9" s="44"/>
    </row>
    <row r="10" spans="1:16" ht="8.25">
      <c r="A10" s="2" t="s">
        <v>50</v>
      </c>
      <c r="B10" s="42">
        <v>1211</v>
      </c>
      <c r="C10" s="42">
        <v>6997</v>
      </c>
      <c r="D10" s="30"/>
      <c r="E10" s="42">
        <v>1003</v>
      </c>
      <c r="F10" s="42">
        <v>5988</v>
      </c>
      <c r="G10" s="30"/>
      <c r="H10" s="42">
        <v>13028</v>
      </c>
      <c r="I10" s="42">
        <v>48662</v>
      </c>
      <c r="J10" s="30"/>
      <c r="K10" s="42">
        <v>15242</v>
      </c>
      <c r="L10" s="42">
        <v>61647</v>
      </c>
      <c r="M10" s="30"/>
      <c r="N10" s="37">
        <f t="shared" si="0"/>
        <v>28.687583519978922</v>
      </c>
      <c r="O10" s="37">
        <f t="shared" si="1"/>
        <v>22.3920118558124</v>
      </c>
      <c r="P10" s="44"/>
    </row>
    <row r="11" spans="1:16" ht="8.25">
      <c r="A11" s="2" t="s">
        <v>51</v>
      </c>
      <c r="B11" s="42">
        <v>950</v>
      </c>
      <c r="C11" s="42">
        <v>6747</v>
      </c>
      <c r="D11" s="30"/>
      <c r="E11" s="42">
        <v>336</v>
      </c>
      <c r="F11" s="42">
        <v>2076</v>
      </c>
      <c r="G11" s="30"/>
      <c r="H11" s="42">
        <v>9290</v>
      </c>
      <c r="I11" s="42">
        <v>36653</v>
      </c>
      <c r="J11" s="30"/>
      <c r="K11" s="42">
        <v>10576</v>
      </c>
      <c r="L11" s="42">
        <v>45476</v>
      </c>
      <c r="M11" s="30"/>
      <c r="N11" s="37">
        <f t="shared" si="0"/>
        <v>19.905516553424555</v>
      </c>
      <c r="O11" s="37">
        <f t="shared" si="1"/>
        <v>16.51822685864559</v>
      </c>
      <c r="P11" s="44"/>
    </row>
    <row r="12" spans="1:16" ht="8.25">
      <c r="A12" s="2" t="s">
        <v>52</v>
      </c>
      <c r="B12" s="42">
        <v>1236</v>
      </c>
      <c r="C12" s="42">
        <v>9161</v>
      </c>
      <c r="D12" s="30"/>
      <c r="E12" s="42">
        <v>135</v>
      </c>
      <c r="F12" s="42">
        <v>2144</v>
      </c>
      <c r="G12" s="30"/>
      <c r="H12" s="42">
        <v>8870</v>
      </c>
      <c r="I12" s="42">
        <v>46769</v>
      </c>
      <c r="J12" s="30"/>
      <c r="K12" s="42">
        <v>10241</v>
      </c>
      <c r="L12" s="42">
        <v>58074</v>
      </c>
      <c r="M12" s="30"/>
      <c r="N12" s="37">
        <f t="shared" si="0"/>
        <v>19.274999529464907</v>
      </c>
      <c r="O12" s="37">
        <f t="shared" si="1"/>
        <v>21.094192686009848</v>
      </c>
      <c r="P12" s="44"/>
    </row>
    <row r="13" spans="1:16" ht="8.25">
      <c r="A13" s="2" t="s">
        <v>53</v>
      </c>
      <c r="B13" s="42">
        <v>1267</v>
      </c>
      <c r="C13" s="42">
        <v>14272</v>
      </c>
      <c r="D13" s="30"/>
      <c r="E13" s="42">
        <v>39</v>
      </c>
      <c r="F13" s="42">
        <v>1488</v>
      </c>
      <c r="G13" s="30"/>
      <c r="H13" s="42">
        <v>3633</v>
      </c>
      <c r="I13" s="42">
        <v>19115</v>
      </c>
      <c r="J13" s="30"/>
      <c r="K13" s="42">
        <v>4939</v>
      </c>
      <c r="L13" s="42">
        <v>34875</v>
      </c>
      <c r="M13" s="30"/>
      <c r="N13" s="37">
        <f t="shared" si="0"/>
        <v>9.295891287572228</v>
      </c>
      <c r="O13" s="37">
        <f t="shared" si="1"/>
        <v>12.667630435730166</v>
      </c>
      <c r="P13" s="44"/>
    </row>
    <row r="14" spans="1:16" ht="8.25">
      <c r="A14" s="2" t="s">
        <v>54</v>
      </c>
      <c r="B14" s="42">
        <v>491</v>
      </c>
      <c r="C14" s="42">
        <v>12388</v>
      </c>
      <c r="D14" s="30"/>
      <c r="E14" s="42">
        <v>2</v>
      </c>
      <c r="F14" s="42">
        <v>6</v>
      </c>
      <c r="G14" s="30"/>
      <c r="H14" s="42">
        <v>1083</v>
      </c>
      <c r="I14" s="42">
        <v>5042</v>
      </c>
      <c r="J14" s="30"/>
      <c r="K14" s="42">
        <v>1576</v>
      </c>
      <c r="L14" s="42">
        <v>17435</v>
      </c>
      <c r="M14" s="30"/>
      <c r="N14" s="37">
        <f t="shared" si="0"/>
        <v>2.9662532231653835</v>
      </c>
      <c r="O14" s="37">
        <f t="shared" si="1"/>
        <v>6.332907143998721</v>
      </c>
      <c r="P14" s="44"/>
    </row>
    <row r="15" spans="1:16" s="77" customFormat="1" ht="8.25">
      <c r="A15" s="77" t="s">
        <v>7</v>
      </c>
      <c r="B15" s="86">
        <v>6231</v>
      </c>
      <c r="C15" s="86">
        <v>55767</v>
      </c>
      <c r="D15" s="73"/>
      <c r="E15" s="86">
        <v>3884</v>
      </c>
      <c r="F15" s="86">
        <v>29290</v>
      </c>
      <c r="G15" s="73"/>
      <c r="H15" s="86">
        <v>43016</v>
      </c>
      <c r="I15" s="86">
        <v>190251</v>
      </c>
      <c r="J15" s="73"/>
      <c r="K15" s="86">
        <v>53131</v>
      </c>
      <c r="L15" s="86">
        <v>275308</v>
      </c>
      <c r="M15" s="73"/>
      <c r="N15" s="78">
        <f t="shared" si="0"/>
        <v>100</v>
      </c>
      <c r="O15" s="78">
        <f t="shared" si="1"/>
        <v>100</v>
      </c>
      <c r="P15" s="44"/>
    </row>
    <row r="16" spans="2:16" ht="8.25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16"/>
      <c r="O16" s="28"/>
      <c r="P16" s="44"/>
    </row>
    <row r="17" spans="1:16" ht="8.25">
      <c r="A17" s="16" t="s">
        <v>159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44"/>
    </row>
    <row r="18" spans="1:16" ht="8.25">
      <c r="A18" s="2" t="s">
        <v>13</v>
      </c>
      <c r="B18" s="42">
        <v>389</v>
      </c>
      <c r="C18" s="42">
        <v>2021</v>
      </c>
      <c r="D18" s="30"/>
      <c r="E18" s="42">
        <v>215</v>
      </c>
      <c r="F18" s="42">
        <v>3031</v>
      </c>
      <c r="G18" s="30"/>
      <c r="H18" s="42">
        <v>1218</v>
      </c>
      <c r="I18" s="42">
        <v>20515</v>
      </c>
      <c r="J18" s="30"/>
      <c r="K18" s="42">
        <v>1822</v>
      </c>
      <c r="L18" s="42">
        <v>25567</v>
      </c>
      <c r="N18" s="51">
        <f aca="true" t="shared" si="2" ref="N18:N26">K18/$K$26*100</f>
        <v>3.429259754192468</v>
      </c>
      <c r="O18" s="51">
        <f aca="true" t="shared" si="3" ref="O18:O26">L18/$L$26*100</f>
        <v>9.286689816496434</v>
      </c>
      <c r="P18" s="44"/>
    </row>
    <row r="19" spans="1:16" ht="8.25">
      <c r="A19" s="2" t="s">
        <v>14</v>
      </c>
      <c r="B19" s="42">
        <v>460</v>
      </c>
      <c r="C19" s="42">
        <v>3417</v>
      </c>
      <c r="D19" s="30"/>
      <c r="E19" s="42">
        <v>1161</v>
      </c>
      <c r="F19" s="42">
        <v>9913</v>
      </c>
      <c r="G19" s="30"/>
      <c r="H19" s="42">
        <v>3065</v>
      </c>
      <c r="I19" s="42">
        <v>34722</v>
      </c>
      <c r="J19" s="30"/>
      <c r="K19" s="42">
        <v>4686</v>
      </c>
      <c r="L19" s="42">
        <v>48053</v>
      </c>
      <c r="N19" s="51">
        <f t="shared" si="2"/>
        <v>8.81970977395494</v>
      </c>
      <c r="O19" s="51">
        <f t="shared" si="3"/>
        <v>17.45426940009008</v>
      </c>
      <c r="P19" s="44"/>
    </row>
    <row r="20" spans="1:16" ht="8.25">
      <c r="A20" s="2" t="s">
        <v>15</v>
      </c>
      <c r="B20" s="42">
        <v>661</v>
      </c>
      <c r="C20" s="42">
        <v>3680</v>
      </c>
      <c r="D20" s="30"/>
      <c r="E20" s="42">
        <v>1031</v>
      </c>
      <c r="F20" s="42">
        <v>5836</v>
      </c>
      <c r="G20" s="30"/>
      <c r="H20" s="42">
        <v>6183</v>
      </c>
      <c r="I20" s="42">
        <v>29419</v>
      </c>
      <c r="J20" s="30"/>
      <c r="K20" s="42">
        <v>7875</v>
      </c>
      <c r="L20" s="42">
        <v>38935</v>
      </c>
      <c r="N20" s="51">
        <f t="shared" si="2"/>
        <v>14.821855413976776</v>
      </c>
      <c r="O20" s="51">
        <f t="shared" si="3"/>
        <v>14.142342394699755</v>
      </c>
      <c r="P20" s="44"/>
    </row>
    <row r="21" spans="1:16" ht="8.25">
      <c r="A21" s="2" t="s">
        <v>16</v>
      </c>
      <c r="B21" s="42">
        <v>847</v>
      </c>
      <c r="C21" s="42">
        <v>4866</v>
      </c>
      <c r="D21" s="30"/>
      <c r="E21" s="42">
        <v>609</v>
      </c>
      <c r="F21" s="42">
        <v>3351</v>
      </c>
      <c r="G21" s="30"/>
      <c r="H21" s="42">
        <v>6074</v>
      </c>
      <c r="I21" s="42">
        <v>23200</v>
      </c>
      <c r="J21" s="30"/>
      <c r="K21" s="42">
        <v>7530</v>
      </c>
      <c r="L21" s="42">
        <v>31417</v>
      </c>
      <c r="N21" s="51">
        <f t="shared" si="2"/>
        <v>14.172516986316838</v>
      </c>
      <c r="O21" s="51">
        <f t="shared" si="3"/>
        <v>11.411582663780202</v>
      </c>
      <c r="P21" s="44"/>
    </row>
    <row r="22" spans="1:16" ht="8.25">
      <c r="A22" s="2" t="s">
        <v>17</v>
      </c>
      <c r="B22" s="42">
        <v>858</v>
      </c>
      <c r="C22" s="42">
        <v>5703</v>
      </c>
      <c r="D22" s="30"/>
      <c r="E22" s="42">
        <v>633</v>
      </c>
      <c r="F22" s="42">
        <v>4386</v>
      </c>
      <c r="G22" s="30"/>
      <c r="H22" s="42">
        <v>9361</v>
      </c>
      <c r="I22" s="42">
        <v>31366</v>
      </c>
      <c r="J22" s="30"/>
      <c r="K22" s="42">
        <v>10852</v>
      </c>
      <c r="L22" s="42">
        <v>41455</v>
      </c>
      <c r="N22" s="51">
        <f t="shared" si="2"/>
        <v>20.4249872955525</v>
      </c>
      <c r="O22" s="51">
        <f t="shared" si="3"/>
        <v>15.057680851991224</v>
      </c>
      <c r="P22" s="44"/>
    </row>
    <row r="23" spans="1:16" ht="8.25">
      <c r="A23" s="2" t="s">
        <v>18</v>
      </c>
      <c r="B23" s="42">
        <v>1702</v>
      </c>
      <c r="C23" s="42">
        <v>13101</v>
      </c>
      <c r="D23" s="30"/>
      <c r="E23" s="42">
        <v>167</v>
      </c>
      <c r="F23" s="42">
        <v>1329</v>
      </c>
      <c r="G23" s="30"/>
      <c r="H23" s="42">
        <v>9373</v>
      </c>
      <c r="I23" s="42">
        <v>25115</v>
      </c>
      <c r="J23" s="30"/>
      <c r="K23" s="42">
        <v>11242</v>
      </c>
      <c r="L23" s="42">
        <v>39545</v>
      </c>
      <c r="N23" s="51">
        <f t="shared" si="2"/>
        <v>21.159022039863736</v>
      </c>
      <c r="O23" s="51">
        <f t="shared" si="3"/>
        <v>14.363912418091736</v>
      </c>
      <c r="P23" s="44"/>
    </row>
    <row r="24" spans="1:16" ht="8.25">
      <c r="A24" s="2" t="s">
        <v>19</v>
      </c>
      <c r="B24" s="42">
        <v>1057</v>
      </c>
      <c r="C24" s="42">
        <v>21638</v>
      </c>
      <c r="D24" s="30"/>
      <c r="E24" s="42">
        <v>40</v>
      </c>
      <c r="F24" s="42">
        <v>911</v>
      </c>
      <c r="G24" s="30"/>
      <c r="H24" s="42">
        <v>6560</v>
      </c>
      <c r="I24" s="42">
        <v>14875</v>
      </c>
      <c r="J24" s="30"/>
      <c r="K24" s="42">
        <v>7657</v>
      </c>
      <c r="L24" s="42">
        <v>37424</v>
      </c>
      <c r="N24" s="51">
        <f t="shared" si="2"/>
        <v>14.411548813310496</v>
      </c>
      <c r="O24" s="51">
        <f t="shared" si="3"/>
        <v>13.593502549871417</v>
      </c>
      <c r="P24" s="44"/>
    </row>
    <row r="25" spans="1:16" ht="8.25">
      <c r="A25" s="2" t="s">
        <v>20</v>
      </c>
      <c r="B25" s="42">
        <v>257</v>
      </c>
      <c r="C25" s="42">
        <v>1342</v>
      </c>
      <c r="D25" s="30"/>
      <c r="E25" s="42">
        <v>28</v>
      </c>
      <c r="F25" s="42">
        <v>532</v>
      </c>
      <c r="G25" s="30"/>
      <c r="H25" s="42">
        <v>1182</v>
      </c>
      <c r="I25" s="42">
        <v>11037</v>
      </c>
      <c r="J25" s="30"/>
      <c r="K25" s="42">
        <v>1467</v>
      </c>
      <c r="L25" s="42">
        <v>12910</v>
      </c>
      <c r="N25" s="51">
        <f t="shared" si="2"/>
        <v>2.761099922832245</v>
      </c>
      <c r="O25" s="51">
        <f t="shared" si="3"/>
        <v>4.6892934458860625</v>
      </c>
      <c r="P25" s="44"/>
    </row>
    <row r="26" spans="1:16" s="77" customFormat="1" ht="8.25">
      <c r="A26" s="77" t="s">
        <v>7</v>
      </c>
      <c r="B26" s="73">
        <v>6231</v>
      </c>
      <c r="C26" s="73">
        <v>55767</v>
      </c>
      <c r="D26" s="73"/>
      <c r="E26" s="73">
        <v>3884</v>
      </c>
      <c r="F26" s="73">
        <v>29290</v>
      </c>
      <c r="G26" s="73"/>
      <c r="H26" s="73">
        <v>43016</v>
      </c>
      <c r="I26" s="73">
        <v>190251</v>
      </c>
      <c r="J26" s="73"/>
      <c r="K26" s="73">
        <v>53131</v>
      </c>
      <c r="L26" s="73">
        <v>275308</v>
      </c>
      <c r="N26" s="83">
        <f t="shared" si="2"/>
        <v>100</v>
      </c>
      <c r="O26" s="83">
        <f t="shared" si="3"/>
        <v>100</v>
      </c>
      <c r="P26" s="44"/>
    </row>
    <row r="27" spans="1:15" ht="6.75" customHeight="1">
      <c r="A27" s="7"/>
      <c r="B27" s="7"/>
      <c r="C27" s="7"/>
      <c r="D27" s="7"/>
      <c r="E27" s="7"/>
      <c r="F27" s="7"/>
      <c r="G27" s="7"/>
      <c r="H27" s="7"/>
      <c r="I27" s="52"/>
      <c r="J27" s="7"/>
      <c r="K27" s="7"/>
      <c r="L27" s="7"/>
      <c r="M27" s="7"/>
      <c r="N27" s="7"/>
      <c r="O27" s="7"/>
    </row>
    <row r="29" spans="4:14" ht="8.25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8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7" ht="9.75" customHeight="1"/>
    <row r="38" spans="1:3" ht="8.25">
      <c r="A38" s="2" t="s">
        <v>6</v>
      </c>
      <c r="B38" s="2" t="s">
        <v>6</v>
      </c>
      <c r="C38" s="2" t="s">
        <v>6</v>
      </c>
    </row>
  </sheetData>
  <mergeCells count="7">
    <mergeCell ref="A1:O1"/>
    <mergeCell ref="N4:N5"/>
    <mergeCell ref="O4:O5"/>
    <mergeCell ref="B4:C4"/>
    <mergeCell ref="E4:F4"/>
    <mergeCell ref="H4:I4"/>
    <mergeCell ref="K4:L4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&amp;C&amp;"Arial,Normale"&amp;10 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421"/>
  <dimension ref="A1:O62"/>
  <sheetViews>
    <sheetView showGridLines="0" workbookViewId="0" topLeftCell="A26">
      <selection activeCell="E28" sqref="E28"/>
    </sheetView>
  </sheetViews>
  <sheetFormatPr defaultColWidth="9.59765625" defaultRowHeight="10.5"/>
  <cols>
    <col min="1" max="1" width="39.59765625" style="176" customWidth="1"/>
    <col min="2" max="2" width="13.59765625" style="165" bestFit="1" customWidth="1"/>
    <col min="3" max="3" width="8.796875" style="165" customWidth="1"/>
    <col min="4" max="4" width="9.59765625" style="165" customWidth="1"/>
    <col min="5" max="5" width="9.796875" style="165" customWidth="1"/>
    <col min="6" max="6" width="1" style="165" customWidth="1"/>
    <col min="7" max="8" width="7.19921875" style="165" bestFit="1" customWidth="1"/>
    <col min="9" max="9" width="8.796875" style="165" bestFit="1" customWidth="1"/>
    <col min="10" max="10" width="7.19921875" style="165" bestFit="1" customWidth="1"/>
    <col min="11" max="11" width="1" style="165" customWidth="1"/>
    <col min="12" max="12" width="7.3984375" style="165" customWidth="1"/>
    <col min="13" max="13" width="8.19921875" style="165" customWidth="1"/>
    <col min="14" max="14" width="8.796875" style="165" bestFit="1" customWidth="1"/>
    <col min="15" max="15" width="9.796875" style="165" customWidth="1"/>
    <col min="16" max="16384" width="12.796875" style="165" customWidth="1"/>
  </cols>
  <sheetData>
    <row r="1" spans="1:15" s="156" customFormat="1" ht="12" customHeight="1">
      <c r="A1" s="153" t="s">
        <v>262</v>
      </c>
      <c r="B1" s="154"/>
      <c r="C1" s="154"/>
      <c r="D1" s="154"/>
      <c r="E1" s="154"/>
      <c r="F1" s="155"/>
      <c r="G1" s="154"/>
      <c r="H1" s="154"/>
      <c r="I1" s="154"/>
      <c r="J1" s="154"/>
      <c r="L1" s="154"/>
      <c r="M1" s="154"/>
      <c r="N1" s="154"/>
      <c r="O1" s="154"/>
    </row>
    <row r="2" spans="1:15" s="156" customFormat="1" ht="12" customHeight="1">
      <c r="A2" s="148" t="s">
        <v>264</v>
      </c>
      <c r="B2" s="154"/>
      <c r="C2" s="154"/>
      <c r="D2" s="154"/>
      <c r="E2" s="154"/>
      <c r="F2" s="155"/>
      <c r="G2" s="154"/>
      <c r="H2" s="154"/>
      <c r="I2" s="154"/>
      <c r="J2" s="154"/>
      <c r="L2" s="154"/>
      <c r="M2" s="154"/>
      <c r="N2" s="154"/>
      <c r="O2" s="154"/>
    </row>
    <row r="3" spans="1:15" s="156" customFormat="1" ht="9" customHeight="1">
      <c r="A3" s="153"/>
      <c r="B3" s="154"/>
      <c r="C3" s="154"/>
      <c r="D3" s="154"/>
      <c r="E3" s="154"/>
      <c r="F3" s="155"/>
      <c r="G3" s="154"/>
      <c r="H3" s="154"/>
      <c r="I3" s="154"/>
      <c r="J3" s="154"/>
      <c r="K3" s="149"/>
      <c r="L3" s="154"/>
      <c r="M3" s="154"/>
      <c r="N3" s="154"/>
      <c r="O3" s="154"/>
    </row>
    <row r="4" spans="1:15" s="156" customFormat="1" ht="12" customHeight="1">
      <c r="A4" s="221" t="s">
        <v>55</v>
      </c>
      <c r="B4" s="223" t="s">
        <v>213</v>
      </c>
      <c r="C4" s="223"/>
      <c r="D4" s="223"/>
      <c r="E4" s="223"/>
      <c r="F4" s="182"/>
      <c r="G4" s="223" t="s">
        <v>214</v>
      </c>
      <c r="H4" s="223"/>
      <c r="I4" s="223"/>
      <c r="J4" s="223"/>
      <c r="K4" s="183"/>
      <c r="L4" s="223" t="s">
        <v>260</v>
      </c>
      <c r="M4" s="223"/>
      <c r="N4" s="223"/>
      <c r="O4" s="223"/>
    </row>
    <row r="5" spans="1:15" s="157" customFormat="1" ht="24.75">
      <c r="A5" s="222"/>
      <c r="B5" s="184" t="s">
        <v>261</v>
      </c>
      <c r="C5" s="184" t="s">
        <v>143</v>
      </c>
      <c r="D5" s="184" t="s">
        <v>215</v>
      </c>
      <c r="E5" s="184" t="s">
        <v>7</v>
      </c>
      <c r="F5" s="185"/>
      <c r="G5" s="184" t="s">
        <v>261</v>
      </c>
      <c r="H5" s="184" t="s">
        <v>143</v>
      </c>
      <c r="I5" s="184" t="s">
        <v>215</v>
      </c>
      <c r="J5" s="184" t="s">
        <v>7</v>
      </c>
      <c r="K5" s="186"/>
      <c r="L5" s="184" t="s">
        <v>261</v>
      </c>
      <c r="M5" s="184" t="s">
        <v>143</v>
      </c>
      <c r="N5" s="184" t="s">
        <v>215</v>
      </c>
      <c r="O5" s="184" t="s">
        <v>7</v>
      </c>
    </row>
    <row r="6" spans="1:15" s="157" customFormat="1" ht="9" customHeight="1">
      <c r="A6" s="158"/>
      <c r="B6" s="159"/>
      <c r="C6" s="159"/>
      <c r="D6" s="159"/>
      <c r="E6" s="159"/>
      <c r="F6" s="160"/>
      <c r="G6" s="159"/>
      <c r="H6" s="159"/>
      <c r="I6" s="159"/>
      <c r="J6" s="159"/>
      <c r="L6" s="159"/>
      <c r="M6" s="159"/>
      <c r="N6" s="159"/>
      <c r="O6" s="159"/>
    </row>
    <row r="7" spans="1:15" ht="9" customHeight="1">
      <c r="A7" s="161" t="s">
        <v>216</v>
      </c>
      <c r="B7" s="162">
        <v>7796</v>
      </c>
      <c r="C7" s="162">
        <v>5428</v>
      </c>
      <c r="D7" s="162">
        <v>725392</v>
      </c>
      <c r="E7" s="162">
        <v>738616</v>
      </c>
      <c r="F7" s="163"/>
      <c r="G7" s="164">
        <v>44.3</v>
      </c>
      <c r="H7" s="164">
        <v>21.9</v>
      </c>
      <c r="I7" s="164">
        <v>69.6</v>
      </c>
      <c r="J7" s="164">
        <v>66.3</v>
      </c>
      <c r="L7" s="164">
        <v>60.5</v>
      </c>
      <c r="M7" s="164">
        <v>24.8</v>
      </c>
      <c r="N7" s="164">
        <v>272.5</v>
      </c>
      <c r="O7" s="164">
        <v>245.4</v>
      </c>
    </row>
    <row r="8" spans="1:15" ht="9" customHeight="1">
      <c r="A8" s="161" t="s">
        <v>56</v>
      </c>
      <c r="B8" s="162">
        <v>21555</v>
      </c>
      <c r="C8" s="162">
        <v>9120</v>
      </c>
      <c r="D8" s="162">
        <v>82088</v>
      </c>
      <c r="E8" s="162">
        <v>112764</v>
      </c>
      <c r="F8" s="163"/>
      <c r="G8" s="164">
        <v>55.9</v>
      </c>
      <c r="H8" s="164">
        <v>22</v>
      </c>
      <c r="I8" s="164">
        <v>39.1</v>
      </c>
      <c r="J8" s="164">
        <v>37.6</v>
      </c>
      <c r="L8" s="164">
        <v>63.9</v>
      </c>
      <c r="M8" s="164">
        <v>22.3</v>
      </c>
      <c r="N8" s="164">
        <v>27</v>
      </c>
      <c r="O8" s="164">
        <v>29.8</v>
      </c>
    </row>
    <row r="9" spans="1:15" ht="21" customHeight="1">
      <c r="A9" s="161" t="s">
        <v>57</v>
      </c>
      <c r="B9" s="162">
        <v>71714</v>
      </c>
      <c r="C9" s="162">
        <v>732</v>
      </c>
      <c r="D9" s="162">
        <v>77122</v>
      </c>
      <c r="E9" s="162">
        <v>149568</v>
      </c>
      <c r="F9" s="163"/>
      <c r="G9" s="164">
        <v>49.2</v>
      </c>
      <c r="H9" s="164">
        <v>23</v>
      </c>
      <c r="I9" s="164">
        <v>28.8</v>
      </c>
      <c r="J9" s="164">
        <v>29.7</v>
      </c>
      <c r="L9" s="164">
        <v>115.5</v>
      </c>
      <c r="M9" s="164">
        <v>22</v>
      </c>
      <c r="N9" s="164">
        <v>26.1</v>
      </c>
      <c r="O9" s="164">
        <v>41.5</v>
      </c>
    </row>
    <row r="10" spans="1:15" ht="9" customHeight="1">
      <c r="A10" s="161" t="s">
        <v>58</v>
      </c>
      <c r="B10" s="162">
        <v>2097</v>
      </c>
      <c r="C10" s="162">
        <v>296</v>
      </c>
      <c r="D10" s="162">
        <v>93713</v>
      </c>
      <c r="E10" s="162">
        <v>96105</v>
      </c>
      <c r="F10" s="163"/>
      <c r="G10" s="164">
        <v>37.8</v>
      </c>
      <c r="H10" s="164">
        <v>25.9</v>
      </c>
      <c r="I10" s="164">
        <v>30.5</v>
      </c>
      <c r="J10" s="164">
        <v>30.5</v>
      </c>
      <c r="L10" s="164">
        <v>44.4</v>
      </c>
      <c r="M10" s="164">
        <v>28.2</v>
      </c>
      <c r="N10" s="164">
        <v>24.3</v>
      </c>
      <c r="O10" s="164">
        <v>24.6</v>
      </c>
    </row>
    <row r="11" spans="1:15" ht="9" customHeight="1">
      <c r="A11" s="161" t="s">
        <v>217</v>
      </c>
      <c r="B11" s="162">
        <v>50736</v>
      </c>
      <c r="C11" s="162">
        <v>10009</v>
      </c>
      <c r="D11" s="162">
        <v>262974</v>
      </c>
      <c r="E11" s="162">
        <v>323720</v>
      </c>
      <c r="F11" s="163"/>
      <c r="G11" s="164">
        <v>30.2</v>
      </c>
      <c r="H11" s="164">
        <v>14.5</v>
      </c>
      <c r="I11" s="164">
        <v>30.8</v>
      </c>
      <c r="J11" s="164">
        <v>30.1</v>
      </c>
      <c r="L11" s="164">
        <v>41.7</v>
      </c>
      <c r="M11" s="164">
        <v>12.4</v>
      </c>
      <c r="N11" s="164">
        <v>18</v>
      </c>
      <c r="O11" s="164">
        <v>19.5</v>
      </c>
    </row>
    <row r="12" spans="1:15" ht="9" customHeight="1">
      <c r="A12" s="161" t="s">
        <v>60</v>
      </c>
      <c r="B12" s="162">
        <v>6969</v>
      </c>
      <c r="C12" s="162">
        <v>42</v>
      </c>
      <c r="D12" s="162">
        <v>34904</v>
      </c>
      <c r="E12" s="162">
        <v>41915</v>
      </c>
      <c r="F12" s="163"/>
      <c r="G12" s="164">
        <v>34.5</v>
      </c>
      <c r="H12" s="164">
        <v>20</v>
      </c>
      <c r="I12" s="164">
        <v>29.6</v>
      </c>
      <c r="J12" s="164">
        <v>29.8</v>
      </c>
      <c r="L12" s="164">
        <v>50.3</v>
      </c>
      <c r="M12" s="164">
        <v>20</v>
      </c>
      <c r="N12" s="164">
        <v>26.9</v>
      </c>
      <c r="O12" s="164">
        <v>29.2</v>
      </c>
    </row>
    <row r="13" spans="1:15" ht="9" customHeight="1">
      <c r="A13" s="161" t="s">
        <v>61</v>
      </c>
      <c r="B13" s="162">
        <v>1652</v>
      </c>
      <c r="C13" s="162" t="s">
        <v>122</v>
      </c>
      <c r="D13" s="162">
        <v>6447</v>
      </c>
      <c r="E13" s="162">
        <v>8099</v>
      </c>
      <c r="F13" s="163"/>
      <c r="G13" s="164">
        <v>109.8</v>
      </c>
      <c r="H13" s="164" t="s">
        <v>122</v>
      </c>
      <c r="I13" s="164">
        <v>27.2</v>
      </c>
      <c r="J13" s="164">
        <v>28.3</v>
      </c>
      <c r="L13" s="164">
        <v>111.6</v>
      </c>
      <c r="M13" s="164" t="s">
        <v>122</v>
      </c>
      <c r="N13" s="164">
        <v>39.1</v>
      </c>
      <c r="O13" s="164">
        <v>45.1</v>
      </c>
    </row>
    <row r="14" spans="1:15" ht="21" customHeight="1">
      <c r="A14" s="161" t="s">
        <v>218</v>
      </c>
      <c r="B14" s="162">
        <v>75745</v>
      </c>
      <c r="C14" s="162" t="s">
        <v>122</v>
      </c>
      <c r="D14" s="162">
        <v>72906</v>
      </c>
      <c r="E14" s="162">
        <v>148651</v>
      </c>
      <c r="F14" s="163"/>
      <c r="G14" s="164">
        <v>36.4</v>
      </c>
      <c r="H14" s="164" t="s">
        <v>122</v>
      </c>
      <c r="I14" s="164">
        <v>37.2</v>
      </c>
      <c r="J14" s="164">
        <v>37.1</v>
      </c>
      <c r="L14" s="164">
        <v>54.9</v>
      </c>
      <c r="M14" s="164" t="s">
        <v>122</v>
      </c>
      <c r="N14" s="164">
        <v>44</v>
      </c>
      <c r="O14" s="164">
        <v>49</v>
      </c>
    </row>
    <row r="15" spans="1:15" ht="28.5" customHeight="1">
      <c r="A15" s="161" t="s">
        <v>219</v>
      </c>
      <c r="B15" s="162">
        <v>43639</v>
      </c>
      <c r="C15" s="162">
        <v>76</v>
      </c>
      <c r="D15" s="162">
        <v>489267</v>
      </c>
      <c r="E15" s="162">
        <v>532982</v>
      </c>
      <c r="F15" s="163"/>
      <c r="G15" s="164">
        <v>31.5</v>
      </c>
      <c r="H15" s="164">
        <v>22</v>
      </c>
      <c r="I15" s="164">
        <v>57.2</v>
      </c>
      <c r="J15" s="164">
        <v>56</v>
      </c>
      <c r="L15" s="164">
        <v>38.5</v>
      </c>
      <c r="M15" s="164">
        <v>21.5</v>
      </c>
      <c r="N15" s="164">
        <v>66.8</v>
      </c>
      <c r="O15" s="164">
        <v>63</v>
      </c>
    </row>
    <row r="16" spans="1:15" ht="9" customHeight="1">
      <c r="A16" s="161" t="s">
        <v>64</v>
      </c>
      <c r="B16" s="162">
        <v>4050</v>
      </c>
      <c r="C16" s="162" t="s">
        <v>122</v>
      </c>
      <c r="D16" s="162">
        <v>16646</v>
      </c>
      <c r="E16" s="162">
        <v>20696</v>
      </c>
      <c r="G16" s="164">
        <v>57.1</v>
      </c>
      <c r="H16" s="164" t="s">
        <v>122</v>
      </c>
      <c r="I16" s="164">
        <v>51.8</v>
      </c>
      <c r="J16" s="164">
        <v>52</v>
      </c>
      <c r="L16" s="164">
        <v>66.6</v>
      </c>
      <c r="M16" s="164" t="s">
        <v>122</v>
      </c>
      <c r="N16" s="164">
        <v>65</v>
      </c>
      <c r="O16" s="164">
        <v>65.3</v>
      </c>
    </row>
    <row r="17" spans="1:15" ht="9" customHeight="1">
      <c r="A17" s="161" t="s">
        <v>220</v>
      </c>
      <c r="B17" s="162">
        <v>190719</v>
      </c>
      <c r="C17" s="162">
        <v>40231</v>
      </c>
      <c r="D17" s="162">
        <v>98592</v>
      </c>
      <c r="E17" s="162">
        <v>329542</v>
      </c>
      <c r="G17" s="164">
        <v>34.9</v>
      </c>
      <c r="H17" s="164">
        <v>30.4</v>
      </c>
      <c r="I17" s="164">
        <v>26.2</v>
      </c>
      <c r="J17" s="164">
        <v>28.1</v>
      </c>
      <c r="L17" s="164">
        <v>63.8</v>
      </c>
      <c r="M17" s="164">
        <v>22.2</v>
      </c>
      <c r="N17" s="164">
        <v>19.3</v>
      </c>
      <c r="O17" s="164">
        <v>33.3</v>
      </c>
    </row>
    <row r="18" spans="1:15" ht="19.5" customHeight="1">
      <c r="A18" s="161" t="s">
        <v>128</v>
      </c>
      <c r="B18" s="162">
        <v>441110</v>
      </c>
      <c r="C18" s="162" t="s">
        <v>125</v>
      </c>
      <c r="D18" s="162">
        <v>40576</v>
      </c>
      <c r="E18" s="162">
        <v>481686</v>
      </c>
      <c r="G18" s="164">
        <v>27.3</v>
      </c>
      <c r="H18" s="164" t="s">
        <v>122</v>
      </c>
      <c r="I18" s="164">
        <v>21.6</v>
      </c>
      <c r="J18" s="164">
        <v>26.7</v>
      </c>
      <c r="L18" s="164">
        <v>39.8</v>
      </c>
      <c r="M18" s="164" t="s">
        <v>122</v>
      </c>
      <c r="N18" s="164">
        <v>33.3</v>
      </c>
      <c r="O18" s="164">
        <v>39.1</v>
      </c>
    </row>
    <row r="19" spans="1:15" ht="8.25">
      <c r="A19" s="161" t="s">
        <v>221</v>
      </c>
      <c r="B19" s="162">
        <v>11316</v>
      </c>
      <c r="C19" s="162" t="s">
        <v>122</v>
      </c>
      <c r="D19" s="162">
        <v>15173</v>
      </c>
      <c r="E19" s="162">
        <v>26489</v>
      </c>
      <c r="G19" s="164">
        <v>44.3</v>
      </c>
      <c r="H19" s="164" t="s">
        <v>122</v>
      </c>
      <c r="I19" s="164">
        <v>39.1</v>
      </c>
      <c r="J19" s="164">
        <v>39.6</v>
      </c>
      <c r="L19" s="164">
        <v>56.8</v>
      </c>
      <c r="M19" s="164" t="s">
        <v>122</v>
      </c>
      <c r="N19" s="164">
        <v>31.8</v>
      </c>
      <c r="O19" s="164">
        <v>39.1</v>
      </c>
    </row>
    <row r="20" spans="1:15" ht="21" customHeight="1">
      <c r="A20" s="161" t="s">
        <v>222</v>
      </c>
      <c r="B20" s="162">
        <v>39</v>
      </c>
      <c r="C20" s="162">
        <v>2546</v>
      </c>
      <c r="D20" s="162">
        <v>33423</v>
      </c>
      <c r="E20" s="162">
        <v>36008</v>
      </c>
      <c r="G20" s="164">
        <v>28.5</v>
      </c>
      <c r="H20" s="164">
        <v>13.3</v>
      </c>
      <c r="I20" s="164">
        <v>36.8</v>
      </c>
      <c r="J20" s="164">
        <v>35.2</v>
      </c>
      <c r="L20" s="164">
        <v>28</v>
      </c>
      <c r="M20" s="164">
        <v>16.3</v>
      </c>
      <c r="N20" s="164">
        <v>41</v>
      </c>
      <c r="O20" s="164">
        <v>37</v>
      </c>
    </row>
    <row r="21" spans="1:15" ht="9" customHeight="1">
      <c r="A21" s="161" t="s">
        <v>66</v>
      </c>
      <c r="B21" s="162">
        <v>407107</v>
      </c>
      <c r="C21" s="162">
        <v>914</v>
      </c>
      <c r="D21" s="162">
        <v>32944</v>
      </c>
      <c r="E21" s="162">
        <v>440965</v>
      </c>
      <c r="G21" s="164">
        <v>29.1</v>
      </c>
      <c r="H21" s="164">
        <v>32.8</v>
      </c>
      <c r="I21" s="164">
        <v>40</v>
      </c>
      <c r="J21" s="164">
        <v>32.5</v>
      </c>
      <c r="L21" s="164">
        <v>46.7</v>
      </c>
      <c r="M21" s="164">
        <v>20.8</v>
      </c>
      <c r="N21" s="164">
        <v>33.1</v>
      </c>
      <c r="O21" s="164">
        <v>45.2</v>
      </c>
    </row>
    <row r="22" spans="1:15" ht="9" customHeight="1">
      <c r="A22" s="161" t="s">
        <v>67</v>
      </c>
      <c r="B22" s="162">
        <v>278310</v>
      </c>
      <c r="C22" s="162">
        <v>680</v>
      </c>
      <c r="D22" s="162">
        <v>23495</v>
      </c>
      <c r="E22" s="162">
        <v>302485</v>
      </c>
      <c r="G22" s="164">
        <v>40</v>
      </c>
      <c r="H22" s="164">
        <v>48.2</v>
      </c>
      <c r="I22" s="164">
        <v>28</v>
      </c>
      <c r="J22" s="164">
        <v>35</v>
      </c>
      <c r="L22" s="164">
        <v>69</v>
      </c>
      <c r="M22" s="164">
        <v>40</v>
      </c>
      <c r="N22" s="164">
        <v>28.1</v>
      </c>
      <c r="O22" s="164">
        <v>61.9</v>
      </c>
    </row>
    <row r="23" spans="1:15" ht="9" customHeight="1">
      <c r="A23" s="161" t="s">
        <v>68</v>
      </c>
      <c r="B23" s="162">
        <v>205647</v>
      </c>
      <c r="C23" s="162">
        <v>34435</v>
      </c>
      <c r="D23" s="162">
        <v>139336</v>
      </c>
      <c r="E23" s="162">
        <v>379418</v>
      </c>
      <c r="G23" s="164">
        <v>38.2</v>
      </c>
      <c r="H23" s="164">
        <v>17.9</v>
      </c>
      <c r="I23" s="164">
        <v>49.8</v>
      </c>
      <c r="J23" s="164">
        <v>40.4</v>
      </c>
      <c r="L23" s="164">
        <v>52</v>
      </c>
      <c r="M23" s="164">
        <v>16.3</v>
      </c>
      <c r="N23" s="164">
        <v>78.5</v>
      </c>
      <c r="O23" s="164">
        <v>48.4</v>
      </c>
    </row>
    <row r="24" spans="1:15" ht="9" customHeight="1">
      <c r="A24" s="161" t="s">
        <v>69</v>
      </c>
      <c r="B24" s="162">
        <v>376</v>
      </c>
      <c r="C24" s="162">
        <v>860</v>
      </c>
      <c r="D24" s="162">
        <v>3954</v>
      </c>
      <c r="E24" s="162">
        <v>5190</v>
      </c>
      <c r="G24" s="164">
        <v>19.3</v>
      </c>
      <c r="H24" s="164">
        <v>17.7</v>
      </c>
      <c r="I24" s="164">
        <v>27.5</v>
      </c>
      <c r="J24" s="164">
        <v>26.1</v>
      </c>
      <c r="L24" s="164">
        <v>22.1</v>
      </c>
      <c r="M24" s="164">
        <v>18.7</v>
      </c>
      <c r="N24" s="164">
        <v>38.3</v>
      </c>
      <c r="O24" s="164">
        <v>31.2</v>
      </c>
    </row>
    <row r="25" spans="1:15" ht="16.5">
      <c r="A25" s="161" t="s">
        <v>223</v>
      </c>
      <c r="B25" s="162">
        <v>3254</v>
      </c>
      <c r="C25" s="162">
        <v>450</v>
      </c>
      <c r="D25" s="162">
        <v>239233</v>
      </c>
      <c r="E25" s="162">
        <v>242938</v>
      </c>
      <c r="G25" s="164">
        <v>40.7</v>
      </c>
      <c r="H25" s="164">
        <v>19.7</v>
      </c>
      <c r="I25" s="164">
        <v>69.8</v>
      </c>
      <c r="J25" s="164">
        <v>69.1</v>
      </c>
      <c r="L25" s="164">
        <v>37.8</v>
      </c>
      <c r="M25" s="164">
        <v>21.9</v>
      </c>
      <c r="N25" s="164">
        <v>61</v>
      </c>
      <c r="O25" s="164">
        <v>60.3</v>
      </c>
    </row>
    <row r="26" spans="1:15" ht="20.25" customHeight="1">
      <c r="A26" s="161" t="s">
        <v>71</v>
      </c>
      <c r="B26" s="162">
        <v>77568</v>
      </c>
      <c r="C26" s="162">
        <v>861</v>
      </c>
      <c r="D26" s="162">
        <v>63321</v>
      </c>
      <c r="E26" s="162">
        <v>141749</v>
      </c>
      <c r="G26" s="164">
        <v>41.3</v>
      </c>
      <c r="H26" s="164">
        <v>27.1</v>
      </c>
      <c r="I26" s="164">
        <v>55.4</v>
      </c>
      <c r="J26" s="164">
        <v>52.9</v>
      </c>
      <c r="L26" s="164">
        <v>50.5</v>
      </c>
      <c r="M26" s="164">
        <v>26.5</v>
      </c>
      <c r="N26" s="164">
        <v>44.8</v>
      </c>
      <c r="O26" s="164">
        <v>47.5</v>
      </c>
    </row>
    <row r="27" spans="1:15" ht="9" customHeight="1">
      <c r="A27" s="161" t="s">
        <v>72</v>
      </c>
      <c r="B27" s="162">
        <v>16288</v>
      </c>
      <c r="C27" s="162">
        <v>150</v>
      </c>
      <c r="D27" s="162">
        <v>142751</v>
      </c>
      <c r="E27" s="162">
        <v>159188</v>
      </c>
      <c r="G27" s="164">
        <v>33.7</v>
      </c>
      <c r="H27" s="164">
        <v>10</v>
      </c>
      <c r="I27" s="164">
        <v>48.7</v>
      </c>
      <c r="J27" s="164">
        <v>47.5</v>
      </c>
      <c r="L27" s="164">
        <v>35.9</v>
      </c>
      <c r="M27" s="164">
        <v>10</v>
      </c>
      <c r="N27" s="164">
        <v>39</v>
      </c>
      <c r="O27" s="164">
        <v>38.5</v>
      </c>
    </row>
    <row r="28" spans="1:15" ht="16.5">
      <c r="A28" s="161" t="s">
        <v>73</v>
      </c>
      <c r="B28" s="162">
        <v>860</v>
      </c>
      <c r="C28" s="162" t="s">
        <v>125</v>
      </c>
      <c r="D28" s="162">
        <v>10115</v>
      </c>
      <c r="E28" s="162">
        <v>10975</v>
      </c>
      <c r="G28" s="164">
        <v>42.1</v>
      </c>
      <c r="H28" s="164" t="s">
        <v>41</v>
      </c>
      <c r="I28" s="164">
        <v>31.6</v>
      </c>
      <c r="J28" s="164">
        <v>31</v>
      </c>
      <c r="L28" s="164">
        <v>42.9</v>
      </c>
      <c r="M28" s="164" t="s">
        <v>122</v>
      </c>
      <c r="N28" s="164">
        <v>43</v>
      </c>
      <c r="O28" s="164">
        <v>43</v>
      </c>
    </row>
    <row r="29" spans="1:15" ht="8.25">
      <c r="A29" s="161" t="s">
        <v>74</v>
      </c>
      <c r="B29" s="162">
        <v>119</v>
      </c>
      <c r="C29" s="162">
        <v>84</v>
      </c>
      <c r="D29" s="162">
        <v>11732</v>
      </c>
      <c r="E29" s="162">
        <v>11934</v>
      </c>
      <c r="G29" s="164">
        <v>39.7</v>
      </c>
      <c r="H29" s="164">
        <v>85</v>
      </c>
      <c r="I29" s="164">
        <v>39.2</v>
      </c>
      <c r="J29" s="164">
        <v>40.1</v>
      </c>
      <c r="L29" s="164">
        <v>39.7</v>
      </c>
      <c r="M29" s="164">
        <v>85</v>
      </c>
      <c r="N29" s="164">
        <v>58.7</v>
      </c>
      <c r="O29" s="164">
        <v>58.6</v>
      </c>
    </row>
    <row r="30" spans="1:15" ht="9" customHeight="1">
      <c r="A30" s="161" t="s">
        <v>75</v>
      </c>
      <c r="B30" s="162">
        <v>1555</v>
      </c>
      <c r="C30" s="162">
        <v>612</v>
      </c>
      <c r="D30" s="162">
        <v>53288</v>
      </c>
      <c r="E30" s="162">
        <v>55456</v>
      </c>
      <c r="G30" s="164">
        <v>39.1</v>
      </c>
      <c r="H30" s="164">
        <v>22.3</v>
      </c>
      <c r="I30" s="164">
        <v>27.3</v>
      </c>
      <c r="J30" s="164">
        <v>27.5</v>
      </c>
      <c r="L30" s="164">
        <v>46.5</v>
      </c>
      <c r="M30" s="164">
        <v>22.9</v>
      </c>
      <c r="N30" s="164">
        <v>24.8</v>
      </c>
      <c r="O30" s="164">
        <v>25.1</v>
      </c>
    </row>
    <row r="31" spans="1:15" ht="16.5">
      <c r="A31" s="161" t="s">
        <v>224</v>
      </c>
      <c r="B31" s="162">
        <v>10833</v>
      </c>
      <c r="C31" s="162">
        <v>39</v>
      </c>
      <c r="D31" s="162">
        <v>4566</v>
      </c>
      <c r="E31" s="162">
        <v>15438</v>
      </c>
      <c r="G31" s="164">
        <v>35.8</v>
      </c>
      <c r="H31" s="164">
        <v>13</v>
      </c>
      <c r="I31" s="164">
        <v>28.8</v>
      </c>
      <c r="J31" s="164">
        <v>32</v>
      </c>
      <c r="L31" s="164">
        <v>39.2</v>
      </c>
      <c r="M31" s="164">
        <v>13</v>
      </c>
      <c r="N31" s="164">
        <v>33.8</v>
      </c>
      <c r="O31" s="164">
        <v>37.2</v>
      </c>
    </row>
    <row r="32" spans="1:15" ht="9" customHeight="1">
      <c r="A32" s="161" t="s">
        <v>76</v>
      </c>
      <c r="B32" s="162">
        <v>7332</v>
      </c>
      <c r="C32" s="162" t="s">
        <v>122</v>
      </c>
      <c r="D32" s="162">
        <v>71731</v>
      </c>
      <c r="E32" s="162">
        <v>79063</v>
      </c>
      <c r="G32" s="164">
        <v>33.6</v>
      </c>
      <c r="H32" s="164" t="s">
        <v>122</v>
      </c>
      <c r="I32" s="164">
        <v>59.1</v>
      </c>
      <c r="J32" s="164">
        <v>58.2</v>
      </c>
      <c r="L32" s="164">
        <v>61.8</v>
      </c>
      <c r="M32" s="164" t="s">
        <v>122</v>
      </c>
      <c r="N32" s="164">
        <v>72</v>
      </c>
      <c r="O32" s="164">
        <v>70.9</v>
      </c>
    </row>
    <row r="33" spans="1:15" ht="9" customHeight="1">
      <c r="A33" s="161" t="s">
        <v>77</v>
      </c>
      <c r="B33" s="162">
        <v>74377</v>
      </c>
      <c r="C33" s="162">
        <v>1030</v>
      </c>
      <c r="D33" s="162">
        <v>279558</v>
      </c>
      <c r="E33" s="162">
        <v>354965</v>
      </c>
      <c r="G33" s="164">
        <v>42.7</v>
      </c>
      <c r="H33" s="164">
        <v>19.1</v>
      </c>
      <c r="I33" s="164">
        <v>51</v>
      </c>
      <c r="J33" s="164">
        <v>50.2</v>
      </c>
      <c r="L33" s="164">
        <v>65.7</v>
      </c>
      <c r="M33" s="164">
        <v>18</v>
      </c>
      <c r="N33" s="164">
        <v>42.1</v>
      </c>
      <c r="O33" s="164">
        <v>45.3</v>
      </c>
    </row>
    <row r="34" spans="1:15" ht="9" customHeight="1">
      <c r="A34" s="161" t="s">
        <v>225</v>
      </c>
      <c r="B34" s="162">
        <v>23336</v>
      </c>
      <c r="C34" s="162">
        <v>847</v>
      </c>
      <c r="D34" s="162">
        <v>52947</v>
      </c>
      <c r="E34" s="162">
        <v>77130</v>
      </c>
      <c r="G34" s="164">
        <v>31.8</v>
      </c>
      <c r="H34" s="164">
        <v>24.8</v>
      </c>
      <c r="I34" s="164">
        <v>32.8</v>
      </c>
      <c r="J34" s="164">
        <v>32.6</v>
      </c>
      <c r="L34" s="164">
        <v>39.2</v>
      </c>
      <c r="M34" s="164">
        <v>28</v>
      </c>
      <c r="N34" s="164">
        <v>34.9</v>
      </c>
      <c r="O34" s="164">
        <v>36</v>
      </c>
    </row>
    <row r="35" spans="1:15" ht="9" customHeight="1">
      <c r="A35" s="161" t="s">
        <v>226</v>
      </c>
      <c r="B35" s="162">
        <v>5973</v>
      </c>
      <c r="C35" s="162">
        <v>51248</v>
      </c>
      <c r="D35" s="162">
        <v>143869</v>
      </c>
      <c r="E35" s="162">
        <v>201090</v>
      </c>
      <c r="G35" s="164">
        <v>22.2</v>
      </c>
      <c r="H35" s="164">
        <v>19.3</v>
      </c>
      <c r="I35" s="164">
        <v>30.5</v>
      </c>
      <c r="J35" s="164">
        <v>26.3</v>
      </c>
      <c r="L35" s="164">
        <v>27.3</v>
      </c>
      <c r="M35" s="164">
        <v>21.5</v>
      </c>
      <c r="N35" s="164">
        <v>43.9</v>
      </c>
      <c r="O35" s="164">
        <v>34.2</v>
      </c>
    </row>
    <row r="36" spans="1:15" ht="8.25">
      <c r="A36" s="161" t="s">
        <v>79</v>
      </c>
      <c r="B36" s="162">
        <v>73534</v>
      </c>
      <c r="C36" s="162">
        <v>22</v>
      </c>
      <c r="D36" s="162">
        <v>418861</v>
      </c>
      <c r="E36" s="162">
        <v>492417</v>
      </c>
      <c r="G36" s="164">
        <v>45.4</v>
      </c>
      <c r="H36" s="164">
        <v>22</v>
      </c>
      <c r="I36" s="164">
        <v>40.4</v>
      </c>
      <c r="J36" s="164">
        <v>41.2</v>
      </c>
      <c r="L36" s="164">
        <v>70.7</v>
      </c>
      <c r="M36" s="164">
        <v>22</v>
      </c>
      <c r="N36" s="164">
        <v>289.8</v>
      </c>
      <c r="O36" s="164">
        <v>198.1</v>
      </c>
    </row>
    <row r="37" spans="1:15" ht="9" customHeight="1">
      <c r="A37" s="161" t="s">
        <v>80</v>
      </c>
      <c r="B37" s="162">
        <v>170742</v>
      </c>
      <c r="C37" s="162">
        <v>13891</v>
      </c>
      <c r="D37" s="162">
        <v>73862</v>
      </c>
      <c r="E37" s="162">
        <v>258496</v>
      </c>
      <c r="G37" s="164">
        <v>49.6</v>
      </c>
      <c r="H37" s="164">
        <v>14.4</v>
      </c>
      <c r="I37" s="164">
        <v>60.3</v>
      </c>
      <c r="J37" s="164">
        <v>52.1</v>
      </c>
      <c r="L37" s="164">
        <v>82.8</v>
      </c>
      <c r="M37" s="164">
        <v>9.9</v>
      </c>
      <c r="N37" s="164">
        <v>57.7</v>
      </c>
      <c r="O37" s="164">
        <v>54.5</v>
      </c>
    </row>
    <row r="38" spans="1:15" ht="9" customHeight="1">
      <c r="A38" s="161" t="s">
        <v>81</v>
      </c>
      <c r="B38" s="162">
        <v>46</v>
      </c>
      <c r="C38" s="162">
        <v>937</v>
      </c>
      <c r="D38" s="162">
        <v>114278</v>
      </c>
      <c r="E38" s="162">
        <v>115260</v>
      </c>
      <c r="G38" s="164">
        <v>11.3</v>
      </c>
      <c r="H38" s="164">
        <v>18.1</v>
      </c>
      <c r="I38" s="164">
        <v>24.2</v>
      </c>
      <c r="J38" s="164">
        <v>24.1</v>
      </c>
      <c r="L38" s="164">
        <v>9</v>
      </c>
      <c r="M38" s="164">
        <v>19.5</v>
      </c>
      <c r="N38" s="164">
        <v>23.9</v>
      </c>
      <c r="O38" s="164">
        <v>23.8</v>
      </c>
    </row>
    <row r="39" spans="1:15" ht="9" customHeight="1">
      <c r="A39" s="161" t="s">
        <v>227</v>
      </c>
      <c r="B39" s="162">
        <v>443478</v>
      </c>
      <c r="C39" s="162">
        <v>5233</v>
      </c>
      <c r="D39" s="162">
        <v>311390</v>
      </c>
      <c r="E39" s="162">
        <v>760101</v>
      </c>
      <c r="G39" s="164">
        <v>51.5</v>
      </c>
      <c r="H39" s="164">
        <v>15.4</v>
      </c>
      <c r="I39" s="164">
        <v>40.2</v>
      </c>
      <c r="J39" s="164">
        <v>40.7</v>
      </c>
      <c r="L39" s="164">
        <v>99.1</v>
      </c>
      <c r="M39" s="164">
        <v>10.4</v>
      </c>
      <c r="N39" s="164">
        <v>34.2</v>
      </c>
      <c r="O39" s="164">
        <v>54</v>
      </c>
    </row>
    <row r="40" spans="1:15" ht="8.25">
      <c r="A40" s="161" t="s">
        <v>228</v>
      </c>
      <c r="B40" s="162">
        <v>3878</v>
      </c>
      <c r="C40" s="162">
        <v>983</v>
      </c>
      <c r="D40" s="162">
        <v>108846</v>
      </c>
      <c r="E40" s="162">
        <v>113707</v>
      </c>
      <c r="G40" s="164">
        <v>26.9</v>
      </c>
      <c r="H40" s="164">
        <v>21.3</v>
      </c>
      <c r="I40" s="164">
        <v>25.5</v>
      </c>
      <c r="J40" s="164">
        <v>25.6</v>
      </c>
      <c r="L40" s="164">
        <v>26.5</v>
      </c>
      <c r="M40" s="164">
        <v>30.8</v>
      </c>
      <c r="N40" s="164">
        <v>21.5</v>
      </c>
      <c r="O40" s="164">
        <v>21.7</v>
      </c>
    </row>
    <row r="41" spans="1:15" ht="9" customHeight="1">
      <c r="A41" s="161" t="s">
        <v>82</v>
      </c>
      <c r="B41" s="162">
        <v>309997</v>
      </c>
      <c r="C41" s="162">
        <v>17177</v>
      </c>
      <c r="D41" s="162">
        <v>106857</v>
      </c>
      <c r="E41" s="162">
        <v>434030</v>
      </c>
      <c r="G41" s="164">
        <v>27.4</v>
      </c>
      <c r="H41" s="164">
        <v>16.7</v>
      </c>
      <c r="I41" s="164">
        <v>42.4</v>
      </c>
      <c r="J41" s="164">
        <v>36.5</v>
      </c>
      <c r="L41" s="164">
        <v>84.2</v>
      </c>
      <c r="M41" s="164">
        <v>16.2</v>
      </c>
      <c r="N41" s="164">
        <v>27.1</v>
      </c>
      <c r="O41" s="164">
        <v>50</v>
      </c>
    </row>
    <row r="42" spans="1:15" ht="9" customHeight="1">
      <c r="A42" s="161" t="s">
        <v>83</v>
      </c>
      <c r="B42" s="166"/>
      <c r="C42" s="166"/>
      <c r="D42" s="166"/>
      <c r="E42" s="166"/>
      <c r="G42" s="167"/>
      <c r="H42" s="167"/>
      <c r="I42" s="167"/>
      <c r="J42" s="167"/>
      <c r="L42" s="167"/>
      <c r="M42" s="167"/>
      <c r="N42" s="167"/>
      <c r="O42" s="167"/>
    </row>
    <row r="43" spans="1:15" ht="9" customHeight="1">
      <c r="A43" s="168" t="s">
        <v>229</v>
      </c>
      <c r="B43" s="166">
        <v>46506</v>
      </c>
      <c r="C43" s="166">
        <v>1258</v>
      </c>
      <c r="D43" s="166">
        <v>35487</v>
      </c>
      <c r="E43" s="166">
        <v>83252</v>
      </c>
      <c r="G43" s="167">
        <v>37.9</v>
      </c>
      <c r="H43" s="167">
        <v>16.7</v>
      </c>
      <c r="I43" s="167">
        <v>18.8</v>
      </c>
      <c r="J43" s="167">
        <v>19.3</v>
      </c>
      <c r="L43" s="167">
        <v>142.9</v>
      </c>
      <c r="M43" s="167">
        <v>17.9</v>
      </c>
      <c r="N43" s="167">
        <v>21.4</v>
      </c>
      <c r="O43" s="167">
        <v>40.5</v>
      </c>
    </row>
    <row r="44" spans="1:15" ht="9" customHeight="1">
      <c r="A44" s="168" t="s">
        <v>230</v>
      </c>
      <c r="B44" s="166">
        <v>606</v>
      </c>
      <c r="C44" s="166">
        <v>50787</v>
      </c>
      <c r="D44" s="166">
        <v>273795</v>
      </c>
      <c r="E44" s="166">
        <v>325188</v>
      </c>
      <c r="G44" s="167">
        <v>12.4</v>
      </c>
      <c r="H44" s="167">
        <v>12.6</v>
      </c>
      <c r="I44" s="167">
        <v>16.1</v>
      </c>
      <c r="J44" s="167">
        <v>14.6</v>
      </c>
      <c r="L44" s="167">
        <v>14.3</v>
      </c>
      <c r="M44" s="167">
        <v>12.2</v>
      </c>
      <c r="N44" s="167">
        <v>12.6</v>
      </c>
      <c r="O44" s="167">
        <v>12.5</v>
      </c>
    </row>
    <row r="45" spans="1:15" ht="9" customHeight="1">
      <c r="A45" s="168" t="s">
        <v>231</v>
      </c>
      <c r="B45" s="166">
        <v>57838</v>
      </c>
      <c r="C45" s="166">
        <v>190314</v>
      </c>
      <c r="D45" s="166">
        <v>870992</v>
      </c>
      <c r="E45" s="166">
        <v>1119144</v>
      </c>
      <c r="G45" s="167">
        <v>15.8</v>
      </c>
      <c r="H45" s="167">
        <v>14.8</v>
      </c>
      <c r="I45" s="167">
        <v>18.5</v>
      </c>
      <c r="J45" s="167">
        <v>17.7</v>
      </c>
      <c r="L45" s="167">
        <v>27.7</v>
      </c>
      <c r="M45" s="167">
        <v>16.8</v>
      </c>
      <c r="N45" s="167">
        <v>15.7</v>
      </c>
      <c r="O45" s="167">
        <v>16.3</v>
      </c>
    </row>
    <row r="46" spans="1:15" ht="9" customHeight="1">
      <c r="A46" s="161" t="s">
        <v>87</v>
      </c>
      <c r="B46" s="166">
        <v>420</v>
      </c>
      <c r="C46" s="166">
        <v>21160</v>
      </c>
      <c r="D46" s="166">
        <v>28658</v>
      </c>
      <c r="E46" s="166">
        <v>50238</v>
      </c>
      <c r="G46" s="167">
        <v>42</v>
      </c>
      <c r="H46" s="167">
        <v>18.6</v>
      </c>
      <c r="I46" s="167">
        <v>23.1</v>
      </c>
      <c r="J46" s="167">
        <v>21</v>
      </c>
      <c r="L46" s="167">
        <v>42</v>
      </c>
      <c r="M46" s="167">
        <v>10.9</v>
      </c>
      <c r="N46" s="167">
        <v>18.7</v>
      </c>
      <c r="O46" s="167">
        <v>14.4</v>
      </c>
    </row>
    <row r="47" spans="1:15" s="171" customFormat="1" ht="9" customHeight="1">
      <c r="A47" s="169" t="s">
        <v>7</v>
      </c>
      <c r="B47" s="170">
        <v>3149116</v>
      </c>
      <c r="C47" s="170">
        <v>462449</v>
      </c>
      <c r="D47" s="170">
        <v>5665091</v>
      </c>
      <c r="E47" s="170">
        <v>9276656</v>
      </c>
      <c r="G47" s="172">
        <v>33.6</v>
      </c>
      <c r="H47" s="172">
        <v>16.5</v>
      </c>
      <c r="I47" s="172">
        <v>37.1</v>
      </c>
      <c r="J47" s="172">
        <v>35.2</v>
      </c>
      <c r="L47" s="172">
        <v>57.9</v>
      </c>
      <c r="M47" s="172">
        <v>16.1</v>
      </c>
      <c r="N47" s="172">
        <v>31.6</v>
      </c>
      <c r="O47" s="172">
        <v>35.4</v>
      </c>
    </row>
    <row r="48" spans="1:15" ht="9" customHeight="1">
      <c r="A48" s="173"/>
      <c r="B48" s="174"/>
      <c r="C48" s="174"/>
      <c r="D48" s="174"/>
      <c r="E48" s="174"/>
      <c r="F48" s="175"/>
      <c r="G48" s="174"/>
      <c r="H48" s="174"/>
      <c r="I48" s="174"/>
      <c r="J48" s="174"/>
      <c r="K48" s="175"/>
      <c r="L48" s="175"/>
      <c r="M48" s="175"/>
      <c r="N48" s="175"/>
      <c r="O48" s="175"/>
    </row>
    <row r="49" ht="6.75" customHeight="1"/>
    <row r="50" s="178" customFormat="1" ht="9.75" customHeight="1">
      <c r="A50" s="177" t="s">
        <v>232</v>
      </c>
    </row>
    <row r="51" s="178" customFormat="1" ht="9.75" customHeight="1">
      <c r="A51" s="177" t="s">
        <v>233</v>
      </c>
    </row>
    <row r="52" s="178" customFormat="1" ht="9.75" customHeight="1">
      <c r="A52" s="177" t="s">
        <v>276</v>
      </c>
    </row>
    <row r="53" ht="9" customHeight="1">
      <c r="A53" s="176" t="s">
        <v>234</v>
      </c>
    </row>
    <row r="54" ht="8.25">
      <c r="A54" s="176" t="s">
        <v>235</v>
      </c>
    </row>
    <row r="55" ht="8.25">
      <c r="A55" s="176" t="s">
        <v>236</v>
      </c>
    </row>
    <row r="56" ht="8.25">
      <c r="A56" s="176" t="s">
        <v>237</v>
      </c>
    </row>
    <row r="57" ht="8.25">
      <c r="A57" s="176" t="s">
        <v>238</v>
      </c>
    </row>
    <row r="58" ht="8.25">
      <c r="A58" s="176" t="s">
        <v>239</v>
      </c>
    </row>
    <row r="59" ht="8.25">
      <c r="A59" s="176" t="s">
        <v>240</v>
      </c>
    </row>
    <row r="60" ht="8.25">
      <c r="A60" s="176" t="s">
        <v>241</v>
      </c>
    </row>
    <row r="61" ht="8.25">
      <c r="A61" s="165"/>
    </row>
    <row r="62" ht="8.25">
      <c r="A62" s="165"/>
    </row>
  </sheetData>
  <mergeCells count="4">
    <mergeCell ref="A4:A5"/>
    <mergeCell ref="B4:E4"/>
    <mergeCell ref="G4:J4"/>
    <mergeCell ref="L4:O4"/>
  </mergeCells>
  <printOptions horizontalCentered="1"/>
  <pageMargins left="0.6692913385826772" right="0.7086614173228347" top="0.984251968503937" bottom="1.3779527559055118" header="0" footer="0.8661417322834646"/>
  <pageSetup firstPageNumber="97" useFirstPageNumber="1" horizontalDpi="600" verticalDpi="600" orientation="portrait" paperSize="9" scale="96" r:id="rId1"/>
  <headerFooter alignWithMargins="0">
    <oddFooter>&amp;C&amp;"Arial,Normale"&amp;10 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43"/>
  <dimension ref="A1:K61"/>
  <sheetViews>
    <sheetView showGridLines="0" workbookViewId="0" topLeftCell="A1">
      <selection activeCell="E46" sqref="E46"/>
    </sheetView>
  </sheetViews>
  <sheetFormatPr defaultColWidth="9.59765625" defaultRowHeight="10.5"/>
  <cols>
    <col min="1" max="1" width="44.796875" style="165" customWidth="1"/>
    <col min="2" max="5" width="12" style="165" customWidth="1"/>
    <col min="6" max="6" width="1" style="165" customWidth="1"/>
    <col min="7" max="10" width="12" style="165" customWidth="1"/>
    <col min="11" max="16384" width="12.796875" style="165" customWidth="1"/>
  </cols>
  <sheetData>
    <row r="1" spans="1:5" ht="12" customHeight="1">
      <c r="A1" s="179" t="s">
        <v>265</v>
      </c>
      <c r="B1" s="154"/>
      <c r="C1" s="154"/>
      <c r="D1" s="154"/>
      <c r="E1" s="154"/>
    </row>
    <row r="2" spans="1:5" ht="9" customHeight="1">
      <c r="A2" s="179" t="s">
        <v>212</v>
      </c>
      <c r="B2" s="154"/>
      <c r="C2" s="154"/>
      <c r="D2" s="154"/>
      <c r="E2" s="154"/>
    </row>
    <row r="3" spans="1:10" ht="12" customHeight="1">
      <c r="A3" s="195"/>
      <c r="B3" s="224" t="s">
        <v>242</v>
      </c>
      <c r="C3" s="224"/>
      <c r="D3" s="224"/>
      <c r="E3" s="224"/>
      <c r="F3" s="200"/>
      <c r="G3" s="225" t="s">
        <v>277</v>
      </c>
      <c r="H3" s="225"/>
      <c r="I3" s="225"/>
      <c r="J3" s="225"/>
    </row>
    <row r="4" spans="1:10" ht="16.5">
      <c r="A4" s="196" t="s">
        <v>243</v>
      </c>
      <c r="B4" s="184" t="s">
        <v>261</v>
      </c>
      <c r="C4" s="184" t="s">
        <v>143</v>
      </c>
      <c r="D4" s="184" t="s">
        <v>215</v>
      </c>
      <c r="E4" s="184" t="s">
        <v>7</v>
      </c>
      <c r="F4" s="197"/>
      <c r="G4" s="184" t="s">
        <v>261</v>
      </c>
      <c r="H4" s="184" t="s">
        <v>143</v>
      </c>
      <c r="I4" s="184" t="s">
        <v>215</v>
      </c>
      <c r="J4" s="184" t="s">
        <v>7</v>
      </c>
    </row>
    <row r="5" spans="1:10" ht="9" customHeight="1">
      <c r="A5" s="191"/>
      <c r="B5" s="192"/>
      <c r="C5" s="192"/>
      <c r="D5" s="193"/>
      <c r="E5" s="192"/>
      <c r="F5" s="194"/>
      <c r="G5" s="192"/>
      <c r="H5" s="192"/>
      <c r="I5" s="193"/>
      <c r="J5" s="192"/>
    </row>
    <row r="6" spans="1:10" ht="9" customHeight="1">
      <c r="A6" s="161" t="s">
        <v>244</v>
      </c>
      <c r="B6" s="187">
        <v>110.1</v>
      </c>
      <c r="C6" s="188">
        <v>239.7</v>
      </c>
      <c r="D6" s="188">
        <v>216.9</v>
      </c>
      <c r="E6" s="188">
        <v>215.6</v>
      </c>
      <c r="G6" s="187">
        <v>97.3</v>
      </c>
      <c r="H6" s="188">
        <v>237</v>
      </c>
      <c r="I6" s="188">
        <v>252.3</v>
      </c>
      <c r="J6" s="188">
        <v>244.6</v>
      </c>
    </row>
    <row r="7" spans="1:11" ht="8.25">
      <c r="A7" s="161" t="s">
        <v>56</v>
      </c>
      <c r="B7" s="188">
        <v>57.8</v>
      </c>
      <c r="C7" s="188">
        <v>388.2</v>
      </c>
      <c r="D7" s="188">
        <v>92.9</v>
      </c>
      <c r="E7" s="188">
        <v>145</v>
      </c>
      <c r="G7" s="188">
        <v>49.6</v>
      </c>
      <c r="H7" s="188">
        <v>268.6</v>
      </c>
      <c r="I7" s="188">
        <v>55.1</v>
      </c>
      <c r="J7" s="188">
        <v>77.7</v>
      </c>
      <c r="K7" s="188"/>
    </row>
    <row r="8" spans="1:11" ht="8.25">
      <c r="A8" s="161" t="s">
        <v>57</v>
      </c>
      <c r="B8" s="188">
        <v>86.1</v>
      </c>
      <c r="C8" s="188">
        <v>307.9</v>
      </c>
      <c r="D8" s="188">
        <v>130.6</v>
      </c>
      <c r="E8" s="188">
        <v>129.4</v>
      </c>
      <c r="G8" s="188">
        <v>66.9</v>
      </c>
      <c r="H8" s="188">
        <v>331.9</v>
      </c>
      <c r="I8" s="188">
        <v>111.9</v>
      </c>
      <c r="J8" s="188">
        <v>106.2</v>
      </c>
      <c r="K8" s="188"/>
    </row>
    <row r="9" spans="1:11" ht="8.25">
      <c r="A9" s="161" t="s">
        <v>58</v>
      </c>
      <c r="B9" s="188">
        <v>100.4</v>
      </c>
      <c r="C9" s="188">
        <v>656.3</v>
      </c>
      <c r="D9" s="188">
        <v>133</v>
      </c>
      <c r="E9" s="188">
        <v>133.7</v>
      </c>
      <c r="G9" s="188">
        <v>77.5</v>
      </c>
      <c r="H9" s="188">
        <v>815.2</v>
      </c>
      <c r="I9" s="188">
        <v>103.8</v>
      </c>
      <c r="J9" s="188">
        <v>105.4</v>
      </c>
      <c r="K9" s="188"/>
    </row>
    <row r="10" spans="1:11" ht="8.25">
      <c r="A10" s="161" t="s">
        <v>217</v>
      </c>
      <c r="B10" s="188">
        <v>105.5</v>
      </c>
      <c r="C10" s="188">
        <v>251.8</v>
      </c>
      <c r="D10" s="188">
        <v>120.2</v>
      </c>
      <c r="E10" s="188">
        <v>125.2</v>
      </c>
      <c r="G10" s="188">
        <v>102.4</v>
      </c>
      <c r="H10" s="188">
        <v>223.9</v>
      </c>
      <c r="I10" s="188">
        <v>89.5</v>
      </c>
      <c r="J10" s="188">
        <v>97</v>
      </c>
      <c r="K10" s="188"/>
    </row>
    <row r="11" spans="1:11" ht="9" customHeight="1">
      <c r="A11" s="161" t="s">
        <v>60</v>
      </c>
      <c r="B11" s="188">
        <v>104.1</v>
      </c>
      <c r="C11" s="188">
        <v>89.3</v>
      </c>
      <c r="D11" s="188">
        <v>137.8</v>
      </c>
      <c r="E11" s="188">
        <v>136.5</v>
      </c>
      <c r="G11" s="188">
        <v>82.6</v>
      </c>
      <c r="H11" s="188">
        <v>89.3</v>
      </c>
      <c r="I11" s="188">
        <v>120.6</v>
      </c>
      <c r="J11" s="188">
        <v>116.9</v>
      </c>
      <c r="K11" s="188"/>
    </row>
    <row r="12" spans="1:11" ht="8.25">
      <c r="A12" s="161" t="s">
        <v>61</v>
      </c>
      <c r="B12" s="188">
        <v>82.7</v>
      </c>
      <c r="C12" s="188" t="s">
        <v>122</v>
      </c>
      <c r="D12" s="188">
        <v>141.7</v>
      </c>
      <c r="E12" s="188">
        <v>140.9</v>
      </c>
      <c r="G12" s="188">
        <v>82.6</v>
      </c>
      <c r="H12" s="188" t="s">
        <v>122</v>
      </c>
      <c r="I12" s="188">
        <v>158.9</v>
      </c>
      <c r="J12" s="188">
        <v>152.6</v>
      </c>
      <c r="K12" s="188"/>
    </row>
    <row r="13" spans="1:11" ht="16.5">
      <c r="A13" s="161" t="s">
        <v>218</v>
      </c>
      <c r="B13" s="188">
        <v>77.8</v>
      </c>
      <c r="C13" s="188" t="s">
        <v>122</v>
      </c>
      <c r="D13" s="188">
        <v>132.2</v>
      </c>
      <c r="E13" s="188">
        <v>126.3</v>
      </c>
      <c r="F13" s="161"/>
      <c r="G13" s="188">
        <v>80.2</v>
      </c>
      <c r="H13" s="188" t="s">
        <v>122</v>
      </c>
      <c r="I13" s="188">
        <v>133.2</v>
      </c>
      <c r="J13" s="188">
        <v>109.1</v>
      </c>
      <c r="K13" s="188"/>
    </row>
    <row r="14" spans="1:11" s="161" customFormat="1" ht="16.5">
      <c r="A14" s="161" t="s">
        <v>219</v>
      </c>
      <c r="B14" s="188">
        <v>81.8</v>
      </c>
      <c r="C14" s="188">
        <v>159.4</v>
      </c>
      <c r="D14" s="188">
        <v>148</v>
      </c>
      <c r="E14" s="188">
        <v>144.8</v>
      </c>
      <c r="F14" s="165"/>
      <c r="G14" s="188">
        <v>77.5</v>
      </c>
      <c r="H14" s="188">
        <v>160.3</v>
      </c>
      <c r="I14" s="188">
        <v>129</v>
      </c>
      <c r="J14" s="188">
        <v>122.1</v>
      </c>
      <c r="K14" s="188"/>
    </row>
    <row r="15" spans="1:11" ht="8.25">
      <c r="A15" s="161" t="s">
        <v>64</v>
      </c>
      <c r="B15" s="188">
        <v>77.6</v>
      </c>
      <c r="C15" s="188" t="s">
        <v>122</v>
      </c>
      <c r="D15" s="188">
        <v>223.3</v>
      </c>
      <c r="E15" s="188">
        <v>217.1</v>
      </c>
      <c r="G15" s="188">
        <v>79.6</v>
      </c>
      <c r="H15" s="188" t="s">
        <v>122</v>
      </c>
      <c r="I15" s="188">
        <v>233.7</v>
      </c>
      <c r="J15" s="188">
        <v>204.1</v>
      </c>
      <c r="K15" s="188"/>
    </row>
    <row r="16" spans="1:11" ht="9" customHeight="1">
      <c r="A16" s="161" t="s">
        <v>245</v>
      </c>
      <c r="B16" s="188">
        <v>99</v>
      </c>
      <c r="C16" s="188">
        <v>548.1</v>
      </c>
      <c r="D16" s="188">
        <v>159.4</v>
      </c>
      <c r="E16" s="188">
        <v>208.9</v>
      </c>
      <c r="G16" s="188">
        <v>72.1</v>
      </c>
      <c r="H16" s="188">
        <v>394.1</v>
      </c>
      <c r="I16" s="188">
        <v>136.5</v>
      </c>
      <c r="J16" s="188">
        <v>164.1</v>
      </c>
      <c r="K16" s="188"/>
    </row>
    <row r="17" spans="1:11" ht="16.5">
      <c r="A17" s="161" t="s">
        <v>128</v>
      </c>
      <c r="B17" s="188">
        <v>118.8</v>
      </c>
      <c r="C17" s="188" t="s">
        <v>122</v>
      </c>
      <c r="D17" s="188">
        <v>121.1</v>
      </c>
      <c r="E17" s="188">
        <v>119.1</v>
      </c>
      <c r="G17" s="188">
        <v>115.8</v>
      </c>
      <c r="H17" s="188" t="s">
        <v>122</v>
      </c>
      <c r="I17" s="188">
        <v>106.4</v>
      </c>
      <c r="J17" s="188">
        <v>114.8</v>
      </c>
      <c r="K17" s="188"/>
    </row>
    <row r="18" spans="1:11" ht="8.25">
      <c r="A18" s="161" t="s">
        <v>246</v>
      </c>
      <c r="B18" s="188">
        <v>369.6</v>
      </c>
      <c r="C18" s="188" t="s">
        <v>122</v>
      </c>
      <c r="D18" s="188">
        <v>145.7</v>
      </c>
      <c r="E18" s="188">
        <v>167</v>
      </c>
      <c r="G18" s="188">
        <v>443.9</v>
      </c>
      <c r="H18" s="188" t="s">
        <v>122</v>
      </c>
      <c r="I18" s="188">
        <v>123.5</v>
      </c>
      <c r="J18" s="188">
        <v>217.8</v>
      </c>
      <c r="K18" s="188"/>
    </row>
    <row r="19" spans="1:11" ht="16.5">
      <c r="A19" s="161" t="s">
        <v>222</v>
      </c>
      <c r="B19" s="188">
        <v>120.3</v>
      </c>
      <c r="C19" s="188">
        <v>290.3</v>
      </c>
      <c r="D19" s="188">
        <v>202.8</v>
      </c>
      <c r="E19" s="188">
        <v>207.8</v>
      </c>
      <c r="G19" s="188">
        <v>111.7</v>
      </c>
      <c r="H19" s="188">
        <v>453.1</v>
      </c>
      <c r="I19" s="188">
        <v>199.3</v>
      </c>
      <c r="J19" s="188">
        <v>240</v>
      </c>
      <c r="K19" s="188"/>
    </row>
    <row r="20" spans="1:11" ht="8.25">
      <c r="A20" s="161" t="s">
        <v>66</v>
      </c>
      <c r="B20" s="188">
        <v>89.2</v>
      </c>
      <c r="C20" s="188">
        <v>905.6</v>
      </c>
      <c r="D20" s="188">
        <v>198.9</v>
      </c>
      <c r="E20" s="188">
        <v>127.5</v>
      </c>
      <c r="G20" s="188">
        <v>89.3</v>
      </c>
      <c r="H20" s="188">
        <v>659.2</v>
      </c>
      <c r="I20" s="188">
        <v>248</v>
      </c>
      <c r="J20" s="188">
        <v>108.1</v>
      </c>
      <c r="K20" s="188"/>
    </row>
    <row r="21" spans="1:11" ht="8.25">
      <c r="A21" s="161" t="s">
        <v>67</v>
      </c>
      <c r="B21" s="188">
        <v>77.3</v>
      </c>
      <c r="C21" s="188">
        <v>1846.2</v>
      </c>
      <c r="D21" s="188">
        <v>116.7</v>
      </c>
      <c r="E21" s="188">
        <v>102.4</v>
      </c>
      <c r="G21" s="188">
        <v>72.3</v>
      </c>
      <c r="H21" s="188">
        <v>1544.6</v>
      </c>
      <c r="I21" s="188">
        <v>131</v>
      </c>
      <c r="J21" s="188">
        <v>87.5</v>
      </c>
      <c r="K21" s="188"/>
    </row>
    <row r="22" spans="1:11" ht="9" customHeight="1">
      <c r="A22" s="161" t="s">
        <v>68</v>
      </c>
      <c r="B22" s="188">
        <v>105</v>
      </c>
      <c r="C22" s="188">
        <v>515.7</v>
      </c>
      <c r="D22" s="188">
        <v>222.8</v>
      </c>
      <c r="E22" s="188">
        <v>221.1</v>
      </c>
      <c r="G22" s="188">
        <v>99.2</v>
      </c>
      <c r="H22" s="188">
        <v>522.6</v>
      </c>
      <c r="I22" s="188">
        <v>274.8</v>
      </c>
      <c r="J22" s="188">
        <v>252.8</v>
      </c>
      <c r="K22" s="188"/>
    </row>
    <row r="23" spans="1:11" ht="9" customHeight="1">
      <c r="A23" s="161" t="s">
        <v>69</v>
      </c>
      <c r="B23" s="188">
        <v>70.8</v>
      </c>
      <c r="C23" s="188">
        <v>283.6</v>
      </c>
      <c r="D23" s="188">
        <v>156</v>
      </c>
      <c r="E23" s="188">
        <v>166</v>
      </c>
      <c r="G23" s="188">
        <v>70.7</v>
      </c>
      <c r="H23" s="188">
        <v>253.2</v>
      </c>
      <c r="I23" s="188">
        <v>197.2</v>
      </c>
      <c r="J23" s="188">
        <v>199.8</v>
      </c>
      <c r="K23" s="188"/>
    </row>
    <row r="24" spans="1:11" ht="8.25">
      <c r="A24" s="161" t="s">
        <v>223</v>
      </c>
      <c r="B24" s="188">
        <v>140.2</v>
      </c>
      <c r="C24" s="188">
        <v>609.4</v>
      </c>
      <c r="D24" s="188">
        <v>246.5</v>
      </c>
      <c r="E24" s="188">
        <v>245.3</v>
      </c>
      <c r="G24" s="188">
        <v>126.4</v>
      </c>
      <c r="H24" s="188">
        <v>628.8</v>
      </c>
      <c r="I24" s="188">
        <v>228.2</v>
      </c>
      <c r="J24" s="188">
        <v>228.1</v>
      </c>
      <c r="K24" s="188"/>
    </row>
    <row r="25" spans="1:11" ht="8.25">
      <c r="A25" s="161" t="s">
        <v>71</v>
      </c>
      <c r="B25" s="188">
        <v>100.7</v>
      </c>
      <c r="C25" s="188">
        <v>625.3</v>
      </c>
      <c r="D25" s="188">
        <v>902.9</v>
      </c>
      <c r="E25" s="188">
        <v>769.6</v>
      </c>
      <c r="G25" s="188">
        <v>94.2</v>
      </c>
      <c r="H25" s="188">
        <v>687.4</v>
      </c>
      <c r="I25" s="188">
        <v>318</v>
      </c>
      <c r="J25" s="188">
        <v>206.7</v>
      </c>
      <c r="K25" s="188"/>
    </row>
    <row r="26" spans="1:11" ht="8.25">
      <c r="A26" s="161" t="s">
        <v>72</v>
      </c>
      <c r="B26" s="188">
        <v>115.8</v>
      </c>
      <c r="C26" s="188">
        <v>250</v>
      </c>
      <c r="D26" s="188">
        <v>139.4</v>
      </c>
      <c r="E26" s="188">
        <v>137.7</v>
      </c>
      <c r="G26" s="188">
        <v>115.2</v>
      </c>
      <c r="H26" s="188">
        <v>250</v>
      </c>
      <c r="I26" s="188">
        <v>126.6</v>
      </c>
      <c r="J26" s="188">
        <v>125.8</v>
      </c>
      <c r="K26" s="188"/>
    </row>
    <row r="27" spans="1:11" ht="16.5">
      <c r="A27" s="161" t="s">
        <v>73</v>
      </c>
      <c r="B27" s="188">
        <v>101</v>
      </c>
      <c r="C27" s="188" t="s">
        <v>41</v>
      </c>
      <c r="D27" s="188">
        <v>172.4</v>
      </c>
      <c r="E27" s="188">
        <v>162.9</v>
      </c>
      <c r="G27" s="188">
        <v>96.5</v>
      </c>
      <c r="H27" s="188" t="s">
        <v>41</v>
      </c>
      <c r="I27" s="188">
        <v>224.7</v>
      </c>
      <c r="J27" s="188">
        <v>214.6</v>
      </c>
      <c r="K27" s="188"/>
    </row>
    <row r="28" spans="1:11" ht="8.25">
      <c r="A28" s="161" t="s">
        <v>74</v>
      </c>
      <c r="B28" s="188">
        <v>99.2</v>
      </c>
      <c r="C28" s="188">
        <v>531.3</v>
      </c>
      <c r="D28" s="188">
        <v>256.7</v>
      </c>
      <c r="E28" s="188">
        <v>258.9</v>
      </c>
      <c r="G28" s="188">
        <v>99.2</v>
      </c>
      <c r="H28" s="188">
        <v>531.3</v>
      </c>
      <c r="I28" s="188">
        <v>508.9</v>
      </c>
      <c r="J28" s="188">
        <v>503</v>
      </c>
      <c r="K28" s="188"/>
    </row>
    <row r="29" spans="1:11" ht="8.25">
      <c r="A29" s="161" t="s">
        <v>75</v>
      </c>
      <c r="B29" s="188">
        <v>151.8</v>
      </c>
      <c r="C29" s="188">
        <v>646.3</v>
      </c>
      <c r="D29" s="188">
        <v>166.8</v>
      </c>
      <c r="E29" s="188">
        <v>169.6</v>
      </c>
      <c r="G29" s="188">
        <v>136.1</v>
      </c>
      <c r="H29" s="188">
        <v>703.6</v>
      </c>
      <c r="I29" s="188">
        <v>152.2</v>
      </c>
      <c r="J29" s="188">
        <v>158.7</v>
      </c>
      <c r="K29" s="188"/>
    </row>
    <row r="30" spans="1:11" ht="8.25">
      <c r="A30" s="161" t="s">
        <v>247</v>
      </c>
      <c r="B30" s="188">
        <v>97.7</v>
      </c>
      <c r="C30" s="188">
        <v>232.1</v>
      </c>
      <c r="D30" s="188">
        <v>114.2</v>
      </c>
      <c r="E30" s="188">
        <v>107.2</v>
      </c>
      <c r="G30" s="188">
        <v>98.6</v>
      </c>
      <c r="H30" s="188">
        <v>232.1</v>
      </c>
      <c r="I30" s="188">
        <v>110.1</v>
      </c>
      <c r="J30" s="188">
        <v>103.3</v>
      </c>
      <c r="K30" s="188"/>
    </row>
    <row r="31" spans="1:11" ht="8.25">
      <c r="A31" s="161" t="s">
        <v>76</v>
      </c>
      <c r="B31" s="188">
        <v>125.8</v>
      </c>
      <c r="C31" s="188" t="s">
        <v>122</v>
      </c>
      <c r="D31" s="188">
        <v>409</v>
      </c>
      <c r="E31" s="188">
        <v>399.2</v>
      </c>
      <c r="G31" s="188">
        <v>102.5</v>
      </c>
      <c r="H31" s="188" t="s">
        <v>122</v>
      </c>
      <c r="I31" s="188">
        <v>406.4</v>
      </c>
      <c r="J31" s="188">
        <v>374.1</v>
      </c>
      <c r="K31" s="188"/>
    </row>
    <row r="32" spans="1:11" ht="8.25">
      <c r="A32" s="161" t="s">
        <v>77</v>
      </c>
      <c r="B32" s="188">
        <v>102</v>
      </c>
      <c r="C32" s="188">
        <v>674.3</v>
      </c>
      <c r="D32" s="188">
        <v>345.5</v>
      </c>
      <c r="E32" s="188">
        <v>333.2</v>
      </c>
      <c r="G32" s="188">
        <v>90.9</v>
      </c>
      <c r="H32" s="188">
        <v>677.1</v>
      </c>
      <c r="I32" s="188">
        <v>306.2</v>
      </c>
      <c r="J32" s="188">
        <v>277.8</v>
      </c>
      <c r="K32" s="188"/>
    </row>
    <row r="33" spans="1:11" ht="9" customHeight="1">
      <c r="A33" s="161" t="s">
        <v>248</v>
      </c>
      <c r="B33" s="188">
        <v>170.8</v>
      </c>
      <c r="C33" s="188">
        <v>493.8</v>
      </c>
      <c r="D33" s="188">
        <v>235.5</v>
      </c>
      <c r="E33" s="188">
        <v>231.4</v>
      </c>
      <c r="G33" s="188">
        <v>89.9</v>
      </c>
      <c r="H33" s="188">
        <v>600.8</v>
      </c>
      <c r="I33" s="188">
        <v>227.8</v>
      </c>
      <c r="J33" s="188">
        <v>194.7</v>
      </c>
      <c r="K33" s="188"/>
    </row>
    <row r="34" spans="1:11" ht="9" customHeight="1">
      <c r="A34" s="161" t="s">
        <v>226</v>
      </c>
      <c r="B34" s="188">
        <v>155.7</v>
      </c>
      <c r="C34" s="188">
        <v>659.1</v>
      </c>
      <c r="D34" s="188">
        <v>247.8</v>
      </c>
      <c r="E34" s="188">
        <v>392.1</v>
      </c>
      <c r="G34" s="188">
        <v>84.1</v>
      </c>
      <c r="H34" s="188">
        <v>609.3</v>
      </c>
      <c r="I34" s="188">
        <v>266.1</v>
      </c>
      <c r="J34" s="188">
        <v>398.7</v>
      </c>
      <c r="K34" s="188"/>
    </row>
    <row r="35" spans="1:11" ht="8.25">
      <c r="A35" s="161" t="s">
        <v>79</v>
      </c>
      <c r="B35" s="188">
        <v>72.9</v>
      </c>
      <c r="C35" s="188">
        <v>101.9</v>
      </c>
      <c r="D35" s="188">
        <v>149.8</v>
      </c>
      <c r="E35" s="188">
        <v>137.9</v>
      </c>
      <c r="G35" s="188">
        <v>67.2</v>
      </c>
      <c r="H35" s="188">
        <v>101.9</v>
      </c>
      <c r="I35" s="188">
        <v>379.4</v>
      </c>
      <c r="J35" s="188">
        <v>248.7</v>
      </c>
      <c r="K35" s="188"/>
    </row>
    <row r="36" spans="1:11" ht="8.25">
      <c r="A36" s="161" t="s">
        <v>80</v>
      </c>
      <c r="B36" s="188">
        <v>108</v>
      </c>
      <c r="C36" s="188">
        <v>383.7</v>
      </c>
      <c r="D36" s="188">
        <v>281.8</v>
      </c>
      <c r="E36" s="188">
        <v>249</v>
      </c>
      <c r="G36" s="188">
        <v>95</v>
      </c>
      <c r="H36" s="188">
        <v>307.2</v>
      </c>
      <c r="I36" s="188">
        <v>233.1</v>
      </c>
      <c r="J36" s="188">
        <v>194.9</v>
      </c>
      <c r="K36" s="188"/>
    </row>
    <row r="37" spans="1:11" ht="9" customHeight="1">
      <c r="A37" s="161" t="s">
        <v>81</v>
      </c>
      <c r="B37" s="188">
        <v>117.2</v>
      </c>
      <c r="C37" s="188">
        <v>170.6</v>
      </c>
      <c r="D37" s="188">
        <v>186.8</v>
      </c>
      <c r="E37" s="188">
        <v>186.6</v>
      </c>
      <c r="G37" s="188">
        <v>94.2</v>
      </c>
      <c r="H37" s="188">
        <v>121.4</v>
      </c>
      <c r="I37" s="188">
        <v>175.9</v>
      </c>
      <c r="J37" s="188">
        <v>175.3</v>
      </c>
      <c r="K37" s="188"/>
    </row>
    <row r="38" spans="1:11" ht="8.25">
      <c r="A38" s="161" t="s">
        <v>249</v>
      </c>
      <c r="B38" s="188">
        <v>97.9</v>
      </c>
      <c r="C38" s="188">
        <v>262.7</v>
      </c>
      <c r="D38" s="188">
        <v>162.9</v>
      </c>
      <c r="E38" s="188">
        <v>159.1</v>
      </c>
      <c r="G38" s="188">
        <v>86</v>
      </c>
      <c r="H38" s="188">
        <v>150.1</v>
      </c>
      <c r="I38" s="188">
        <v>120.2</v>
      </c>
      <c r="J38" s="188">
        <v>110.4</v>
      </c>
      <c r="K38" s="188"/>
    </row>
    <row r="39" spans="1:11" ht="8.25">
      <c r="A39" s="161" t="s">
        <v>250</v>
      </c>
      <c r="B39" s="188">
        <v>130</v>
      </c>
      <c r="C39" s="188">
        <v>108.3</v>
      </c>
      <c r="D39" s="188">
        <v>131</v>
      </c>
      <c r="E39" s="188">
        <v>130.9</v>
      </c>
      <c r="G39" s="188">
        <v>111.2</v>
      </c>
      <c r="H39" s="188">
        <v>103.6</v>
      </c>
      <c r="I39" s="188">
        <v>103.1</v>
      </c>
      <c r="J39" s="188">
        <v>103.3</v>
      </c>
      <c r="K39" s="188"/>
    </row>
    <row r="40" spans="1:11" ht="8.25">
      <c r="A40" s="161" t="s">
        <v>82</v>
      </c>
      <c r="B40" s="188">
        <v>71.9</v>
      </c>
      <c r="C40" s="188">
        <v>169.6</v>
      </c>
      <c r="D40" s="188">
        <v>103</v>
      </c>
      <c r="E40" s="188">
        <v>99.2</v>
      </c>
      <c r="G40" s="188">
        <v>59.8</v>
      </c>
      <c r="H40" s="188">
        <v>243.9</v>
      </c>
      <c r="I40" s="188">
        <v>71.4</v>
      </c>
      <c r="J40" s="188">
        <v>87.6</v>
      </c>
      <c r="K40" s="188"/>
    </row>
    <row r="41" spans="1:11" ht="9" customHeight="1">
      <c r="A41" s="161" t="s">
        <v>83</v>
      </c>
      <c r="B41" s="188"/>
      <c r="C41" s="188"/>
      <c r="D41" s="188"/>
      <c r="E41" s="188"/>
      <c r="K41" s="188"/>
    </row>
    <row r="42" spans="1:10" ht="9" customHeight="1">
      <c r="A42" s="189" t="s">
        <v>229</v>
      </c>
      <c r="B42" s="188">
        <v>123.7</v>
      </c>
      <c r="C42" s="188">
        <v>206.9</v>
      </c>
      <c r="D42" s="188">
        <v>180.9</v>
      </c>
      <c r="E42" s="188">
        <v>179.8</v>
      </c>
      <c r="G42" s="188">
        <v>64.2</v>
      </c>
      <c r="H42" s="188">
        <v>221.9</v>
      </c>
      <c r="I42" s="188">
        <v>145.5</v>
      </c>
      <c r="J42" s="188">
        <v>135.2</v>
      </c>
    </row>
    <row r="43" spans="1:11" ht="9" customHeight="1">
      <c r="A43" s="189" t="s">
        <v>230</v>
      </c>
      <c r="B43" s="188">
        <v>154</v>
      </c>
      <c r="C43" s="188">
        <v>218.9</v>
      </c>
      <c r="D43" s="188">
        <v>56.7</v>
      </c>
      <c r="E43" s="188">
        <v>122.7</v>
      </c>
      <c r="G43" s="188">
        <v>221.4</v>
      </c>
      <c r="H43" s="188">
        <v>215.5</v>
      </c>
      <c r="I43" s="188">
        <v>37.8</v>
      </c>
      <c r="J43" s="188">
        <v>66.5</v>
      </c>
      <c r="K43" s="188"/>
    </row>
    <row r="44" spans="1:11" ht="9" customHeight="1">
      <c r="A44" s="189" t="s">
        <v>231</v>
      </c>
      <c r="B44" s="188">
        <v>95.8</v>
      </c>
      <c r="C44" s="188">
        <v>319.7</v>
      </c>
      <c r="D44" s="188">
        <v>90.3</v>
      </c>
      <c r="E44" s="188">
        <v>131.2</v>
      </c>
      <c r="G44" s="188">
        <v>87.8</v>
      </c>
      <c r="H44" s="188">
        <v>284.2</v>
      </c>
      <c r="I44" s="188">
        <v>63.9</v>
      </c>
      <c r="J44" s="188">
        <v>100.9</v>
      </c>
      <c r="K44" s="188"/>
    </row>
    <row r="45" spans="1:11" ht="9" customHeight="1">
      <c r="A45" s="161" t="s">
        <v>87</v>
      </c>
      <c r="B45" s="188">
        <v>164.1</v>
      </c>
      <c r="C45" s="188">
        <v>303.8</v>
      </c>
      <c r="D45" s="188">
        <v>227.6</v>
      </c>
      <c r="E45" s="188">
        <v>263.6</v>
      </c>
      <c r="G45" s="188">
        <v>164.1</v>
      </c>
      <c r="H45" s="188">
        <v>285.4</v>
      </c>
      <c r="I45" s="188">
        <v>98</v>
      </c>
      <c r="J45" s="188">
        <v>202.6</v>
      </c>
      <c r="K45" s="188"/>
    </row>
    <row r="46" spans="1:11" ht="9" customHeight="1">
      <c r="A46" s="169" t="s">
        <v>7</v>
      </c>
      <c r="B46" s="190">
        <v>96.9</v>
      </c>
      <c r="C46" s="190">
        <v>346.8</v>
      </c>
      <c r="D46" s="190">
        <v>186.2</v>
      </c>
      <c r="E46" s="190">
        <v>187.4</v>
      </c>
      <c r="F46" s="171"/>
      <c r="G46" s="190">
        <v>91.8</v>
      </c>
      <c r="H46" s="190">
        <v>324.8</v>
      </c>
      <c r="I46" s="190">
        <v>114.4</v>
      </c>
      <c r="J46" s="190">
        <v>132.7</v>
      </c>
      <c r="K46" s="188"/>
    </row>
    <row r="47" spans="1:11" ht="9" customHeight="1">
      <c r="A47" s="173"/>
      <c r="B47" s="175"/>
      <c r="C47" s="175"/>
      <c r="D47" s="175"/>
      <c r="E47" s="175"/>
      <c r="F47" s="175"/>
      <c r="G47" s="175"/>
      <c r="H47" s="175"/>
      <c r="I47" s="175"/>
      <c r="J47" s="175"/>
      <c r="K47" s="190"/>
    </row>
    <row r="48" ht="9" customHeight="1">
      <c r="A48" s="176"/>
    </row>
    <row r="49" ht="9" customHeight="1">
      <c r="A49" s="180" t="s">
        <v>251</v>
      </c>
    </row>
    <row r="50" ht="9" customHeight="1">
      <c r="A50" s="180" t="s">
        <v>282</v>
      </c>
    </row>
    <row r="51" ht="9" customHeight="1">
      <c r="A51" s="180" t="s">
        <v>283</v>
      </c>
    </row>
    <row r="52" ht="8.25">
      <c r="A52" s="176" t="s">
        <v>284</v>
      </c>
    </row>
    <row r="53" ht="8.25">
      <c r="A53" s="176" t="s">
        <v>263</v>
      </c>
    </row>
    <row r="54" ht="8.25">
      <c r="A54" s="176" t="s">
        <v>252</v>
      </c>
    </row>
    <row r="55" ht="8.25">
      <c r="A55" s="176" t="s">
        <v>253</v>
      </c>
    </row>
    <row r="56" ht="8.25">
      <c r="A56" s="176" t="s">
        <v>254</v>
      </c>
    </row>
    <row r="57" ht="8.25">
      <c r="A57" s="176" t="s">
        <v>255</v>
      </c>
    </row>
    <row r="58" ht="8.25">
      <c r="A58" s="176" t="s">
        <v>256</v>
      </c>
    </row>
    <row r="59" ht="8.25">
      <c r="A59" s="176" t="s">
        <v>257</v>
      </c>
    </row>
    <row r="60" ht="8.25">
      <c r="A60" s="176"/>
    </row>
    <row r="61" ht="8.25">
      <c r="A61" s="176"/>
    </row>
  </sheetData>
  <mergeCells count="2">
    <mergeCell ref="B3:E3"/>
    <mergeCell ref="G3:J3"/>
  </mergeCells>
  <printOptions horizontalCentered="1"/>
  <pageMargins left="0.6692913385826772" right="0.7086614173228347" top="0.984251968503937" bottom="1.3779527559055118" header="0" footer="0.8661417322834646"/>
  <pageSetup firstPageNumber="97" useFirstPageNumber="1" horizontalDpi="600" verticalDpi="600" orientation="portrait" paperSize="9" r:id="rId1"/>
  <headerFooter alignWithMargins="0">
    <oddFooter>&amp;C&amp;"Arial,Normale"&amp;10 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2"/>
  <sheetViews>
    <sheetView workbookViewId="0" topLeftCell="A1">
      <selection activeCell="C4" sqref="C4"/>
    </sheetView>
  </sheetViews>
  <sheetFormatPr defaultColWidth="9.59765625" defaultRowHeight="10.5"/>
  <cols>
    <col min="1" max="1" width="61" style="2" customWidth="1"/>
    <col min="2" max="2" width="12.19921875" style="2" customWidth="1"/>
    <col min="3" max="3" width="9" style="2" customWidth="1"/>
    <col min="4" max="4" width="1.19921875" style="2" customWidth="1"/>
    <col min="5" max="5" width="12.19921875" style="2" customWidth="1"/>
    <col min="6" max="6" width="9" style="2" customWidth="1"/>
    <col min="7" max="7" width="1.19921875" style="2" customWidth="1"/>
    <col min="8" max="8" width="12.19921875" style="2" customWidth="1"/>
    <col min="9" max="9" width="9" style="2" customWidth="1"/>
    <col min="10" max="10" width="11.59765625" style="2" customWidth="1"/>
    <col min="11" max="11" width="0.19921875" style="2" hidden="1" customWidth="1"/>
    <col min="12" max="12" width="12.796875" style="2" customWidth="1"/>
    <col min="13" max="16384" width="9.59765625" style="2" customWidth="1"/>
  </cols>
  <sheetData>
    <row r="1" ht="12.75" customHeight="1">
      <c r="A1" s="1" t="s">
        <v>204</v>
      </c>
    </row>
    <row r="2" spans="1:12" s="11" customFormat="1" ht="9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5"/>
      <c r="L2" s="65"/>
    </row>
    <row r="3" spans="1:14" ht="12" customHeight="1">
      <c r="A3" s="212" t="s">
        <v>55</v>
      </c>
      <c r="B3" s="3" t="s">
        <v>0</v>
      </c>
      <c r="C3" s="3"/>
      <c r="D3" s="8"/>
      <c r="E3" s="206" t="s">
        <v>30</v>
      </c>
      <c r="F3" s="206"/>
      <c r="G3" s="8"/>
      <c r="H3" s="3" t="s">
        <v>31</v>
      </c>
      <c r="I3" s="3"/>
      <c r="J3" s="3"/>
      <c r="L3" s="51"/>
      <c r="M3" s="14"/>
      <c r="N3" s="14"/>
    </row>
    <row r="4" spans="1:10" ht="20.25" customHeight="1">
      <c r="A4" s="214"/>
      <c r="B4" s="19" t="s">
        <v>24</v>
      </c>
      <c r="C4" s="19" t="s">
        <v>25</v>
      </c>
      <c r="D4" s="105"/>
      <c r="E4" s="122" t="s">
        <v>180</v>
      </c>
      <c r="F4" s="19" t="s">
        <v>25</v>
      </c>
      <c r="G4" s="105"/>
      <c r="H4" s="122" t="s">
        <v>180</v>
      </c>
      <c r="I4" s="19" t="s">
        <v>25</v>
      </c>
      <c r="J4" s="122" t="s">
        <v>171</v>
      </c>
    </row>
    <row r="6" spans="1:12" ht="8.25">
      <c r="A6" s="135" t="s">
        <v>126</v>
      </c>
      <c r="B6" s="30">
        <v>651</v>
      </c>
      <c r="C6" s="43">
        <f aca="true" t="shared" si="0" ref="C6:C40">B6/$B$46*100</f>
        <v>1.2252733808887468</v>
      </c>
      <c r="E6" s="30">
        <v>247</v>
      </c>
      <c r="F6" s="51">
        <f aca="true" t="shared" si="1" ref="F6:F40">E6/$E$46*100</f>
        <v>1.571146873608549</v>
      </c>
      <c r="H6" s="30">
        <v>3309</v>
      </c>
      <c r="I6" s="37">
        <f aca="true" t="shared" si="2" ref="I6:I40">H6/$H$46*100</f>
        <v>1.2019265695148706</v>
      </c>
      <c r="J6" s="30">
        <v>5083</v>
      </c>
      <c r="L6" s="38"/>
    </row>
    <row r="7" spans="1:12" ht="8.25">
      <c r="A7" s="135" t="s">
        <v>56</v>
      </c>
      <c r="B7" s="30">
        <v>446</v>
      </c>
      <c r="C7" s="43">
        <f t="shared" si="0"/>
        <v>0.8394346050328433</v>
      </c>
      <c r="E7" s="30">
        <v>253</v>
      </c>
      <c r="F7" s="51">
        <f t="shared" si="1"/>
        <v>1.609312384708352</v>
      </c>
      <c r="H7" s="30">
        <v>3850</v>
      </c>
      <c r="I7" s="37">
        <f t="shared" si="2"/>
        <v>1.3984337541953014</v>
      </c>
      <c r="J7" s="30">
        <v>8632</v>
      </c>
      <c r="L7" s="38"/>
    </row>
    <row r="8" spans="1:12" ht="8.25">
      <c r="A8" s="135" t="s">
        <v>57</v>
      </c>
      <c r="B8" s="30">
        <v>1676</v>
      </c>
      <c r="C8" s="43">
        <f t="shared" si="0"/>
        <v>3.154467260168263</v>
      </c>
      <c r="E8" s="30">
        <v>465</v>
      </c>
      <c r="F8" s="51">
        <f t="shared" si="1"/>
        <v>2.957827110234718</v>
      </c>
      <c r="H8" s="30">
        <v>3631</v>
      </c>
      <c r="I8" s="37">
        <f t="shared" si="2"/>
        <v>1.3188864835021141</v>
      </c>
      <c r="J8" s="30">
        <v>2167</v>
      </c>
      <c r="L8" s="38"/>
    </row>
    <row r="9" spans="1:12" ht="8.25">
      <c r="A9" s="135" t="s">
        <v>58</v>
      </c>
      <c r="B9" s="30">
        <v>1586</v>
      </c>
      <c r="C9" s="43">
        <f t="shared" si="0"/>
        <v>2.9850746268656714</v>
      </c>
      <c r="E9" s="30">
        <v>406</v>
      </c>
      <c r="F9" s="51">
        <f t="shared" si="1"/>
        <v>2.5825329177533236</v>
      </c>
      <c r="H9" s="30">
        <v>3911</v>
      </c>
      <c r="I9" s="37">
        <f t="shared" si="2"/>
        <v>1.4205907565344995</v>
      </c>
      <c r="J9" s="30">
        <v>2466</v>
      </c>
      <c r="L9" s="38"/>
    </row>
    <row r="10" spans="1:12" ht="8.25">
      <c r="A10" s="135" t="s">
        <v>59</v>
      </c>
      <c r="B10" s="30">
        <v>3389</v>
      </c>
      <c r="C10" s="43">
        <f t="shared" si="0"/>
        <v>6.378573714027593</v>
      </c>
      <c r="E10" s="30">
        <v>948</v>
      </c>
      <c r="F10" s="51">
        <f t="shared" si="1"/>
        <v>6.030150753768844</v>
      </c>
      <c r="H10" s="30">
        <v>16920</v>
      </c>
      <c r="I10" s="37">
        <f t="shared" si="2"/>
        <v>6.145843927528441</v>
      </c>
      <c r="J10" s="30">
        <v>4993</v>
      </c>
      <c r="L10" s="38"/>
    </row>
    <row r="11" spans="1:12" ht="8.25">
      <c r="A11" s="135" t="s">
        <v>60</v>
      </c>
      <c r="B11" s="30">
        <v>902</v>
      </c>
      <c r="C11" s="43">
        <f t="shared" si="0"/>
        <v>1.6976906137659749</v>
      </c>
      <c r="E11" s="30">
        <v>219</v>
      </c>
      <c r="F11" s="51">
        <f t="shared" si="1"/>
        <v>1.3930411551428026</v>
      </c>
      <c r="H11" s="30">
        <v>1502</v>
      </c>
      <c r="I11" s="37">
        <f t="shared" si="2"/>
        <v>0.5455707789094396</v>
      </c>
      <c r="J11" s="30">
        <v>1665</v>
      </c>
      <c r="L11" s="38"/>
    </row>
    <row r="12" spans="1:12" ht="8.25">
      <c r="A12" s="135" t="s">
        <v>61</v>
      </c>
      <c r="B12" s="30">
        <v>151</v>
      </c>
      <c r="C12" s="43">
        <f t="shared" si="0"/>
        <v>0.28420319587434834</v>
      </c>
      <c r="E12" s="30">
        <v>34</v>
      </c>
      <c r="F12" s="51">
        <f t="shared" si="1"/>
        <v>0.21627122956554926</v>
      </c>
      <c r="H12" s="30">
        <v>611</v>
      </c>
      <c r="I12" s="37">
        <f t="shared" si="2"/>
        <v>0.22193325293852706</v>
      </c>
      <c r="J12" s="30">
        <v>4044</v>
      </c>
      <c r="L12" s="38"/>
    </row>
    <row r="13" spans="1:12" ht="8.25">
      <c r="A13" s="135" t="s">
        <v>62</v>
      </c>
      <c r="B13" s="30">
        <v>1319</v>
      </c>
      <c r="C13" s="43">
        <f t="shared" si="0"/>
        <v>2.482543148067983</v>
      </c>
      <c r="E13" s="30">
        <v>442</v>
      </c>
      <c r="F13" s="51">
        <f t="shared" si="1"/>
        <v>2.8115259843521407</v>
      </c>
      <c r="H13" s="30">
        <v>3171</v>
      </c>
      <c r="I13" s="37">
        <f t="shared" si="2"/>
        <v>1.1518008920917664</v>
      </c>
      <c r="J13" s="30">
        <v>2404</v>
      </c>
      <c r="L13" s="38"/>
    </row>
    <row r="14" spans="1:12" ht="8.25">
      <c r="A14" s="135" t="s">
        <v>63</v>
      </c>
      <c r="B14" s="30">
        <v>3864</v>
      </c>
      <c r="C14" s="43">
        <f t="shared" si="0"/>
        <v>7.272590389791271</v>
      </c>
      <c r="E14" s="30">
        <v>1827</v>
      </c>
      <c r="F14" s="51">
        <f t="shared" si="1"/>
        <v>11.621398129889956</v>
      </c>
      <c r="H14" s="30">
        <v>8720</v>
      </c>
      <c r="I14" s="37">
        <f t="shared" si="2"/>
        <v>3.167361645865721</v>
      </c>
      <c r="J14" s="30">
        <v>2257</v>
      </c>
      <c r="L14" s="38"/>
    </row>
    <row r="15" spans="1:12" ht="8.25">
      <c r="A15" s="135" t="s">
        <v>64</v>
      </c>
      <c r="B15" s="30">
        <v>141</v>
      </c>
      <c r="C15" s="43">
        <f t="shared" si="0"/>
        <v>0.2653817921740603</v>
      </c>
      <c r="E15" s="30">
        <v>45</v>
      </c>
      <c r="F15" s="51">
        <f t="shared" si="1"/>
        <v>0.2862413332485211</v>
      </c>
      <c r="H15" s="30">
        <v>383</v>
      </c>
      <c r="I15" s="37">
        <f t="shared" si="2"/>
        <v>0.13911691632644166</v>
      </c>
      <c r="J15" s="30">
        <v>2714</v>
      </c>
      <c r="L15" s="38"/>
    </row>
    <row r="16" spans="1:12" ht="8.25">
      <c r="A16" s="135" t="s">
        <v>127</v>
      </c>
      <c r="B16" s="109">
        <v>1496</v>
      </c>
      <c r="C16" s="43">
        <f t="shared" si="0"/>
        <v>2.81568199356308</v>
      </c>
      <c r="D16" s="53"/>
      <c r="E16" s="109">
        <v>317</v>
      </c>
      <c r="F16" s="43">
        <f t="shared" si="1"/>
        <v>2.016411169772915</v>
      </c>
      <c r="G16" s="53"/>
      <c r="H16" s="109">
        <v>10043</v>
      </c>
      <c r="I16" s="43">
        <f t="shared" si="2"/>
        <v>3.647914335943743</v>
      </c>
      <c r="J16" s="109">
        <v>6713</v>
      </c>
      <c r="L16" s="38"/>
    </row>
    <row r="17" spans="1:12" s="110" customFormat="1" ht="18" customHeight="1">
      <c r="A17" s="139" t="s">
        <v>128</v>
      </c>
      <c r="B17" s="111">
        <v>571</v>
      </c>
      <c r="C17" s="43">
        <f t="shared" si="0"/>
        <v>1.074702151286443</v>
      </c>
      <c r="E17" s="111">
        <v>134</v>
      </c>
      <c r="F17" s="51">
        <f t="shared" si="1"/>
        <v>0.8523630812289293</v>
      </c>
      <c r="H17" s="111">
        <v>12371</v>
      </c>
      <c r="I17" s="37">
        <f t="shared" si="2"/>
        <v>4.49351272029872</v>
      </c>
      <c r="J17" s="111">
        <v>21665</v>
      </c>
      <c r="L17" s="112"/>
    </row>
    <row r="18" spans="1:12" ht="8.25">
      <c r="A18" s="135" t="s">
        <v>129</v>
      </c>
      <c r="B18" s="30">
        <v>325</v>
      </c>
      <c r="C18" s="43">
        <f t="shared" si="0"/>
        <v>0.611695620259359</v>
      </c>
      <c r="E18" s="30">
        <v>97</v>
      </c>
      <c r="F18" s="51">
        <f t="shared" si="1"/>
        <v>0.6170090961134788</v>
      </c>
      <c r="H18" s="30">
        <v>681</v>
      </c>
      <c r="I18" s="37">
        <f t="shared" si="2"/>
        <v>0.2473593211966234</v>
      </c>
      <c r="J18" s="30">
        <v>2096</v>
      </c>
      <c r="L18" s="38"/>
    </row>
    <row r="19" spans="1:12" ht="8.25">
      <c r="A19" s="135" t="s">
        <v>65</v>
      </c>
      <c r="B19" s="30">
        <v>493</v>
      </c>
      <c r="C19" s="43">
        <f t="shared" si="0"/>
        <v>0.9278952024241968</v>
      </c>
      <c r="E19" s="30">
        <v>99</v>
      </c>
      <c r="F19" s="51">
        <f t="shared" si="1"/>
        <v>0.6297309331467463</v>
      </c>
      <c r="H19" s="30">
        <v>1042</v>
      </c>
      <c r="I19" s="37">
        <f t="shared" si="2"/>
        <v>0.37848518749909194</v>
      </c>
      <c r="J19" s="30">
        <v>2114</v>
      </c>
      <c r="L19" s="38"/>
    </row>
    <row r="20" spans="1:12" ht="8.25">
      <c r="A20" s="135" t="s">
        <v>66</v>
      </c>
      <c r="B20" s="30">
        <v>1722</v>
      </c>
      <c r="C20" s="43">
        <f t="shared" si="0"/>
        <v>3.2410457171895883</v>
      </c>
      <c r="E20" s="30">
        <v>616</v>
      </c>
      <c r="F20" s="51">
        <f t="shared" si="1"/>
        <v>3.918325806246422</v>
      </c>
      <c r="H20" s="30">
        <v>10450</v>
      </c>
      <c r="I20" s="37">
        <f t="shared" si="2"/>
        <v>3.7957487613872463</v>
      </c>
      <c r="J20" s="30">
        <v>6069</v>
      </c>
      <c r="L20" s="38"/>
    </row>
    <row r="21" spans="1:12" ht="8.25">
      <c r="A21" s="135" t="s">
        <v>67</v>
      </c>
      <c r="B21" s="30">
        <v>818</v>
      </c>
      <c r="C21" s="43">
        <f t="shared" si="0"/>
        <v>1.5395908226835557</v>
      </c>
      <c r="E21" s="30">
        <v>374</v>
      </c>
      <c r="F21" s="51">
        <f t="shared" si="1"/>
        <v>2.3789835252210416</v>
      </c>
      <c r="H21" s="30">
        <v>4974</v>
      </c>
      <c r="I21" s="37">
        <f t="shared" si="2"/>
        <v>1.8067037645110202</v>
      </c>
      <c r="J21" s="30">
        <v>6080</v>
      </c>
      <c r="L21" s="38"/>
    </row>
    <row r="22" spans="1:12" ht="8.25">
      <c r="A22" s="135" t="s">
        <v>68</v>
      </c>
      <c r="B22" s="30">
        <v>1442</v>
      </c>
      <c r="C22" s="43">
        <f t="shared" si="0"/>
        <v>2.7140464135815248</v>
      </c>
      <c r="E22" s="30">
        <v>456</v>
      </c>
      <c r="F22" s="51">
        <f t="shared" si="1"/>
        <v>2.9005788435850137</v>
      </c>
      <c r="H22" s="30">
        <v>7948</v>
      </c>
      <c r="I22" s="37">
        <f t="shared" si="2"/>
        <v>2.8869484359335726</v>
      </c>
      <c r="J22" s="30">
        <v>5512</v>
      </c>
      <c r="L22" s="38"/>
    </row>
    <row r="23" spans="1:12" ht="8.25">
      <c r="A23" s="135" t="s">
        <v>69</v>
      </c>
      <c r="B23" s="30">
        <v>106</v>
      </c>
      <c r="C23" s="43">
        <f t="shared" si="0"/>
        <v>0.19950687922305246</v>
      </c>
      <c r="E23" s="30">
        <v>21</v>
      </c>
      <c r="F23" s="51">
        <f t="shared" si="1"/>
        <v>0.13357928884930984</v>
      </c>
      <c r="H23" s="30">
        <v>330</v>
      </c>
      <c r="I23" s="37">
        <f t="shared" si="2"/>
        <v>0.11986575035959725</v>
      </c>
      <c r="J23" s="30">
        <v>3109</v>
      </c>
      <c r="L23" s="38"/>
    </row>
    <row r="24" spans="1:12" ht="8.25">
      <c r="A24" s="135" t="s">
        <v>70</v>
      </c>
      <c r="B24" s="30">
        <v>1631</v>
      </c>
      <c r="C24" s="43">
        <f t="shared" si="0"/>
        <v>3.0697709435169673</v>
      </c>
      <c r="E24" s="30">
        <v>509</v>
      </c>
      <c r="F24" s="51">
        <f t="shared" si="1"/>
        <v>3.237707524966605</v>
      </c>
      <c r="H24" s="30">
        <v>5196</v>
      </c>
      <c r="I24" s="37">
        <f t="shared" si="2"/>
        <v>1.8873407238438402</v>
      </c>
      <c r="J24" s="30">
        <v>3186</v>
      </c>
      <c r="L24" s="38"/>
    </row>
    <row r="25" spans="1:12" ht="8.25">
      <c r="A25" s="135" t="s">
        <v>71</v>
      </c>
      <c r="B25" s="30">
        <v>1714</v>
      </c>
      <c r="C25" s="43">
        <f t="shared" si="0"/>
        <v>3.225988594229358</v>
      </c>
      <c r="E25" s="30">
        <v>455</v>
      </c>
      <c r="F25" s="51">
        <f t="shared" si="1"/>
        <v>2.89421792506838</v>
      </c>
      <c r="H25" s="30">
        <v>3016</v>
      </c>
      <c r="I25" s="37">
        <f t="shared" si="2"/>
        <v>1.09550031237741</v>
      </c>
      <c r="J25" s="30">
        <v>1760</v>
      </c>
      <c r="L25" s="38"/>
    </row>
    <row r="26" spans="1:12" ht="8.25">
      <c r="A26" s="135" t="s">
        <v>72</v>
      </c>
      <c r="B26" s="30">
        <v>1138</v>
      </c>
      <c r="C26" s="43">
        <f t="shared" si="0"/>
        <v>2.141875741092771</v>
      </c>
      <c r="E26" s="30">
        <v>427</v>
      </c>
      <c r="F26" s="51">
        <f t="shared" si="1"/>
        <v>2.7161122066026335</v>
      </c>
      <c r="H26" s="30">
        <v>4159</v>
      </c>
      <c r="I26" s="37">
        <f t="shared" si="2"/>
        <v>1.5106716840774697</v>
      </c>
      <c r="J26" s="30">
        <v>3655</v>
      </c>
      <c r="L26" s="38"/>
    </row>
    <row r="27" spans="1:12" ht="8.25">
      <c r="A27" s="135" t="s">
        <v>73</v>
      </c>
      <c r="B27" s="30">
        <v>177</v>
      </c>
      <c r="C27" s="43">
        <f t="shared" si="0"/>
        <v>0.33313884549509704</v>
      </c>
      <c r="E27" s="30">
        <v>39</v>
      </c>
      <c r="F27" s="51">
        <f t="shared" si="1"/>
        <v>0.2480758221487183</v>
      </c>
      <c r="H27" s="30">
        <v>545</v>
      </c>
      <c r="I27" s="37">
        <f t="shared" si="2"/>
        <v>0.19796010286660756</v>
      </c>
      <c r="J27" s="30">
        <v>3081</v>
      </c>
      <c r="L27" s="38"/>
    </row>
    <row r="28" spans="1:12" ht="8.25">
      <c r="A28" s="135" t="s">
        <v>74</v>
      </c>
      <c r="B28" s="30">
        <v>53</v>
      </c>
      <c r="C28" s="43">
        <f t="shared" si="0"/>
        <v>0.09975343961152623</v>
      </c>
      <c r="E28" s="30">
        <v>10</v>
      </c>
      <c r="F28" s="51">
        <f t="shared" si="1"/>
        <v>0.06360918516633803</v>
      </c>
      <c r="H28" s="30">
        <v>204</v>
      </c>
      <c r="I28" s="37">
        <f t="shared" si="2"/>
        <v>0.07409882749502375</v>
      </c>
      <c r="J28" s="30">
        <v>3855</v>
      </c>
      <c r="L28" s="38"/>
    </row>
    <row r="29" spans="1:12" ht="8.25">
      <c r="A29" s="135" t="s">
        <v>75</v>
      </c>
      <c r="B29" s="30">
        <v>457</v>
      </c>
      <c r="C29" s="43">
        <f t="shared" si="0"/>
        <v>0.8601381491031601</v>
      </c>
      <c r="E29" s="30">
        <v>94</v>
      </c>
      <c r="F29" s="51">
        <f t="shared" si="1"/>
        <v>0.5979263405635773</v>
      </c>
      <c r="H29" s="30">
        <v>2247</v>
      </c>
      <c r="I29" s="37">
        <f t="shared" si="2"/>
        <v>0.816176791084894</v>
      </c>
      <c r="J29" s="30">
        <v>4917</v>
      </c>
      <c r="L29" s="38"/>
    </row>
    <row r="30" spans="1:12" ht="8.25">
      <c r="A30" s="135" t="s">
        <v>130</v>
      </c>
      <c r="B30" s="30">
        <v>152</v>
      </c>
      <c r="C30" s="43">
        <f t="shared" si="0"/>
        <v>0.2860853362443771</v>
      </c>
      <c r="E30" s="30">
        <v>50</v>
      </c>
      <c r="F30" s="51">
        <f t="shared" si="1"/>
        <v>0.3180459258316901</v>
      </c>
      <c r="H30" s="30">
        <v>468</v>
      </c>
      <c r="I30" s="37">
        <f t="shared" si="2"/>
        <v>0.16999142778270157</v>
      </c>
      <c r="J30" s="30">
        <v>3081</v>
      </c>
      <c r="L30" s="38"/>
    </row>
    <row r="31" spans="1:12" ht="8.25">
      <c r="A31" s="135" t="s">
        <v>76</v>
      </c>
      <c r="B31" s="30">
        <v>802</v>
      </c>
      <c r="C31" s="43">
        <f t="shared" si="0"/>
        <v>1.5094765767630949</v>
      </c>
      <c r="E31" s="30">
        <v>189</v>
      </c>
      <c r="F31" s="51">
        <f t="shared" si="1"/>
        <v>1.2022135996437886</v>
      </c>
      <c r="H31" s="30">
        <v>1179</v>
      </c>
      <c r="I31" s="37">
        <f t="shared" si="2"/>
        <v>0.428247635375652</v>
      </c>
      <c r="J31" s="30">
        <v>1470</v>
      </c>
      <c r="L31" s="38"/>
    </row>
    <row r="32" spans="1:12" ht="8.25">
      <c r="A32" s="135" t="s">
        <v>77</v>
      </c>
      <c r="B32" s="30">
        <v>2364</v>
      </c>
      <c r="C32" s="43">
        <f t="shared" si="0"/>
        <v>4.4493798347480755</v>
      </c>
      <c r="E32" s="30">
        <v>630</v>
      </c>
      <c r="F32" s="51">
        <f t="shared" si="1"/>
        <v>4.007378665479295</v>
      </c>
      <c r="H32" s="30">
        <v>8047</v>
      </c>
      <c r="I32" s="37">
        <f t="shared" si="2"/>
        <v>2.922908161041452</v>
      </c>
      <c r="J32" s="30">
        <v>3404</v>
      </c>
      <c r="L32" s="38"/>
    </row>
    <row r="33" spans="1:12" ht="8.25">
      <c r="A33" s="135" t="s">
        <v>131</v>
      </c>
      <c r="B33" s="30">
        <v>935</v>
      </c>
      <c r="C33" s="43">
        <f t="shared" si="0"/>
        <v>1.759801245976925</v>
      </c>
      <c r="E33" s="30">
        <v>217</v>
      </c>
      <c r="F33" s="51">
        <f t="shared" si="1"/>
        <v>1.380319318109535</v>
      </c>
      <c r="H33" s="30">
        <v>2510</v>
      </c>
      <c r="I33" s="37">
        <f t="shared" si="2"/>
        <v>0.9117061618260276</v>
      </c>
      <c r="J33" s="30">
        <v>2684</v>
      </c>
      <c r="L33" s="38"/>
    </row>
    <row r="34" spans="1:12" ht="8.25">
      <c r="A34" s="135" t="s">
        <v>78</v>
      </c>
      <c r="B34" s="30">
        <v>930</v>
      </c>
      <c r="C34" s="43">
        <f t="shared" si="0"/>
        <v>1.750390544126781</v>
      </c>
      <c r="E34" s="30">
        <v>133</v>
      </c>
      <c r="F34" s="51">
        <f t="shared" si="1"/>
        <v>0.8460021627122956</v>
      </c>
      <c r="H34" s="30">
        <v>6119</v>
      </c>
      <c r="I34" s="37">
        <f t="shared" si="2"/>
        <v>2.2226015953041687</v>
      </c>
      <c r="J34" s="30">
        <v>6580</v>
      </c>
      <c r="L34" s="38"/>
    </row>
    <row r="35" spans="1:12" ht="8.25">
      <c r="A35" s="135" t="s">
        <v>79</v>
      </c>
      <c r="B35" s="30">
        <v>899</v>
      </c>
      <c r="C35" s="43">
        <f t="shared" si="0"/>
        <v>1.6920441926558882</v>
      </c>
      <c r="E35" s="30">
        <v>315</v>
      </c>
      <c r="F35" s="51">
        <f t="shared" si="1"/>
        <v>2.0036893327396474</v>
      </c>
      <c r="H35" s="30">
        <v>2500</v>
      </c>
      <c r="I35" s="37">
        <f t="shared" si="2"/>
        <v>0.9080738663605852</v>
      </c>
      <c r="J35" s="30">
        <v>2781</v>
      </c>
      <c r="L35" s="38"/>
    </row>
    <row r="36" spans="1:12" ht="8.25">
      <c r="A36" s="135" t="s">
        <v>80</v>
      </c>
      <c r="B36" s="30">
        <v>543</v>
      </c>
      <c r="C36" s="43">
        <f t="shared" si="0"/>
        <v>1.0220022209256365</v>
      </c>
      <c r="E36" s="30">
        <v>171</v>
      </c>
      <c r="F36" s="51">
        <f t="shared" si="1"/>
        <v>1.0877170663443803</v>
      </c>
      <c r="H36" s="30">
        <v>4833</v>
      </c>
      <c r="I36" s="37">
        <f t="shared" si="2"/>
        <v>1.7554883984482832</v>
      </c>
      <c r="J36" s="30">
        <v>8900</v>
      </c>
      <c r="L36" s="38"/>
    </row>
    <row r="37" spans="1:12" ht="8.25">
      <c r="A37" s="135" t="s">
        <v>81</v>
      </c>
      <c r="B37" s="30">
        <v>1357</v>
      </c>
      <c r="C37" s="43">
        <f t="shared" si="0"/>
        <v>2.5540644821290774</v>
      </c>
      <c r="E37" s="30">
        <v>247</v>
      </c>
      <c r="F37" s="51">
        <f t="shared" si="1"/>
        <v>1.571146873608549</v>
      </c>
      <c r="H37" s="30">
        <v>11194</v>
      </c>
      <c r="I37" s="37">
        <f t="shared" si="2"/>
        <v>4.065991544016157</v>
      </c>
      <c r="J37" s="30">
        <v>8249</v>
      </c>
      <c r="L37" s="38"/>
    </row>
    <row r="38" spans="1:12" ht="8.25">
      <c r="A38" s="135" t="s">
        <v>132</v>
      </c>
      <c r="B38" s="30">
        <v>3874</v>
      </c>
      <c r="C38" s="43">
        <f t="shared" si="0"/>
        <v>7.291411793491559</v>
      </c>
      <c r="E38" s="30">
        <v>1278</v>
      </c>
      <c r="F38" s="51">
        <f t="shared" si="1"/>
        <v>8.129253864257999</v>
      </c>
      <c r="H38" s="30">
        <v>14462</v>
      </c>
      <c r="I38" s="37">
        <f t="shared" si="2"/>
        <v>5.253025702122714</v>
      </c>
      <c r="J38" s="30">
        <v>3733</v>
      </c>
      <c r="L38" s="38"/>
    </row>
    <row r="39" spans="1:12" ht="8.25">
      <c r="A39" s="135" t="s">
        <v>133</v>
      </c>
      <c r="B39" s="30">
        <v>1026</v>
      </c>
      <c r="C39" s="43">
        <f t="shared" si="0"/>
        <v>1.9310760196495456</v>
      </c>
      <c r="E39" s="30">
        <v>245</v>
      </c>
      <c r="F39" s="51">
        <f t="shared" si="1"/>
        <v>1.5584250365752814</v>
      </c>
      <c r="H39" s="30">
        <v>5313</v>
      </c>
      <c r="I39" s="37">
        <f t="shared" si="2"/>
        <v>1.9298385807895158</v>
      </c>
      <c r="J39" s="30">
        <v>5178</v>
      </c>
      <c r="L39" s="38"/>
    </row>
    <row r="40" spans="1:12" ht="8.25">
      <c r="A40" s="135" t="s">
        <v>82</v>
      </c>
      <c r="B40" s="30">
        <v>2245</v>
      </c>
      <c r="C40" s="43">
        <f t="shared" si="0"/>
        <v>4.225405130714649</v>
      </c>
      <c r="E40" s="30">
        <v>1017</v>
      </c>
      <c r="F40" s="51">
        <f t="shared" si="1"/>
        <v>6.469054131416577</v>
      </c>
      <c r="H40" s="30">
        <v>8720</v>
      </c>
      <c r="I40" s="37">
        <f t="shared" si="2"/>
        <v>3.167361645865721</v>
      </c>
      <c r="J40" s="30">
        <v>3884</v>
      </c>
      <c r="L40" s="38"/>
    </row>
    <row r="41" spans="1:12" ht="8.25">
      <c r="A41" s="135" t="s">
        <v>83</v>
      </c>
      <c r="B41" s="30"/>
      <c r="C41" s="43"/>
      <c r="E41" s="30"/>
      <c r="F41" s="51"/>
      <c r="H41" s="30"/>
      <c r="I41" s="37"/>
      <c r="J41" s="30"/>
      <c r="L41" s="38"/>
    </row>
    <row r="42" spans="1:12" ht="8.25">
      <c r="A42" s="136" t="s">
        <v>84</v>
      </c>
      <c r="B42" s="30">
        <v>1378</v>
      </c>
      <c r="C42" s="43">
        <f>B42/$B$46*100</f>
        <v>2.5935894298996818</v>
      </c>
      <c r="E42" s="30">
        <v>220</v>
      </c>
      <c r="F42" s="51">
        <f>E42/$E$46*100</f>
        <v>1.3994020736594366</v>
      </c>
      <c r="H42" s="30">
        <v>2073</v>
      </c>
      <c r="I42" s="37">
        <f>H42/$H$46*100</f>
        <v>0.7529748499861973</v>
      </c>
      <c r="J42" s="30">
        <v>1505</v>
      </c>
      <c r="L42" s="38"/>
    </row>
    <row r="43" spans="1:12" ht="8.25">
      <c r="A43" s="136" t="s">
        <v>85</v>
      </c>
      <c r="B43" s="30">
        <v>2030</v>
      </c>
      <c r="C43" s="43">
        <f>B43/$B$46*100</f>
        <v>3.8207449511584572</v>
      </c>
      <c r="E43" s="30">
        <v>497</v>
      </c>
      <c r="F43" s="51">
        <f>E43/$E$46*100</f>
        <v>3.1613765027669993</v>
      </c>
      <c r="H43" s="30">
        <v>26003</v>
      </c>
      <c r="I43" s="37">
        <f>H43/$H$46*100</f>
        <v>9.445057898789718</v>
      </c>
      <c r="J43" s="30">
        <v>12809</v>
      </c>
      <c r="L43" s="38"/>
    </row>
    <row r="44" spans="1:12" ht="8.25">
      <c r="A44" s="136" t="s">
        <v>86</v>
      </c>
      <c r="B44" s="30">
        <v>7974</v>
      </c>
      <c r="C44" s="43">
        <f>B44/$B$46*100</f>
        <v>15.008187310609625</v>
      </c>
      <c r="E44" s="30">
        <v>1918</v>
      </c>
      <c r="F44" s="51">
        <f>E44/$E$46*100</f>
        <v>12.200241714903633</v>
      </c>
      <c r="H44" s="30">
        <v>69184</v>
      </c>
      <c r="I44" s="37">
        <f>H44/$H$46*100</f>
        <v>25.129672948116294</v>
      </c>
      <c r="J44" s="30">
        <v>8676</v>
      </c>
      <c r="L44" s="38"/>
    </row>
    <row r="45" spans="1:12" ht="8.25">
      <c r="A45" s="135" t="s">
        <v>87</v>
      </c>
      <c r="B45" s="30">
        <v>354</v>
      </c>
      <c r="C45" s="43">
        <f>B45/$B$46*100</f>
        <v>0.6662776909901941</v>
      </c>
      <c r="E45" s="30">
        <v>56</v>
      </c>
      <c r="F45" s="51">
        <f>E45/$E$46*100</f>
        <v>0.35621143693149293</v>
      </c>
      <c r="H45" s="30">
        <v>3489</v>
      </c>
      <c r="I45" s="37">
        <f>H45/$H$46*100</f>
        <v>1.2673078878928328</v>
      </c>
      <c r="J45" s="30">
        <v>9855</v>
      </c>
      <c r="L45" s="38"/>
    </row>
    <row r="46" spans="1:12" s="77" customFormat="1" ht="8.25">
      <c r="A46" s="137" t="s">
        <v>7</v>
      </c>
      <c r="B46" s="73">
        <v>53131</v>
      </c>
      <c r="C46" s="76">
        <f>B46/$B$46*100</f>
        <v>100</v>
      </c>
      <c r="E46" s="73">
        <v>15721</v>
      </c>
      <c r="F46" s="83">
        <f>E46/$E$46*100</f>
        <v>100</v>
      </c>
      <c r="H46" s="73">
        <v>275308</v>
      </c>
      <c r="I46" s="78">
        <f>H46/$H$46*100</f>
        <v>100</v>
      </c>
      <c r="J46" s="73">
        <v>5182</v>
      </c>
      <c r="L46" s="84"/>
    </row>
    <row r="47" spans="1:10" ht="8.25">
      <c r="A47" s="138"/>
      <c r="B47" s="40"/>
      <c r="C47" s="40"/>
      <c r="D47" s="40"/>
      <c r="E47" s="68"/>
      <c r="F47" s="40"/>
      <c r="G47" s="40"/>
      <c r="H47" s="40"/>
      <c r="I47" s="40"/>
      <c r="J47" s="40"/>
    </row>
    <row r="48" spans="1:8" ht="8.25">
      <c r="A48"/>
      <c r="H48" s="30" t="s">
        <v>6</v>
      </c>
    </row>
    <row r="49" spans="1:14" ht="8.25">
      <c r="A49" s="16" t="s">
        <v>173</v>
      </c>
      <c r="B49" s="41"/>
      <c r="C49" s="41"/>
      <c r="D49" s="41"/>
      <c r="E49" s="41"/>
      <c r="F49" s="41"/>
      <c r="G49" s="41"/>
      <c r="H49" s="42"/>
      <c r="I49" s="41"/>
      <c r="J49" s="41"/>
      <c r="K49" s="14"/>
      <c r="L49" s="14"/>
      <c r="M49" s="14"/>
      <c r="N49" s="14"/>
    </row>
    <row r="50" ht="8.25">
      <c r="A50" s="2" t="s">
        <v>172</v>
      </c>
    </row>
    <row r="51" spans="1:10" ht="8.25">
      <c r="A51" s="16" t="s">
        <v>174</v>
      </c>
      <c r="B51" s="12"/>
      <c r="C51" s="12"/>
      <c r="D51" s="12"/>
      <c r="E51" s="12"/>
      <c r="F51" s="12"/>
      <c r="G51" s="12"/>
      <c r="H51" s="30"/>
      <c r="I51" s="12"/>
      <c r="J51" s="12"/>
    </row>
    <row r="52" spans="1:10" ht="8.25">
      <c r="A52" s="16" t="s">
        <v>175</v>
      </c>
      <c r="B52" s="12"/>
      <c r="C52" s="12"/>
      <c r="D52" s="12"/>
      <c r="E52" s="12"/>
      <c r="F52" s="12"/>
      <c r="G52" s="12"/>
      <c r="H52" s="30"/>
      <c r="I52" s="12"/>
      <c r="J52" s="12"/>
    </row>
    <row r="53" spans="1:10" ht="8.25">
      <c r="A53" s="16" t="s">
        <v>176</v>
      </c>
      <c r="B53" s="12"/>
      <c r="C53" s="12"/>
      <c r="D53" s="12"/>
      <c r="E53" s="12"/>
      <c r="F53" s="12"/>
      <c r="G53" s="12"/>
      <c r="H53" s="30"/>
      <c r="I53" s="12"/>
      <c r="J53" s="12"/>
    </row>
    <row r="54" spans="1:10" ht="8.25">
      <c r="A54" s="16" t="s">
        <v>177</v>
      </c>
      <c r="B54" s="12"/>
      <c r="C54" s="12"/>
      <c r="D54" s="12"/>
      <c r="E54" s="12"/>
      <c r="F54" s="12"/>
      <c r="G54" s="12"/>
      <c r="H54" s="30"/>
      <c r="I54" s="12"/>
      <c r="J54" s="12"/>
    </row>
    <row r="55" spans="1:10" ht="8.25">
      <c r="A55" s="41" t="s">
        <v>178</v>
      </c>
      <c r="B55" s="12"/>
      <c r="C55" s="12"/>
      <c r="D55" s="12"/>
      <c r="E55" s="12"/>
      <c r="F55" s="12"/>
      <c r="G55" s="12"/>
      <c r="H55" s="30"/>
      <c r="I55" s="12"/>
      <c r="J55" s="12"/>
    </row>
    <row r="56" spans="1:10" ht="8.25">
      <c r="A56" s="41" t="s">
        <v>179</v>
      </c>
      <c r="B56" s="12"/>
      <c r="C56" s="12"/>
      <c r="D56" s="12"/>
      <c r="E56" s="12"/>
      <c r="F56" s="12"/>
      <c r="G56" s="12"/>
      <c r="H56" s="30"/>
      <c r="I56" s="12"/>
      <c r="J56" s="12"/>
    </row>
    <row r="57" spans="1:10" ht="8.25">
      <c r="A57" s="41"/>
      <c r="B57" s="41"/>
      <c r="C57" s="41"/>
      <c r="D57" s="41"/>
      <c r="E57" s="41"/>
      <c r="F57" s="41"/>
      <c r="G57" s="41"/>
      <c r="H57" s="42"/>
      <c r="I57" s="41"/>
      <c r="J57" s="41"/>
    </row>
    <row r="58" spans="1:10" ht="8.25">
      <c r="A58" s="16"/>
      <c r="B58" s="12"/>
      <c r="C58" s="12"/>
      <c r="D58" s="12"/>
      <c r="E58" s="12"/>
      <c r="F58" s="12"/>
      <c r="G58" s="12"/>
      <c r="H58" s="30"/>
      <c r="I58" s="12"/>
      <c r="J58" s="12"/>
    </row>
    <row r="59" spans="1:10" ht="8.25">
      <c r="A59" s="41"/>
      <c r="B59" s="12"/>
      <c r="C59" s="12"/>
      <c r="D59" s="12"/>
      <c r="E59" s="12"/>
      <c r="F59" s="12"/>
      <c r="G59" s="12"/>
      <c r="H59" s="30"/>
      <c r="I59" s="12"/>
      <c r="J59" s="12"/>
    </row>
    <row r="60" ht="8.25">
      <c r="H60" s="30"/>
    </row>
    <row r="61" ht="8.25">
      <c r="H61" s="30"/>
    </row>
    <row r="62" ht="8.25">
      <c r="H62" s="30"/>
    </row>
  </sheetData>
  <mergeCells count="2">
    <mergeCell ref="A3:A4"/>
    <mergeCell ref="E3:F3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&amp;C&amp;"Arial,Normale"&amp;10 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</dc:creator>
  <cp:keywords/>
  <dc:description/>
  <cp:lastModifiedBy>PC-ISTAT1</cp:lastModifiedBy>
  <cp:lastPrinted>2003-03-28T15:28:10Z</cp:lastPrinted>
  <dcterms:created xsi:type="dcterms:W3CDTF">2000-02-24T22:17:36Z</dcterms:created>
  <dcterms:modified xsi:type="dcterms:W3CDTF">2003-04-01T11:59:24Z</dcterms:modified>
  <cp:category/>
  <cp:version/>
  <cp:contentType/>
  <cp:contentStatus/>
</cp:coreProperties>
</file>