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iemonte" sheetId="1" r:id="rId1"/>
    <sheet name="Lombardia" sheetId="2" r:id="rId2"/>
    <sheet name="Liguria" sheetId="3" r:id="rId3"/>
    <sheet name="Trentino" sheetId="4" r:id="rId4"/>
    <sheet name="Veneto" sheetId="5" r:id="rId5"/>
    <sheet name="Friuli" sheetId="6" r:id="rId6"/>
    <sheet name="Emilia" sheetId="7" r:id="rId7"/>
    <sheet name="Toscana" sheetId="8" r:id="rId8"/>
    <sheet name="Umbria" sheetId="9" r:id="rId9"/>
    <sheet name="Marche" sheetId="10" r:id="rId10"/>
    <sheet name="Lazio" sheetId="11" r:id="rId11"/>
    <sheet name="Abruzzo" sheetId="12" r:id="rId12"/>
    <sheet name="Molise" sheetId="13" r:id="rId13"/>
    <sheet name="Campania" sheetId="14" r:id="rId14"/>
    <sheet name="Puglia" sheetId="15" r:id="rId15"/>
    <sheet name="Basilicata" sheetId="16" r:id="rId16"/>
    <sheet name="Calabria" sheetId="17" r:id="rId17"/>
    <sheet name="Sicilia" sheetId="18" r:id="rId18"/>
    <sheet name="Sardegna" sheetId="19" r:id="rId19"/>
    <sheet name="Italia" sheetId="20" r:id="rId20"/>
    <sheet name="Foglio1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<sst xmlns="http://schemas.openxmlformats.org/spreadsheetml/2006/main" count="1200" uniqueCount="79">
  <si>
    <t xml:space="preserve">Tavola 2 - </t>
  </si>
  <si>
    <t>Regione: Piemonte</t>
  </si>
  <si>
    <t>VOCI</t>
  </si>
  <si>
    <t>IMPEGNI</t>
  </si>
  <si>
    <t>TOTALE PAGAMENTI</t>
  </si>
  <si>
    <t>TOTALE DEBITI A FINE ESERCIZIO</t>
  </si>
  <si>
    <t>TOTALE RESIDUI PASSIVI A FINE ESERCIZIO</t>
  </si>
  <si>
    <t>SPESE CORRENTI</t>
  </si>
  <si>
    <t>Categoria 1^ - Servizi generali e istituzionali</t>
  </si>
  <si>
    <t>Spese organi istituzionali</t>
  </si>
  <si>
    <t>Competenze al personale</t>
  </si>
  <si>
    <t>Oneri sociali</t>
  </si>
  <si>
    <t>Altri costi del personale</t>
  </si>
  <si>
    <t>Spese varie di funzionamento dell'Ente</t>
  </si>
  <si>
    <t>Spese per automazione dei servizi</t>
  </si>
  <si>
    <t>Spese per consulenti ed esperti</t>
  </si>
  <si>
    <t>Spese di rappresentanza</t>
  </si>
  <si>
    <t>Spese di pubblicità</t>
  </si>
  <si>
    <t>Oneri finanziari e fiscali</t>
  </si>
  <si>
    <t>Rimborsi di entrate e proventi diversi</t>
  </si>
  <si>
    <t>Categoria 2^ - Interventi di promozione economica</t>
  </si>
  <si>
    <t>Quote associative a organismi del sistema camerale</t>
  </si>
  <si>
    <t>Iniziative di promozione ed informazione economica</t>
  </si>
  <si>
    <t>Categoria 3^ - Oneri non ripartibili</t>
  </si>
  <si>
    <t>Fondo di riserva</t>
  </si>
  <si>
    <t>I.V.A. c/ vendite</t>
  </si>
  <si>
    <t>TOTALE TITOLO I</t>
  </si>
  <si>
    <t>SPESE IN CONTO CAPITALE</t>
  </si>
  <si>
    <t>Categoria 4^ - Immobilizzazioni materiali e immateriali</t>
  </si>
  <si>
    <t>Immobili e immobilizzazioni tecniche</t>
  </si>
  <si>
    <t>Mobili, automezzi e attrezzature</t>
  </si>
  <si>
    <t>Biblioteca</t>
  </si>
  <si>
    <t>Immobilizzazioni immateriali</t>
  </si>
  <si>
    <t>Categoria 5^ - Immobilizzazioni finanziarie</t>
  </si>
  <si>
    <t>Partecipazioni azionarie</t>
  </si>
  <si>
    <t>Conferimenti di capitale</t>
  </si>
  <si>
    <t>Categoria 6^ - Concessione di crediti ed anticipazioni</t>
  </si>
  <si>
    <t>Prestiti ed anticipazioni varie</t>
  </si>
  <si>
    <t>Depositi cauzionali a favore di terzi</t>
  </si>
  <si>
    <t>Mutui attivi</t>
  </si>
  <si>
    <t>TOTALE TITOLO II</t>
  </si>
  <si>
    <t>SPESE PER RIMBORSO DI DEBITI</t>
  </si>
  <si>
    <t>Categoria 7^ - Rimborsi di mutui, anticipazioni e debiti pregressi</t>
  </si>
  <si>
    <t>Utilizzo fondi accantonati</t>
  </si>
  <si>
    <t>Restituzione quote capitale mutui passivi</t>
  </si>
  <si>
    <t>Restituzione anticipazioni di cassa</t>
  </si>
  <si>
    <t>Pagamento debiti e residui passivi pregressi</t>
  </si>
  <si>
    <t>Restituzione depositi cauzionali di terzi</t>
  </si>
  <si>
    <t>TOTALE TITOLO III</t>
  </si>
  <si>
    <t>SPESE SERVIZI PER CONTO TERZI</t>
  </si>
  <si>
    <t>Categoria 8^ - Partite di giro</t>
  </si>
  <si>
    <t>Ritenute previdenziali, assistenziali ed erariali</t>
  </si>
  <si>
    <t>Uscite per servizi per conto terzi</t>
  </si>
  <si>
    <t>Rimborsi ed anticipazioni</t>
  </si>
  <si>
    <t>Erario c/ I.V.A.</t>
  </si>
  <si>
    <t>Categoria 9^ - Gestioni speciali</t>
  </si>
  <si>
    <t>Fondo quiescenza del personale</t>
  </si>
  <si>
    <t>Altre gestioni speciali</t>
  </si>
  <si>
    <t>TOTALE TITOLO IV</t>
  </si>
  <si>
    <t>TOTALE GENERALE DELLE SPESE</t>
  </si>
  <si>
    <t>Regione: Lombardia</t>
  </si>
  <si>
    <t>Totale Italia</t>
  </si>
  <si>
    <t>Regione: Liguria</t>
  </si>
  <si>
    <t>Regione: Veneto</t>
  </si>
  <si>
    <t>Regione: Toscana</t>
  </si>
  <si>
    <t>Regione: Umbria</t>
  </si>
  <si>
    <t>Regione: Marche</t>
  </si>
  <si>
    <t>Regione: Lazio</t>
  </si>
  <si>
    <t>Regione: Abruzzo</t>
  </si>
  <si>
    <t>Regione: Molise</t>
  </si>
  <si>
    <t>Regione: Campania</t>
  </si>
  <si>
    <t>Regione:Puglia</t>
  </si>
  <si>
    <t>Regione:Basilicata</t>
  </si>
  <si>
    <t>Regione:Calabria</t>
  </si>
  <si>
    <t>Regione:Sicilia</t>
  </si>
  <si>
    <t>Regione:Sardegna</t>
  </si>
  <si>
    <t>Regione: Trentino Alto Adige</t>
  </si>
  <si>
    <t>Regione: Friuli Venezia Giulia</t>
  </si>
  <si>
    <t>Regione: Emilia Romagna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</si>
</sst>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-;\-* #,##0.0_-;_-* &quot;-&quot;?_-;_-@_-"/>
    <numFmt numFmtId="184" formatCode="0.0%"/>
    <numFmt numFmtId="185" formatCode="#,##0_ ;\-#,##0\ "/>
  </numFmts>
  <fonts count="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41" fontId="2" fillId="0" borderId="0" xfId="16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1" fontId="3" fillId="0" borderId="0" xfId="16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41" fontId="6" fillId="0" borderId="1" xfId="16" applyFont="1" applyFill="1" applyBorder="1" applyAlignment="1" applyProtection="1">
      <alignment horizontal="right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41" fontId="3" fillId="0" borderId="0" xfId="16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2" xfId="0" applyFont="1" applyFill="1" applyBorder="1" applyAlignment="1" applyProtection="1">
      <alignment/>
      <protection/>
    </xf>
    <xf numFmtId="41" fontId="2" fillId="0" borderId="2" xfId="16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5105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5124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5105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5124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5105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5105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5105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5124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5124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5105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5124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5105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0"/>
          <a:ext cx="5086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5124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5124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0"/>
          <a:ext cx="5124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5105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0"/>
          <a:ext cx="5095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5105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800100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0"/>
          <a:ext cx="5105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impegnate, pagamenti, debiti e residui passivi delle Camere di Commercio, Industria, Artigianato ed Agricoltura.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vReg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Lombardia"/>
      <sheetName val="Liguria"/>
      <sheetName val="Trentino"/>
      <sheetName val="Veneto"/>
      <sheetName val="Friuli"/>
      <sheetName val="Emili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TOTALE-ITAL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713"/>
  <dimension ref="A1:I65"/>
  <sheetViews>
    <sheetView showGridLines="0" tabSelected="1" zoomScale="75" zoomScaleNormal="75" workbookViewId="0" topLeftCell="A1">
      <selection activeCell="G39" sqref="G39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1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91560</v>
      </c>
      <c r="C9" s="2">
        <f>+C10+C11+C12+C13+C14+C15+C16+C17+C18+C19+C20</f>
        <v>73427</v>
      </c>
      <c r="D9" s="2">
        <f>+D10+D11+D12+D13+D14+D15+D16+D17+D18+D19+D20</f>
        <v>9797</v>
      </c>
      <c r="E9" s="2">
        <f>+E10+E11+E12+E13+E14+E15+E16+E17+E18+E19+E20</f>
        <v>8336</v>
      </c>
    </row>
    <row r="10" spans="1:5" ht="11.25">
      <c r="A10" s="3" t="s">
        <v>9</v>
      </c>
      <c r="B10" s="4">
        <v>2331</v>
      </c>
      <c r="C10" s="4">
        <v>1428</v>
      </c>
      <c r="D10" s="4">
        <v>359</v>
      </c>
      <c r="E10" s="4">
        <v>544</v>
      </c>
    </row>
    <row r="11" spans="1:5" ht="11.25">
      <c r="A11" s="3" t="s">
        <v>10</v>
      </c>
      <c r="B11" s="4">
        <v>37673</v>
      </c>
      <c r="C11" s="4">
        <v>32022</v>
      </c>
      <c r="D11" s="4">
        <v>2815</v>
      </c>
      <c r="E11" s="4">
        <v>2836</v>
      </c>
    </row>
    <row r="12" spans="1:5" ht="11.25">
      <c r="A12" s="3" t="s">
        <v>11</v>
      </c>
      <c r="B12" s="4">
        <v>9057</v>
      </c>
      <c r="C12" s="4">
        <v>8064</v>
      </c>
      <c r="D12" s="4">
        <v>587</v>
      </c>
      <c r="E12" s="4">
        <v>406</v>
      </c>
    </row>
    <row r="13" spans="1:5" ht="11.25">
      <c r="A13" s="3" t="s">
        <v>12</v>
      </c>
      <c r="B13" s="4">
        <v>3574</v>
      </c>
      <c r="C13" s="4">
        <v>2465</v>
      </c>
      <c r="D13" s="4">
        <v>555</v>
      </c>
      <c r="E13" s="4">
        <v>554</v>
      </c>
    </row>
    <row r="14" spans="1:5" ht="11.25">
      <c r="A14" s="3" t="s">
        <v>13</v>
      </c>
      <c r="B14" s="4">
        <v>20606</v>
      </c>
      <c r="C14" s="4">
        <v>16134</v>
      </c>
      <c r="D14" s="4">
        <v>2214</v>
      </c>
      <c r="E14" s="4">
        <v>2258</v>
      </c>
    </row>
    <row r="15" spans="1:5" ht="11.25">
      <c r="A15" s="3" t="s">
        <v>14</v>
      </c>
      <c r="B15" s="4">
        <v>9733</v>
      </c>
      <c r="C15" s="4">
        <v>6715</v>
      </c>
      <c r="D15" s="4">
        <v>1951</v>
      </c>
      <c r="E15" s="4">
        <v>1067</v>
      </c>
    </row>
    <row r="16" spans="1:5" ht="11.25">
      <c r="A16" s="3" t="s">
        <v>15</v>
      </c>
      <c r="B16" s="4">
        <v>1199</v>
      </c>
      <c r="C16" s="4">
        <v>446</v>
      </c>
      <c r="D16" s="4">
        <v>295</v>
      </c>
      <c r="E16" s="4">
        <v>458</v>
      </c>
    </row>
    <row r="17" spans="1:5" ht="11.25">
      <c r="A17" s="3" t="s">
        <v>16</v>
      </c>
      <c r="B17" s="4">
        <v>103</v>
      </c>
      <c r="C17" s="4">
        <v>68</v>
      </c>
      <c r="D17" s="4">
        <v>27</v>
      </c>
      <c r="E17" s="4">
        <v>8</v>
      </c>
    </row>
    <row r="18" spans="1:5" ht="11.25">
      <c r="A18" s="3" t="s">
        <v>17</v>
      </c>
      <c r="B18" s="4">
        <v>1173</v>
      </c>
      <c r="C18" s="4">
        <v>731</v>
      </c>
      <c r="D18" s="4">
        <v>321</v>
      </c>
      <c r="E18" s="4">
        <v>121</v>
      </c>
    </row>
    <row r="19" spans="1:5" ht="11.25">
      <c r="A19" s="3" t="s">
        <v>18</v>
      </c>
      <c r="B19" s="4">
        <v>5942</v>
      </c>
      <c r="C19" s="4">
        <v>5233</v>
      </c>
      <c r="D19" s="4">
        <v>646</v>
      </c>
      <c r="E19" s="4">
        <v>63</v>
      </c>
    </row>
    <row r="20" spans="1:5" ht="11.25">
      <c r="A20" s="3" t="s">
        <v>19</v>
      </c>
      <c r="B20" s="4">
        <v>169</v>
      </c>
      <c r="C20" s="4">
        <v>121</v>
      </c>
      <c r="D20" s="4">
        <v>27</v>
      </c>
      <c r="E20" s="4">
        <v>21</v>
      </c>
    </row>
    <row r="21" spans="1:5" s="15" customFormat="1" ht="11.25">
      <c r="A21" s="15" t="s">
        <v>20</v>
      </c>
      <c r="B21" s="2">
        <f>+B22+B23</f>
        <v>48431</v>
      </c>
      <c r="C21" s="2">
        <f>+C22+C23</f>
        <v>26455</v>
      </c>
      <c r="D21" s="2">
        <f>+D22+D23</f>
        <v>5994</v>
      </c>
      <c r="E21" s="2">
        <f>+E22+E23</f>
        <v>15982</v>
      </c>
    </row>
    <row r="22" spans="1:5" ht="11.25">
      <c r="A22" s="3" t="s">
        <v>21</v>
      </c>
      <c r="B22" s="4">
        <v>18290</v>
      </c>
      <c r="C22" s="4">
        <v>15052</v>
      </c>
      <c r="D22" s="4">
        <v>2958</v>
      </c>
      <c r="E22" s="4">
        <v>280</v>
      </c>
    </row>
    <row r="23" spans="1:5" ht="11.25">
      <c r="A23" s="3" t="s">
        <v>22</v>
      </c>
      <c r="B23" s="4">
        <v>30141</v>
      </c>
      <c r="C23" s="4">
        <v>11403</v>
      </c>
      <c r="D23" s="4">
        <v>3036</v>
      </c>
      <c r="E23" s="4">
        <v>15702</v>
      </c>
    </row>
    <row r="24" spans="1:5" s="15" customFormat="1" ht="11.25">
      <c r="A24" s="15" t="s">
        <v>23</v>
      </c>
      <c r="B24" s="2">
        <f>+B25+B26</f>
        <v>733</v>
      </c>
      <c r="C24" s="2">
        <f>+C25+C26</f>
        <v>656</v>
      </c>
      <c r="D24" s="2">
        <f>+D25+D26</f>
        <v>77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733</v>
      </c>
      <c r="C26" s="4">
        <v>656</v>
      </c>
      <c r="D26" s="4">
        <v>77</v>
      </c>
      <c r="E26" s="4">
        <v>0</v>
      </c>
    </row>
    <row r="27" spans="1:9" s="15" customFormat="1" ht="11.25">
      <c r="A27" s="16" t="s">
        <v>26</v>
      </c>
      <c r="B27" s="2">
        <f>+B24+B21+B9</f>
        <v>140724</v>
      </c>
      <c r="C27" s="2">
        <f>+C24+C21+C9</f>
        <v>100538</v>
      </c>
      <c r="D27" s="2">
        <f>+D24+D21+D9</f>
        <v>15868</v>
      </c>
      <c r="E27" s="2">
        <f>+E24+E21+E9</f>
        <v>24318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15355</v>
      </c>
      <c r="C30" s="2">
        <f>+C31+C32+C33+C34</f>
        <v>2576</v>
      </c>
      <c r="D30" s="2">
        <f>+D31+D32+D33+D34</f>
        <v>2234</v>
      </c>
      <c r="E30" s="2">
        <f>+E31+E32+E33+E34</f>
        <v>10545</v>
      </c>
    </row>
    <row r="31" spans="1:5" ht="11.25">
      <c r="A31" s="3" t="s">
        <v>29</v>
      </c>
      <c r="B31" s="4">
        <v>11739</v>
      </c>
      <c r="C31" s="4">
        <v>1502</v>
      </c>
      <c r="D31" s="4">
        <v>1989</v>
      </c>
      <c r="E31" s="4">
        <v>8248</v>
      </c>
    </row>
    <row r="32" spans="1:5" ht="11.25">
      <c r="A32" s="3" t="s">
        <v>30</v>
      </c>
      <c r="B32" s="4">
        <v>1563</v>
      </c>
      <c r="C32" s="4">
        <v>818</v>
      </c>
      <c r="D32" s="4">
        <v>106</v>
      </c>
      <c r="E32" s="4">
        <v>639</v>
      </c>
    </row>
    <row r="33" spans="1:5" ht="11.25">
      <c r="A33" s="3" t="s">
        <v>31</v>
      </c>
      <c r="B33" s="4">
        <v>167</v>
      </c>
      <c r="C33" s="4">
        <v>103</v>
      </c>
      <c r="D33" s="4">
        <v>48</v>
      </c>
      <c r="E33" s="4">
        <v>16</v>
      </c>
    </row>
    <row r="34" spans="1:5" ht="11.25">
      <c r="A34" s="3" t="s">
        <v>32</v>
      </c>
      <c r="B34" s="4">
        <v>1886</v>
      </c>
      <c r="C34" s="4">
        <v>153</v>
      </c>
      <c r="D34" s="4">
        <v>91</v>
      </c>
      <c r="E34" s="4">
        <v>1642</v>
      </c>
    </row>
    <row r="35" spans="1:5" s="15" customFormat="1" ht="11.25">
      <c r="A35" s="18" t="s">
        <v>33</v>
      </c>
      <c r="B35" s="2">
        <f>+B36+B37</f>
        <v>1914</v>
      </c>
      <c r="C35" s="2">
        <f>+C36+C37</f>
        <v>1429</v>
      </c>
      <c r="D35" s="2">
        <f>+D36+D37</f>
        <v>213</v>
      </c>
      <c r="E35" s="2">
        <f>+E36+E37</f>
        <v>272</v>
      </c>
    </row>
    <row r="36" spans="1:5" ht="11.25">
      <c r="A36" s="3" t="s">
        <v>34</v>
      </c>
      <c r="B36" s="4">
        <v>1292</v>
      </c>
      <c r="C36" s="4">
        <v>833</v>
      </c>
      <c r="D36" s="4">
        <v>211</v>
      </c>
      <c r="E36" s="4">
        <v>248</v>
      </c>
    </row>
    <row r="37" spans="1:5" ht="11.25">
      <c r="A37" s="3" t="s">
        <v>35</v>
      </c>
      <c r="B37" s="4">
        <v>622</v>
      </c>
      <c r="C37" s="4">
        <v>596</v>
      </c>
      <c r="D37" s="4">
        <v>2</v>
      </c>
      <c r="E37" s="4">
        <v>24</v>
      </c>
    </row>
    <row r="38" spans="1:5" s="15" customFormat="1" ht="22.5">
      <c r="A38" s="18" t="s">
        <v>36</v>
      </c>
      <c r="B38" s="2">
        <f>+B39+B40+B41</f>
        <v>1233</v>
      </c>
      <c r="C38" s="2">
        <f>+C39+C40+C41</f>
        <v>878</v>
      </c>
      <c r="D38" s="2">
        <f>+D39+D40+D41</f>
        <v>265</v>
      </c>
      <c r="E38" s="2">
        <f>+E39+E40+E41</f>
        <v>90</v>
      </c>
    </row>
    <row r="39" spans="1:5" ht="11.25">
      <c r="A39" s="3" t="s">
        <v>37</v>
      </c>
      <c r="B39" s="4">
        <v>1233</v>
      </c>
      <c r="C39" s="4">
        <v>878</v>
      </c>
      <c r="D39" s="4">
        <v>265</v>
      </c>
      <c r="E39" s="4">
        <v>90</v>
      </c>
    </row>
    <row r="40" spans="1:5" ht="11.25">
      <c r="A40" s="3" t="s">
        <v>38</v>
      </c>
      <c r="B40" s="4">
        <v>0</v>
      </c>
      <c r="C40" s="4">
        <v>0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18502</v>
      </c>
      <c r="C42" s="2">
        <f>+C38+C35+C30</f>
        <v>4883</v>
      </c>
      <c r="D42" s="2">
        <f>+D38+D35+D30</f>
        <v>2712</v>
      </c>
      <c r="E42" s="2">
        <f>+E38+E35+E30</f>
        <v>10907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87680</v>
      </c>
      <c r="C45" s="2">
        <f>+C46+C47+C48+C49+C50</f>
        <v>50404</v>
      </c>
      <c r="D45" s="2">
        <f>+D46+D47+D48+D49+D50</f>
        <v>5546</v>
      </c>
      <c r="E45" s="2">
        <f>+E46+E47+E48+E49+E50</f>
        <v>31730</v>
      </c>
    </row>
    <row r="46" spans="1:5" ht="11.25">
      <c r="A46" s="3" t="s">
        <v>43</v>
      </c>
      <c r="B46" s="4">
        <v>1979</v>
      </c>
      <c r="C46" s="4">
        <v>1841</v>
      </c>
      <c r="D46" s="4">
        <v>0</v>
      </c>
      <c r="E46" s="4">
        <v>138</v>
      </c>
    </row>
    <row r="47" spans="1:5" ht="11.25">
      <c r="A47" s="3" t="s">
        <v>44</v>
      </c>
      <c r="B47" s="4">
        <v>1879</v>
      </c>
      <c r="C47" s="4">
        <v>1879</v>
      </c>
      <c r="D47" s="4">
        <v>0</v>
      </c>
      <c r="E47" s="4">
        <v>0</v>
      </c>
    </row>
    <row r="48" spans="1:5" ht="11.25">
      <c r="A48" s="3" t="s">
        <v>45</v>
      </c>
      <c r="B48" s="4">
        <v>2235</v>
      </c>
      <c r="C48" s="4">
        <v>2235</v>
      </c>
      <c r="D48" s="4">
        <v>0</v>
      </c>
      <c r="E48" s="4">
        <v>0</v>
      </c>
    </row>
    <row r="49" spans="1:5" ht="11.25">
      <c r="A49" s="3" t="s">
        <v>46</v>
      </c>
      <c r="B49" s="4">
        <v>81564</v>
      </c>
      <c r="C49" s="4">
        <v>44431</v>
      </c>
      <c r="D49" s="4">
        <v>5541</v>
      </c>
      <c r="E49" s="4">
        <v>31592</v>
      </c>
    </row>
    <row r="50" spans="1:5" ht="11.25">
      <c r="A50" s="3" t="s">
        <v>47</v>
      </c>
      <c r="B50" s="4">
        <v>23</v>
      </c>
      <c r="C50" s="4">
        <v>18</v>
      </c>
      <c r="D50" s="4">
        <v>5</v>
      </c>
      <c r="E50" s="4">
        <v>0</v>
      </c>
    </row>
    <row r="51" spans="1:9" s="15" customFormat="1" ht="11.25">
      <c r="A51" s="16" t="s">
        <v>48</v>
      </c>
      <c r="B51" s="2">
        <f>+B45</f>
        <v>87680</v>
      </c>
      <c r="C51" s="2">
        <f>+C45</f>
        <v>50404</v>
      </c>
      <c r="D51" s="2">
        <f>+D45</f>
        <v>5546</v>
      </c>
      <c r="E51" s="2">
        <f>+E45</f>
        <v>31730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21631</v>
      </c>
      <c r="C54" s="2">
        <f>+C55+C56+C57+C58</f>
        <v>16457</v>
      </c>
      <c r="D54" s="2">
        <f>+D55+D56+D57+D58</f>
        <v>2792</v>
      </c>
      <c r="E54" s="2">
        <f>+E55+E56+E57+E58</f>
        <v>2382</v>
      </c>
    </row>
    <row r="55" spans="1:5" ht="11.25">
      <c r="A55" s="3" t="s">
        <v>51</v>
      </c>
      <c r="B55" s="4">
        <v>11474</v>
      </c>
      <c r="C55" s="4">
        <v>10030</v>
      </c>
      <c r="D55" s="4">
        <v>1444</v>
      </c>
      <c r="E55" s="4">
        <v>0</v>
      </c>
    </row>
    <row r="56" spans="1:5" ht="11.25">
      <c r="A56" s="3" t="s">
        <v>52</v>
      </c>
      <c r="B56" s="4">
        <v>8730</v>
      </c>
      <c r="C56" s="4">
        <v>5233</v>
      </c>
      <c r="D56" s="4">
        <v>1128</v>
      </c>
      <c r="E56" s="4">
        <v>2369</v>
      </c>
    </row>
    <row r="57" spans="1:5" ht="11.25">
      <c r="A57" s="3" t="s">
        <v>53</v>
      </c>
      <c r="B57" s="4">
        <v>150</v>
      </c>
      <c r="C57" s="4">
        <v>150</v>
      </c>
      <c r="D57" s="4">
        <v>0</v>
      </c>
      <c r="E57" s="4">
        <v>0</v>
      </c>
    </row>
    <row r="58" spans="1:5" ht="11.25">
      <c r="A58" s="3" t="s">
        <v>54</v>
      </c>
      <c r="B58" s="4">
        <v>1277</v>
      </c>
      <c r="C58" s="4">
        <v>1044</v>
      </c>
      <c r="D58" s="4">
        <v>220</v>
      </c>
      <c r="E58" s="4">
        <v>13</v>
      </c>
    </row>
    <row r="59" spans="1:5" s="15" customFormat="1" ht="11.25">
      <c r="A59" s="18" t="s">
        <v>55</v>
      </c>
      <c r="B59" s="2">
        <f>+B60+B61</f>
        <v>489</v>
      </c>
      <c r="C59" s="2">
        <f>+C60+C61</f>
        <v>463</v>
      </c>
      <c r="D59" s="2">
        <f>+D60+D61</f>
        <v>26</v>
      </c>
      <c r="E59" s="2">
        <f>+E60+E61</f>
        <v>0</v>
      </c>
    </row>
    <row r="60" spans="1:5" ht="11.25">
      <c r="A60" s="3" t="s">
        <v>56</v>
      </c>
      <c r="B60" s="4">
        <v>489</v>
      </c>
      <c r="C60" s="4">
        <v>463</v>
      </c>
      <c r="D60" s="4">
        <v>26</v>
      </c>
      <c r="E60" s="4">
        <v>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22120</v>
      </c>
      <c r="C62" s="2">
        <f>+C59+C54</f>
        <v>16920</v>
      </c>
      <c r="D62" s="2">
        <f>+D59+D54</f>
        <v>2818</v>
      </c>
      <c r="E62" s="2">
        <f>+E59+E54</f>
        <v>2382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269026</v>
      </c>
      <c r="C64" s="2">
        <f>+C62+C51+C42+C27</f>
        <v>172745</v>
      </c>
      <c r="D64" s="2">
        <f>+D62+D51+D42+D27</f>
        <v>26944</v>
      </c>
      <c r="E64" s="2">
        <f>+E62+E51+E42+E27</f>
        <v>69337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71211111111"/>
  <dimension ref="A1:I65"/>
  <sheetViews>
    <sheetView showGridLines="0" zoomScale="75" zoomScaleNormal="75" workbookViewId="0" topLeftCell="A1">
      <selection activeCell="H40" sqref="H40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66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32132</v>
      </c>
      <c r="C9" s="2">
        <f>+C10+C11+C12+C13+C14+C15+C16+C17+C18+C19+C20</f>
        <v>26000</v>
      </c>
      <c r="D9" s="2">
        <f>+D10+D11+D12+D13+D14+D15+D16+D17+D18+D19+D20</f>
        <v>3455</v>
      </c>
      <c r="E9" s="2">
        <f>+E10+E11+E12+E13+E14+E15+E16+E17+E18+E19+E20</f>
        <v>2677</v>
      </c>
    </row>
    <row r="10" spans="1:5" ht="11.25">
      <c r="A10" s="3" t="s">
        <v>9</v>
      </c>
      <c r="B10" s="4">
        <v>1086</v>
      </c>
      <c r="C10" s="4">
        <v>779</v>
      </c>
      <c r="D10" s="4">
        <v>306</v>
      </c>
      <c r="E10" s="4">
        <v>1</v>
      </c>
    </row>
    <row r="11" spans="1:5" ht="11.25">
      <c r="A11" s="3" t="s">
        <v>10</v>
      </c>
      <c r="B11" s="4">
        <v>13957</v>
      </c>
      <c r="C11" s="4">
        <v>12421</v>
      </c>
      <c r="D11" s="4">
        <v>705</v>
      </c>
      <c r="E11" s="4">
        <v>831</v>
      </c>
    </row>
    <row r="12" spans="1:5" ht="11.25">
      <c r="A12" s="3" t="s">
        <v>11</v>
      </c>
      <c r="B12" s="4">
        <v>4008</v>
      </c>
      <c r="C12" s="4">
        <v>3504</v>
      </c>
      <c r="D12" s="4">
        <v>204</v>
      </c>
      <c r="E12" s="4">
        <v>300</v>
      </c>
    </row>
    <row r="13" spans="1:5" ht="11.25">
      <c r="A13" s="3" t="s">
        <v>12</v>
      </c>
      <c r="B13" s="4">
        <v>1725</v>
      </c>
      <c r="C13" s="4">
        <v>1115</v>
      </c>
      <c r="D13" s="4">
        <v>420</v>
      </c>
      <c r="E13" s="4">
        <v>190</v>
      </c>
    </row>
    <row r="14" spans="1:5" ht="11.25">
      <c r="A14" s="3" t="s">
        <v>13</v>
      </c>
      <c r="B14" s="4">
        <v>5427</v>
      </c>
      <c r="C14" s="4">
        <v>4246</v>
      </c>
      <c r="D14" s="4">
        <v>712</v>
      </c>
      <c r="E14" s="4">
        <v>469</v>
      </c>
    </row>
    <row r="15" spans="1:5" ht="11.25">
      <c r="A15" s="3" t="s">
        <v>14</v>
      </c>
      <c r="B15" s="4">
        <v>3618</v>
      </c>
      <c r="C15" s="4">
        <v>2461</v>
      </c>
      <c r="D15" s="4">
        <v>749</v>
      </c>
      <c r="E15" s="4">
        <v>408</v>
      </c>
    </row>
    <row r="16" spans="1:5" ht="11.25">
      <c r="A16" s="3" t="s">
        <v>15</v>
      </c>
      <c r="B16" s="4">
        <v>773</v>
      </c>
      <c r="C16" s="4">
        <v>259</v>
      </c>
      <c r="D16" s="4">
        <v>136</v>
      </c>
      <c r="E16" s="4">
        <v>378</v>
      </c>
    </row>
    <row r="17" spans="1:5" ht="11.25">
      <c r="A17" s="3" t="s">
        <v>16</v>
      </c>
      <c r="B17" s="4">
        <v>98</v>
      </c>
      <c r="C17" s="4">
        <v>68</v>
      </c>
      <c r="D17" s="4">
        <v>11</v>
      </c>
      <c r="E17" s="4">
        <v>19</v>
      </c>
    </row>
    <row r="18" spans="1:5" ht="11.25">
      <c r="A18" s="3" t="s">
        <v>17</v>
      </c>
      <c r="B18" s="4">
        <v>288</v>
      </c>
      <c r="C18" s="4">
        <v>140</v>
      </c>
      <c r="D18" s="4">
        <v>68</v>
      </c>
      <c r="E18" s="4">
        <v>80</v>
      </c>
    </row>
    <row r="19" spans="1:5" ht="11.25">
      <c r="A19" s="3" t="s">
        <v>18</v>
      </c>
      <c r="B19" s="4">
        <v>1086</v>
      </c>
      <c r="C19" s="4">
        <v>953</v>
      </c>
      <c r="D19" s="4">
        <v>132</v>
      </c>
      <c r="E19" s="4">
        <v>1</v>
      </c>
    </row>
    <row r="20" spans="1:5" ht="11.25">
      <c r="A20" s="3" t="s">
        <v>19</v>
      </c>
      <c r="B20" s="4">
        <v>66</v>
      </c>
      <c r="C20" s="4">
        <v>54</v>
      </c>
      <c r="D20" s="4">
        <v>12</v>
      </c>
      <c r="E20" s="4">
        <v>0</v>
      </c>
    </row>
    <row r="21" spans="1:5" s="15" customFormat="1" ht="11.25">
      <c r="A21" s="15" t="s">
        <v>20</v>
      </c>
      <c r="B21" s="2">
        <f>+B22+B23</f>
        <v>18575</v>
      </c>
      <c r="C21" s="2">
        <f>+C22+C23</f>
        <v>11252</v>
      </c>
      <c r="D21" s="2">
        <f>+D22+D23</f>
        <v>1443</v>
      </c>
      <c r="E21" s="2">
        <f>+E22+E23</f>
        <v>5880</v>
      </c>
    </row>
    <row r="22" spans="1:5" ht="11.25">
      <c r="A22" s="3" t="s">
        <v>21</v>
      </c>
      <c r="B22" s="4">
        <v>4944</v>
      </c>
      <c r="C22" s="4">
        <v>4142</v>
      </c>
      <c r="D22" s="4">
        <v>769</v>
      </c>
      <c r="E22" s="4">
        <v>33</v>
      </c>
    </row>
    <row r="23" spans="1:5" ht="11.25">
      <c r="A23" s="3" t="s">
        <v>22</v>
      </c>
      <c r="B23" s="4">
        <v>13631</v>
      </c>
      <c r="C23" s="4">
        <v>7110</v>
      </c>
      <c r="D23" s="4">
        <v>674</v>
      </c>
      <c r="E23" s="4">
        <v>5847</v>
      </c>
    </row>
    <row r="24" spans="1:5" s="15" customFormat="1" ht="11.25">
      <c r="A24" s="15" t="s">
        <v>23</v>
      </c>
      <c r="B24" s="2">
        <f>+B25+B26</f>
        <v>53</v>
      </c>
      <c r="C24" s="2">
        <f>+C25+C26</f>
        <v>30</v>
      </c>
      <c r="D24" s="2">
        <f>+D25+D26</f>
        <v>23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53</v>
      </c>
      <c r="C26" s="4">
        <v>30</v>
      </c>
      <c r="D26" s="4">
        <v>23</v>
      </c>
      <c r="E26" s="4">
        <v>0</v>
      </c>
    </row>
    <row r="27" spans="1:9" s="15" customFormat="1" ht="11.25">
      <c r="A27" s="16" t="s">
        <v>26</v>
      </c>
      <c r="B27" s="2">
        <f>+B24+B21+B9</f>
        <v>50760</v>
      </c>
      <c r="C27" s="2">
        <f>+C24+C21+C9</f>
        <v>37282</v>
      </c>
      <c r="D27" s="2">
        <f>+D24+D21+D9</f>
        <v>4921</v>
      </c>
      <c r="E27" s="2">
        <f>+E24+E21+E9</f>
        <v>8557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2332</v>
      </c>
      <c r="C30" s="2">
        <f>+C31+C32+C33+C34</f>
        <v>663</v>
      </c>
      <c r="D30" s="2">
        <f>+D31+D32+D33+D34</f>
        <v>104</v>
      </c>
      <c r="E30" s="2">
        <f>+E31+E32+E33+E34</f>
        <v>1565</v>
      </c>
    </row>
    <row r="31" spans="1:5" ht="11.25">
      <c r="A31" s="3" t="s">
        <v>29</v>
      </c>
      <c r="B31" s="4">
        <v>1688</v>
      </c>
      <c r="C31" s="4">
        <v>226</v>
      </c>
      <c r="D31" s="4">
        <v>62</v>
      </c>
      <c r="E31" s="4">
        <v>1400</v>
      </c>
    </row>
    <row r="32" spans="1:5" ht="11.25">
      <c r="A32" s="3" t="s">
        <v>30</v>
      </c>
      <c r="B32" s="4">
        <v>594</v>
      </c>
      <c r="C32" s="4">
        <v>408</v>
      </c>
      <c r="D32" s="4">
        <v>34</v>
      </c>
      <c r="E32" s="4">
        <v>152</v>
      </c>
    </row>
    <row r="33" spans="1:5" ht="11.25">
      <c r="A33" s="3" t="s">
        <v>31</v>
      </c>
      <c r="B33" s="4">
        <v>0</v>
      </c>
      <c r="C33" s="4">
        <v>0</v>
      </c>
      <c r="D33" s="4">
        <v>0</v>
      </c>
      <c r="E33" s="4">
        <v>0</v>
      </c>
    </row>
    <row r="34" spans="1:5" ht="11.25">
      <c r="A34" s="3" t="s">
        <v>32</v>
      </c>
      <c r="B34" s="4">
        <v>50</v>
      </c>
      <c r="C34" s="4">
        <v>29</v>
      </c>
      <c r="D34" s="4">
        <v>8</v>
      </c>
      <c r="E34" s="4">
        <v>13</v>
      </c>
    </row>
    <row r="35" spans="1:5" s="15" customFormat="1" ht="11.25">
      <c r="A35" s="18" t="s">
        <v>33</v>
      </c>
      <c r="B35" s="2">
        <f>+B36+B37</f>
        <v>456</v>
      </c>
      <c r="C35" s="2">
        <f>+C36+C37</f>
        <v>279</v>
      </c>
      <c r="D35" s="2">
        <f>+D36+D37</f>
        <v>79</v>
      </c>
      <c r="E35" s="2">
        <f>+E36+E37</f>
        <v>98</v>
      </c>
    </row>
    <row r="36" spans="1:5" ht="11.25">
      <c r="A36" s="3" t="s">
        <v>34</v>
      </c>
      <c r="B36" s="4">
        <v>403</v>
      </c>
      <c r="C36" s="4">
        <v>262</v>
      </c>
      <c r="D36" s="4">
        <v>76</v>
      </c>
      <c r="E36" s="4">
        <v>65</v>
      </c>
    </row>
    <row r="37" spans="1:5" ht="11.25">
      <c r="A37" s="3" t="s">
        <v>35</v>
      </c>
      <c r="B37" s="4">
        <v>53</v>
      </c>
      <c r="C37" s="4">
        <v>17</v>
      </c>
      <c r="D37" s="4">
        <v>3</v>
      </c>
      <c r="E37" s="4">
        <v>33</v>
      </c>
    </row>
    <row r="38" spans="1:5" s="15" customFormat="1" ht="22.5">
      <c r="A38" s="18" t="s">
        <v>36</v>
      </c>
      <c r="B38" s="2">
        <f>+B39+B40+B41</f>
        <v>294</v>
      </c>
      <c r="C38" s="2">
        <f>+C39+C40+C41</f>
        <v>234</v>
      </c>
      <c r="D38" s="2">
        <f>+D39+D40+D41</f>
        <v>60</v>
      </c>
      <c r="E38" s="2">
        <f>+E39+E40+E41</f>
        <v>0</v>
      </c>
    </row>
    <row r="39" spans="1:5" ht="11.25">
      <c r="A39" s="3" t="s">
        <v>37</v>
      </c>
      <c r="B39" s="4">
        <v>293</v>
      </c>
      <c r="C39" s="4">
        <v>233</v>
      </c>
      <c r="D39" s="4">
        <v>60</v>
      </c>
      <c r="E39" s="4">
        <v>0</v>
      </c>
    </row>
    <row r="40" spans="1:5" ht="11.25">
      <c r="A40" s="3" t="s">
        <v>38</v>
      </c>
      <c r="B40" s="4">
        <v>1</v>
      </c>
      <c r="C40" s="4">
        <v>1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3082</v>
      </c>
      <c r="C42" s="2">
        <f>+C38+C35+C30</f>
        <v>1176</v>
      </c>
      <c r="D42" s="2">
        <f>+D38+D35+D30</f>
        <v>243</v>
      </c>
      <c r="E42" s="2">
        <f>+E38+E35+E30</f>
        <v>1663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20485</v>
      </c>
      <c r="C45" s="2">
        <f>+C46+C47+C48+C49+C50</f>
        <v>11495</v>
      </c>
      <c r="D45" s="2">
        <f>+D46+D47+D48+D49+D50</f>
        <v>846</v>
      </c>
      <c r="E45" s="2">
        <f>+E46+E47+E48+E49+E50</f>
        <v>8144</v>
      </c>
    </row>
    <row r="46" spans="1:5" ht="11.25">
      <c r="A46" s="3" t="s">
        <v>43</v>
      </c>
      <c r="B46" s="4">
        <v>269</v>
      </c>
      <c r="C46" s="4">
        <v>156</v>
      </c>
      <c r="D46" s="4">
        <v>113</v>
      </c>
      <c r="E46" s="4">
        <v>0</v>
      </c>
    </row>
    <row r="47" spans="1:5" ht="11.25">
      <c r="A47" s="3" t="s">
        <v>44</v>
      </c>
      <c r="B47" s="4">
        <v>173</v>
      </c>
      <c r="C47" s="4">
        <v>173</v>
      </c>
      <c r="D47" s="4">
        <v>0</v>
      </c>
      <c r="E47" s="4">
        <v>0</v>
      </c>
    </row>
    <row r="48" spans="1:5" ht="11.25">
      <c r="A48" s="3" t="s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1.25">
      <c r="A49" s="3" t="s">
        <v>46</v>
      </c>
      <c r="B49" s="4">
        <v>20039</v>
      </c>
      <c r="C49" s="4">
        <v>11162</v>
      </c>
      <c r="D49" s="4">
        <v>733</v>
      </c>
      <c r="E49" s="4">
        <v>8144</v>
      </c>
    </row>
    <row r="50" spans="1:5" ht="11.25">
      <c r="A50" s="3" t="s">
        <v>47</v>
      </c>
      <c r="B50" s="4">
        <v>4</v>
      </c>
      <c r="C50" s="4">
        <v>4</v>
      </c>
      <c r="D50" s="4">
        <v>0</v>
      </c>
      <c r="E50" s="4">
        <v>0</v>
      </c>
    </row>
    <row r="51" spans="1:9" s="15" customFormat="1" ht="11.25">
      <c r="A51" s="16" t="s">
        <v>48</v>
      </c>
      <c r="B51" s="2">
        <f>+B45</f>
        <v>20485</v>
      </c>
      <c r="C51" s="2">
        <f>+C45</f>
        <v>11495</v>
      </c>
      <c r="D51" s="2">
        <f>+D45</f>
        <v>846</v>
      </c>
      <c r="E51" s="2">
        <f>+E45</f>
        <v>8144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7817</v>
      </c>
      <c r="C54" s="2">
        <f>+C55+C56+C57+C58</f>
        <v>5969</v>
      </c>
      <c r="D54" s="2">
        <f>+D55+D56+D57+D58</f>
        <v>1848</v>
      </c>
      <c r="E54" s="2">
        <f>+E55+E56+E57+E58</f>
        <v>0</v>
      </c>
    </row>
    <row r="55" spans="1:5" ht="11.25">
      <c r="A55" s="3" t="s">
        <v>51</v>
      </c>
      <c r="B55" s="4">
        <v>4574</v>
      </c>
      <c r="C55" s="4">
        <v>4191</v>
      </c>
      <c r="D55" s="4">
        <v>383</v>
      </c>
      <c r="E55" s="4">
        <v>0</v>
      </c>
    </row>
    <row r="56" spans="1:5" ht="11.25">
      <c r="A56" s="3" t="s">
        <v>52</v>
      </c>
      <c r="B56" s="4">
        <v>3013</v>
      </c>
      <c r="C56" s="4">
        <v>1596</v>
      </c>
      <c r="D56" s="4">
        <v>1417</v>
      </c>
      <c r="E56" s="4">
        <v>0</v>
      </c>
    </row>
    <row r="57" spans="1:5" ht="11.25">
      <c r="A57" s="3" t="s">
        <v>53</v>
      </c>
      <c r="B57" s="4">
        <v>93</v>
      </c>
      <c r="C57" s="4">
        <v>93</v>
      </c>
      <c r="D57" s="4">
        <v>0</v>
      </c>
      <c r="E57" s="4">
        <v>0</v>
      </c>
    </row>
    <row r="58" spans="1:5" ht="11.25">
      <c r="A58" s="3" t="s">
        <v>54</v>
      </c>
      <c r="B58" s="4">
        <v>137</v>
      </c>
      <c r="C58" s="4">
        <v>89</v>
      </c>
      <c r="D58" s="4">
        <v>48</v>
      </c>
      <c r="E58" s="4">
        <v>0</v>
      </c>
    </row>
    <row r="59" spans="1:5" s="15" customFormat="1" ht="11.25">
      <c r="A59" s="18" t="s">
        <v>55</v>
      </c>
      <c r="B59" s="2">
        <f>+B60+B61</f>
        <v>38</v>
      </c>
      <c r="C59" s="2">
        <f>+C60+C61</f>
        <v>21</v>
      </c>
      <c r="D59" s="2">
        <f>+D60+D61</f>
        <v>17</v>
      </c>
      <c r="E59" s="2">
        <f>+E60+E61</f>
        <v>0</v>
      </c>
    </row>
    <row r="60" spans="1:5" ht="11.25">
      <c r="A60" s="3" t="s">
        <v>56</v>
      </c>
      <c r="B60" s="4">
        <v>38</v>
      </c>
      <c r="C60" s="4">
        <v>21</v>
      </c>
      <c r="D60" s="4">
        <v>17</v>
      </c>
      <c r="E60" s="4">
        <v>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7855</v>
      </c>
      <c r="C62" s="2">
        <f>+C59+C54</f>
        <v>5990</v>
      </c>
      <c r="D62" s="2">
        <f>+D59+D54</f>
        <v>1865</v>
      </c>
      <c r="E62" s="2">
        <f>+E59+E54</f>
        <v>0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82182</v>
      </c>
      <c r="C64" s="2">
        <f>+C62+C51+C42+C27</f>
        <v>55943</v>
      </c>
      <c r="D64" s="2">
        <f>+D62+D51+D42+D27</f>
        <v>7875</v>
      </c>
      <c r="E64" s="2">
        <f>+E62+E51+E42+E27</f>
        <v>18364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712111111111"/>
  <dimension ref="A1:I65"/>
  <sheetViews>
    <sheetView showGridLines="0" zoomScale="75" zoomScaleNormal="75" workbookViewId="0" topLeftCell="A1">
      <selection activeCell="I41" sqref="I41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67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86695</v>
      </c>
      <c r="C9" s="2">
        <f>+C10+C11+C12+C13+C14+C15+C16+C17+C18+C19+C20</f>
        <v>64424</v>
      </c>
      <c r="D9" s="2">
        <f>+D10+D11+D12+D13+D14+D15+D16+D17+D18+D19+D20</f>
        <v>10847</v>
      </c>
      <c r="E9" s="2">
        <f>+E10+E11+E12+E13+E14+E15+E16+E17+E18+E19+E20</f>
        <v>11424</v>
      </c>
    </row>
    <row r="10" spans="1:5" ht="11.25">
      <c r="A10" s="3" t="s">
        <v>9</v>
      </c>
      <c r="B10" s="4">
        <v>2043</v>
      </c>
      <c r="C10" s="4">
        <v>953</v>
      </c>
      <c r="D10" s="4">
        <v>941</v>
      </c>
      <c r="E10" s="4">
        <v>149</v>
      </c>
    </row>
    <row r="11" spans="1:5" ht="11.25">
      <c r="A11" s="3" t="s">
        <v>10</v>
      </c>
      <c r="B11" s="4">
        <v>34154</v>
      </c>
      <c r="C11" s="4">
        <v>28855</v>
      </c>
      <c r="D11" s="4">
        <v>589</v>
      </c>
      <c r="E11" s="4">
        <v>4710</v>
      </c>
    </row>
    <row r="12" spans="1:5" ht="11.25">
      <c r="A12" s="3" t="s">
        <v>11</v>
      </c>
      <c r="B12" s="4">
        <v>8406</v>
      </c>
      <c r="C12" s="4">
        <v>7351</v>
      </c>
      <c r="D12" s="4">
        <v>658</v>
      </c>
      <c r="E12" s="4">
        <v>397</v>
      </c>
    </row>
    <row r="13" spans="1:5" ht="11.25">
      <c r="A13" s="3" t="s">
        <v>12</v>
      </c>
      <c r="B13" s="4">
        <v>4221</v>
      </c>
      <c r="C13" s="4">
        <v>3031</v>
      </c>
      <c r="D13" s="4">
        <v>686</v>
      </c>
      <c r="E13" s="4">
        <v>504</v>
      </c>
    </row>
    <row r="14" spans="1:5" ht="11.25">
      <c r="A14" s="3" t="s">
        <v>13</v>
      </c>
      <c r="B14" s="4">
        <v>16593</v>
      </c>
      <c r="C14" s="4">
        <v>11785</v>
      </c>
      <c r="D14" s="4">
        <v>2860</v>
      </c>
      <c r="E14" s="4">
        <v>1948</v>
      </c>
    </row>
    <row r="15" spans="1:5" ht="11.25">
      <c r="A15" s="3" t="s">
        <v>14</v>
      </c>
      <c r="B15" s="4">
        <v>13357</v>
      </c>
      <c r="C15" s="4">
        <v>8115</v>
      </c>
      <c r="D15" s="4">
        <v>2132</v>
      </c>
      <c r="E15" s="4">
        <v>3110</v>
      </c>
    </row>
    <row r="16" spans="1:5" ht="11.25">
      <c r="A16" s="3" t="s">
        <v>15</v>
      </c>
      <c r="B16" s="4">
        <v>1364</v>
      </c>
      <c r="C16" s="4">
        <v>731</v>
      </c>
      <c r="D16" s="4">
        <v>181</v>
      </c>
      <c r="E16" s="4">
        <v>452</v>
      </c>
    </row>
    <row r="17" spans="1:5" ht="11.25">
      <c r="A17" s="3" t="s">
        <v>16</v>
      </c>
      <c r="B17" s="4">
        <v>91</v>
      </c>
      <c r="C17" s="4">
        <v>74</v>
      </c>
      <c r="D17" s="4">
        <v>12</v>
      </c>
      <c r="E17" s="4">
        <v>5</v>
      </c>
    </row>
    <row r="18" spans="1:5" ht="11.25">
      <c r="A18" s="3" t="s">
        <v>17</v>
      </c>
      <c r="B18" s="4">
        <v>797</v>
      </c>
      <c r="C18" s="4">
        <v>536</v>
      </c>
      <c r="D18" s="4">
        <v>128</v>
      </c>
      <c r="E18" s="4">
        <v>133</v>
      </c>
    </row>
    <row r="19" spans="1:5" ht="11.25">
      <c r="A19" s="3" t="s">
        <v>18</v>
      </c>
      <c r="B19" s="4">
        <v>5392</v>
      </c>
      <c r="C19" s="4">
        <v>2750</v>
      </c>
      <c r="D19" s="4">
        <v>2642</v>
      </c>
      <c r="E19" s="4">
        <v>0</v>
      </c>
    </row>
    <row r="20" spans="1:5" ht="11.25">
      <c r="A20" s="3" t="s">
        <v>19</v>
      </c>
      <c r="B20" s="4">
        <v>277</v>
      </c>
      <c r="C20" s="4">
        <v>243</v>
      </c>
      <c r="D20" s="4">
        <v>18</v>
      </c>
      <c r="E20" s="4">
        <v>16</v>
      </c>
    </row>
    <row r="21" spans="1:5" s="15" customFormat="1" ht="11.25">
      <c r="A21" s="15" t="s">
        <v>20</v>
      </c>
      <c r="B21" s="2">
        <f>+B22+B23</f>
        <v>46462</v>
      </c>
      <c r="C21" s="2">
        <f>+C22+C23</f>
        <v>27603</v>
      </c>
      <c r="D21" s="2">
        <f>+D22+D23</f>
        <v>6403</v>
      </c>
      <c r="E21" s="2">
        <f>+E22+E23</f>
        <v>12456</v>
      </c>
    </row>
    <row r="22" spans="1:5" ht="11.25">
      <c r="A22" s="3" t="s">
        <v>21</v>
      </c>
      <c r="B22" s="4">
        <v>12980</v>
      </c>
      <c r="C22" s="4">
        <v>10267</v>
      </c>
      <c r="D22" s="4">
        <v>2504</v>
      </c>
      <c r="E22" s="4">
        <v>209</v>
      </c>
    </row>
    <row r="23" spans="1:5" ht="11.25">
      <c r="A23" s="3" t="s">
        <v>22</v>
      </c>
      <c r="B23" s="4">
        <v>33482</v>
      </c>
      <c r="C23" s="4">
        <v>17336</v>
      </c>
      <c r="D23" s="4">
        <v>3899</v>
      </c>
      <c r="E23" s="4">
        <v>12247</v>
      </c>
    </row>
    <row r="24" spans="1:5" s="15" customFormat="1" ht="11.25">
      <c r="A24" s="15" t="s">
        <v>23</v>
      </c>
      <c r="B24" s="2">
        <f>+B25+B26</f>
        <v>149</v>
      </c>
      <c r="C24" s="2">
        <f>+C25+C26</f>
        <v>144</v>
      </c>
      <c r="D24" s="2">
        <f>+D25+D26</f>
        <v>5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149</v>
      </c>
      <c r="C26" s="4">
        <v>144</v>
      </c>
      <c r="D26" s="4">
        <v>5</v>
      </c>
      <c r="E26" s="4">
        <v>0</v>
      </c>
    </row>
    <row r="27" spans="1:9" s="15" customFormat="1" ht="11.25">
      <c r="A27" s="16" t="s">
        <v>26</v>
      </c>
      <c r="B27" s="2">
        <f>+B24+B21+B9</f>
        <v>133306</v>
      </c>
      <c r="C27" s="2">
        <f>+C24+C21+C9</f>
        <v>92171</v>
      </c>
      <c r="D27" s="2">
        <f>+D24+D21+D9</f>
        <v>17255</v>
      </c>
      <c r="E27" s="2">
        <f>+E24+E21+E9</f>
        <v>23880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7382</v>
      </c>
      <c r="C30" s="2">
        <f>+C31+C32+C33+C34</f>
        <v>2009</v>
      </c>
      <c r="D30" s="2">
        <f>+D31+D32+D33+D34</f>
        <v>998</v>
      </c>
      <c r="E30" s="2">
        <f>+E31+E32+E33+E34</f>
        <v>4375</v>
      </c>
    </row>
    <row r="31" spans="1:5" ht="11.25">
      <c r="A31" s="3" t="s">
        <v>29</v>
      </c>
      <c r="B31" s="4">
        <v>5973</v>
      </c>
      <c r="C31" s="4">
        <v>1113</v>
      </c>
      <c r="D31" s="4">
        <v>787</v>
      </c>
      <c r="E31" s="4">
        <v>4073</v>
      </c>
    </row>
    <row r="32" spans="1:5" ht="11.25">
      <c r="A32" s="3" t="s">
        <v>30</v>
      </c>
      <c r="B32" s="4">
        <v>963</v>
      </c>
      <c r="C32" s="4">
        <v>685</v>
      </c>
      <c r="D32" s="4">
        <v>118</v>
      </c>
      <c r="E32" s="4">
        <v>160</v>
      </c>
    </row>
    <row r="33" spans="1:5" ht="11.25">
      <c r="A33" s="3" t="s">
        <v>31</v>
      </c>
      <c r="B33" s="4">
        <v>6</v>
      </c>
      <c r="C33" s="4">
        <v>6</v>
      </c>
      <c r="D33" s="4">
        <v>0</v>
      </c>
      <c r="E33" s="4">
        <v>0</v>
      </c>
    </row>
    <row r="34" spans="1:5" ht="11.25">
      <c r="A34" s="3" t="s">
        <v>32</v>
      </c>
      <c r="B34" s="4">
        <v>440</v>
      </c>
      <c r="C34" s="4">
        <v>205</v>
      </c>
      <c r="D34" s="4">
        <v>93</v>
      </c>
      <c r="E34" s="4">
        <v>142</v>
      </c>
    </row>
    <row r="35" spans="1:5" s="15" customFormat="1" ht="11.25">
      <c r="A35" s="18" t="s">
        <v>33</v>
      </c>
      <c r="B35" s="2">
        <f>+B36+B37</f>
        <v>20845</v>
      </c>
      <c r="C35" s="2">
        <f>+C36+C37</f>
        <v>5922</v>
      </c>
      <c r="D35" s="2">
        <f>+D36+D37</f>
        <v>390</v>
      </c>
      <c r="E35" s="2">
        <f>+E36+E37</f>
        <v>14533</v>
      </c>
    </row>
    <row r="36" spans="1:5" ht="11.25">
      <c r="A36" s="3" t="s">
        <v>34</v>
      </c>
      <c r="B36" s="4">
        <v>19845</v>
      </c>
      <c r="C36" s="4">
        <v>5567</v>
      </c>
      <c r="D36" s="4">
        <v>390</v>
      </c>
      <c r="E36" s="4">
        <v>13888</v>
      </c>
    </row>
    <row r="37" spans="1:5" ht="11.25">
      <c r="A37" s="3" t="s">
        <v>35</v>
      </c>
      <c r="B37" s="4">
        <v>1000</v>
      </c>
      <c r="C37" s="4">
        <v>355</v>
      </c>
      <c r="D37" s="4">
        <v>0</v>
      </c>
      <c r="E37" s="4">
        <v>645</v>
      </c>
    </row>
    <row r="38" spans="1:5" s="15" customFormat="1" ht="22.5">
      <c r="A38" s="18" t="s">
        <v>36</v>
      </c>
      <c r="B38" s="2">
        <f>+B39+B40+B41</f>
        <v>2299</v>
      </c>
      <c r="C38" s="2">
        <f>+C39+C40+C41</f>
        <v>2039</v>
      </c>
      <c r="D38" s="2">
        <f>+D39+D40+D41</f>
        <v>260</v>
      </c>
      <c r="E38" s="2">
        <f>+E39+E40+E41</f>
        <v>0</v>
      </c>
    </row>
    <row r="39" spans="1:5" ht="11.25">
      <c r="A39" s="3" t="s">
        <v>37</v>
      </c>
      <c r="B39" s="4">
        <v>1231</v>
      </c>
      <c r="C39" s="4">
        <v>1231</v>
      </c>
      <c r="D39" s="4">
        <v>0</v>
      </c>
      <c r="E39" s="4">
        <v>0</v>
      </c>
    </row>
    <row r="40" spans="1:5" ht="11.25">
      <c r="A40" s="3" t="s">
        <v>38</v>
      </c>
      <c r="B40" s="4">
        <v>1068</v>
      </c>
      <c r="C40" s="4">
        <v>808</v>
      </c>
      <c r="D40" s="4">
        <v>260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30526</v>
      </c>
      <c r="C42" s="2">
        <f>+C38+C35+C30</f>
        <v>9970</v>
      </c>
      <c r="D42" s="2">
        <f>+D38+D35+D30</f>
        <v>1648</v>
      </c>
      <c r="E42" s="2">
        <f>+E38+E35+E30</f>
        <v>18908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83150</v>
      </c>
      <c r="C45" s="2">
        <f>+C46+C47+C48+C49+C50</f>
        <v>47630</v>
      </c>
      <c r="D45" s="2">
        <f>+D46+D47+D48+D49+D50</f>
        <v>5697</v>
      </c>
      <c r="E45" s="2">
        <f>+E46+E47+E48+E49+E50</f>
        <v>29823</v>
      </c>
    </row>
    <row r="46" spans="1:5" ht="11.25">
      <c r="A46" s="3" t="s">
        <v>43</v>
      </c>
      <c r="B46" s="4">
        <v>1497</v>
      </c>
      <c r="C46" s="4">
        <v>1161</v>
      </c>
      <c r="D46" s="4">
        <v>336</v>
      </c>
      <c r="E46" s="4">
        <v>0</v>
      </c>
    </row>
    <row r="47" spans="1:5" ht="11.25">
      <c r="A47" s="3" t="s">
        <v>44</v>
      </c>
      <c r="B47" s="4">
        <v>84</v>
      </c>
      <c r="C47" s="4">
        <v>84</v>
      </c>
      <c r="D47" s="4">
        <v>0</v>
      </c>
      <c r="E47" s="4">
        <v>0</v>
      </c>
    </row>
    <row r="48" spans="1:5" ht="11.25">
      <c r="A48" s="3" t="s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1.25">
      <c r="A49" s="3" t="s">
        <v>46</v>
      </c>
      <c r="B49" s="4">
        <v>81550</v>
      </c>
      <c r="C49" s="4">
        <v>46385</v>
      </c>
      <c r="D49" s="4">
        <v>5342</v>
      </c>
      <c r="E49" s="4">
        <v>29823</v>
      </c>
    </row>
    <row r="50" spans="1:5" ht="11.25">
      <c r="A50" s="3" t="s">
        <v>47</v>
      </c>
      <c r="B50" s="4">
        <v>19</v>
      </c>
      <c r="C50" s="4">
        <v>0</v>
      </c>
      <c r="D50" s="4">
        <v>19</v>
      </c>
      <c r="E50" s="4">
        <v>0</v>
      </c>
    </row>
    <row r="51" spans="1:9" s="15" customFormat="1" ht="11.25">
      <c r="A51" s="16" t="s">
        <v>48</v>
      </c>
      <c r="B51" s="2">
        <f>+B45</f>
        <v>83150</v>
      </c>
      <c r="C51" s="2">
        <f>+C45</f>
        <v>47630</v>
      </c>
      <c r="D51" s="2">
        <f>+D45</f>
        <v>5697</v>
      </c>
      <c r="E51" s="2">
        <f>+E45</f>
        <v>29823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32978</v>
      </c>
      <c r="C54" s="2">
        <f>+C55+C56+C57+C58</f>
        <v>28707</v>
      </c>
      <c r="D54" s="2">
        <f>+D55+D56+D57+D58</f>
        <v>3157</v>
      </c>
      <c r="E54" s="2">
        <f>+E55+E56+E57+E58</f>
        <v>1114</v>
      </c>
    </row>
    <row r="55" spans="1:5" ht="11.25">
      <c r="A55" s="3" t="s">
        <v>51</v>
      </c>
      <c r="B55" s="4">
        <v>12150</v>
      </c>
      <c r="C55" s="4">
        <v>10558</v>
      </c>
      <c r="D55" s="4">
        <v>1575</v>
      </c>
      <c r="E55" s="4">
        <v>17</v>
      </c>
    </row>
    <row r="56" spans="1:5" ht="11.25">
      <c r="A56" s="3" t="s">
        <v>52</v>
      </c>
      <c r="B56" s="4">
        <v>18693</v>
      </c>
      <c r="C56" s="4">
        <v>16302</v>
      </c>
      <c r="D56" s="4">
        <v>1294</v>
      </c>
      <c r="E56" s="4">
        <v>1097</v>
      </c>
    </row>
    <row r="57" spans="1:5" ht="11.25">
      <c r="A57" s="3" t="s">
        <v>53</v>
      </c>
      <c r="B57" s="4">
        <v>78</v>
      </c>
      <c r="C57" s="4">
        <v>78</v>
      </c>
      <c r="D57" s="4">
        <v>0</v>
      </c>
      <c r="E57" s="4">
        <v>0</v>
      </c>
    </row>
    <row r="58" spans="1:5" ht="11.25">
      <c r="A58" s="3" t="s">
        <v>54</v>
      </c>
      <c r="B58" s="4">
        <v>2057</v>
      </c>
      <c r="C58" s="4">
        <v>1769</v>
      </c>
      <c r="D58" s="4">
        <v>288</v>
      </c>
      <c r="E58" s="4">
        <v>0</v>
      </c>
    </row>
    <row r="59" spans="1:5" s="15" customFormat="1" ht="11.25">
      <c r="A59" s="18" t="s">
        <v>55</v>
      </c>
      <c r="B59" s="2">
        <f>+B60+B61</f>
        <v>1131</v>
      </c>
      <c r="C59" s="2">
        <f>+C60+C61</f>
        <v>899</v>
      </c>
      <c r="D59" s="2">
        <f>+D60+D61</f>
        <v>100</v>
      </c>
      <c r="E59" s="2">
        <f>+E60+E61</f>
        <v>132</v>
      </c>
    </row>
    <row r="60" spans="1:5" ht="11.25">
      <c r="A60" s="3" t="s">
        <v>56</v>
      </c>
      <c r="B60" s="4">
        <v>1131</v>
      </c>
      <c r="C60" s="4">
        <v>899</v>
      </c>
      <c r="D60" s="4">
        <v>100</v>
      </c>
      <c r="E60" s="4">
        <v>132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34109</v>
      </c>
      <c r="C62" s="2">
        <f>+C59+C54</f>
        <v>29606</v>
      </c>
      <c r="D62" s="2">
        <f>+D59+D54</f>
        <v>3257</v>
      </c>
      <c r="E62" s="2">
        <f>+E59+E54</f>
        <v>1246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281091</v>
      </c>
      <c r="C64" s="2">
        <f>+C62+C51+C42+C27</f>
        <v>179377</v>
      </c>
      <c r="D64" s="2">
        <f>+D62+D51+D42+D27</f>
        <v>27857</v>
      </c>
      <c r="E64" s="2">
        <f>+E62+E51+E42+E27</f>
        <v>73857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07121111111111"/>
  <dimension ref="A1:I65"/>
  <sheetViews>
    <sheetView showGridLines="0" zoomScale="75" zoomScaleNormal="75" workbookViewId="0" topLeftCell="A1">
      <selection activeCell="I41" sqref="I41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68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26829</v>
      </c>
      <c r="C9" s="2">
        <f>+C10+C11+C12+C13+C14+C15+C16+C17+C18+C19+C20</f>
        <v>21779</v>
      </c>
      <c r="D9" s="2">
        <f>+D10+D11+D12+D13+D14+D15+D16+D17+D18+D19+D20</f>
        <v>2851</v>
      </c>
      <c r="E9" s="2">
        <f>+E10+E11+E12+E13+E14+E15+E16+E17+E18+E19+E20</f>
        <v>2199</v>
      </c>
    </row>
    <row r="10" spans="1:5" ht="11.25">
      <c r="A10" s="3" t="s">
        <v>9</v>
      </c>
      <c r="B10" s="4">
        <v>1391</v>
      </c>
      <c r="C10" s="4">
        <v>860</v>
      </c>
      <c r="D10" s="4">
        <v>511</v>
      </c>
      <c r="E10" s="4">
        <v>20</v>
      </c>
    </row>
    <row r="11" spans="1:5" ht="11.25">
      <c r="A11" s="3" t="s">
        <v>10</v>
      </c>
      <c r="B11" s="4">
        <v>11799</v>
      </c>
      <c r="C11" s="4">
        <v>10457</v>
      </c>
      <c r="D11" s="4">
        <v>426</v>
      </c>
      <c r="E11" s="4">
        <v>916</v>
      </c>
    </row>
    <row r="12" spans="1:5" ht="11.25">
      <c r="A12" s="3" t="s">
        <v>11</v>
      </c>
      <c r="B12" s="4">
        <v>2960</v>
      </c>
      <c r="C12" s="4">
        <v>2877</v>
      </c>
      <c r="D12" s="4">
        <v>83</v>
      </c>
      <c r="E12" s="4">
        <v>0</v>
      </c>
    </row>
    <row r="13" spans="1:5" ht="11.25">
      <c r="A13" s="3" t="s">
        <v>12</v>
      </c>
      <c r="B13" s="4">
        <v>1486</v>
      </c>
      <c r="C13" s="4">
        <v>929</v>
      </c>
      <c r="D13" s="4">
        <v>370</v>
      </c>
      <c r="E13" s="4">
        <v>187</v>
      </c>
    </row>
    <row r="14" spans="1:5" ht="11.25">
      <c r="A14" s="3" t="s">
        <v>13</v>
      </c>
      <c r="B14" s="4">
        <v>3705</v>
      </c>
      <c r="C14" s="4">
        <v>2956</v>
      </c>
      <c r="D14" s="4">
        <v>433</v>
      </c>
      <c r="E14" s="4">
        <v>316</v>
      </c>
    </row>
    <row r="15" spans="1:5" ht="11.25">
      <c r="A15" s="3" t="s">
        <v>14</v>
      </c>
      <c r="B15" s="4">
        <v>2560</v>
      </c>
      <c r="C15" s="4">
        <v>1713</v>
      </c>
      <c r="D15" s="4">
        <v>732</v>
      </c>
      <c r="E15" s="4">
        <v>115</v>
      </c>
    </row>
    <row r="16" spans="1:5" ht="11.25">
      <c r="A16" s="3" t="s">
        <v>15</v>
      </c>
      <c r="B16" s="4">
        <v>855</v>
      </c>
      <c r="C16" s="4">
        <v>220</v>
      </c>
      <c r="D16" s="4">
        <v>60</v>
      </c>
      <c r="E16" s="4">
        <v>575</v>
      </c>
    </row>
    <row r="17" spans="1:5" ht="11.25">
      <c r="A17" s="3" t="s">
        <v>16</v>
      </c>
      <c r="B17" s="4">
        <v>56</v>
      </c>
      <c r="C17" s="4">
        <v>40</v>
      </c>
      <c r="D17" s="4">
        <v>16</v>
      </c>
      <c r="E17" s="4">
        <v>0</v>
      </c>
    </row>
    <row r="18" spans="1:5" ht="11.25">
      <c r="A18" s="3" t="s">
        <v>17</v>
      </c>
      <c r="B18" s="4">
        <v>141</v>
      </c>
      <c r="C18" s="4">
        <v>71</v>
      </c>
      <c r="D18" s="4">
        <v>0</v>
      </c>
      <c r="E18" s="4">
        <v>70</v>
      </c>
    </row>
    <row r="19" spans="1:5" ht="11.25">
      <c r="A19" s="3" t="s">
        <v>18</v>
      </c>
      <c r="B19" s="4">
        <v>1786</v>
      </c>
      <c r="C19" s="4">
        <v>1583</v>
      </c>
      <c r="D19" s="4">
        <v>203</v>
      </c>
      <c r="E19" s="4">
        <v>0</v>
      </c>
    </row>
    <row r="20" spans="1:5" ht="11.25">
      <c r="A20" s="3" t="s">
        <v>19</v>
      </c>
      <c r="B20" s="4">
        <v>90</v>
      </c>
      <c r="C20" s="4">
        <v>73</v>
      </c>
      <c r="D20" s="4">
        <v>17</v>
      </c>
      <c r="E20" s="4">
        <v>0</v>
      </c>
    </row>
    <row r="21" spans="1:5" s="15" customFormat="1" ht="11.25">
      <c r="A21" s="15" t="s">
        <v>20</v>
      </c>
      <c r="B21" s="2">
        <f>+B22+B23</f>
        <v>16412</v>
      </c>
      <c r="C21" s="2">
        <f>+C22+C23</f>
        <v>8988</v>
      </c>
      <c r="D21" s="2">
        <f>+D22+D23</f>
        <v>1580</v>
      </c>
      <c r="E21" s="2">
        <f>+E22+E23</f>
        <v>5844</v>
      </c>
    </row>
    <row r="22" spans="1:5" ht="11.25">
      <c r="A22" s="3" t="s">
        <v>21</v>
      </c>
      <c r="B22" s="4">
        <v>5335</v>
      </c>
      <c r="C22" s="4">
        <v>4239</v>
      </c>
      <c r="D22" s="4">
        <v>1044</v>
      </c>
      <c r="E22" s="4">
        <v>52</v>
      </c>
    </row>
    <row r="23" spans="1:5" ht="11.25">
      <c r="A23" s="3" t="s">
        <v>22</v>
      </c>
      <c r="B23" s="4">
        <v>11077</v>
      </c>
      <c r="C23" s="4">
        <v>4749</v>
      </c>
      <c r="D23" s="4">
        <v>536</v>
      </c>
      <c r="E23" s="4">
        <v>5792</v>
      </c>
    </row>
    <row r="24" spans="1:5" s="15" customFormat="1" ht="11.25">
      <c r="A24" s="15" t="s">
        <v>23</v>
      </c>
      <c r="B24" s="2">
        <f>+B25+B26</f>
        <v>187</v>
      </c>
      <c r="C24" s="2">
        <f>+C25+C26</f>
        <v>140</v>
      </c>
      <c r="D24" s="2">
        <f>+D25+D26</f>
        <v>47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187</v>
      </c>
      <c r="C26" s="4">
        <v>140</v>
      </c>
      <c r="D26" s="4">
        <v>47</v>
      </c>
      <c r="E26" s="4">
        <v>0</v>
      </c>
    </row>
    <row r="27" spans="1:9" s="15" customFormat="1" ht="11.25">
      <c r="A27" s="16" t="s">
        <v>26</v>
      </c>
      <c r="B27" s="2">
        <f>+B24+B21+B9</f>
        <v>43428</v>
      </c>
      <c r="C27" s="2">
        <f>+C24+C21+C9</f>
        <v>30907</v>
      </c>
      <c r="D27" s="2">
        <f>+D24+D21+D9</f>
        <v>4478</v>
      </c>
      <c r="E27" s="2">
        <f>+E24+E21+E9</f>
        <v>8043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2538</v>
      </c>
      <c r="C30" s="2">
        <f>+C31+C32+C33+C34</f>
        <v>801</v>
      </c>
      <c r="D30" s="2">
        <f>+D31+D32+D33+D34</f>
        <v>93</v>
      </c>
      <c r="E30" s="2">
        <f>+E31+E32+E33+E34</f>
        <v>1644</v>
      </c>
    </row>
    <row r="31" spans="1:5" ht="11.25">
      <c r="A31" s="3" t="s">
        <v>29</v>
      </c>
      <c r="B31" s="4">
        <v>1344</v>
      </c>
      <c r="C31" s="4">
        <v>191</v>
      </c>
      <c r="D31" s="4">
        <v>55</v>
      </c>
      <c r="E31" s="4">
        <v>1098</v>
      </c>
    </row>
    <row r="32" spans="1:5" ht="11.25">
      <c r="A32" s="3" t="s">
        <v>30</v>
      </c>
      <c r="B32" s="4">
        <v>962</v>
      </c>
      <c r="C32" s="4">
        <v>488</v>
      </c>
      <c r="D32" s="4">
        <v>17</v>
      </c>
      <c r="E32" s="4">
        <v>457</v>
      </c>
    </row>
    <row r="33" spans="1:5" ht="11.25">
      <c r="A33" s="3" t="s">
        <v>31</v>
      </c>
      <c r="B33" s="4">
        <v>15</v>
      </c>
      <c r="C33" s="4">
        <v>12</v>
      </c>
      <c r="D33" s="4">
        <v>2</v>
      </c>
      <c r="E33" s="4">
        <v>1</v>
      </c>
    </row>
    <row r="34" spans="1:5" ht="11.25">
      <c r="A34" s="3" t="s">
        <v>32</v>
      </c>
      <c r="B34" s="4">
        <v>217</v>
      </c>
      <c r="C34" s="4">
        <v>110</v>
      </c>
      <c r="D34" s="4">
        <v>19</v>
      </c>
      <c r="E34" s="4">
        <v>88</v>
      </c>
    </row>
    <row r="35" spans="1:5" s="15" customFormat="1" ht="11.25">
      <c r="A35" s="18" t="s">
        <v>33</v>
      </c>
      <c r="B35" s="2">
        <f>+B36+B37</f>
        <v>150</v>
      </c>
      <c r="C35" s="2">
        <f>+C36+C37</f>
        <v>138</v>
      </c>
      <c r="D35" s="2">
        <f>+D36+D37</f>
        <v>6</v>
      </c>
      <c r="E35" s="2">
        <f>+E36+E37</f>
        <v>6</v>
      </c>
    </row>
    <row r="36" spans="1:5" ht="11.25">
      <c r="A36" s="3" t="s">
        <v>34</v>
      </c>
      <c r="B36" s="4">
        <v>141</v>
      </c>
      <c r="C36" s="4">
        <v>136</v>
      </c>
      <c r="D36" s="4">
        <v>4</v>
      </c>
      <c r="E36" s="4">
        <v>1</v>
      </c>
    </row>
    <row r="37" spans="1:5" ht="11.25">
      <c r="A37" s="3" t="s">
        <v>35</v>
      </c>
      <c r="B37" s="4">
        <v>9</v>
      </c>
      <c r="C37" s="4">
        <v>2</v>
      </c>
      <c r="D37" s="4">
        <v>2</v>
      </c>
      <c r="E37" s="4">
        <v>5</v>
      </c>
    </row>
    <row r="38" spans="1:5" s="15" customFormat="1" ht="22.5">
      <c r="A38" s="18" t="s">
        <v>36</v>
      </c>
      <c r="B38" s="2">
        <f>+B39+B40+B41</f>
        <v>1022</v>
      </c>
      <c r="C38" s="2">
        <f>+C39+C40+C41</f>
        <v>944</v>
      </c>
      <c r="D38" s="2">
        <f>+D39+D40+D41</f>
        <v>78</v>
      </c>
      <c r="E38" s="2">
        <f>+E39+E40+E41</f>
        <v>0</v>
      </c>
    </row>
    <row r="39" spans="1:5" ht="11.25">
      <c r="A39" s="3" t="s">
        <v>37</v>
      </c>
      <c r="B39" s="4">
        <v>1022</v>
      </c>
      <c r="C39" s="4">
        <v>944</v>
      </c>
      <c r="D39" s="4">
        <v>78</v>
      </c>
      <c r="E39" s="4">
        <v>0</v>
      </c>
    </row>
    <row r="40" spans="1:5" ht="11.25">
      <c r="A40" s="3" t="s">
        <v>38</v>
      </c>
      <c r="B40" s="4">
        <v>0</v>
      </c>
      <c r="C40" s="4">
        <v>0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3710</v>
      </c>
      <c r="C42" s="2">
        <f>+C38+C35+C30</f>
        <v>1883</v>
      </c>
      <c r="D42" s="2">
        <f>+D38+D35+D30</f>
        <v>177</v>
      </c>
      <c r="E42" s="2">
        <f>+E38+E35+E30</f>
        <v>1650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39401</v>
      </c>
      <c r="C45" s="2">
        <f>+C46+C47+C48+C49+C50</f>
        <v>18626</v>
      </c>
      <c r="D45" s="2">
        <f>+D46+D47+D48+D49+D50</f>
        <v>2448</v>
      </c>
      <c r="E45" s="2">
        <f>+E46+E47+E48+E49+E50</f>
        <v>18327</v>
      </c>
    </row>
    <row r="46" spans="1:5" ht="11.25">
      <c r="A46" s="3" t="s">
        <v>43</v>
      </c>
      <c r="B46" s="4">
        <v>1229</v>
      </c>
      <c r="C46" s="4">
        <v>554</v>
      </c>
      <c r="D46" s="4">
        <v>675</v>
      </c>
      <c r="E46" s="4">
        <v>0</v>
      </c>
    </row>
    <row r="47" spans="1:5" ht="11.25">
      <c r="A47" s="3" t="s">
        <v>44</v>
      </c>
      <c r="B47" s="4">
        <v>222</v>
      </c>
      <c r="C47" s="4">
        <v>222</v>
      </c>
      <c r="D47" s="4">
        <v>0</v>
      </c>
      <c r="E47" s="4">
        <v>0</v>
      </c>
    </row>
    <row r="48" spans="1:5" ht="11.25">
      <c r="A48" s="3" t="s">
        <v>45</v>
      </c>
      <c r="B48" s="4">
        <v>1100</v>
      </c>
      <c r="C48" s="4">
        <v>1100</v>
      </c>
      <c r="D48" s="4">
        <v>0</v>
      </c>
      <c r="E48" s="4">
        <v>0</v>
      </c>
    </row>
    <row r="49" spans="1:5" ht="11.25">
      <c r="A49" s="3" t="s">
        <v>46</v>
      </c>
      <c r="B49" s="4">
        <v>36839</v>
      </c>
      <c r="C49" s="4">
        <v>16739</v>
      </c>
      <c r="D49" s="4">
        <v>1773</v>
      </c>
      <c r="E49" s="4">
        <v>18327</v>
      </c>
    </row>
    <row r="50" spans="1:5" ht="11.25">
      <c r="A50" s="3" t="s">
        <v>47</v>
      </c>
      <c r="B50" s="4">
        <v>11</v>
      </c>
      <c r="C50" s="4">
        <v>11</v>
      </c>
      <c r="D50" s="4">
        <v>0</v>
      </c>
      <c r="E50" s="4">
        <v>0</v>
      </c>
    </row>
    <row r="51" spans="1:9" s="15" customFormat="1" ht="11.25">
      <c r="A51" s="16" t="s">
        <v>48</v>
      </c>
      <c r="B51" s="2">
        <f>+B45</f>
        <v>39401</v>
      </c>
      <c r="C51" s="2">
        <f>+C45</f>
        <v>18626</v>
      </c>
      <c r="D51" s="2">
        <f>+D45</f>
        <v>2448</v>
      </c>
      <c r="E51" s="2">
        <f>+E45</f>
        <v>18327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7433</v>
      </c>
      <c r="C54" s="2">
        <f>+C55+C56+C57+C58</f>
        <v>5391</v>
      </c>
      <c r="D54" s="2">
        <f>+D55+D56+D57+D58</f>
        <v>1923</v>
      </c>
      <c r="E54" s="2">
        <f>+E55+E56+E57+E58</f>
        <v>119</v>
      </c>
    </row>
    <row r="55" spans="1:5" ht="11.25">
      <c r="A55" s="3" t="s">
        <v>51</v>
      </c>
      <c r="B55" s="4">
        <v>4161</v>
      </c>
      <c r="C55" s="4">
        <v>3727</v>
      </c>
      <c r="D55" s="4">
        <v>434</v>
      </c>
      <c r="E55" s="4">
        <v>0</v>
      </c>
    </row>
    <row r="56" spans="1:5" ht="11.25">
      <c r="A56" s="3" t="s">
        <v>52</v>
      </c>
      <c r="B56" s="4">
        <v>2490</v>
      </c>
      <c r="C56" s="4">
        <v>943</v>
      </c>
      <c r="D56" s="4">
        <v>1428</v>
      </c>
      <c r="E56" s="4">
        <v>119</v>
      </c>
    </row>
    <row r="57" spans="1:5" ht="11.25">
      <c r="A57" s="3" t="s">
        <v>53</v>
      </c>
      <c r="B57" s="4">
        <v>94</v>
      </c>
      <c r="C57" s="4">
        <v>94</v>
      </c>
      <c r="D57" s="4">
        <v>0</v>
      </c>
      <c r="E57" s="4">
        <v>0</v>
      </c>
    </row>
    <row r="58" spans="1:5" ht="11.25">
      <c r="A58" s="3" t="s">
        <v>54</v>
      </c>
      <c r="B58" s="4">
        <v>688</v>
      </c>
      <c r="C58" s="4">
        <v>627</v>
      </c>
      <c r="D58" s="4">
        <v>61</v>
      </c>
      <c r="E58" s="4">
        <v>0</v>
      </c>
    </row>
    <row r="59" spans="1:5" s="15" customFormat="1" ht="11.25">
      <c r="A59" s="18" t="s">
        <v>55</v>
      </c>
      <c r="B59" s="2">
        <f>+B60+B61</f>
        <v>1192</v>
      </c>
      <c r="C59" s="2">
        <f>+C60+C61</f>
        <v>1099</v>
      </c>
      <c r="D59" s="2">
        <f>+D60+D61</f>
        <v>93</v>
      </c>
      <c r="E59" s="2">
        <f>+E60+E61</f>
        <v>0</v>
      </c>
    </row>
    <row r="60" spans="1:5" ht="11.25">
      <c r="A60" s="3" t="s">
        <v>56</v>
      </c>
      <c r="B60" s="4">
        <v>1192</v>
      </c>
      <c r="C60" s="4">
        <v>1099</v>
      </c>
      <c r="D60" s="4">
        <v>93</v>
      </c>
      <c r="E60" s="4">
        <v>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8625</v>
      </c>
      <c r="C62" s="2">
        <f>+C59+C54</f>
        <v>6490</v>
      </c>
      <c r="D62" s="2">
        <f>+D59+D54</f>
        <v>2016</v>
      </c>
      <c r="E62" s="2">
        <f>+E59+E54</f>
        <v>119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95164</v>
      </c>
      <c r="C64" s="2">
        <f>+C62+C51+C42+C27</f>
        <v>57906</v>
      </c>
      <c r="D64" s="2">
        <f>+D62+D51+D42+D27</f>
        <v>9119</v>
      </c>
      <c r="E64" s="2">
        <f>+E62+E51+E42+E27</f>
        <v>28139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71211111111111"/>
  <dimension ref="A1:I65"/>
  <sheetViews>
    <sheetView showGridLines="0" zoomScale="75" zoomScaleNormal="75" workbookViewId="0" topLeftCell="A1">
      <selection activeCell="I41" sqref="I41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69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8957</v>
      </c>
      <c r="C9" s="2">
        <f>+C10+C11+C12+C13+C14+C15+C16+C17+C18+C19+C20</f>
        <v>7216</v>
      </c>
      <c r="D9" s="2">
        <f>+D10+D11+D12+D13+D14+D15+D16+D17+D18+D19+D20</f>
        <v>1304</v>
      </c>
      <c r="E9" s="2">
        <f>+E10+E11+E12+E13+E14+E15+E16+E17+E18+E19+E20</f>
        <v>437</v>
      </c>
    </row>
    <row r="10" spans="1:5" ht="11.25">
      <c r="A10" s="3" t="s">
        <v>9</v>
      </c>
      <c r="B10" s="4">
        <v>314</v>
      </c>
      <c r="C10" s="4">
        <v>119</v>
      </c>
      <c r="D10" s="4">
        <v>90</v>
      </c>
      <c r="E10" s="4">
        <v>105</v>
      </c>
    </row>
    <row r="11" spans="1:5" ht="11.25">
      <c r="A11" s="3" t="s">
        <v>10</v>
      </c>
      <c r="B11" s="4">
        <v>4689</v>
      </c>
      <c r="C11" s="4">
        <v>3835</v>
      </c>
      <c r="D11" s="4">
        <v>684</v>
      </c>
      <c r="E11" s="4">
        <v>170</v>
      </c>
    </row>
    <row r="12" spans="1:5" ht="11.25">
      <c r="A12" s="3" t="s">
        <v>11</v>
      </c>
      <c r="B12" s="4">
        <v>1464</v>
      </c>
      <c r="C12" s="4">
        <v>1278</v>
      </c>
      <c r="D12" s="4">
        <v>186</v>
      </c>
      <c r="E12" s="4">
        <v>0</v>
      </c>
    </row>
    <row r="13" spans="1:5" ht="11.25">
      <c r="A13" s="3" t="s">
        <v>12</v>
      </c>
      <c r="B13" s="4">
        <v>404</v>
      </c>
      <c r="C13" s="4">
        <v>277</v>
      </c>
      <c r="D13" s="4">
        <v>41</v>
      </c>
      <c r="E13" s="4">
        <v>86</v>
      </c>
    </row>
    <row r="14" spans="1:5" ht="11.25">
      <c r="A14" s="3" t="s">
        <v>13</v>
      </c>
      <c r="B14" s="4">
        <v>1082</v>
      </c>
      <c r="C14" s="4">
        <v>906</v>
      </c>
      <c r="D14" s="4">
        <v>119</v>
      </c>
      <c r="E14" s="4">
        <v>57</v>
      </c>
    </row>
    <row r="15" spans="1:5" ht="11.25">
      <c r="A15" s="3" t="s">
        <v>14</v>
      </c>
      <c r="B15" s="4">
        <v>552</v>
      </c>
      <c r="C15" s="4">
        <v>436</v>
      </c>
      <c r="D15" s="4">
        <v>110</v>
      </c>
      <c r="E15" s="4">
        <v>6</v>
      </c>
    </row>
    <row r="16" spans="1:5" ht="11.25">
      <c r="A16" s="3" t="s">
        <v>15</v>
      </c>
      <c r="B16" s="4">
        <v>36</v>
      </c>
      <c r="C16" s="4">
        <v>16</v>
      </c>
      <c r="D16" s="4">
        <v>10</v>
      </c>
      <c r="E16" s="4">
        <v>10</v>
      </c>
    </row>
    <row r="17" spans="1:5" ht="11.25">
      <c r="A17" s="3" t="s">
        <v>16</v>
      </c>
      <c r="B17" s="4">
        <v>19</v>
      </c>
      <c r="C17" s="4">
        <v>15</v>
      </c>
      <c r="D17" s="4">
        <v>4</v>
      </c>
      <c r="E17" s="4">
        <v>0</v>
      </c>
    </row>
    <row r="18" spans="1:5" ht="11.25">
      <c r="A18" s="3" t="s">
        <v>17</v>
      </c>
      <c r="B18" s="4">
        <v>72</v>
      </c>
      <c r="C18" s="4">
        <v>50</v>
      </c>
      <c r="D18" s="4">
        <v>19</v>
      </c>
      <c r="E18" s="4">
        <v>3</v>
      </c>
    </row>
    <row r="19" spans="1:5" ht="11.25">
      <c r="A19" s="3" t="s">
        <v>18</v>
      </c>
      <c r="B19" s="4">
        <v>313</v>
      </c>
      <c r="C19" s="4">
        <v>275</v>
      </c>
      <c r="D19" s="4">
        <v>38</v>
      </c>
      <c r="E19" s="4">
        <v>0</v>
      </c>
    </row>
    <row r="20" spans="1:5" ht="11.25">
      <c r="A20" s="3" t="s">
        <v>19</v>
      </c>
      <c r="B20" s="4">
        <v>12</v>
      </c>
      <c r="C20" s="4">
        <v>9</v>
      </c>
      <c r="D20" s="4">
        <v>3</v>
      </c>
      <c r="E20" s="4">
        <v>0</v>
      </c>
    </row>
    <row r="21" spans="1:5" s="15" customFormat="1" ht="11.25">
      <c r="A21" s="15" t="s">
        <v>20</v>
      </c>
      <c r="B21" s="2">
        <f>+B22+B23</f>
        <v>5052</v>
      </c>
      <c r="C21" s="2">
        <f>+C22+C23</f>
        <v>2936</v>
      </c>
      <c r="D21" s="2">
        <f>+D22+D23</f>
        <v>444</v>
      </c>
      <c r="E21" s="2">
        <f>+E22+E23</f>
        <v>1672</v>
      </c>
    </row>
    <row r="22" spans="1:5" ht="11.25">
      <c r="A22" s="3" t="s">
        <v>21</v>
      </c>
      <c r="B22" s="4">
        <v>1928</v>
      </c>
      <c r="C22" s="4">
        <v>1791</v>
      </c>
      <c r="D22" s="4">
        <v>114</v>
      </c>
      <c r="E22" s="4">
        <v>23</v>
      </c>
    </row>
    <row r="23" spans="1:5" ht="11.25">
      <c r="A23" s="3" t="s">
        <v>22</v>
      </c>
      <c r="B23" s="4">
        <v>3124</v>
      </c>
      <c r="C23" s="4">
        <v>1145</v>
      </c>
      <c r="D23" s="4">
        <v>330</v>
      </c>
      <c r="E23" s="4">
        <v>1649</v>
      </c>
    </row>
    <row r="24" spans="1:5" s="15" customFormat="1" ht="11.25">
      <c r="A24" s="15" t="s">
        <v>23</v>
      </c>
      <c r="B24" s="2">
        <f>+B25+B26</f>
        <v>6</v>
      </c>
      <c r="C24" s="2">
        <f>+C25+C26</f>
        <v>6</v>
      </c>
      <c r="D24" s="2">
        <f>+D25+D26</f>
        <v>0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6</v>
      </c>
      <c r="C26" s="4">
        <v>6</v>
      </c>
      <c r="D26" s="4">
        <v>0</v>
      </c>
      <c r="E26" s="4">
        <v>0</v>
      </c>
    </row>
    <row r="27" spans="1:9" s="15" customFormat="1" ht="11.25">
      <c r="A27" s="16" t="s">
        <v>26</v>
      </c>
      <c r="B27" s="2">
        <f>+B24+B21+B9</f>
        <v>14015</v>
      </c>
      <c r="C27" s="2">
        <f>+C24+C21+C9</f>
        <v>10158</v>
      </c>
      <c r="D27" s="2">
        <f>+D24+D21+D9</f>
        <v>1748</v>
      </c>
      <c r="E27" s="2">
        <f>+E24+E21+E9</f>
        <v>2109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450</v>
      </c>
      <c r="C30" s="2">
        <f>+C31+C32+C33+C34</f>
        <v>43</v>
      </c>
      <c r="D30" s="2">
        <f>+D31+D32+D33+D34</f>
        <v>32</v>
      </c>
      <c r="E30" s="2">
        <f>+E31+E32+E33+E34</f>
        <v>375</v>
      </c>
    </row>
    <row r="31" spans="1:5" ht="11.25">
      <c r="A31" s="3" t="s">
        <v>29</v>
      </c>
      <c r="B31" s="4">
        <v>263</v>
      </c>
      <c r="C31" s="4">
        <v>28</v>
      </c>
      <c r="D31" s="4">
        <v>26</v>
      </c>
      <c r="E31" s="4">
        <v>209</v>
      </c>
    </row>
    <row r="32" spans="1:5" ht="11.25">
      <c r="A32" s="3" t="s">
        <v>30</v>
      </c>
      <c r="B32" s="4">
        <v>145</v>
      </c>
      <c r="C32" s="4">
        <v>5</v>
      </c>
      <c r="D32" s="4">
        <v>0</v>
      </c>
      <c r="E32" s="4">
        <v>140</v>
      </c>
    </row>
    <row r="33" spans="1:5" ht="11.25">
      <c r="A33" s="3" t="s">
        <v>31</v>
      </c>
      <c r="B33" s="4">
        <v>2</v>
      </c>
      <c r="C33" s="4">
        <v>2</v>
      </c>
      <c r="D33" s="4">
        <v>0</v>
      </c>
      <c r="E33" s="4">
        <v>0</v>
      </c>
    </row>
    <row r="34" spans="1:5" ht="11.25">
      <c r="A34" s="3" t="s">
        <v>32</v>
      </c>
      <c r="B34" s="4">
        <v>40</v>
      </c>
      <c r="C34" s="4">
        <v>8</v>
      </c>
      <c r="D34" s="4">
        <v>6</v>
      </c>
      <c r="E34" s="4">
        <v>26</v>
      </c>
    </row>
    <row r="35" spans="1:5" s="15" customFormat="1" ht="11.25">
      <c r="A35" s="18" t="s">
        <v>33</v>
      </c>
      <c r="B35" s="2">
        <f>+B36+B37</f>
        <v>308</v>
      </c>
      <c r="C35" s="2">
        <f>+C36+C37</f>
        <v>273</v>
      </c>
      <c r="D35" s="2">
        <f>+D36+D37</f>
        <v>35</v>
      </c>
      <c r="E35" s="2">
        <f>+E36+E37</f>
        <v>0</v>
      </c>
    </row>
    <row r="36" spans="1:5" ht="11.25">
      <c r="A36" s="3" t="s">
        <v>34</v>
      </c>
      <c r="B36" s="4">
        <v>0</v>
      </c>
      <c r="C36" s="4">
        <v>0</v>
      </c>
      <c r="D36" s="4">
        <v>0</v>
      </c>
      <c r="E36" s="4">
        <v>0</v>
      </c>
    </row>
    <row r="37" spans="1:5" ht="11.25">
      <c r="A37" s="3" t="s">
        <v>35</v>
      </c>
      <c r="B37" s="4">
        <v>308</v>
      </c>
      <c r="C37" s="4">
        <v>273</v>
      </c>
      <c r="D37" s="4">
        <v>35</v>
      </c>
      <c r="E37" s="4">
        <v>0</v>
      </c>
    </row>
    <row r="38" spans="1:5" s="15" customFormat="1" ht="22.5">
      <c r="A38" s="18" t="s">
        <v>36</v>
      </c>
      <c r="B38" s="2">
        <f>+B39+B40+B41</f>
        <v>145</v>
      </c>
      <c r="C38" s="2">
        <f>+C39+C40+C41</f>
        <v>144</v>
      </c>
      <c r="D38" s="2">
        <f>+D39+D40+D41</f>
        <v>1</v>
      </c>
      <c r="E38" s="2">
        <f>+E39+E40+E41</f>
        <v>0</v>
      </c>
    </row>
    <row r="39" spans="1:5" ht="11.25">
      <c r="A39" s="3" t="s">
        <v>37</v>
      </c>
      <c r="B39" s="4">
        <v>145</v>
      </c>
      <c r="C39" s="4">
        <v>144</v>
      </c>
      <c r="D39" s="4">
        <v>1</v>
      </c>
      <c r="E39" s="4">
        <v>0</v>
      </c>
    </row>
    <row r="40" spans="1:5" ht="11.25">
      <c r="A40" s="3" t="s">
        <v>38</v>
      </c>
      <c r="B40" s="4">
        <v>0</v>
      </c>
      <c r="C40" s="4">
        <v>0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903</v>
      </c>
      <c r="C42" s="2">
        <f>+C38+C35+C30</f>
        <v>460</v>
      </c>
      <c r="D42" s="2">
        <f>+D38+D35+D30</f>
        <v>68</v>
      </c>
      <c r="E42" s="2">
        <f>+E38+E35+E30</f>
        <v>375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14882</v>
      </c>
      <c r="C45" s="2">
        <f>+C46+C47+C48+C49+C50</f>
        <v>11618</v>
      </c>
      <c r="D45" s="2">
        <f>+D46+D47+D48+D49+D50</f>
        <v>1720</v>
      </c>
      <c r="E45" s="2">
        <f>+E46+E47+E48+E49+E50</f>
        <v>1544</v>
      </c>
    </row>
    <row r="46" spans="1:5" ht="11.25">
      <c r="A46" s="3" t="s">
        <v>43</v>
      </c>
      <c r="B46" s="4">
        <v>251</v>
      </c>
      <c r="C46" s="4">
        <v>10</v>
      </c>
      <c r="D46" s="4">
        <v>241</v>
      </c>
      <c r="E46" s="4">
        <v>0</v>
      </c>
    </row>
    <row r="47" spans="1:5" ht="11.25">
      <c r="A47" s="3" t="s">
        <v>44</v>
      </c>
      <c r="B47" s="4">
        <v>61</v>
      </c>
      <c r="C47" s="4">
        <v>61</v>
      </c>
      <c r="D47" s="4">
        <v>0</v>
      </c>
      <c r="E47" s="4">
        <v>0</v>
      </c>
    </row>
    <row r="48" spans="1:5" ht="11.25">
      <c r="A48" s="3" t="s">
        <v>45</v>
      </c>
      <c r="B48" s="4">
        <v>6701</v>
      </c>
      <c r="C48" s="4">
        <v>6701</v>
      </c>
      <c r="D48" s="4">
        <v>0</v>
      </c>
      <c r="E48" s="4">
        <v>0</v>
      </c>
    </row>
    <row r="49" spans="1:5" ht="11.25">
      <c r="A49" s="3" t="s">
        <v>46</v>
      </c>
      <c r="B49" s="4">
        <v>7867</v>
      </c>
      <c r="C49" s="4">
        <v>4846</v>
      </c>
      <c r="D49" s="4">
        <v>1477</v>
      </c>
      <c r="E49" s="4">
        <v>1544</v>
      </c>
    </row>
    <row r="50" spans="1:5" ht="11.25">
      <c r="A50" s="3" t="s">
        <v>47</v>
      </c>
      <c r="B50" s="4">
        <v>2</v>
      </c>
      <c r="C50" s="4">
        <v>0</v>
      </c>
      <c r="D50" s="4">
        <v>2</v>
      </c>
      <c r="E50" s="4">
        <v>0</v>
      </c>
    </row>
    <row r="51" spans="1:9" s="15" customFormat="1" ht="11.25">
      <c r="A51" s="16" t="s">
        <v>48</v>
      </c>
      <c r="B51" s="2">
        <f>+B45</f>
        <v>14882</v>
      </c>
      <c r="C51" s="2">
        <f>+C45</f>
        <v>11618</v>
      </c>
      <c r="D51" s="2">
        <f>+D45</f>
        <v>1720</v>
      </c>
      <c r="E51" s="2">
        <f>+E45</f>
        <v>1544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2182</v>
      </c>
      <c r="C54" s="2">
        <f>+C55+C56+C57+C58</f>
        <v>1777</v>
      </c>
      <c r="D54" s="2">
        <f>+D55+D56+D57+D58</f>
        <v>260</v>
      </c>
      <c r="E54" s="2">
        <f>+E55+E56+E57+E58</f>
        <v>145</v>
      </c>
    </row>
    <row r="55" spans="1:5" ht="11.25">
      <c r="A55" s="3" t="s">
        <v>51</v>
      </c>
      <c r="B55" s="4">
        <v>1441</v>
      </c>
      <c r="C55" s="4">
        <v>1371</v>
      </c>
      <c r="D55" s="4">
        <v>70</v>
      </c>
      <c r="E55" s="4">
        <v>0</v>
      </c>
    </row>
    <row r="56" spans="1:5" ht="11.25">
      <c r="A56" s="3" t="s">
        <v>52</v>
      </c>
      <c r="B56" s="4">
        <v>653</v>
      </c>
      <c r="C56" s="4">
        <v>318</v>
      </c>
      <c r="D56" s="4">
        <v>190</v>
      </c>
      <c r="E56" s="4">
        <v>145</v>
      </c>
    </row>
    <row r="57" spans="1:5" ht="11.25">
      <c r="A57" s="3" t="s">
        <v>53</v>
      </c>
      <c r="B57" s="4">
        <v>20</v>
      </c>
      <c r="C57" s="4">
        <v>20</v>
      </c>
      <c r="D57" s="4">
        <v>0</v>
      </c>
      <c r="E57" s="4">
        <v>0</v>
      </c>
    </row>
    <row r="58" spans="1:5" ht="11.25">
      <c r="A58" s="3" t="s">
        <v>54</v>
      </c>
      <c r="B58" s="4">
        <v>68</v>
      </c>
      <c r="C58" s="4">
        <v>68</v>
      </c>
      <c r="D58" s="4">
        <v>0</v>
      </c>
      <c r="E58" s="4">
        <v>0</v>
      </c>
    </row>
    <row r="59" spans="1:5" s="15" customFormat="1" ht="11.25">
      <c r="A59" s="18" t="s">
        <v>55</v>
      </c>
      <c r="B59" s="2">
        <f>+B60+B61</f>
        <v>1106</v>
      </c>
      <c r="C59" s="2">
        <f>+C60+C61</f>
        <v>884</v>
      </c>
      <c r="D59" s="2">
        <f>+D60+D61</f>
        <v>222</v>
      </c>
      <c r="E59" s="2">
        <f>+E60+E61</f>
        <v>0</v>
      </c>
    </row>
    <row r="60" spans="1:5" ht="11.25">
      <c r="A60" s="3" t="s">
        <v>56</v>
      </c>
      <c r="B60" s="4">
        <v>1106</v>
      </c>
      <c r="C60" s="4">
        <v>884</v>
      </c>
      <c r="D60" s="4">
        <v>222</v>
      </c>
      <c r="E60" s="4">
        <v>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3288</v>
      </c>
      <c r="C62" s="2">
        <f>+C59+C54</f>
        <v>2661</v>
      </c>
      <c r="D62" s="2">
        <f>+D59+D54</f>
        <v>482</v>
      </c>
      <c r="E62" s="2">
        <f>+E59+E54</f>
        <v>145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33088</v>
      </c>
      <c r="C64" s="2">
        <f>+C62+C51+C42+C27</f>
        <v>24897</v>
      </c>
      <c r="D64" s="2">
        <f>+D62+D51+D42+D27</f>
        <v>4018</v>
      </c>
      <c r="E64" s="2">
        <f>+E62+E51+E42+E27</f>
        <v>4173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0712111111111111"/>
  <dimension ref="A1:I65"/>
  <sheetViews>
    <sheetView showGridLines="0" zoomScale="75" zoomScaleNormal="75" workbookViewId="0" topLeftCell="A1">
      <selection activeCell="I35" sqref="I35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70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62467</v>
      </c>
      <c r="C9" s="2">
        <f>+C10+C11+C12+C13+C14+C15+C16+C17+C18+C19+C20</f>
        <v>47911</v>
      </c>
      <c r="D9" s="2">
        <f>+D10+D11+D12+D13+D14+D15+D16+D17+D18+D19+D20</f>
        <v>8352</v>
      </c>
      <c r="E9" s="2">
        <f>+E10+E11+E12+E13+E14+E15+E16+E17+E18+E19+E20</f>
        <v>6204</v>
      </c>
    </row>
    <row r="10" spans="1:5" ht="11.25">
      <c r="A10" s="3" t="s">
        <v>9</v>
      </c>
      <c r="B10" s="4">
        <v>1963</v>
      </c>
      <c r="C10" s="4">
        <v>914</v>
      </c>
      <c r="D10" s="4">
        <v>848</v>
      </c>
      <c r="E10" s="4">
        <v>201</v>
      </c>
    </row>
    <row r="11" spans="1:5" ht="11.25">
      <c r="A11" s="3" t="s">
        <v>10</v>
      </c>
      <c r="B11" s="4">
        <v>26414</v>
      </c>
      <c r="C11" s="4">
        <v>21367</v>
      </c>
      <c r="D11" s="4">
        <v>2859</v>
      </c>
      <c r="E11" s="4">
        <v>2188</v>
      </c>
    </row>
    <row r="12" spans="1:5" ht="11.25">
      <c r="A12" s="3" t="s">
        <v>11</v>
      </c>
      <c r="B12" s="4">
        <v>6884</v>
      </c>
      <c r="C12" s="4">
        <v>5443</v>
      </c>
      <c r="D12" s="4">
        <v>882</v>
      </c>
      <c r="E12" s="4">
        <v>559</v>
      </c>
    </row>
    <row r="13" spans="1:5" ht="11.25">
      <c r="A13" s="3" t="s">
        <v>12</v>
      </c>
      <c r="B13" s="4">
        <v>3212</v>
      </c>
      <c r="C13" s="4">
        <v>2725</v>
      </c>
      <c r="D13" s="4">
        <v>194</v>
      </c>
      <c r="E13" s="4">
        <v>293</v>
      </c>
    </row>
    <row r="14" spans="1:5" ht="11.25">
      <c r="A14" s="3" t="s">
        <v>13</v>
      </c>
      <c r="B14" s="4">
        <v>10550</v>
      </c>
      <c r="C14" s="4">
        <v>8008</v>
      </c>
      <c r="D14" s="4">
        <v>1174</v>
      </c>
      <c r="E14" s="4">
        <v>1368</v>
      </c>
    </row>
    <row r="15" spans="1:5" ht="11.25">
      <c r="A15" s="3" t="s">
        <v>14</v>
      </c>
      <c r="B15" s="4">
        <v>8107</v>
      </c>
      <c r="C15" s="4">
        <v>5943</v>
      </c>
      <c r="D15" s="4">
        <v>1457</v>
      </c>
      <c r="E15" s="4">
        <v>707</v>
      </c>
    </row>
    <row r="16" spans="1:5" ht="11.25">
      <c r="A16" s="3" t="s">
        <v>15</v>
      </c>
      <c r="B16" s="4">
        <v>1964</v>
      </c>
      <c r="C16" s="4">
        <v>1024</v>
      </c>
      <c r="D16" s="4">
        <v>230</v>
      </c>
      <c r="E16" s="4">
        <v>710</v>
      </c>
    </row>
    <row r="17" spans="1:5" ht="11.25">
      <c r="A17" s="3" t="s">
        <v>16</v>
      </c>
      <c r="B17" s="4">
        <v>79</v>
      </c>
      <c r="C17" s="4">
        <v>61</v>
      </c>
      <c r="D17" s="4">
        <v>10</v>
      </c>
      <c r="E17" s="4">
        <v>8</v>
      </c>
    </row>
    <row r="18" spans="1:5" ht="11.25">
      <c r="A18" s="3" t="s">
        <v>17</v>
      </c>
      <c r="B18" s="4">
        <v>436</v>
      </c>
      <c r="C18" s="4">
        <v>279</v>
      </c>
      <c r="D18" s="4">
        <v>30</v>
      </c>
      <c r="E18" s="4">
        <v>127</v>
      </c>
    </row>
    <row r="19" spans="1:5" ht="11.25">
      <c r="A19" s="3" t="s">
        <v>18</v>
      </c>
      <c r="B19" s="4">
        <v>2707</v>
      </c>
      <c r="C19" s="4">
        <v>2006</v>
      </c>
      <c r="D19" s="4">
        <v>662</v>
      </c>
      <c r="E19" s="4">
        <v>39</v>
      </c>
    </row>
    <row r="20" spans="1:5" ht="11.25">
      <c r="A20" s="3" t="s">
        <v>19</v>
      </c>
      <c r="B20" s="4">
        <v>151</v>
      </c>
      <c r="C20" s="4">
        <v>141</v>
      </c>
      <c r="D20" s="4">
        <v>6</v>
      </c>
      <c r="E20" s="4">
        <v>4</v>
      </c>
    </row>
    <row r="21" spans="1:5" s="15" customFormat="1" ht="11.25">
      <c r="A21" s="15" t="s">
        <v>20</v>
      </c>
      <c r="B21" s="2">
        <f>+B22+B23</f>
        <v>42938</v>
      </c>
      <c r="C21" s="2">
        <f>+C22+C23</f>
        <v>19546</v>
      </c>
      <c r="D21" s="2">
        <f>+D22+D23</f>
        <v>7058</v>
      </c>
      <c r="E21" s="2">
        <f>+E22+E23</f>
        <v>16334</v>
      </c>
    </row>
    <row r="22" spans="1:5" ht="11.25">
      <c r="A22" s="3" t="s">
        <v>21</v>
      </c>
      <c r="B22" s="4">
        <v>12530</v>
      </c>
      <c r="C22" s="4">
        <v>8014</v>
      </c>
      <c r="D22" s="4">
        <v>2905</v>
      </c>
      <c r="E22" s="4">
        <v>1611</v>
      </c>
    </row>
    <row r="23" spans="1:5" ht="11.25">
      <c r="A23" s="3" t="s">
        <v>22</v>
      </c>
      <c r="B23" s="4">
        <v>30408</v>
      </c>
      <c r="C23" s="4">
        <v>11532</v>
      </c>
      <c r="D23" s="4">
        <v>4153</v>
      </c>
      <c r="E23" s="4">
        <v>14723</v>
      </c>
    </row>
    <row r="24" spans="1:5" s="15" customFormat="1" ht="11.25">
      <c r="A24" s="15" t="s">
        <v>23</v>
      </c>
      <c r="B24" s="2">
        <f>+B25+B26</f>
        <v>45</v>
      </c>
      <c r="C24" s="2">
        <f>+C25+C26</f>
        <v>8</v>
      </c>
      <c r="D24" s="2">
        <f>+D25+D26</f>
        <v>37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45</v>
      </c>
      <c r="C26" s="4">
        <v>8</v>
      </c>
      <c r="D26" s="4">
        <v>37</v>
      </c>
      <c r="E26" s="4">
        <v>0</v>
      </c>
    </row>
    <row r="27" spans="1:9" s="15" customFormat="1" ht="11.25">
      <c r="A27" s="16" t="s">
        <v>26</v>
      </c>
      <c r="B27" s="2">
        <f>+B24+B21+B9</f>
        <v>105450</v>
      </c>
      <c r="C27" s="2">
        <f>+C24+C21+C9</f>
        <v>67465</v>
      </c>
      <c r="D27" s="2">
        <f>+D24+D21+D9</f>
        <v>15447</v>
      </c>
      <c r="E27" s="2">
        <f>+E24+E21+E9</f>
        <v>22538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4172</v>
      </c>
      <c r="C30" s="2">
        <f>+C31+C32+C33+C34</f>
        <v>2257</v>
      </c>
      <c r="D30" s="2">
        <f>+D31+D32+D33+D34</f>
        <v>494</v>
      </c>
      <c r="E30" s="2">
        <f>+E31+E32+E33+E34</f>
        <v>1421</v>
      </c>
    </row>
    <row r="31" spans="1:5" ht="11.25">
      <c r="A31" s="3" t="s">
        <v>29</v>
      </c>
      <c r="B31" s="4">
        <v>2586</v>
      </c>
      <c r="C31" s="4">
        <v>995</v>
      </c>
      <c r="D31" s="4">
        <v>272</v>
      </c>
      <c r="E31" s="4">
        <v>1319</v>
      </c>
    </row>
    <row r="32" spans="1:5" ht="11.25">
      <c r="A32" s="3" t="s">
        <v>30</v>
      </c>
      <c r="B32" s="4">
        <v>1449</v>
      </c>
      <c r="C32" s="4">
        <v>1182</v>
      </c>
      <c r="D32" s="4">
        <v>178</v>
      </c>
      <c r="E32" s="4">
        <v>89</v>
      </c>
    </row>
    <row r="33" spans="1:5" ht="11.25">
      <c r="A33" s="3" t="s">
        <v>31</v>
      </c>
      <c r="B33" s="4">
        <v>0</v>
      </c>
      <c r="C33" s="4">
        <v>0</v>
      </c>
      <c r="D33" s="4">
        <v>0</v>
      </c>
      <c r="E33" s="4">
        <v>0</v>
      </c>
    </row>
    <row r="34" spans="1:5" ht="11.25">
      <c r="A34" s="3" t="s">
        <v>32</v>
      </c>
      <c r="B34" s="4">
        <v>137</v>
      </c>
      <c r="C34" s="4">
        <v>80</v>
      </c>
      <c r="D34" s="4">
        <v>44</v>
      </c>
      <c r="E34" s="4">
        <v>13</v>
      </c>
    </row>
    <row r="35" spans="1:5" s="15" customFormat="1" ht="11.25">
      <c r="A35" s="18" t="s">
        <v>33</v>
      </c>
      <c r="B35" s="2">
        <f>+B36+B37</f>
        <v>424</v>
      </c>
      <c r="C35" s="2">
        <f>+C36+C37</f>
        <v>276</v>
      </c>
      <c r="D35" s="2">
        <f>+D36+D37</f>
        <v>20</v>
      </c>
      <c r="E35" s="2">
        <f>+E36+E37</f>
        <v>128</v>
      </c>
    </row>
    <row r="36" spans="1:5" ht="11.25">
      <c r="A36" s="3" t="s">
        <v>34</v>
      </c>
      <c r="B36" s="4">
        <v>400</v>
      </c>
      <c r="C36" s="4">
        <v>273</v>
      </c>
      <c r="D36" s="4">
        <v>0</v>
      </c>
      <c r="E36" s="4">
        <v>127</v>
      </c>
    </row>
    <row r="37" spans="1:5" ht="11.25">
      <c r="A37" s="3" t="s">
        <v>35</v>
      </c>
      <c r="B37" s="4">
        <v>24</v>
      </c>
      <c r="C37" s="4">
        <v>3</v>
      </c>
      <c r="D37" s="4">
        <v>20</v>
      </c>
      <c r="E37" s="4">
        <v>1</v>
      </c>
    </row>
    <row r="38" spans="1:5" s="15" customFormat="1" ht="22.5">
      <c r="A38" s="18" t="s">
        <v>36</v>
      </c>
      <c r="B38" s="2">
        <f>+B39+B40+B41</f>
        <v>942</v>
      </c>
      <c r="C38" s="2">
        <f>+C39+C40+C41</f>
        <v>942</v>
      </c>
      <c r="D38" s="2">
        <f>+D39+D40+D41</f>
        <v>0</v>
      </c>
      <c r="E38" s="2">
        <f>+E39+E40+E41</f>
        <v>0</v>
      </c>
    </row>
    <row r="39" spans="1:5" ht="11.25">
      <c r="A39" s="3" t="s">
        <v>37</v>
      </c>
      <c r="B39" s="4">
        <v>932</v>
      </c>
      <c r="C39" s="4">
        <v>932</v>
      </c>
      <c r="D39" s="4">
        <v>0</v>
      </c>
      <c r="E39" s="4">
        <v>0</v>
      </c>
    </row>
    <row r="40" spans="1:5" ht="11.25">
      <c r="A40" s="3" t="s">
        <v>38</v>
      </c>
      <c r="B40" s="4">
        <v>10</v>
      </c>
      <c r="C40" s="4">
        <v>10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5538</v>
      </c>
      <c r="C42" s="2">
        <f>+C38+C35+C30</f>
        <v>3475</v>
      </c>
      <c r="D42" s="2">
        <f>+D38+D35+D30</f>
        <v>514</v>
      </c>
      <c r="E42" s="2">
        <f>+E38+E35+E30</f>
        <v>1549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99969</v>
      </c>
      <c r="C45" s="2">
        <f>+C46+C47+C48+C49+C50</f>
        <v>47622</v>
      </c>
      <c r="D45" s="2">
        <f>+D46+D47+D48+D49+D50</f>
        <v>8462</v>
      </c>
      <c r="E45" s="2">
        <f>+E46+E47+E48+E49+E50</f>
        <v>43885</v>
      </c>
    </row>
    <row r="46" spans="1:5" ht="11.25">
      <c r="A46" s="3" t="s">
        <v>43</v>
      </c>
      <c r="B46" s="4">
        <v>1724</v>
      </c>
      <c r="C46" s="4">
        <v>1390</v>
      </c>
      <c r="D46" s="4">
        <v>45</v>
      </c>
      <c r="E46" s="4">
        <v>289</v>
      </c>
    </row>
    <row r="47" spans="1:5" ht="11.25">
      <c r="A47" s="3" t="s">
        <v>44</v>
      </c>
      <c r="B47" s="4">
        <v>0</v>
      </c>
      <c r="C47" s="4">
        <v>0</v>
      </c>
      <c r="D47" s="4">
        <v>0</v>
      </c>
      <c r="E47" s="4">
        <v>0</v>
      </c>
    </row>
    <row r="48" spans="1:5" ht="11.25">
      <c r="A48" s="3" t="s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1.25">
      <c r="A49" s="3" t="s">
        <v>46</v>
      </c>
      <c r="B49" s="4">
        <v>98231</v>
      </c>
      <c r="C49" s="4">
        <v>46218</v>
      </c>
      <c r="D49" s="4">
        <v>8417</v>
      </c>
      <c r="E49" s="4">
        <v>43596</v>
      </c>
    </row>
    <row r="50" spans="1:5" ht="11.25">
      <c r="A50" s="3" t="s">
        <v>47</v>
      </c>
      <c r="B50" s="4">
        <v>14</v>
      </c>
      <c r="C50" s="4">
        <v>14</v>
      </c>
      <c r="D50" s="4">
        <v>0</v>
      </c>
      <c r="E50" s="4">
        <v>0</v>
      </c>
    </row>
    <row r="51" spans="1:9" s="15" customFormat="1" ht="11.25">
      <c r="A51" s="16" t="s">
        <v>48</v>
      </c>
      <c r="B51" s="2">
        <f>+B45</f>
        <v>99969</v>
      </c>
      <c r="C51" s="2">
        <f>+C45</f>
        <v>47622</v>
      </c>
      <c r="D51" s="2">
        <f>+D45</f>
        <v>8462</v>
      </c>
      <c r="E51" s="2">
        <f>+E45</f>
        <v>43885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18737</v>
      </c>
      <c r="C54" s="2">
        <f>+C55+C56+C57+C58</f>
        <v>13407</v>
      </c>
      <c r="D54" s="2">
        <f>+D55+D56+D57+D58</f>
        <v>2757</v>
      </c>
      <c r="E54" s="2">
        <f>+E55+E56+E57+E58</f>
        <v>2573</v>
      </c>
    </row>
    <row r="55" spans="1:5" ht="11.25">
      <c r="A55" s="3" t="s">
        <v>51</v>
      </c>
      <c r="B55" s="4">
        <v>8594</v>
      </c>
      <c r="C55" s="4">
        <v>7395</v>
      </c>
      <c r="D55" s="4">
        <v>1083</v>
      </c>
      <c r="E55" s="4">
        <v>116</v>
      </c>
    </row>
    <row r="56" spans="1:5" ht="11.25">
      <c r="A56" s="3" t="s">
        <v>52</v>
      </c>
      <c r="B56" s="4">
        <v>9648</v>
      </c>
      <c r="C56" s="4">
        <v>5899</v>
      </c>
      <c r="D56" s="4">
        <v>1292</v>
      </c>
      <c r="E56" s="4">
        <v>2457</v>
      </c>
    </row>
    <row r="57" spans="1:5" ht="11.25">
      <c r="A57" s="3" t="s">
        <v>53</v>
      </c>
      <c r="B57" s="4">
        <v>71</v>
      </c>
      <c r="C57" s="4">
        <v>71</v>
      </c>
      <c r="D57" s="4">
        <v>0</v>
      </c>
      <c r="E57" s="4">
        <v>0</v>
      </c>
    </row>
    <row r="58" spans="1:5" ht="11.25">
      <c r="A58" s="3" t="s">
        <v>54</v>
      </c>
      <c r="B58" s="4">
        <v>424</v>
      </c>
      <c r="C58" s="4">
        <v>42</v>
      </c>
      <c r="D58" s="4">
        <v>382</v>
      </c>
      <c r="E58" s="4">
        <v>0</v>
      </c>
    </row>
    <row r="59" spans="1:5" s="15" customFormat="1" ht="11.25">
      <c r="A59" s="18" t="s">
        <v>55</v>
      </c>
      <c r="B59" s="2">
        <f>+B60+B61</f>
        <v>9218</v>
      </c>
      <c r="C59" s="2">
        <f>+C60+C61</f>
        <v>8763</v>
      </c>
      <c r="D59" s="2">
        <f>+D60+D61</f>
        <v>450</v>
      </c>
      <c r="E59" s="2">
        <f>+E60+E61</f>
        <v>5</v>
      </c>
    </row>
    <row r="60" spans="1:5" ht="11.25">
      <c r="A60" s="3" t="s">
        <v>56</v>
      </c>
      <c r="B60" s="4">
        <v>9218</v>
      </c>
      <c r="C60" s="4">
        <v>8763</v>
      </c>
      <c r="D60" s="4">
        <v>450</v>
      </c>
      <c r="E60" s="4">
        <v>5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27955</v>
      </c>
      <c r="C62" s="2">
        <f>+C59+C54</f>
        <v>22170</v>
      </c>
      <c r="D62" s="2">
        <f>+D59+D54</f>
        <v>3207</v>
      </c>
      <c r="E62" s="2">
        <f>+E59+E54</f>
        <v>2578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238912</v>
      </c>
      <c r="C64" s="2">
        <f>+C62+C51+C42+C27</f>
        <v>140732</v>
      </c>
      <c r="D64" s="2">
        <f>+D62+D51+D42+D27</f>
        <v>27630</v>
      </c>
      <c r="E64" s="2">
        <f>+E62+E51+E42+E27</f>
        <v>70550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07121111111111111"/>
  <dimension ref="A1:I65"/>
  <sheetViews>
    <sheetView showGridLines="0" zoomScale="75" zoomScaleNormal="75" workbookViewId="0" topLeftCell="A1">
      <selection activeCell="J26" sqref="J26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71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51660</v>
      </c>
      <c r="C9" s="2">
        <f>+C10+C11+C12+C13+C14+C15+C16+C17+C18+C19+C20</f>
        <v>39745</v>
      </c>
      <c r="D9" s="2">
        <f>+D10+D11+D12+D13+D14+D15+D16+D17+D18+D19+D20</f>
        <v>5996</v>
      </c>
      <c r="E9" s="2">
        <f>+E10+E11+E12+E13+E14+E15+E16+E17+E18+E19+E20</f>
        <v>5919</v>
      </c>
    </row>
    <row r="10" spans="1:5" ht="11.25">
      <c r="A10" s="3" t="s">
        <v>9</v>
      </c>
      <c r="B10" s="4">
        <v>2351</v>
      </c>
      <c r="C10" s="4">
        <v>1213</v>
      </c>
      <c r="D10" s="4">
        <v>535</v>
      </c>
      <c r="E10" s="4">
        <v>603</v>
      </c>
    </row>
    <row r="11" spans="1:5" ht="11.25">
      <c r="A11" s="3" t="s">
        <v>10</v>
      </c>
      <c r="B11" s="4">
        <v>22592</v>
      </c>
      <c r="C11" s="4">
        <v>19525</v>
      </c>
      <c r="D11" s="4">
        <v>1253</v>
      </c>
      <c r="E11" s="4">
        <v>1814</v>
      </c>
    </row>
    <row r="12" spans="1:5" ht="11.25">
      <c r="A12" s="3" t="s">
        <v>11</v>
      </c>
      <c r="B12" s="4">
        <v>6178</v>
      </c>
      <c r="C12" s="4">
        <v>5570</v>
      </c>
      <c r="D12" s="4">
        <v>590</v>
      </c>
      <c r="E12" s="4">
        <v>18</v>
      </c>
    </row>
    <row r="13" spans="1:5" ht="11.25">
      <c r="A13" s="3" t="s">
        <v>12</v>
      </c>
      <c r="B13" s="4">
        <v>1907</v>
      </c>
      <c r="C13" s="4">
        <v>1221</v>
      </c>
      <c r="D13" s="4">
        <v>532</v>
      </c>
      <c r="E13" s="4">
        <v>154</v>
      </c>
    </row>
    <row r="14" spans="1:5" ht="11.25">
      <c r="A14" s="3" t="s">
        <v>13</v>
      </c>
      <c r="B14" s="4">
        <v>8950</v>
      </c>
      <c r="C14" s="4">
        <v>5748</v>
      </c>
      <c r="D14" s="4">
        <v>1022</v>
      </c>
      <c r="E14" s="4">
        <v>2180</v>
      </c>
    </row>
    <row r="15" spans="1:5" ht="11.25">
      <c r="A15" s="3" t="s">
        <v>14</v>
      </c>
      <c r="B15" s="4">
        <v>5956</v>
      </c>
      <c r="C15" s="4">
        <v>3886</v>
      </c>
      <c r="D15" s="4">
        <v>1406</v>
      </c>
      <c r="E15" s="4">
        <v>664</v>
      </c>
    </row>
    <row r="16" spans="1:5" ht="11.25">
      <c r="A16" s="3" t="s">
        <v>15</v>
      </c>
      <c r="B16" s="4">
        <v>1412</v>
      </c>
      <c r="C16" s="4">
        <v>977</v>
      </c>
      <c r="D16" s="4">
        <v>155</v>
      </c>
      <c r="E16" s="4">
        <v>280</v>
      </c>
    </row>
    <row r="17" spans="1:5" ht="11.25">
      <c r="A17" s="3" t="s">
        <v>16</v>
      </c>
      <c r="B17" s="4">
        <v>169</v>
      </c>
      <c r="C17" s="4">
        <v>139</v>
      </c>
      <c r="D17" s="4">
        <v>29</v>
      </c>
      <c r="E17" s="4">
        <v>1</v>
      </c>
    </row>
    <row r="18" spans="1:5" ht="11.25">
      <c r="A18" s="3" t="s">
        <v>17</v>
      </c>
      <c r="B18" s="4">
        <v>525</v>
      </c>
      <c r="C18" s="4">
        <v>280</v>
      </c>
      <c r="D18" s="4">
        <v>44</v>
      </c>
      <c r="E18" s="4">
        <v>201</v>
      </c>
    </row>
    <row r="19" spans="1:5" ht="11.25">
      <c r="A19" s="3" t="s">
        <v>18</v>
      </c>
      <c r="B19" s="4">
        <v>1526</v>
      </c>
      <c r="C19" s="4">
        <v>1113</v>
      </c>
      <c r="D19" s="4">
        <v>409</v>
      </c>
      <c r="E19" s="4">
        <v>4</v>
      </c>
    </row>
    <row r="20" spans="1:5" ht="11.25">
      <c r="A20" s="3" t="s">
        <v>19</v>
      </c>
      <c r="B20" s="4">
        <v>94</v>
      </c>
      <c r="C20" s="4">
        <v>73</v>
      </c>
      <c r="D20" s="4">
        <v>21</v>
      </c>
      <c r="E20" s="4">
        <v>0</v>
      </c>
    </row>
    <row r="21" spans="1:5" s="15" customFormat="1" ht="11.25">
      <c r="A21" s="15" t="s">
        <v>20</v>
      </c>
      <c r="B21" s="2">
        <f>+B22+B23</f>
        <v>28390</v>
      </c>
      <c r="C21" s="2">
        <f>+C22+C23</f>
        <v>13793</v>
      </c>
      <c r="D21" s="2">
        <f>+D22+D23</f>
        <v>3950</v>
      </c>
      <c r="E21" s="2">
        <f>+E22+E23</f>
        <v>10647</v>
      </c>
    </row>
    <row r="22" spans="1:5" ht="11.25">
      <c r="A22" s="3" t="s">
        <v>21</v>
      </c>
      <c r="B22" s="4">
        <v>9128</v>
      </c>
      <c r="C22" s="4">
        <v>6673</v>
      </c>
      <c r="D22" s="4">
        <v>2225</v>
      </c>
      <c r="E22" s="4">
        <v>230</v>
      </c>
    </row>
    <row r="23" spans="1:5" ht="11.25">
      <c r="A23" s="3" t="s">
        <v>22</v>
      </c>
      <c r="B23" s="4">
        <v>19262</v>
      </c>
      <c r="C23" s="4">
        <v>7120</v>
      </c>
      <c r="D23" s="4">
        <v>1725</v>
      </c>
      <c r="E23" s="4">
        <v>10417</v>
      </c>
    </row>
    <row r="24" spans="1:5" s="15" customFormat="1" ht="11.25">
      <c r="A24" s="15" t="s">
        <v>23</v>
      </c>
      <c r="B24" s="2">
        <f>+B25+B26</f>
        <v>17</v>
      </c>
      <c r="C24" s="2">
        <f>+C25+C26</f>
        <v>13</v>
      </c>
      <c r="D24" s="2">
        <f>+D25+D26</f>
        <v>4</v>
      </c>
      <c r="E24" s="2">
        <f>+E25+E26</f>
        <v>0</v>
      </c>
    </row>
    <row r="25" spans="1:5" ht="11.25">
      <c r="A25" s="3" t="s">
        <v>24</v>
      </c>
      <c r="B25" s="4">
        <v>17</v>
      </c>
      <c r="C25" s="4">
        <v>13</v>
      </c>
      <c r="D25" s="4">
        <v>4</v>
      </c>
      <c r="E25" s="4">
        <v>0</v>
      </c>
    </row>
    <row r="26" spans="1:5" ht="11.25">
      <c r="A26" s="3" t="s">
        <v>25</v>
      </c>
      <c r="B26" s="4">
        <v>0</v>
      </c>
      <c r="C26" s="4">
        <v>0</v>
      </c>
      <c r="D26" s="4">
        <v>0</v>
      </c>
      <c r="E26" s="4">
        <v>0</v>
      </c>
    </row>
    <row r="27" spans="1:9" s="15" customFormat="1" ht="11.25">
      <c r="A27" s="16" t="s">
        <v>26</v>
      </c>
      <c r="B27" s="2">
        <f>+B24+B21+B9</f>
        <v>80067</v>
      </c>
      <c r="C27" s="2">
        <f>+C24+C21+C9</f>
        <v>53551</v>
      </c>
      <c r="D27" s="2">
        <f>+D24+D21+D9</f>
        <v>9950</v>
      </c>
      <c r="E27" s="2">
        <f>+E24+E21+E9</f>
        <v>16566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4213</v>
      </c>
      <c r="C30" s="2">
        <f>+C31+C32+C33+C34</f>
        <v>1430</v>
      </c>
      <c r="D30" s="2">
        <f>+D31+D32+D33+D34</f>
        <v>343</v>
      </c>
      <c r="E30" s="2">
        <f>+E31+E32+E33+E34</f>
        <v>2440</v>
      </c>
    </row>
    <row r="31" spans="1:5" ht="11.25">
      <c r="A31" s="3" t="s">
        <v>29</v>
      </c>
      <c r="B31" s="4">
        <v>3279</v>
      </c>
      <c r="C31" s="4">
        <v>1023</v>
      </c>
      <c r="D31" s="4">
        <v>182</v>
      </c>
      <c r="E31" s="4">
        <v>2074</v>
      </c>
    </row>
    <row r="32" spans="1:5" ht="11.25">
      <c r="A32" s="3" t="s">
        <v>30</v>
      </c>
      <c r="B32" s="4">
        <v>691</v>
      </c>
      <c r="C32" s="4">
        <v>344</v>
      </c>
      <c r="D32" s="4">
        <v>93</v>
      </c>
      <c r="E32" s="4">
        <v>254</v>
      </c>
    </row>
    <row r="33" spans="1:5" ht="11.25">
      <c r="A33" s="3" t="s">
        <v>31</v>
      </c>
      <c r="B33" s="4">
        <v>58</v>
      </c>
      <c r="C33" s="4">
        <v>14</v>
      </c>
      <c r="D33" s="4">
        <v>3</v>
      </c>
      <c r="E33" s="4">
        <v>41</v>
      </c>
    </row>
    <row r="34" spans="1:5" ht="11.25">
      <c r="A34" s="3" t="s">
        <v>32</v>
      </c>
      <c r="B34" s="4">
        <v>185</v>
      </c>
      <c r="C34" s="4">
        <v>49</v>
      </c>
      <c r="D34" s="4">
        <v>65</v>
      </c>
      <c r="E34" s="4">
        <v>71</v>
      </c>
    </row>
    <row r="35" spans="1:5" s="15" customFormat="1" ht="11.25">
      <c r="A35" s="18" t="s">
        <v>33</v>
      </c>
      <c r="B35" s="2">
        <f>+B36+B37</f>
        <v>2276</v>
      </c>
      <c r="C35" s="2">
        <f>+C36+C37</f>
        <v>2114</v>
      </c>
      <c r="D35" s="2">
        <f>+D36+D37</f>
        <v>49</v>
      </c>
      <c r="E35" s="2">
        <f>+E36+E37</f>
        <v>113</v>
      </c>
    </row>
    <row r="36" spans="1:5" ht="11.25">
      <c r="A36" s="3" t="s">
        <v>34</v>
      </c>
      <c r="B36" s="4">
        <v>1643</v>
      </c>
      <c r="C36" s="4">
        <v>1534</v>
      </c>
      <c r="D36" s="4">
        <v>44</v>
      </c>
      <c r="E36" s="4">
        <v>65</v>
      </c>
    </row>
    <row r="37" spans="1:5" ht="11.25">
      <c r="A37" s="3" t="s">
        <v>35</v>
      </c>
      <c r="B37" s="4">
        <v>633</v>
      </c>
      <c r="C37" s="4">
        <v>580</v>
      </c>
      <c r="D37" s="4">
        <v>5</v>
      </c>
      <c r="E37" s="4">
        <v>48</v>
      </c>
    </row>
    <row r="38" spans="1:5" s="15" customFormat="1" ht="22.5">
      <c r="A38" s="18" t="s">
        <v>36</v>
      </c>
      <c r="B38" s="2">
        <f>+B39+B40+B41</f>
        <v>601</v>
      </c>
      <c r="C38" s="2">
        <f>+C39+C40+C41</f>
        <v>576</v>
      </c>
      <c r="D38" s="2">
        <f>+D39+D40+D41</f>
        <v>0</v>
      </c>
      <c r="E38" s="2">
        <f>+E39+E40+E41</f>
        <v>25</v>
      </c>
    </row>
    <row r="39" spans="1:5" ht="11.25">
      <c r="A39" s="3" t="s">
        <v>37</v>
      </c>
      <c r="B39" s="4">
        <v>585</v>
      </c>
      <c r="C39" s="4">
        <v>565</v>
      </c>
      <c r="D39" s="4">
        <v>0</v>
      </c>
      <c r="E39" s="4">
        <v>20</v>
      </c>
    </row>
    <row r="40" spans="1:5" ht="11.25">
      <c r="A40" s="3" t="s">
        <v>38</v>
      </c>
      <c r="B40" s="4">
        <v>16</v>
      </c>
      <c r="C40" s="4">
        <v>11</v>
      </c>
      <c r="D40" s="4">
        <v>0</v>
      </c>
      <c r="E40" s="4">
        <v>5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7090</v>
      </c>
      <c r="C42" s="2">
        <f>+C38+C35+C30</f>
        <v>4120</v>
      </c>
      <c r="D42" s="2">
        <f>+D38+D35+D30</f>
        <v>392</v>
      </c>
      <c r="E42" s="2">
        <f>+E38+E35+E30</f>
        <v>2578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50280</v>
      </c>
      <c r="C45" s="2">
        <f>+C46+C47+C48+C49+C50</f>
        <v>23976</v>
      </c>
      <c r="D45" s="2">
        <f>+D46+D47+D48+D49+D50</f>
        <v>3945</v>
      </c>
      <c r="E45" s="2">
        <f>+E46+E47+E48+E49+E50</f>
        <v>22359</v>
      </c>
    </row>
    <row r="46" spans="1:5" ht="11.25">
      <c r="A46" s="3" t="s">
        <v>43</v>
      </c>
      <c r="B46" s="4">
        <v>1635</v>
      </c>
      <c r="C46" s="4">
        <v>1460</v>
      </c>
      <c r="D46" s="4">
        <v>133</v>
      </c>
      <c r="E46" s="4">
        <v>42</v>
      </c>
    </row>
    <row r="47" spans="1:5" ht="11.25">
      <c r="A47" s="3" t="s">
        <v>44</v>
      </c>
      <c r="B47" s="4">
        <v>641</v>
      </c>
      <c r="C47" s="4">
        <v>641</v>
      </c>
      <c r="D47" s="4">
        <v>0</v>
      </c>
      <c r="E47" s="4">
        <v>0</v>
      </c>
    </row>
    <row r="48" spans="1:5" ht="11.25">
      <c r="A48" s="3" t="s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1.25">
      <c r="A49" s="3" t="s">
        <v>46</v>
      </c>
      <c r="B49" s="4">
        <v>48004</v>
      </c>
      <c r="C49" s="4">
        <v>21875</v>
      </c>
      <c r="D49" s="4">
        <v>3812</v>
      </c>
      <c r="E49" s="4">
        <v>22317</v>
      </c>
    </row>
    <row r="50" spans="1:5" ht="11.25">
      <c r="A50" s="3" t="s">
        <v>47</v>
      </c>
      <c r="B50" s="4">
        <v>0</v>
      </c>
      <c r="C50" s="4">
        <v>0</v>
      </c>
      <c r="D50" s="4">
        <v>0</v>
      </c>
      <c r="E50" s="4">
        <v>0</v>
      </c>
    </row>
    <row r="51" spans="1:9" s="15" customFormat="1" ht="11.25">
      <c r="A51" s="16" t="s">
        <v>48</v>
      </c>
      <c r="B51" s="2">
        <f>+B45</f>
        <v>50280</v>
      </c>
      <c r="C51" s="2">
        <f>+C45</f>
        <v>23976</v>
      </c>
      <c r="D51" s="2">
        <f>+D45</f>
        <v>3945</v>
      </c>
      <c r="E51" s="2">
        <f>+E45</f>
        <v>22359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18951</v>
      </c>
      <c r="C54" s="2">
        <f>+C55+C56+C57+C58</f>
        <v>14435</v>
      </c>
      <c r="D54" s="2">
        <f>+D55+D56+D57+D58</f>
        <v>1615</v>
      </c>
      <c r="E54" s="2">
        <f>+E55+E56+E57+E58</f>
        <v>2901</v>
      </c>
    </row>
    <row r="55" spans="1:5" ht="11.25">
      <c r="A55" s="3" t="s">
        <v>51</v>
      </c>
      <c r="B55" s="4">
        <v>7716</v>
      </c>
      <c r="C55" s="4">
        <v>6655</v>
      </c>
      <c r="D55" s="4">
        <v>1058</v>
      </c>
      <c r="E55" s="4">
        <v>3</v>
      </c>
    </row>
    <row r="56" spans="1:5" ht="11.25">
      <c r="A56" s="3" t="s">
        <v>52</v>
      </c>
      <c r="B56" s="4">
        <v>11124</v>
      </c>
      <c r="C56" s="4">
        <v>7681</v>
      </c>
      <c r="D56" s="4">
        <v>545</v>
      </c>
      <c r="E56" s="4">
        <v>2898</v>
      </c>
    </row>
    <row r="57" spans="1:5" ht="11.25">
      <c r="A57" s="3" t="s">
        <v>53</v>
      </c>
      <c r="B57" s="4">
        <v>74</v>
      </c>
      <c r="C57" s="4">
        <v>74</v>
      </c>
      <c r="D57" s="4">
        <v>0</v>
      </c>
      <c r="E57" s="4">
        <v>0</v>
      </c>
    </row>
    <row r="58" spans="1:5" ht="11.25">
      <c r="A58" s="3" t="s">
        <v>54</v>
      </c>
      <c r="B58" s="4">
        <v>37</v>
      </c>
      <c r="C58" s="4">
        <v>25</v>
      </c>
      <c r="D58" s="4">
        <v>12</v>
      </c>
      <c r="E58" s="4">
        <v>0</v>
      </c>
    </row>
    <row r="59" spans="1:5" s="15" customFormat="1" ht="11.25">
      <c r="A59" s="18" t="s">
        <v>55</v>
      </c>
      <c r="B59" s="2">
        <f>+B60+B61</f>
        <v>205</v>
      </c>
      <c r="C59" s="2">
        <f>+C60+C61</f>
        <v>194</v>
      </c>
      <c r="D59" s="2">
        <f>+D60+D61</f>
        <v>11</v>
      </c>
      <c r="E59" s="2">
        <f>+E60+E61</f>
        <v>0</v>
      </c>
    </row>
    <row r="60" spans="1:5" ht="11.25">
      <c r="A60" s="3" t="s">
        <v>56</v>
      </c>
      <c r="B60" s="4">
        <v>205</v>
      </c>
      <c r="C60" s="4">
        <v>194</v>
      </c>
      <c r="D60" s="4">
        <v>11</v>
      </c>
      <c r="E60" s="4">
        <v>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19156</v>
      </c>
      <c r="C62" s="2">
        <f>+C59+C54</f>
        <v>14629</v>
      </c>
      <c r="D62" s="2">
        <f>+D59+D54</f>
        <v>1626</v>
      </c>
      <c r="E62" s="2">
        <f>+E59+E54</f>
        <v>2901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156593</v>
      </c>
      <c r="C64" s="2">
        <f>+C62+C51+C42+C27</f>
        <v>96276</v>
      </c>
      <c r="D64" s="2">
        <f>+D62+D51+D42+D27</f>
        <v>15913</v>
      </c>
      <c r="E64" s="2">
        <f>+E62+E51+E42+E27</f>
        <v>44404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071211111111111111"/>
  <dimension ref="A1:I65"/>
  <sheetViews>
    <sheetView showGridLines="0" zoomScale="75" zoomScaleNormal="75" workbookViewId="0" topLeftCell="A1">
      <selection activeCell="G43" sqref="G43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72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10242</v>
      </c>
      <c r="C9" s="2">
        <f>+C10+C11+C12+C13+C14+C15+C16+C17+C18+C19+C20</f>
        <v>8489</v>
      </c>
      <c r="D9" s="2">
        <f>+D10+D11+D12+D13+D14+D15+D16+D17+D18+D19+D20</f>
        <v>517</v>
      </c>
      <c r="E9" s="2">
        <f>+E10+E11+E12+E13+E14+E15+E16+E17+E18+E19+E20</f>
        <v>1236</v>
      </c>
    </row>
    <row r="10" spans="1:5" ht="11.25">
      <c r="A10" s="3" t="s">
        <v>9</v>
      </c>
      <c r="B10" s="4">
        <v>606</v>
      </c>
      <c r="C10" s="4">
        <v>433</v>
      </c>
      <c r="D10" s="4">
        <v>25</v>
      </c>
      <c r="E10" s="4">
        <v>148</v>
      </c>
    </row>
    <row r="11" spans="1:5" ht="11.25">
      <c r="A11" s="3" t="s">
        <v>10</v>
      </c>
      <c r="B11" s="4">
        <v>4683</v>
      </c>
      <c r="C11" s="4">
        <v>4084</v>
      </c>
      <c r="D11" s="4">
        <v>65</v>
      </c>
      <c r="E11" s="4">
        <v>534</v>
      </c>
    </row>
    <row r="12" spans="1:5" ht="11.25">
      <c r="A12" s="3" t="s">
        <v>11</v>
      </c>
      <c r="B12" s="4">
        <v>1523</v>
      </c>
      <c r="C12" s="4">
        <v>1494</v>
      </c>
      <c r="D12" s="4">
        <v>29</v>
      </c>
      <c r="E12" s="4">
        <v>0</v>
      </c>
    </row>
    <row r="13" spans="1:5" ht="11.25">
      <c r="A13" s="3" t="s">
        <v>12</v>
      </c>
      <c r="B13" s="4">
        <v>507</v>
      </c>
      <c r="C13" s="4">
        <v>346</v>
      </c>
      <c r="D13" s="4">
        <v>93</v>
      </c>
      <c r="E13" s="4">
        <v>68</v>
      </c>
    </row>
    <row r="14" spans="1:5" ht="11.25">
      <c r="A14" s="3" t="s">
        <v>13</v>
      </c>
      <c r="B14" s="4">
        <v>1322</v>
      </c>
      <c r="C14" s="4">
        <v>1163</v>
      </c>
      <c r="D14" s="4">
        <v>109</v>
      </c>
      <c r="E14" s="4">
        <v>50</v>
      </c>
    </row>
    <row r="15" spans="1:5" ht="11.25">
      <c r="A15" s="3" t="s">
        <v>14</v>
      </c>
      <c r="B15" s="4">
        <v>1099</v>
      </c>
      <c r="C15" s="4">
        <v>582</v>
      </c>
      <c r="D15" s="4">
        <v>124</v>
      </c>
      <c r="E15" s="4">
        <v>393</v>
      </c>
    </row>
    <row r="16" spans="1:5" ht="11.25">
      <c r="A16" s="3" t="s">
        <v>15</v>
      </c>
      <c r="B16" s="4">
        <v>266</v>
      </c>
      <c r="C16" s="4">
        <v>231</v>
      </c>
      <c r="D16" s="4">
        <v>1</v>
      </c>
      <c r="E16" s="4">
        <v>34</v>
      </c>
    </row>
    <row r="17" spans="1:5" ht="11.25">
      <c r="A17" s="3" t="s">
        <v>16</v>
      </c>
      <c r="B17" s="4">
        <v>31</v>
      </c>
      <c r="C17" s="4">
        <v>21</v>
      </c>
      <c r="D17" s="4">
        <v>6</v>
      </c>
      <c r="E17" s="4">
        <v>4</v>
      </c>
    </row>
    <row r="18" spans="1:5" ht="11.25">
      <c r="A18" s="3" t="s">
        <v>17</v>
      </c>
      <c r="B18" s="4">
        <v>34</v>
      </c>
      <c r="C18" s="4">
        <v>19</v>
      </c>
      <c r="D18" s="4">
        <v>13</v>
      </c>
      <c r="E18" s="4">
        <v>2</v>
      </c>
    </row>
    <row r="19" spans="1:5" ht="11.25">
      <c r="A19" s="3" t="s">
        <v>18</v>
      </c>
      <c r="B19" s="4">
        <v>145</v>
      </c>
      <c r="C19" s="4">
        <v>98</v>
      </c>
      <c r="D19" s="4">
        <v>47</v>
      </c>
      <c r="E19" s="4">
        <v>0</v>
      </c>
    </row>
    <row r="20" spans="1:5" ht="11.25">
      <c r="A20" s="3" t="s">
        <v>19</v>
      </c>
      <c r="B20" s="4">
        <v>26</v>
      </c>
      <c r="C20" s="4">
        <v>18</v>
      </c>
      <c r="D20" s="4">
        <v>5</v>
      </c>
      <c r="E20" s="4">
        <v>3</v>
      </c>
    </row>
    <row r="21" spans="1:5" s="15" customFormat="1" ht="11.25">
      <c r="A21" s="15" t="s">
        <v>20</v>
      </c>
      <c r="B21" s="2">
        <f>+B22+B23</f>
        <v>6177</v>
      </c>
      <c r="C21" s="2">
        <f>+C22+C23</f>
        <v>3889</v>
      </c>
      <c r="D21" s="2">
        <f>+D22+D23</f>
        <v>324</v>
      </c>
      <c r="E21" s="2">
        <f>+E22+E23</f>
        <v>1964</v>
      </c>
    </row>
    <row r="22" spans="1:5" ht="11.25">
      <c r="A22" s="3" t="s">
        <v>21</v>
      </c>
      <c r="B22" s="4">
        <v>3366</v>
      </c>
      <c r="C22" s="4">
        <v>3039</v>
      </c>
      <c r="D22" s="4">
        <v>193</v>
      </c>
      <c r="E22" s="4">
        <v>134</v>
      </c>
    </row>
    <row r="23" spans="1:5" ht="11.25">
      <c r="A23" s="3" t="s">
        <v>22</v>
      </c>
      <c r="B23" s="4">
        <v>2811</v>
      </c>
      <c r="C23" s="4">
        <v>850</v>
      </c>
      <c r="D23" s="4">
        <v>131</v>
      </c>
      <c r="E23" s="4">
        <v>1830</v>
      </c>
    </row>
    <row r="24" spans="1:5" s="15" customFormat="1" ht="11.25">
      <c r="A24" s="15" t="s">
        <v>23</v>
      </c>
      <c r="B24" s="2">
        <f>+B25+B26</f>
        <v>4</v>
      </c>
      <c r="C24" s="2">
        <f>+C25+C26</f>
        <v>1</v>
      </c>
      <c r="D24" s="2">
        <f>+D25+D26</f>
        <v>3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4</v>
      </c>
      <c r="C26" s="4">
        <v>1</v>
      </c>
      <c r="D26" s="4">
        <v>3</v>
      </c>
      <c r="E26" s="4">
        <v>0</v>
      </c>
    </row>
    <row r="27" spans="1:9" s="15" customFormat="1" ht="11.25">
      <c r="A27" s="16" t="s">
        <v>26</v>
      </c>
      <c r="B27" s="2">
        <f>+B24+B21+B9</f>
        <v>16423</v>
      </c>
      <c r="C27" s="2">
        <f>+C24+C21+C9</f>
        <v>12379</v>
      </c>
      <c r="D27" s="2">
        <f>+D24+D21+D9</f>
        <v>844</v>
      </c>
      <c r="E27" s="2">
        <f>+E24+E21+E9</f>
        <v>3200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2267</v>
      </c>
      <c r="C30" s="2">
        <f>+C31+C32+C33+C34</f>
        <v>103</v>
      </c>
      <c r="D30" s="2">
        <f>+D31+D32+D33+D34</f>
        <v>21</v>
      </c>
      <c r="E30" s="2">
        <f>+E31+E32+E33+E34</f>
        <v>2143</v>
      </c>
    </row>
    <row r="31" spans="1:5" ht="11.25">
      <c r="A31" s="3" t="s">
        <v>29</v>
      </c>
      <c r="B31" s="4">
        <v>1390</v>
      </c>
      <c r="C31" s="4">
        <v>0</v>
      </c>
      <c r="D31" s="4">
        <v>0</v>
      </c>
      <c r="E31" s="4">
        <v>1390</v>
      </c>
    </row>
    <row r="32" spans="1:5" ht="11.25">
      <c r="A32" s="3" t="s">
        <v>30</v>
      </c>
      <c r="B32" s="4">
        <v>808</v>
      </c>
      <c r="C32" s="4">
        <v>77</v>
      </c>
      <c r="D32" s="4">
        <v>21</v>
      </c>
      <c r="E32" s="4">
        <v>710</v>
      </c>
    </row>
    <row r="33" spans="1:5" ht="11.25">
      <c r="A33" s="3" t="s">
        <v>31</v>
      </c>
      <c r="B33" s="4">
        <v>14</v>
      </c>
      <c r="C33" s="4">
        <v>14</v>
      </c>
      <c r="D33" s="4">
        <v>0</v>
      </c>
      <c r="E33" s="4">
        <v>0</v>
      </c>
    </row>
    <row r="34" spans="1:5" ht="11.25">
      <c r="A34" s="3" t="s">
        <v>32</v>
      </c>
      <c r="B34" s="4">
        <v>55</v>
      </c>
      <c r="C34" s="4">
        <v>12</v>
      </c>
      <c r="D34" s="4">
        <v>0</v>
      </c>
      <c r="E34" s="4">
        <v>43</v>
      </c>
    </row>
    <row r="35" spans="1:5" s="15" customFormat="1" ht="11.25">
      <c r="A35" s="18" t="s">
        <v>33</v>
      </c>
      <c r="B35" s="2">
        <f>+B36+B37</f>
        <v>13</v>
      </c>
      <c r="C35" s="2">
        <f>+C36+C37</f>
        <v>3</v>
      </c>
      <c r="D35" s="2">
        <f>+D36+D37</f>
        <v>0</v>
      </c>
      <c r="E35" s="2">
        <f>+E36+E37</f>
        <v>10</v>
      </c>
    </row>
    <row r="36" spans="1:5" ht="11.25">
      <c r="A36" s="3" t="s">
        <v>34</v>
      </c>
      <c r="B36" s="4">
        <v>11</v>
      </c>
      <c r="C36" s="4">
        <v>1</v>
      </c>
      <c r="D36" s="4">
        <v>0</v>
      </c>
      <c r="E36" s="4">
        <v>10</v>
      </c>
    </row>
    <row r="37" spans="1:5" ht="11.25">
      <c r="A37" s="3" t="s">
        <v>35</v>
      </c>
      <c r="B37" s="4">
        <v>2</v>
      </c>
      <c r="C37" s="4">
        <v>2</v>
      </c>
      <c r="D37" s="4">
        <v>0</v>
      </c>
      <c r="E37" s="4">
        <v>0</v>
      </c>
    </row>
    <row r="38" spans="1:5" s="15" customFormat="1" ht="22.5">
      <c r="A38" s="18" t="s">
        <v>36</v>
      </c>
      <c r="B38" s="2">
        <f>+B39+B40+B41</f>
        <v>68</v>
      </c>
      <c r="C38" s="2">
        <f>+C39+C40+C41</f>
        <v>68</v>
      </c>
      <c r="D38" s="2">
        <f>+D39+D40+D41</f>
        <v>0</v>
      </c>
      <c r="E38" s="2">
        <f>+E39+E40+E41</f>
        <v>0</v>
      </c>
    </row>
    <row r="39" spans="1:5" ht="11.25">
      <c r="A39" s="3" t="s">
        <v>37</v>
      </c>
      <c r="B39" s="4">
        <v>68</v>
      </c>
      <c r="C39" s="4">
        <v>68</v>
      </c>
      <c r="D39" s="4">
        <v>0</v>
      </c>
      <c r="E39" s="4">
        <v>0</v>
      </c>
    </row>
    <row r="40" spans="1:5" ht="11.25">
      <c r="A40" s="3" t="s">
        <v>38</v>
      </c>
      <c r="B40" s="4">
        <v>0</v>
      </c>
      <c r="C40" s="4">
        <v>0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2348</v>
      </c>
      <c r="C42" s="2">
        <f>+C38+C35+C30</f>
        <v>174</v>
      </c>
      <c r="D42" s="2">
        <f>+D38+D35+D30</f>
        <v>21</v>
      </c>
      <c r="E42" s="2">
        <f>+E38+E35+E30</f>
        <v>2153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11705</v>
      </c>
      <c r="C45" s="2">
        <f>+C46+C47+C48+C49+C50</f>
        <v>2765</v>
      </c>
      <c r="D45" s="2">
        <f>+D46+D47+D48+D49+D50</f>
        <v>388</v>
      </c>
      <c r="E45" s="2">
        <f>+E46+E47+E48+E49+E50</f>
        <v>8552</v>
      </c>
    </row>
    <row r="46" spans="1:5" ht="11.25">
      <c r="A46" s="3" t="s">
        <v>43</v>
      </c>
      <c r="B46" s="4">
        <v>78</v>
      </c>
      <c r="C46" s="4">
        <v>70</v>
      </c>
      <c r="D46" s="4">
        <v>8</v>
      </c>
      <c r="E46" s="4">
        <v>0</v>
      </c>
    </row>
    <row r="47" spans="1:5" ht="11.25">
      <c r="A47" s="3" t="s">
        <v>44</v>
      </c>
      <c r="B47" s="4">
        <v>0</v>
      </c>
      <c r="C47" s="4">
        <v>0</v>
      </c>
      <c r="D47" s="4">
        <v>0</v>
      </c>
      <c r="E47" s="4">
        <v>0</v>
      </c>
    </row>
    <row r="48" spans="1:5" ht="11.25">
      <c r="A48" s="3" t="s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1.25">
      <c r="A49" s="3" t="s">
        <v>46</v>
      </c>
      <c r="B49" s="4">
        <v>11626</v>
      </c>
      <c r="C49" s="4">
        <v>2694</v>
      </c>
      <c r="D49" s="4">
        <v>380</v>
      </c>
      <c r="E49" s="4">
        <v>8552</v>
      </c>
    </row>
    <row r="50" spans="1:5" ht="11.25">
      <c r="A50" s="3" t="s">
        <v>47</v>
      </c>
      <c r="B50" s="4">
        <v>1</v>
      </c>
      <c r="C50" s="4">
        <v>1</v>
      </c>
      <c r="D50" s="4">
        <v>0</v>
      </c>
      <c r="E50" s="4">
        <v>0</v>
      </c>
    </row>
    <row r="51" spans="1:9" s="15" customFormat="1" ht="11.25">
      <c r="A51" s="16" t="s">
        <v>48</v>
      </c>
      <c r="B51" s="2">
        <f>+B45</f>
        <v>11705</v>
      </c>
      <c r="C51" s="2">
        <f>+C45</f>
        <v>2765</v>
      </c>
      <c r="D51" s="2">
        <f>+D45</f>
        <v>388</v>
      </c>
      <c r="E51" s="2">
        <f>+E45</f>
        <v>8552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2547</v>
      </c>
      <c r="C54" s="2">
        <f>+C55+C56+C57+C58</f>
        <v>2301</v>
      </c>
      <c r="D54" s="2">
        <f>+D55+D56+D57+D58</f>
        <v>229</v>
      </c>
      <c r="E54" s="2">
        <f>+E55+E56+E57+E58</f>
        <v>17</v>
      </c>
    </row>
    <row r="55" spans="1:5" ht="11.25">
      <c r="A55" s="3" t="s">
        <v>51</v>
      </c>
      <c r="B55" s="4">
        <v>1542</v>
      </c>
      <c r="C55" s="4">
        <v>1477</v>
      </c>
      <c r="D55" s="4">
        <v>65</v>
      </c>
      <c r="E55" s="4">
        <v>0</v>
      </c>
    </row>
    <row r="56" spans="1:5" ht="11.25">
      <c r="A56" s="3" t="s">
        <v>52</v>
      </c>
      <c r="B56" s="4">
        <v>977</v>
      </c>
      <c r="C56" s="4">
        <v>796</v>
      </c>
      <c r="D56" s="4">
        <v>164</v>
      </c>
      <c r="E56" s="4">
        <v>17</v>
      </c>
    </row>
    <row r="57" spans="1:5" ht="11.25">
      <c r="A57" s="3" t="s">
        <v>53</v>
      </c>
      <c r="B57" s="4">
        <v>28</v>
      </c>
      <c r="C57" s="4">
        <v>28</v>
      </c>
      <c r="D57" s="4">
        <v>0</v>
      </c>
      <c r="E57" s="4">
        <v>0</v>
      </c>
    </row>
    <row r="58" spans="1:5" ht="11.25">
      <c r="A58" s="3" t="s">
        <v>54</v>
      </c>
      <c r="B58" s="4">
        <v>0</v>
      </c>
      <c r="C58" s="4">
        <v>0</v>
      </c>
      <c r="D58" s="4">
        <v>0</v>
      </c>
      <c r="E58" s="4">
        <v>0</v>
      </c>
    </row>
    <row r="59" spans="1:5" s="15" customFormat="1" ht="11.25">
      <c r="A59" s="18" t="s">
        <v>55</v>
      </c>
      <c r="B59" s="2">
        <f>+B60+B61</f>
        <v>0</v>
      </c>
      <c r="C59" s="2">
        <f>+C60+C61</f>
        <v>0</v>
      </c>
      <c r="D59" s="2">
        <f>+D60+D61</f>
        <v>0</v>
      </c>
      <c r="E59" s="2">
        <f>+E60+E61</f>
        <v>0</v>
      </c>
    </row>
    <row r="60" spans="1:5" ht="11.25">
      <c r="A60" s="3" t="s">
        <v>56</v>
      </c>
      <c r="B60" s="4">
        <v>0</v>
      </c>
      <c r="C60" s="4">
        <v>0</v>
      </c>
      <c r="D60" s="4">
        <v>0</v>
      </c>
      <c r="E60" s="4">
        <v>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2547</v>
      </c>
      <c r="C62" s="2">
        <f>+C59+C54</f>
        <v>2301</v>
      </c>
      <c r="D62" s="2">
        <f>+D59+D54</f>
        <v>229</v>
      </c>
      <c r="E62" s="2">
        <f>+E59+E54</f>
        <v>17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33023</v>
      </c>
      <c r="C64" s="2">
        <f>+C62+C51+C42+C27</f>
        <v>17619</v>
      </c>
      <c r="D64" s="2">
        <f>+D62+D51+D42+D27</f>
        <v>1482</v>
      </c>
      <c r="E64" s="2">
        <f>+E62+E51+E42+E27</f>
        <v>13922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0712111111111111111"/>
  <dimension ref="A1:I65"/>
  <sheetViews>
    <sheetView showGridLines="0" zoomScale="75" zoomScaleNormal="75" workbookViewId="0" topLeftCell="A1">
      <selection activeCell="G46" sqref="G46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73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24205</v>
      </c>
      <c r="C9" s="2">
        <f>+C10+C11+C12+C13+C14+C15+C16+C17+C18+C19+C20</f>
        <v>19356</v>
      </c>
      <c r="D9" s="2">
        <f>+D10+D11+D12+D13+D14+D15+D16+D17+D18+D19+D20</f>
        <v>2070</v>
      </c>
      <c r="E9" s="2">
        <f>+E10+E11+E12+E13+E14+E15+E16+E17+E18+E19+E20</f>
        <v>2779</v>
      </c>
    </row>
    <row r="10" spans="1:5" ht="11.25">
      <c r="A10" s="3" t="s">
        <v>9</v>
      </c>
      <c r="B10" s="4">
        <v>1192</v>
      </c>
      <c r="C10" s="4">
        <v>762</v>
      </c>
      <c r="D10" s="4">
        <v>109</v>
      </c>
      <c r="E10" s="4">
        <v>321</v>
      </c>
    </row>
    <row r="11" spans="1:5" ht="11.25">
      <c r="A11" s="3" t="s">
        <v>10</v>
      </c>
      <c r="B11" s="4">
        <v>12379</v>
      </c>
      <c r="C11" s="4">
        <v>10183</v>
      </c>
      <c r="D11" s="4">
        <v>582</v>
      </c>
      <c r="E11" s="4">
        <v>1614</v>
      </c>
    </row>
    <row r="12" spans="1:5" ht="11.25">
      <c r="A12" s="3" t="s">
        <v>11</v>
      </c>
      <c r="B12" s="4">
        <v>3128</v>
      </c>
      <c r="C12" s="4">
        <v>2794</v>
      </c>
      <c r="D12" s="4">
        <v>116</v>
      </c>
      <c r="E12" s="4">
        <v>218</v>
      </c>
    </row>
    <row r="13" spans="1:5" ht="11.25">
      <c r="A13" s="3" t="s">
        <v>12</v>
      </c>
      <c r="B13" s="4">
        <v>1071</v>
      </c>
      <c r="C13" s="4">
        <v>597</v>
      </c>
      <c r="D13" s="4">
        <v>199</v>
      </c>
      <c r="E13" s="4">
        <v>275</v>
      </c>
    </row>
    <row r="14" spans="1:5" ht="11.25">
      <c r="A14" s="3" t="s">
        <v>13</v>
      </c>
      <c r="B14" s="4">
        <v>2964</v>
      </c>
      <c r="C14" s="4">
        <v>2473</v>
      </c>
      <c r="D14" s="4">
        <v>304</v>
      </c>
      <c r="E14" s="4">
        <v>187</v>
      </c>
    </row>
    <row r="15" spans="1:5" ht="11.25">
      <c r="A15" s="3" t="s">
        <v>14</v>
      </c>
      <c r="B15" s="4">
        <v>1952</v>
      </c>
      <c r="C15" s="4">
        <v>1383</v>
      </c>
      <c r="D15" s="4">
        <v>474</v>
      </c>
      <c r="E15" s="4">
        <v>95</v>
      </c>
    </row>
    <row r="16" spans="1:5" ht="11.25">
      <c r="A16" s="3" t="s">
        <v>15</v>
      </c>
      <c r="B16" s="4">
        <v>368</v>
      </c>
      <c r="C16" s="4">
        <v>206</v>
      </c>
      <c r="D16" s="4">
        <v>102</v>
      </c>
      <c r="E16" s="4">
        <v>60</v>
      </c>
    </row>
    <row r="17" spans="1:5" ht="11.25">
      <c r="A17" s="3" t="s">
        <v>16</v>
      </c>
      <c r="B17" s="4">
        <v>50</v>
      </c>
      <c r="C17" s="4">
        <v>47</v>
      </c>
      <c r="D17" s="4">
        <v>3</v>
      </c>
      <c r="E17" s="4">
        <v>0</v>
      </c>
    </row>
    <row r="18" spans="1:5" ht="11.25">
      <c r="A18" s="3" t="s">
        <v>17</v>
      </c>
      <c r="B18" s="4">
        <v>116</v>
      </c>
      <c r="C18" s="4">
        <v>60</v>
      </c>
      <c r="D18" s="4">
        <v>48</v>
      </c>
      <c r="E18" s="4">
        <v>8</v>
      </c>
    </row>
    <row r="19" spans="1:5" ht="11.25">
      <c r="A19" s="3" t="s">
        <v>18</v>
      </c>
      <c r="B19" s="4">
        <v>952</v>
      </c>
      <c r="C19" s="4">
        <v>824</v>
      </c>
      <c r="D19" s="4">
        <v>128</v>
      </c>
      <c r="E19" s="4">
        <v>0</v>
      </c>
    </row>
    <row r="20" spans="1:5" ht="11.25">
      <c r="A20" s="3" t="s">
        <v>19</v>
      </c>
      <c r="B20" s="4">
        <v>33</v>
      </c>
      <c r="C20" s="4">
        <v>27</v>
      </c>
      <c r="D20" s="4">
        <v>5</v>
      </c>
      <c r="E20" s="4">
        <v>1</v>
      </c>
    </row>
    <row r="21" spans="1:5" s="15" customFormat="1" ht="11.25">
      <c r="A21" s="15" t="s">
        <v>20</v>
      </c>
      <c r="B21" s="2">
        <f>+B22+B23</f>
        <v>15492</v>
      </c>
      <c r="C21" s="2">
        <f>+C22+C23</f>
        <v>5616</v>
      </c>
      <c r="D21" s="2">
        <f>+D22+D23</f>
        <v>2992</v>
      </c>
      <c r="E21" s="2">
        <f>+E22+E23</f>
        <v>6884</v>
      </c>
    </row>
    <row r="22" spans="1:5" ht="11.25">
      <c r="A22" s="3" t="s">
        <v>21</v>
      </c>
      <c r="B22" s="4">
        <v>4450</v>
      </c>
      <c r="C22" s="4">
        <v>2632</v>
      </c>
      <c r="D22" s="4">
        <v>1797</v>
      </c>
      <c r="E22" s="4">
        <v>21</v>
      </c>
    </row>
    <row r="23" spans="1:5" ht="11.25">
      <c r="A23" s="3" t="s">
        <v>22</v>
      </c>
      <c r="B23" s="4">
        <v>11042</v>
      </c>
      <c r="C23" s="4">
        <v>2984</v>
      </c>
      <c r="D23" s="4">
        <v>1195</v>
      </c>
      <c r="E23" s="4">
        <v>6863</v>
      </c>
    </row>
    <row r="24" spans="1:5" s="15" customFormat="1" ht="11.25">
      <c r="A24" s="15" t="s">
        <v>23</v>
      </c>
      <c r="B24" s="2">
        <f>+B25+B26</f>
        <v>32</v>
      </c>
      <c r="C24" s="2">
        <f>+C25+C26</f>
        <v>26</v>
      </c>
      <c r="D24" s="2">
        <f>+D25+D26</f>
        <v>6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32</v>
      </c>
      <c r="C26" s="4">
        <v>26</v>
      </c>
      <c r="D26" s="4">
        <v>6</v>
      </c>
      <c r="E26" s="4">
        <v>0</v>
      </c>
    </row>
    <row r="27" spans="1:9" s="15" customFormat="1" ht="11.25">
      <c r="A27" s="16" t="s">
        <v>26</v>
      </c>
      <c r="B27" s="2">
        <f>+B24+B21+B9</f>
        <v>39729</v>
      </c>
      <c r="C27" s="2">
        <f>+C24+C21+C9</f>
        <v>24998</v>
      </c>
      <c r="D27" s="2">
        <f>+D24+D21+D9</f>
        <v>5068</v>
      </c>
      <c r="E27" s="2">
        <f>+E24+E21+E9</f>
        <v>9663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2521</v>
      </c>
      <c r="C30" s="2">
        <f>+C31+C32+C33+C34</f>
        <v>753</v>
      </c>
      <c r="D30" s="2">
        <f>+D31+D32+D33+D34</f>
        <v>115</v>
      </c>
      <c r="E30" s="2">
        <f>+E31+E32+E33+E34</f>
        <v>1653</v>
      </c>
    </row>
    <row r="31" spans="1:5" ht="11.25">
      <c r="A31" s="3" t="s">
        <v>29</v>
      </c>
      <c r="B31" s="4">
        <v>1925</v>
      </c>
      <c r="C31" s="4">
        <v>321</v>
      </c>
      <c r="D31" s="4">
        <v>42</v>
      </c>
      <c r="E31" s="4">
        <v>1562</v>
      </c>
    </row>
    <row r="32" spans="1:5" ht="11.25">
      <c r="A32" s="3" t="s">
        <v>30</v>
      </c>
      <c r="B32" s="4">
        <v>549</v>
      </c>
      <c r="C32" s="4">
        <v>403</v>
      </c>
      <c r="D32" s="4">
        <v>60</v>
      </c>
      <c r="E32" s="4">
        <v>86</v>
      </c>
    </row>
    <row r="33" spans="1:5" ht="11.25">
      <c r="A33" s="3" t="s">
        <v>31</v>
      </c>
      <c r="B33" s="4">
        <v>6</v>
      </c>
      <c r="C33" s="4">
        <v>6</v>
      </c>
      <c r="D33" s="4">
        <v>0</v>
      </c>
      <c r="E33" s="4">
        <v>0</v>
      </c>
    </row>
    <row r="34" spans="1:5" ht="11.25">
      <c r="A34" s="3" t="s">
        <v>32</v>
      </c>
      <c r="B34" s="4">
        <v>41</v>
      </c>
      <c r="C34" s="4">
        <v>23</v>
      </c>
      <c r="D34" s="4">
        <v>13</v>
      </c>
      <c r="E34" s="4">
        <v>5</v>
      </c>
    </row>
    <row r="35" spans="1:5" s="15" customFormat="1" ht="11.25">
      <c r="A35" s="18" t="s">
        <v>33</v>
      </c>
      <c r="B35" s="2">
        <f>+B36+B37</f>
        <v>603</v>
      </c>
      <c r="C35" s="2">
        <f>+C36+C37</f>
        <v>413</v>
      </c>
      <c r="D35" s="2">
        <f>+D36+D37</f>
        <v>39</v>
      </c>
      <c r="E35" s="2">
        <f>+E36+E37</f>
        <v>151</v>
      </c>
    </row>
    <row r="36" spans="1:5" ht="11.25">
      <c r="A36" s="3" t="s">
        <v>34</v>
      </c>
      <c r="B36" s="4">
        <v>576</v>
      </c>
      <c r="C36" s="4">
        <v>411</v>
      </c>
      <c r="D36" s="4">
        <v>14</v>
      </c>
      <c r="E36" s="4">
        <v>151</v>
      </c>
    </row>
    <row r="37" spans="1:5" ht="11.25">
      <c r="A37" s="3" t="s">
        <v>35</v>
      </c>
      <c r="B37" s="4">
        <v>27</v>
      </c>
      <c r="C37" s="4">
        <v>2</v>
      </c>
      <c r="D37" s="4">
        <v>25</v>
      </c>
      <c r="E37" s="4">
        <v>0</v>
      </c>
    </row>
    <row r="38" spans="1:5" s="15" customFormat="1" ht="22.5">
      <c r="A38" s="18" t="s">
        <v>36</v>
      </c>
      <c r="B38" s="2">
        <f>+B39+B40+B41</f>
        <v>344</v>
      </c>
      <c r="C38" s="2">
        <f>+C39+C40+C41</f>
        <v>331</v>
      </c>
      <c r="D38" s="2">
        <f>+D39+D40+D41</f>
        <v>13</v>
      </c>
      <c r="E38" s="2">
        <f>+E39+E40+E41</f>
        <v>0</v>
      </c>
    </row>
    <row r="39" spans="1:5" ht="11.25">
      <c r="A39" s="3" t="s">
        <v>37</v>
      </c>
      <c r="B39" s="4">
        <v>344</v>
      </c>
      <c r="C39" s="4">
        <v>331</v>
      </c>
      <c r="D39" s="4">
        <v>13</v>
      </c>
      <c r="E39" s="4">
        <v>0</v>
      </c>
    </row>
    <row r="40" spans="1:5" ht="11.25">
      <c r="A40" s="3" t="s">
        <v>38</v>
      </c>
      <c r="B40" s="4">
        <v>0</v>
      </c>
      <c r="C40" s="4">
        <v>0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3468</v>
      </c>
      <c r="C42" s="2">
        <f>+C38+C35+C30</f>
        <v>1497</v>
      </c>
      <c r="D42" s="2">
        <f>+D38+D35+D30</f>
        <v>167</v>
      </c>
      <c r="E42" s="2">
        <f>+E38+E35+E30</f>
        <v>1804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38921</v>
      </c>
      <c r="C45" s="2">
        <f>+C46+C47+C48+C49+C50</f>
        <v>10980</v>
      </c>
      <c r="D45" s="2">
        <f>+D46+D47+D48+D49+D50</f>
        <v>5354</v>
      </c>
      <c r="E45" s="2">
        <f>+E46+E47+E48+E49+E50</f>
        <v>22587</v>
      </c>
    </row>
    <row r="46" spans="1:5" ht="11.25">
      <c r="A46" s="3" t="s">
        <v>43</v>
      </c>
      <c r="B46" s="4">
        <v>1002</v>
      </c>
      <c r="C46" s="4">
        <v>1002</v>
      </c>
      <c r="D46" s="4">
        <v>0</v>
      </c>
      <c r="E46" s="4">
        <v>0</v>
      </c>
    </row>
    <row r="47" spans="1:5" ht="11.25">
      <c r="A47" s="3" t="s">
        <v>44</v>
      </c>
      <c r="B47" s="4">
        <v>161</v>
      </c>
      <c r="C47" s="4">
        <v>161</v>
      </c>
      <c r="D47" s="4">
        <v>0</v>
      </c>
      <c r="E47" s="4">
        <v>0</v>
      </c>
    </row>
    <row r="48" spans="1:5" ht="11.25">
      <c r="A48" s="3" t="s">
        <v>45</v>
      </c>
      <c r="B48" s="4">
        <v>170</v>
      </c>
      <c r="C48" s="4">
        <v>170</v>
      </c>
      <c r="D48" s="4">
        <v>0</v>
      </c>
      <c r="E48" s="4">
        <v>0</v>
      </c>
    </row>
    <row r="49" spans="1:5" ht="11.25">
      <c r="A49" s="3" t="s">
        <v>46</v>
      </c>
      <c r="B49" s="4">
        <v>37585</v>
      </c>
      <c r="C49" s="4">
        <v>9644</v>
      </c>
      <c r="D49" s="4">
        <v>5354</v>
      </c>
      <c r="E49" s="4">
        <v>22587</v>
      </c>
    </row>
    <row r="50" spans="1:5" ht="11.25">
      <c r="A50" s="3" t="s">
        <v>47</v>
      </c>
      <c r="B50" s="4">
        <v>3</v>
      </c>
      <c r="C50" s="4">
        <v>3</v>
      </c>
      <c r="D50" s="4">
        <v>0</v>
      </c>
      <c r="E50" s="4">
        <v>0</v>
      </c>
    </row>
    <row r="51" spans="1:9" s="15" customFormat="1" ht="11.25">
      <c r="A51" s="16" t="s">
        <v>48</v>
      </c>
      <c r="B51" s="2">
        <f>+B45</f>
        <v>38921</v>
      </c>
      <c r="C51" s="2">
        <f>+C45</f>
        <v>10980</v>
      </c>
      <c r="D51" s="2">
        <f>+D45</f>
        <v>5354</v>
      </c>
      <c r="E51" s="2">
        <f>+E45</f>
        <v>22587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6684</v>
      </c>
      <c r="C54" s="2">
        <f>+C55+C56+C57+C58</f>
        <v>5267</v>
      </c>
      <c r="D54" s="2">
        <f>+D55+D56+D57+D58</f>
        <v>1251</v>
      </c>
      <c r="E54" s="2">
        <f>+E55+E56+E57+E58</f>
        <v>166</v>
      </c>
    </row>
    <row r="55" spans="1:5" ht="11.25">
      <c r="A55" s="3" t="s">
        <v>51</v>
      </c>
      <c r="B55" s="4">
        <v>4102</v>
      </c>
      <c r="C55" s="4">
        <v>3640</v>
      </c>
      <c r="D55" s="4">
        <v>459</v>
      </c>
      <c r="E55" s="4">
        <v>3</v>
      </c>
    </row>
    <row r="56" spans="1:5" ht="11.25">
      <c r="A56" s="3" t="s">
        <v>52</v>
      </c>
      <c r="B56" s="4">
        <v>2372</v>
      </c>
      <c r="C56" s="4">
        <v>1460</v>
      </c>
      <c r="D56" s="4">
        <v>749</v>
      </c>
      <c r="E56" s="4">
        <v>163</v>
      </c>
    </row>
    <row r="57" spans="1:5" ht="11.25">
      <c r="A57" s="3" t="s">
        <v>53</v>
      </c>
      <c r="B57" s="4">
        <v>58</v>
      </c>
      <c r="C57" s="4">
        <v>58</v>
      </c>
      <c r="D57" s="4">
        <v>0</v>
      </c>
      <c r="E57" s="4">
        <v>0</v>
      </c>
    </row>
    <row r="58" spans="1:5" ht="11.25">
      <c r="A58" s="3" t="s">
        <v>54</v>
      </c>
      <c r="B58" s="4">
        <v>152</v>
      </c>
      <c r="C58" s="4">
        <v>109</v>
      </c>
      <c r="D58" s="4">
        <v>43</v>
      </c>
      <c r="E58" s="4">
        <v>0</v>
      </c>
    </row>
    <row r="59" spans="1:5" s="15" customFormat="1" ht="11.25">
      <c r="A59" s="18" t="s">
        <v>55</v>
      </c>
      <c r="B59" s="2">
        <f>+B60+B61</f>
        <v>2140</v>
      </c>
      <c r="C59" s="2">
        <f>+C60+C61</f>
        <v>1975</v>
      </c>
      <c r="D59" s="2">
        <f>+D60+D61</f>
        <v>65</v>
      </c>
      <c r="E59" s="2">
        <f>+E60+E61</f>
        <v>100</v>
      </c>
    </row>
    <row r="60" spans="1:5" ht="11.25">
      <c r="A60" s="3" t="s">
        <v>56</v>
      </c>
      <c r="B60" s="4">
        <v>2140</v>
      </c>
      <c r="C60" s="4">
        <v>1975</v>
      </c>
      <c r="D60" s="4">
        <v>65</v>
      </c>
      <c r="E60" s="4">
        <v>100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8824</v>
      </c>
      <c r="C62" s="2">
        <f>+C59+C54</f>
        <v>7242</v>
      </c>
      <c r="D62" s="2">
        <f>+D59+D54</f>
        <v>1316</v>
      </c>
      <c r="E62" s="2">
        <f>+E59+E54</f>
        <v>266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90942</v>
      </c>
      <c r="C64" s="2">
        <f>+C62+C51+C42+C27</f>
        <v>44717</v>
      </c>
      <c r="D64" s="2">
        <f>+D62+D51+D42+D27</f>
        <v>11905</v>
      </c>
      <c r="E64" s="2">
        <f>+E62+E51+E42+E27</f>
        <v>34320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07121111111111111111"/>
  <dimension ref="A1:I65"/>
  <sheetViews>
    <sheetView showGridLines="0" zoomScale="75" zoomScaleNormal="75" workbookViewId="0" topLeftCell="A1">
      <selection activeCell="G45" sqref="G45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74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99333</v>
      </c>
      <c r="C9" s="2">
        <f>+C10+C11+C12+C13+C14+C15+C16+C17+C18+C19+C20</f>
        <v>85462</v>
      </c>
      <c r="D9" s="2">
        <f>+D10+D11+D12+D13+D14+D15+D16+D17+D18+D19+D20</f>
        <v>9055</v>
      </c>
      <c r="E9" s="2">
        <f>+E10+E11+E12+E13+E14+E15+E16+E17+E18+E19+E20</f>
        <v>4816</v>
      </c>
    </row>
    <row r="10" spans="1:5" ht="11.25">
      <c r="A10" s="3" t="s">
        <v>9</v>
      </c>
      <c r="B10" s="4">
        <v>5813</v>
      </c>
      <c r="C10" s="4">
        <v>4381</v>
      </c>
      <c r="D10" s="4">
        <v>905</v>
      </c>
      <c r="E10" s="4">
        <v>527</v>
      </c>
    </row>
    <row r="11" spans="1:5" ht="11.25">
      <c r="A11" s="3" t="s">
        <v>10</v>
      </c>
      <c r="B11" s="4">
        <v>37903</v>
      </c>
      <c r="C11" s="4">
        <v>35912</v>
      </c>
      <c r="D11" s="4">
        <v>649</v>
      </c>
      <c r="E11" s="4">
        <v>1342</v>
      </c>
    </row>
    <row r="12" spans="1:5" ht="11.25">
      <c r="A12" s="3" t="s">
        <v>11</v>
      </c>
      <c r="B12" s="4">
        <v>34903</v>
      </c>
      <c r="C12" s="4">
        <v>32252</v>
      </c>
      <c r="D12" s="4">
        <v>2123</v>
      </c>
      <c r="E12" s="4">
        <v>528</v>
      </c>
    </row>
    <row r="13" spans="1:5" ht="11.25">
      <c r="A13" s="3" t="s">
        <v>12</v>
      </c>
      <c r="B13" s="4">
        <v>1079</v>
      </c>
      <c r="C13" s="4">
        <v>445</v>
      </c>
      <c r="D13" s="4">
        <v>303</v>
      </c>
      <c r="E13" s="4">
        <v>331</v>
      </c>
    </row>
    <row r="14" spans="1:5" ht="11.25">
      <c r="A14" s="3" t="s">
        <v>13</v>
      </c>
      <c r="B14" s="4">
        <v>5596</v>
      </c>
      <c r="C14" s="4">
        <v>4406</v>
      </c>
      <c r="D14" s="4">
        <v>846</v>
      </c>
      <c r="E14" s="4">
        <v>344</v>
      </c>
    </row>
    <row r="15" spans="1:5" ht="11.25">
      <c r="A15" s="3" t="s">
        <v>14</v>
      </c>
      <c r="B15" s="4">
        <v>6155</v>
      </c>
      <c r="C15" s="4">
        <v>2428</v>
      </c>
      <c r="D15" s="4">
        <v>2849</v>
      </c>
      <c r="E15" s="4">
        <v>878</v>
      </c>
    </row>
    <row r="16" spans="1:5" ht="11.25">
      <c r="A16" s="3" t="s">
        <v>15</v>
      </c>
      <c r="B16" s="4">
        <v>817</v>
      </c>
      <c r="C16" s="4">
        <v>466</v>
      </c>
      <c r="D16" s="4">
        <v>208</v>
      </c>
      <c r="E16" s="4">
        <v>143</v>
      </c>
    </row>
    <row r="17" spans="1:5" ht="11.25">
      <c r="A17" s="3" t="s">
        <v>16</v>
      </c>
      <c r="B17" s="4">
        <v>114</v>
      </c>
      <c r="C17" s="4">
        <v>92</v>
      </c>
      <c r="D17" s="4">
        <v>14</v>
      </c>
      <c r="E17" s="4">
        <v>8</v>
      </c>
    </row>
    <row r="18" spans="1:5" ht="11.25">
      <c r="A18" s="3" t="s">
        <v>17</v>
      </c>
      <c r="B18" s="4">
        <v>591</v>
      </c>
      <c r="C18" s="4">
        <v>462</v>
      </c>
      <c r="D18" s="4">
        <v>63</v>
      </c>
      <c r="E18" s="4">
        <v>66</v>
      </c>
    </row>
    <row r="19" spans="1:5" ht="11.25">
      <c r="A19" s="3" t="s">
        <v>18</v>
      </c>
      <c r="B19" s="4">
        <v>4102</v>
      </c>
      <c r="C19" s="4">
        <v>3471</v>
      </c>
      <c r="D19" s="4">
        <v>566</v>
      </c>
      <c r="E19" s="4">
        <v>65</v>
      </c>
    </row>
    <row r="20" spans="1:5" ht="11.25">
      <c r="A20" s="3" t="s">
        <v>19</v>
      </c>
      <c r="B20" s="4">
        <v>2260</v>
      </c>
      <c r="C20" s="4">
        <v>1147</v>
      </c>
      <c r="D20" s="4">
        <v>529</v>
      </c>
      <c r="E20" s="4">
        <v>584</v>
      </c>
    </row>
    <row r="21" spans="1:5" s="15" customFormat="1" ht="11.25">
      <c r="A21" s="15" t="s">
        <v>20</v>
      </c>
      <c r="B21" s="2">
        <f>+B22+B23</f>
        <v>12212</v>
      </c>
      <c r="C21" s="2">
        <f>+C22+C23</f>
        <v>5233</v>
      </c>
      <c r="D21" s="2">
        <f>+D22+D23</f>
        <v>3307</v>
      </c>
      <c r="E21" s="2">
        <f>+E22+E23</f>
        <v>3672</v>
      </c>
    </row>
    <row r="22" spans="1:5" ht="11.25">
      <c r="A22" s="3" t="s">
        <v>21</v>
      </c>
      <c r="B22" s="4">
        <v>6240</v>
      </c>
      <c r="C22" s="4">
        <v>2485</v>
      </c>
      <c r="D22" s="4">
        <v>2975</v>
      </c>
      <c r="E22" s="4">
        <v>780</v>
      </c>
    </row>
    <row r="23" spans="1:5" ht="11.25">
      <c r="A23" s="3" t="s">
        <v>22</v>
      </c>
      <c r="B23" s="4">
        <v>5972</v>
      </c>
      <c r="C23" s="4">
        <v>2748</v>
      </c>
      <c r="D23" s="4">
        <v>332</v>
      </c>
      <c r="E23" s="4">
        <v>2892</v>
      </c>
    </row>
    <row r="24" spans="1:5" s="15" customFormat="1" ht="11.25">
      <c r="A24" s="15" t="s">
        <v>23</v>
      </c>
      <c r="B24" s="2">
        <f>+B25+B26</f>
        <v>45</v>
      </c>
      <c r="C24" s="2">
        <f>+C25+C26</f>
        <v>16</v>
      </c>
      <c r="D24" s="2">
        <f>+D25+D26</f>
        <v>29</v>
      </c>
      <c r="E24" s="2">
        <f>+E25+E26</f>
        <v>0</v>
      </c>
    </row>
    <row r="25" spans="1:5" ht="11.25">
      <c r="A25" s="3" t="s">
        <v>24</v>
      </c>
      <c r="B25" s="4">
        <v>12</v>
      </c>
      <c r="C25" s="4">
        <v>12</v>
      </c>
      <c r="D25" s="4">
        <v>0</v>
      </c>
      <c r="E25" s="4">
        <v>0</v>
      </c>
    </row>
    <row r="26" spans="1:5" ht="11.25">
      <c r="A26" s="3" t="s">
        <v>25</v>
      </c>
      <c r="B26" s="4">
        <v>33</v>
      </c>
      <c r="C26" s="4">
        <v>4</v>
      </c>
      <c r="D26" s="4">
        <v>29</v>
      </c>
      <c r="E26" s="4">
        <v>0</v>
      </c>
    </row>
    <row r="27" spans="1:9" s="15" customFormat="1" ht="11.25">
      <c r="A27" s="16" t="s">
        <v>26</v>
      </c>
      <c r="B27" s="2">
        <f>+B24+B21+B9</f>
        <v>111590</v>
      </c>
      <c r="C27" s="2">
        <f>+C24+C21+C9</f>
        <v>90711</v>
      </c>
      <c r="D27" s="2">
        <f>+D24+D21+D9</f>
        <v>12391</v>
      </c>
      <c r="E27" s="2">
        <f>+E24+E21+E9</f>
        <v>8488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2167</v>
      </c>
      <c r="C30" s="2">
        <f>+C31+C32+C33+C34</f>
        <v>973</v>
      </c>
      <c r="D30" s="2">
        <f>+D31+D32+D33+D34</f>
        <v>158</v>
      </c>
      <c r="E30" s="2">
        <f>+E31+E32+E33+E34</f>
        <v>1036</v>
      </c>
    </row>
    <row r="31" spans="1:5" ht="11.25">
      <c r="A31" s="3" t="s">
        <v>29</v>
      </c>
      <c r="B31" s="4">
        <v>1565</v>
      </c>
      <c r="C31" s="4">
        <v>525</v>
      </c>
      <c r="D31" s="4">
        <v>87</v>
      </c>
      <c r="E31" s="4">
        <v>953</v>
      </c>
    </row>
    <row r="32" spans="1:5" ht="11.25">
      <c r="A32" s="3" t="s">
        <v>30</v>
      </c>
      <c r="B32" s="4">
        <v>539</v>
      </c>
      <c r="C32" s="4">
        <v>398</v>
      </c>
      <c r="D32" s="4">
        <v>58</v>
      </c>
      <c r="E32" s="4">
        <v>83</v>
      </c>
    </row>
    <row r="33" spans="1:5" ht="11.25">
      <c r="A33" s="3" t="s">
        <v>31</v>
      </c>
      <c r="B33" s="4">
        <v>19</v>
      </c>
      <c r="C33" s="4">
        <v>14</v>
      </c>
      <c r="D33" s="4">
        <v>5</v>
      </c>
      <c r="E33" s="4">
        <v>0</v>
      </c>
    </row>
    <row r="34" spans="1:5" ht="11.25">
      <c r="A34" s="3" t="s">
        <v>32</v>
      </c>
      <c r="B34" s="4">
        <v>44</v>
      </c>
      <c r="C34" s="4">
        <v>36</v>
      </c>
      <c r="D34" s="4">
        <v>8</v>
      </c>
      <c r="E34" s="4">
        <v>0</v>
      </c>
    </row>
    <row r="35" spans="1:5" s="15" customFormat="1" ht="11.25">
      <c r="A35" s="18" t="s">
        <v>33</v>
      </c>
      <c r="B35" s="2">
        <f>+B36+B37</f>
        <v>366</v>
      </c>
      <c r="C35" s="2">
        <f>+C36+C37</f>
        <v>76</v>
      </c>
      <c r="D35" s="2">
        <f>+D36+D37</f>
        <v>1</v>
      </c>
      <c r="E35" s="2">
        <f>+E36+E37</f>
        <v>289</v>
      </c>
    </row>
    <row r="36" spans="1:5" ht="11.25">
      <c r="A36" s="3" t="s">
        <v>34</v>
      </c>
      <c r="B36" s="4">
        <v>68</v>
      </c>
      <c r="C36" s="4">
        <v>9</v>
      </c>
      <c r="D36" s="4">
        <v>1</v>
      </c>
      <c r="E36" s="4">
        <v>58</v>
      </c>
    </row>
    <row r="37" spans="1:5" ht="11.25">
      <c r="A37" s="3" t="s">
        <v>35</v>
      </c>
      <c r="B37" s="4">
        <v>298</v>
      </c>
      <c r="C37" s="4">
        <v>67</v>
      </c>
      <c r="D37" s="4">
        <v>0</v>
      </c>
      <c r="E37" s="4">
        <v>231</v>
      </c>
    </row>
    <row r="38" spans="1:5" s="15" customFormat="1" ht="22.5">
      <c r="A38" s="18" t="s">
        <v>36</v>
      </c>
      <c r="B38" s="2">
        <f>+B39+B40+B41</f>
        <v>28</v>
      </c>
      <c r="C38" s="2">
        <f>+C39+C40+C41</f>
        <v>25</v>
      </c>
      <c r="D38" s="2">
        <f>+D39+D40+D41</f>
        <v>3</v>
      </c>
      <c r="E38" s="2">
        <f>+E39+E40+E41</f>
        <v>0</v>
      </c>
    </row>
    <row r="39" spans="1:5" ht="11.25">
      <c r="A39" s="3" t="s">
        <v>37</v>
      </c>
      <c r="B39" s="4">
        <v>28</v>
      </c>
      <c r="C39" s="4">
        <v>25</v>
      </c>
      <c r="D39" s="4">
        <v>3</v>
      </c>
      <c r="E39" s="4">
        <v>0</v>
      </c>
    </row>
    <row r="40" spans="1:5" ht="11.25">
      <c r="A40" s="3" t="s">
        <v>38</v>
      </c>
      <c r="B40" s="4">
        <v>0</v>
      </c>
      <c r="C40" s="4">
        <v>0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2561</v>
      </c>
      <c r="C42" s="2">
        <f>+C38+C35+C30</f>
        <v>1074</v>
      </c>
      <c r="D42" s="2">
        <f>+D38+D35+D30</f>
        <v>162</v>
      </c>
      <c r="E42" s="2">
        <f>+E38+E35+E30</f>
        <v>1325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88240</v>
      </c>
      <c r="C45" s="2">
        <f>+C46+C47+C48+C49+C50</f>
        <v>50623</v>
      </c>
      <c r="D45" s="2">
        <f>+D46+D47+D48+D49+D50</f>
        <v>24088</v>
      </c>
      <c r="E45" s="2">
        <f>+E46+E47+E48+E49+E50</f>
        <v>13529</v>
      </c>
    </row>
    <row r="46" spans="1:5" ht="11.25">
      <c r="A46" s="3" t="s">
        <v>43</v>
      </c>
      <c r="B46" s="4">
        <v>3379</v>
      </c>
      <c r="C46" s="4">
        <v>2985</v>
      </c>
      <c r="D46" s="4">
        <v>310</v>
      </c>
      <c r="E46" s="4">
        <v>84</v>
      </c>
    </row>
    <row r="47" spans="1:5" ht="11.25">
      <c r="A47" s="3" t="s">
        <v>44</v>
      </c>
      <c r="B47" s="4">
        <v>3776</v>
      </c>
      <c r="C47" s="4">
        <v>1876</v>
      </c>
      <c r="D47" s="4">
        <v>1900</v>
      </c>
      <c r="E47" s="4">
        <v>0</v>
      </c>
    </row>
    <row r="48" spans="1:5" ht="11.25">
      <c r="A48" s="3" t="s">
        <v>45</v>
      </c>
      <c r="B48" s="4">
        <v>7554</v>
      </c>
      <c r="C48" s="4">
        <v>5159</v>
      </c>
      <c r="D48" s="4">
        <v>2395</v>
      </c>
      <c r="E48" s="4">
        <v>0</v>
      </c>
    </row>
    <row r="49" spans="1:5" ht="11.25">
      <c r="A49" s="3" t="s">
        <v>46</v>
      </c>
      <c r="B49" s="4">
        <v>73500</v>
      </c>
      <c r="C49" s="4">
        <v>40583</v>
      </c>
      <c r="D49" s="4">
        <v>19481</v>
      </c>
      <c r="E49" s="4">
        <v>13436</v>
      </c>
    </row>
    <row r="50" spans="1:5" ht="11.25">
      <c r="A50" s="3" t="s">
        <v>47</v>
      </c>
      <c r="B50" s="4">
        <v>31</v>
      </c>
      <c r="C50" s="4">
        <v>20</v>
      </c>
      <c r="D50" s="4">
        <v>2</v>
      </c>
      <c r="E50" s="4">
        <v>9</v>
      </c>
    </row>
    <row r="51" spans="1:9" s="15" customFormat="1" ht="11.25">
      <c r="A51" s="16" t="s">
        <v>48</v>
      </c>
      <c r="B51" s="2">
        <f>+B45</f>
        <v>88240</v>
      </c>
      <c r="C51" s="2">
        <f>+C45</f>
        <v>50623</v>
      </c>
      <c r="D51" s="2">
        <f>+D45</f>
        <v>24088</v>
      </c>
      <c r="E51" s="2">
        <f>+E45</f>
        <v>13529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126261</v>
      </c>
      <c r="C54" s="2">
        <f>+C55+C56+C57+C58</f>
        <v>97555</v>
      </c>
      <c r="D54" s="2">
        <f>+D55+D56+D57+D58</f>
        <v>6143</v>
      </c>
      <c r="E54" s="2">
        <f>+E55+E56+E57+E58</f>
        <v>22563</v>
      </c>
    </row>
    <row r="55" spans="1:5" ht="11.25">
      <c r="A55" s="3" t="s">
        <v>51</v>
      </c>
      <c r="B55" s="4">
        <v>22393</v>
      </c>
      <c r="C55" s="4">
        <v>17954</v>
      </c>
      <c r="D55" s="4">
        <v>3393</v>
      </c>
      <c r="E55" s="4">
        <v>1046</v>
      </c>
    </row>
    <row r="56" spans="1:5" ht="11.25">
      <c r="A56" s="3" t="s">
        <v>52</v>
      </c>
      <c r="B56" s="4">
        <v>103533</v>
      </c>
      <c r="C56" s="4">
        <v>79286</v>
      </c>
      <c r="D56" s="4">
        <v>2740</v>
      </c>
      <c r="E56" s="4">
        <v>21507</v>
      </c>
    </row>
    <row r="57" spans="1:5" ht="11.25">
      <c r="A57" s="3" t="s">
        <v>53</v>
      </c>
      <c r="B57" s="4">
        <v>182</v>
      </c>
      <c r="C57" s="4">
        <v>172</v>
      </c>
      <c r="D57" s="4">
        <v>0</v>
      </c>
      <c r="E57" s="4">
        <v>10</v>
      </c>
    </row>
    <row r="58" spans="1:5" ht="11.25">
      <c r="A58" s="3" t="s">
        <v>54</v>
      </c>
      <c r="B58" s="4">
        <v>153</v>
      </c>
      <c r="C58" s="4">
        <v>143</v>
      </c>
      <c r="D58" s="4">
        <v>10</v>
      </c>
      <c r="E58" s="4">
        <v>0</v>
      </c>
    </row>
    <row r="59" spans="1:5" s="15" customFormat="1" ht="11.25">
      <c r="A59" s="18" t="s">
        <v>55</v>
      </c>
      <c r="B59" s="2">
        <f>+B60+B61</f>
        <v>10604</v>
      </c>
      <c r="C59" s="2">
        <f>+C60+C61</f>
        <v>6809</v>
      </c>
      <c r="D59" s="2">
        <f>+D60+D61</f>
        <v>3409</v>
      </c>
      <c r="E59" s="2">
        <f>+E60+E61</f>
        <v>386</v>
      </c>
    </row>
    <row r="60" spans="1:5" ht="11.25">
      <c r="A60" s="3" t="s">
        <v>56</v>
      </c>
      <c r="B60" s="4">
        <v>10604</v>
      </c>
      <c r="C60" s="4">
        <v>6809</v>
      </c>
      <c r="D60" s="4">
        <v>3409</v>
      </c>
      <c r="E60" s="4">
        <v>386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136865</v>
      </c>
      <c r="C62" s="2">
        <f>+C59+C54</f>
        <v>104364</v>
      </c>
      <c r="D62" s="2">
        <f>+D59+D54</f>
        <v>9552</v>
      </c>
      <c r="E62" s="2">
        <f>+E59+E54</f>
        <v>22949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339256</v>
      </c>
      <c r="C64" s="2">
        <f>+C62+C51+C42+C27</f>
        <v>246772</v>
      </c>
      <c r="D64" s="2">
        <f>+D62+D51+D42+D27</f>
        <v>46193</v>
      </c>
      <c r="E64" s="2">
        <f>+E62+E51+E42+E27</f>
        <v>46291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071211111111111111111"/>
  <dimension ref="A1:I65"/>
  <sheetViews>
    <sheetView showGridLines="0" zoomScale="75" zoomScaleNormal="75" workbookViewId="0" topLeftCell="A1">
      <selection activeCell="G42" sqref="G42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75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28336</v>
      </c>
      <c r="C9" s="2">
        <f>+C10+C11+C12+C13+C14+C15+C16+C17+C18+C19+C20</f>
        <v>22562</v>
      </c>
      <c r="D9" s="2">
        <f>+D10+D11+D12+D13+D14+D15+D16+D17+D18+D19+D20</f>
        <v>1936</v>
      </c>
      <c r="E9" s="2">
        <f>+E10+E11+E12+E13+E14+E15+E16+E17+E18+E19+E20</f>
        <v>3838</v>
      </c>
    </row>
    <row r="10" spans="1:5" ht="11.25">
      <c r="A10" s="3" t="s">
        <v>9</v>
      </c>
      <c r="B10" s="4">
        <v>977</v>
      </c>
      <c r="C10" s="4">
        <v>735</v>
      </c>
      <c r="D10" s="4">
        <v>92</v>
      </c>
      <c r="E10" s="4">
        <v>150</v>
      </c>
    </row>
    <row r="11" spans="1:5" ht="11.25">
      <c r="A11" s="3" t="s">
        <v>10</v>
      </c>
      <c r="B11" s="4">
        <v>13339</v>
      </c>
      <c r="C11" s="4">
        <v>10557</v>
      </c>
      <c r="D11" s="4">
        <v>108</v>
      </c>
      <c r="E11" s="4">
        <v>2674</v>
      </c>
    </row>
    <row r="12" spans="1:5" ht="11.25">
      <c r="A12" s="3" t="s">
        <v>11</v>
      </c>
      <c r="B12" s="4">
        <v>3842</v>
      </c>
      <c r="C12" s="4">
        <v>3438</v>
      </c>
      <c r="D12" s="4">
        <v>321</v>
      </c>
      <c r="E12" s="4">
        <v>83</v>
      </c>
    </row>
    <row r="13" spans="1:5" ht="11.25">
      <c r="A13" s="3" t="s">
        <v>12</v>
      </c>
      <c r="B13" s="4">
        <v>1095</v>
      </c>
      <c r="C13" s="4">
        <v>929</v>
      </c>
      <c r="D13" s="4">
        <v>76</v>
      </c>
      <c r="E13" s="4">
        <v>90</v>
      </c>
    </row>
    <row r="14" spans="1:5" ht="11.25">
      <c r="A14" s="3" t="s">
        <v>13</v>
      </c>
      <c r="B14" s="4">
        <v>4325</v>
      </c>
      <c r="C14" s="4">
        <v>3519</v>
      </c>
      <c r="D14" s="4">
        <v>511</v>
      </c>
      <c r="E14" s="4">
        <v>295</v>
      </c>
    </row>
    <row r="15" spans="1:5" ht="11.25">
      <c r="A15" s="3" t="s">
        <v>14</v>
      </c>
      <c r="B15" s="4">
        <v>2732</v>
      </c>
      <c r="C15" s="4">
        <v>1970</v>
      </c>
      <c r="D15" s="4">
        <v>489</v>
      </c>
      <c r="E15" s="4">
        <v>273</v>
      </c>
    </row>
    <row r="16" spans="1:5" ht="11.25">
      <c r="A16" s="3" t="s">
        <v>15</v>
      </c>
      <c r="B16" s="4">
        <v>481</v>
      </c>
      <c r="C16" s="4">
        <v>248</v>
      </c>
      <c r="D16" s="4">
        <v>53</v>
      </c>
      <c r="E16" s="4">
        <v>180</v>
      </c>
    </row>
    <row r="17" spans="1:5" ht="11.25">
      <c r="A17" s="3" t="s">
        <v>16</v>
      </c>
      <c r="B17" s="4">
        <v>56</v>
      </c>
      <c r="C17" s="4">
        <v>50</v>
      </c>
      <c r="D17" s="4">
        <v>3</v>
      </c>
      <c r="E17" s="4">
        <v>3</v>
      </c>
    </row>
    <row r="18" spans="1:5" ht="11.25">
      <c r="A18" s="3" t="s">
        <v>17</v>
      </c>
      <c r="B18" s="4">
        <v>414</v>
      </c>
      <c r="C18" s="4">
        <v>268</v>
      </c>
      <c r="D18" s="4">
        <v>56</v>
      </c>
      <c r="E18" s="4">
        <v>90</v>
      </c>
    </row>
    <row r="19" spans="1:5" ht="11.25">
      <c r="A19" s="3" t="s">
        <v>18</v>
      </c>
      <c r="B19" s="4">
        <v>921</v>
      </c>
      <c r="C19" s="4">
        <v>694</v>
      </c>
      <c r="D19" s="4">
        <v>227</v>
      </c>
      <c r="E19" s="4">
        <v>0</v>
      </c>
    </row>
    <row r="20" spans="1:5" ht="11.25">
      <c r="A20" s="3" t="s">
        <v>19</v>
      </c>
      <c r="B20" s="4">
        <v>154</v>
      </c>
      <c r="C20" s="4">
        <v>154</v>
      </c>
      <c r="D20" s="4">
        <v>0</v>
      </c>
      <c r="E20" s="4">
        <v>0</v>
      </c>
    </row>
    <row r="21" spans="1:5" s="15" customFormat="1" ht="11.25">
      <c r="A21" s="15" t="s">
        <v>20</v>
      </c>
      <c r="B21" s="2">
        <f>+B22+B23</f>
        <v>11571</v>
      </c>
      <c r="C21" s="2">
        <f>+C22+C23</f>
        <v>5800</v>
      </c>
      <c r="D21" s="2">
        <f>+D22+D23</f>
        <v>1452</v>
      </c>
      <c r="E21" s="2">
        <f>+E22+E23</f>
        <v>4319</v>
      </c>
    </row>
    <row r="22" spans="1:5" ht="11.25">
      <c r="A22" s="3" t="s">
        <v>21</v>
      </c>
      <c r="B22" s="4">
        <v>3719</v>
      </c>
      <c r="C22" s="4">
        <v>2236</v>
      </c>
      <c r="D22" s="4">
        <v>957</v>
      </c>
      <c r="E22" s="4">
        <v>526</v>
      </c>
    </row>
    <row r="23" spans="1:5" ht="11.25">
      <c r="A23" s="3" t="s">
        <v>22</v>
      </c>
      <c r="B23" s="4">
        <v>7852</v>
      </c>
      <c r="C23" s="4">
        <v>3564</v>
      </c>
      <c r="D23" s="4">
        <v>495</v>
      </c>
      <c r="E23" s="4">
        <v>3793</v>
      </c>
    </row>
    <row r="24" spans="1:5" s="15" customFormat="1" ht="11.25">
      <c r="A24" s="15" t="s">
        <v>23</v>
      </c>
      <c r="B24" s="2">
        <f>+B25+B26</f>
        <v>0</v>
      </c>
      <c r="C24" s="2">
        <f>+C25+C26</f>
        <v>0</v>
      </c>
      <c r="D24" s="2">
        <f>+D25+D26</f>
        <v>0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0</v>
      </c>
      <c r="C26" s="4">
        <v>0</v>
      </c>
      <c r="D26" s="4">
        <v>0</v>
      </c>
      <c r="E26" s="4">
        <v>0</v>
      </c>
    </row>
    <row r="27" spans="1:9" s="15" customFormat="1" ht="11.25">
      <c r="A27" s="16" t="s">
        <v>26</v>
      </c>
      <c r="B27" s="2">
        <f>+B24+B21+B9</f>
        <v>39907</v>
      </c>
      <c r="C27" s="2">
        <f>+C24+C21+C9</f>
        <v>28362</v>
      </c>
      <c r="D27" s="2">
        <f>+D24+D21+D9</f>
        <v>3388</v>
      </c>
      <c r="E27" s="2">
        <f>+E24+E21+E9</f>
        <v>8157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2016</v>
      </c>
      <c r="C30" s="2">
        <f>+C31+C32+C33+C34</f>
        <v>540</v>
      </c>
      <c r="D30" s="2">
        <f>+D31+D32+D33+D34</f>
        <v>194</v>
      </c>
      <c r="E30" s="2">
        <f>+E31+E32+E33+E34</f>
        <v>1282</v>
      </c>
    </row>
    <row r="31" spans="1:5" ht="11.25">
      <c r="A31" s="3" t="s">
        <v>29</v>
      </c>
      <c r="B31" s="4">
        <v>1312</v>
      </c>
      <c r="C31" s="4">
        <v>156</v>
      </c>
      <c r="D31" s="4">
        <v>16</v>
      </c>
      <c r="E31" s="4">
        <v>1140</v>
      </c>
    </row>
    <row r="32" spans="1:5" ht="11.25">
      <c r="A32" s="3" t="s">
        <v>30</v>
      </c>
      <c r="B32" s="4">
        <v>653</v>
      </c>
      <c r="C32" s="4">
        <v>361</v>
      </c>
      <c r="D32" s="4">
        <v>178</v>
      </c>
      <c r="E32" s="4">
        <v>114</v>
      </c>
    </row>
    <row r="33" spans="1:5" ht="11.25">
      <c r="A33" s="3" t="s">
        <v>31</v>
      </c>
      <c r="B33" s="4">
        <v>48</v>
      </c>
      <c r="C33" s="4">
        <v>20</v>
      </c>
      <c r="D33" s="4">
        <v>0</v>
      </c>
      <c r="E33" s="4">
        <v>28</v>
      </c>
    </row>
    <row r="34" spans="1:5" ht="11.25">
      <c r="A34" s="3" t="s">
        <v>32</v>
      </c>
      <c r="B34" s="4">
        <v>3</v>
      </c>
      <c r="C34" s="4">
        <v>3</v>
      </c>
      <c r="D34" s="4">
        <v>0</v>
      </c>
      <c r="E34" s="4">
        <v>0</v>
      </c>
    </row>
    <row r="35" spans="1:5" s="15" customFormat="1" ht="11.25">
      <c r="A35" s="18" t="s">
        <v>33</v>
      </c>
      <c r="B35" s="2">
        <f>+B36+B37</f>
        <v>1690</v>
      </c>
      <c r="C35" s="2">
        <f>+C36+C37</f>
        <v>248</v>
      </c>
      <c r="D35" s="2">
        <f>+D36+D37</f>
        <v>537</v>
      </c>
      <c r="E35" s="2">
        <f>+E36+E37</f>
        <v>905</v>
      </c>
    </row>
    <row r="36" spans="1:5" ht="11.25">
      <c r="A36" s="3" t="s">
        <v>34</v>
      </c>
      <c r="B36" s="4">
        <v>1500</v>
      </c>
      <c r="C36" s="4">
        <v>60</v>
      </c>
      <c r="D36" s="4">
        <v>537</v>
      </c>
      <c r="E36" s="4">
        <v>903</v>
      </c>
    </row>
    <row r="37" spans="1:5" ht="11.25">
      <c r="A37" s="3" t="s">
        <v>35</v>
      </c>
      <c r="B37" s="4">
        <v>190</v>
      </c>
      <c r="C37" s="4">
        <v>188</v>
      </c>
      <c r="D37" s="4">
        <v>0</v>
      </c>
      <c r="E37" s="4">
        <v>2</v>
      </c>
    </row>
    <row r="38" spans="1:5" s="15" customFormat="1" ht="22.5">
      <c r="A38" s="18" t="s">
        <v>36</v>
      </c>
      <c r="B38" s="2">
        <f>+B39+B40+B41</f>
        <v>119</v>
      </c>
      <c r="C38" s="2">
        <f>+C39+C40+C41</f>
        <v>70</v>
      </c>
      <c r="D38" s="2">
        <f>+D39+D40+D41</f>
        <v>0</v>
      </c>
      <c r="E38" s="2">
        <f>+E39+E40+E41</f>
        <v>49</v>
      </c>
    </row>
    <row r="39" spans="1:5" ht="11.25">
      <c r="A39" s="3" t="s">
        <v>37</v>
      </c>
      <c r="B39" s="4">
        <v>10</v>
      </c>
      <c r="C39" s="4">
        <v>10</v>
      </c>
      <c r="D39" s="4">
        <v>0</v>
      </c>
      <c r="E39" s="4">
        <v>0</v>
      </c>
    </row>
    <row r="40" spans="1:5" ht="11.25">
      <c r="A40" s="3" t="s">
        <v>38</v>
      </c>
      <c r="B40" s="4">
        <v>0</v>
      </c>
      <c r="C40" s="4">
        <v>0</v>
      </c>
      <c r="D40" s="4">
        <v>0</v>
      </c>
      <c r="E40" s="4">
        <v>0</v>
      </c>
    </row>
    <row r="41" spans="1:5" ht="11.25">
      <c r="A41" s="3" t="s">
        <v>39</v>
      </c>
      <c r="B41" s="4">
        <v>109</v>
      </c>
      <c r="C41" s="4">
        <v>60</v>
      </c>
      <c r="D41" s="4">
        <v>0</v>
      </c>
      <c r="E41" s="4">
        <v>49</v>
      </c>
    </row>
    <row r="42" spans="1:9" s="15" customFormat="1" ht="11.25">
      <c r="A42" s="16" t="s">
        <v>40</v>
      </c>
      <c r="B42" s="2">
        <f>+B38+B35+B30</f>
        <v>3825</v>
      </c>
      <c r="C42" s="2">
        <f>+C38+C35+C30</f>
        <v>858</v>
      </c>
      <c r="D42" s="2">
        <f>+D38+D35+D30</f>
        <v>731</v>
      </c>
      <c r="E42" s="2">
        <f>+E38+E35+E30</f>
        <v>2236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46831</v>
      </c>
      <c r="C45" s="2">
        <f>+C46+C47+C48+C49+C50</f>
        <v>13626</v>
      </c>
      <c r="D45" s="2">
        <f>+D46+D47+D48+D49+D50</f>
        <v>969</v>
      </c>
      <c r="E45" s="2">
        <f>+E46+E47+E48+E49+E50</f>
        <v>32236</v>
      </c>
    </row>
    <row r="46" spans="1:5" ht="11.25">
      <c r="A46" s="3" t="s">
        <v>43</v>
      </c>
      <c r="B46" s="4">
        <v>1318</v>
      </c>
      <c r="C46" s="4">
        <v>1318</v>
      </c>
      <c r="D46" s="4">
        <v>0</v>
      </c>
      <c r="E46" s="4">
        <v>0</v>
      </c>
    </row>
    <row r="47" spans="1:5" ht="11.25">
      <c r="A47" s="3" t="s">
        <v>44</v>
      </c>
      <c r="B47" s="4">
        <v>660</v>
      </c>
      <c r="C47" s="4">
        <v>327</v>
      </c>
      <c r="D47" s="4">
        <v>333</v>
      </c>
      <c r="E47" s="4">
        <v>0</v>
      </c>
    </row>
    <row r="48" spans="1:5" ht="11.25">
      <c r="A48" s="3" t="s">
        <v>45</v>
      </c>
      <c r="B48" s="4">
        <v>7748</v>
      </c>
      <c r="C48" s="4">
        <v>2662</v>
      </c>
      <c r="D48" s="4">
        <v>52</v>
      </c>
      <c r="E48" s="4">
        <v>5034</v>
      </c>
    </row>
    <row r="49" spans="1:5" ht="11.25">
      <c r="A49" s="3" t="s">
        <v>46</v>
      </c>
      <c r="B49" s="4">
        <v>37103</v>
      </c>
      <c r="C49" s="4">
        <v>9317</v>
      </c>
      <c r="D49" s="4">
        <v>584</v>
      </c>
      <c r="E49" s="4">
        <v>27202</v>
      </c>
    </row>
    <row r="50" spans="1:5" ht="11.25">
      <c r="A50" s="3" t="s">
        <v>47</v>
      </c>
      <c r="B50" s="4">
        <v>2</v>
      </c>
      <c r="C50" s="4">
        <v>2</v>
      </c>
      <c r="D50" s="4">
        <v>0</v>
      </c>
      <c r="E50" s="4">
        <v>0</v>
      </c>
    </row>
    <row r="51" spans="1:9" s="15" customFormat="1" ht="11.25">
      <c r="A51" s="16" t="s">
        <v>48</v>
      </c>
      <c r="B51" s="2">
        <f>+B45</f>
        <v>46831</v>
      </c>
      <c r="C51" s="2">
        <f>+C45</f>
        <v>13626</v>
      </c>
      <c r="D51" s="2">
        <f>+D45</f>
        <v>969</v>
      </c>
      <c r="E51" s="2">
        <f>+E45</f>
        <v>32236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10206</v>
      </c>
      <c r="C54" s="2">
        <f>+C55+C56+C57+C58</f>
        <v>8970</v>
      </c>
      <c r="D54" s="2">
        <f>+D55+D56+D57+D58</f>
        <v>787</v>
      </c>
      <c r="E54" s="2">
        <f>+E55+E56+E57+E58</f>
        <v>449</v>
      </c>
    </row>
    <row r="55" spans="1:5" ht="11.25">
      <c r="A55" s="3" t="s">
        <v>51</v>
      </c>
      <c r="B55" s="4">
        <v>6282</v>
      </c>
      <c r="C55" s="4">
        <v>5837</v>
      </c>
      <c r="D55" s="4">
        <v>445</v>
      </c>
      <c r="E55" s="4">
        <v>0</v>
      </c>
    </row>
    <row r="56" spans="1:5" ht="11.25">
      <c r="A56" s="3" t="s">
        <v>52</v>
      </c>
      <c r="B56" s="4">
        <v>3276</v>
      </c>
      <c r="C56" s="4">
        <v>2486</v>
      </c>
      <c r="D56" s="4">
        <v>341</v>
      </c>
      <c r="E56" s="4">
        <v>449</v>
      </c>
    </row>
    <row r="57" spans="1:5" ht="11.25">
      <c r="A57" s="3" t="s">
        <v>53</v>
      </c>
      <c r="B57" s="4">
        <v>94</v>
      </c>
      <c r="C57" s="4">
        <v>94</v>
      </c>
      <c r="D57" s="4">
        <v>0</v>
      </c>
      <c r="E57" s="4">
        <v>0</v>
      </c>
    </row>
    <row r="58" spans="1:5" ht="11.25">
      <c r="A58" s="3" t="s">
        <v>54</v>
      </c>
      <c r="B58" s="4">
        <v>554</v>
      </c>
      <c r="C58" s="4">
        <v>553</v>
      </c>
      <c r="D58" s="4">
        <v>1</v>
      </c>
      <c r="E58" s="4">
        <v>0</v>
      </c>
    </row>
    <row r="59" spans="1:5" s="15" customFormat="1" ht="11.25">
      <c r="A59" s="18" t="s">
        <v>55</v>
      </c>
      <c r="B59" s="2">
        <f>+B60+B61</f>
        <v>675</v>
      </c>
      <c r="C59" s="2">
        <f>+C60+C61</f>
        <v>554</v>
      </c>
      <c r="D59" s="2">
        <f>+D60+D61</f>
        <v>28</v>
      </c>
      <c r="E59" s="2">
        <f>+E60+E61</f>
        <v>93</v>
      </c>
    </row>
    <row r="60" spans="1:5" ht="11.25">
      <c r="A60" s="3" t="s">
        <v>56</v>
      </c>
      <c r="B60" s="4">
        <v>34</v>
      </c>
      <c r="C60" s="4">
        <v>34</v>
      </c>
      <c r="D60" s="4">
        <v>0</v>
      </c>
      <c r="E60" s="4">
        <v>0</v>
      </c>
    </row>
    <row r="61" spans="1:5" ht="11.25">
      <c r="A61" s="3" t="s">
        <v>57</v>
      </c>
      <c r="B61" s="4">
        <v>641</v>
      </c>
      <c r="C61" s="4">
        <v>520</v>
      </c>
      <c r="D61" s="4">
        <v>28</v>
      </c>
      <c r="E61" s="4">
        <v>93</v>
      </c>
    </row>
    <row r="62" spans="1:9" s="15" customFormat="1" ht="11.25">
      <c r="A62" s="16" t="s">
        <v>58</v>
      </c>
      <c r="B62" s="2">
        <f>+B59+B54</f>
        <v>10881</v>
      </c>
      <c r="C62" s="2">
        <f>+C59+C54</f>
        <v>9524</v>
      </c>
      <c r="D62" s="2">
        <f>+D59+D54</f>
        <v>815</v>
      </c>
      <c r="E62" s="2">
        <f>+E59+E54</f>
        <v>542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101444</v>
      </c>
      <c r="C64" s="2">
        <f>+C62+C51+C42+C27</f>
        <v>52370</v>
      </c>
      <c r="D64" s="2">
        <f>+D62+D51+D42+D27</f>
        <v>5903</v>
      </c>
      <c r="E64" s="2">
        <f>+E62+E51+E42+E27</f>
        <v>43171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712"/>
  <dimension ref="A1:I65"/>
  <sheetViews>
    <sheetView showGridLines="0" zoomScale="75" zoomScaleNormal="75" workbookViewId="0" topLeftCell="A1">
      <selection activeCell="I38" sqref="I38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60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201796</v>
      </c>
      <c r="C9" s="2">
        <f>+C10+C11+C12+C13+C14+C15+C16+C17+C18+C19+C20</f>
        <v>169173</v>
      </c>
      <c r="D9" s="2">
        <f>+D10+D11+D12+D13+D14+D15+D16+D17+D18+D19+D20</f>
        <v>24280</v>
      </c>
      <c r="E9" s="2">
        <f>+E10+E11+E12+E13+E14+E15+E16+E17+E18+E19+E20</f>
        <v>8343</v>
      </c>
    </row>
    <row r="10" spans="1:5" ht="11.25">
      <c r="A10" s="3" t="s">
        <v>9</v>
      </c>
      <c r="B10" s="4">
        <v>3060</v>
      </c>
      <c r="C10" s="4">
        <v>2156</v>
      </c>
      <c r="D10" s="4">
        <v>737</v>
      </c>
      <c r="E10" s="4">
        <v>167</v>
      </c>
    </row>
    <row r="11" spans="1:5" ht="11.25">
      <c r="A11" s="3" t="s">
        <v>10</v>
      </c>
      <c r="B11" s="4">
        <v>63656</v>
      </c>
      <c r="C11" s="4">
        <v>54934</v>
      </c>
      <c r="D11" s="4">
        <v>5438</v>
      </c>
      <c r="E11" s="4">
        <v>3284</v>
      </c>
    </row>
    <row r="12" spans="1:5" ht="11.25">
      <c r="A12" s="3" t="s">
        <v>11</v>
      </c>
      <c r="B12" s="4">
        <v>16556</v>
      </c>
      <c r="C12" s="4">
        <v>15381</v>
      </c>
      <c r="D12" s="4">
        <v>1054</v>
      </c>
      <c r="E12" s="4">
        <v>121</v>
      </c>
    </row>
    <row r="13" spans="1:5" ht="11.25">
      <c r="A13" s="3" t="s">
        <v>12</v>
      </c>
      <c r="B13" s="4">
        <v>7309</v>
      </c>
      <c r="C13" s="4">
        <v>5493</v>
      </c>
      <c r="D13" s="4">
        <v>1305</v>
      </c>
      <c r="E13" s="4">
        <v>511</v>
      </c>
    </row>
    <row r="14" spans="1:5" ht="11.25">
      <c r="A14" s="3" t="s">
        <v>13</v>
      </c>
      <c r="B14" s="4">
        <v>50254</v>
      </c>
      <c r="C14" s="4">
        <v>40700</v>
      </c>
      <c r="D14" s="4">
        <v>7102</v>
      </c>
      <c r="E14" s="4">
        <v>2452</v>
      </c>
    </row>
    <row r="15" spans="1:5" ht="11.25">
      <c r="A15" s="3" t="s">
        <v>14</v>
      </c>
      <c r="B15" s="4">
        <v>44416</v>
      </c>
      <c r="C15" s="4">
        <v>37430</v>
      </c>
      <c r="D15" s="4">
        <v>6029</v>
      </c>
      <c r="E15" s="4">
        <v>957</v>
      </c>
    </row>
    <row r="16" spans="1:5" ht="11.25">
      <c r="A16" s="3" t="s">
        <v>15</v>
      </c>
      <c r="B16" s="4">
        <v>2290</v>
      </c>
      <c r="C16" s="4">
        <v>1465</v>
      </c>
      <c r="D16" s="4">
        <v>295</v>
      </c>
      <c r="E16" s="4">
        <v>530</v>
      </c>
    </row>
    <row r="17" spans="1:5" ht="11.25">
      <c r="A17" s="3" t="s">
        <v>16</v>
      </c>
      <c r="B17" s="4">
        <v>203</v>
      </c>
      <c r="C17" s="4">
        <v>150</v>
      </c>
      <c r="D17" s="4">
        <v>45</v>
      </c>
      <c r="E17" s="4">
        <v>8</v>
      </c>
    </row>
    <row r="18" spans="1:5" ht="11.25">
      <c r="A18" s="3" t="s">
        <v>17</v>
      </c>
      <c r="B18" s="4">
        <v>1642</v>
      </c>
      <c r="C18" s="4">
        <v>1087</v>
      </c>
      <c r="D18" s="4">
        <v>253</v>
      </c>
      <c r="E18" s="4">
        <v>302</v>
      </c>
    </row>
    <row r="19" spans="1:5" ht="11.25">
      <c r="A19" s="3" t="s">
        <v>18</v>
      </c>
      <c r="B19" s="4">
        <v>11930</v>
      </c>
      <c r="C19" s="4">
        <v>9936</v>
      </c>
      <c r="D19" s="4">
        <v>1984</v>
      </c>
      <c r="E19" s="4">
        <v>10</v>
      </c>
    </row>
    <row r="20" spans="1:5" ht="11.25">
      <c r="A20" s="3" t="s">
        <v>19</v>
      </c>
      <c r="B20" s="4">
        <v>480</v>
      </c>
      <c r="C20" s="4">
        <v>441</v>
      </c>
      <c r="D20" s="4">
        <v>38</v>
      </c>
      <c r="E20" s="4">
        <v>1</v>
      </c>
    </row>
    <row r="21" spans="1:5" s="15" customFormat="1" ht="11.25">
      <c r="A21" s="15" t="s">
        <v>20</v>
      </c>
      <c r="B21" s="2">
        <f>+B22+B23</f>
        <v>136122</v>
      </c>
      <c r="C21" s="2">
        <f>+C22+C23</f>
        <v>81409</v>
      </c>
      <c r="D21" s="2">
        <f>+D22+D23</f>
        <v>19692</v>
      </c>
      <c r="E21" s="2">
        <f>+E22+E23</f>
        <v>35021</v>
      </c>
    </row>
    <row r="22" spans="1:5" ht="11.25">
      <c r="A22" s="3" t="s">
        <v>21</v>
      </c>
      <c r="B22" s="4">
        <v>34327</v>
      </c>
      <c r="C22" s="4">
        <v>32170</v>
      </c>
      <c r="D22" s="4">
        <v>2120</v>
      </c>
      <c r="E22" s="4">
        <v>37</v>
      </c>
    </row>
    <row r="23" spans="1:5" ht="11.25">
      <c r="A23" s="3" t="s">
        <v>22</v>
      </c>
      <c r="B23" s="4">
        <v>101795</v>
      </c>
      <c r="C23" s="4">
        <v>49239</v>
      </c>
      <c r="D23" s="4">
        <v>17572</v>
      </c>
      <c r="E23" s="4">
        <v>34984</v>
      </c>
    </row>
    <row r="24" spans="1:5" s="15" customFormat="1" ht="11.25">
      <c r="A24" s="15" t="s">
        <v>23</v>
      </c>
      <c r="B24" s="2">
        <f>+B25+B26</f>
        <v>962</v>
      </c>
      <c r="C24" s="2">
        <f>+C25+C26</f>
        <v>936</v>
      </c>
      <c r="D24" s="2">
        <f>+D25+D26</f>
        <v>26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962</v>
      </c>
      <c r="C26" s="4">
        <v>936</v>
      </c>
      <c r="D26" s="4">
        <v>26</v>
      </c>
      <c r="E26" s="4">
        <v>0</v>
      </c>
    </row>
    <row r="27" spans="1:9" s="15" customFormat="1" ht="11.25">
      <c r="A27" s="16" t="s">
        <v>26</v>
      </c>
      <c r="B27" s="2">
        <f>+B24+B21+B9</f>
        <v>338880</v>
      </c>
      <c r="C27" s="2">
        <f>+C24+C21+C9</f>
        <v>251518</v>
      </c>
      <c r="D27" s="2">
        <f>+D24+D21+D9</f>
        <v>43998</v>
      </c>
      <c r="E27" s="2">
        <f>+E24+E21+E9</f>
        <v>43364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25240</v>
      </c>
      <c r="C30" s="2">
        <f>+C31+C32+C33+C34</f>
        <v>4471</v>
      </c>
      <c r="D30" s="2">
        <f>+D31+D32+D33+D34</f>
        <v>981</v>
      </c>
      <c r="E30" s="2">
        <f>+E31+E32+E33+E34</f>
        <v>19788</v>
      </c>
    </row>
    <row r="31" spans="1:5" ht="11.25">
      <c r="A31" s="3" t="s">
        <v>29</v>
      </c>
      <c r="B31" s="4">
        <v>22115</v>
      </c>
      <c r="C31" s="4">
        <v>2679</v>
      </c>
      <c r="D31" s="4">
        <v>505</v>
      </c>
      <c r="E31" s="4">
        <v>18931</v>
      </c>
    </row>
    <row r="32" spans="1:5" ht="11.25">
      <c r="A32" s="3" t="s">
        <v>30</v>
      </c>
      <c r="B32" s="4">
        <v>2813</v>
      </c>
      <c r="C32" s="4">
        <v>1590</v>
      </c>
      <c r="D32" s="4">
        <v>433</v>
      </c>
      <c r="E32" s="4">
        <v>790</v>
      </c>
    </row>
    <row r="33" spans="1:5" ht="11.25">
      <c r="A33" s="3" t="s">
        <v>31</v>
      </c>
      <c r="B33" s="4">
        <v>59</v>
      </c>
      <c r="C33" s="4">
        <v>39</v>
      </c>
      <c r="D33" s="4">
        <v>15</v>
      </c>
      <c r="E33" s="4">
        <v>5</v>
      </c>
    </row>
    <row r="34" spans="1:5" ht="11.25">
      <c r="A34" s="3" t="s">
        <v>32</v>
      </c>
      <c r="B34" s="4">
        <v>253</v>
      </c>
      <c r="C34" s="4">
        <v>163</v>
      </c>
      <c r="D34" s="4">
        <v>28</v>
      </c>
      <c r="E34" s="4">
        <v>62</v>
      </c>
    </row>
    <row r="35" spans="1:5" s="15" customFormat="1" ht="11.25">
      <c r="A35" s="18" t="s">
        <v>33</v>
      </c>
      <c r="B35" s="2">
        <f>+B36+B37</f>
        <v>17533</v>
      </c>
      <c r="C35" s="2">
        <f>+C36+C37</f>
        <v>13299</v>
      </c>
      <c r="D35" s="2">
        <f>+D36+D37</f>
        <v>453</v>
      </c>
      <c r="E35" s="2">
        <f>+E36+E37</f>
        <v>3781</v>
      </c>
    </row>
    <row r="36" spans="1:5" ht="11.25">
      <c r="A36" s="3" t="s">
        <v>34</v>
      </c>
      <c r="B36" s="4">
        <v>17145</v>
      </c>
      <c r="C36" s="4">
        <v>12915</v>
      </c>
      <c r="D36" s="4">
        <v>451</v>
      </c>
      <c r="E36" s="4">
        <v>3779</v>
      </c>
    </row>
    <row r="37" spans="1:5" ht="11.25">
      <c r="A37" s="3" t="s">
        <v>35</v>
      </c>
      <c r="B37" s="4">
        <v>388</v>
      </c>
      <c r="C37" s="4">
        <v>384</v>
      </c>
      <c r="D37" s="4">
        <v>2</v>
      </c>
      <c r="E37" s="4">
        <v>2</v>
      </c>
    </row>
    <row r="38" spans="1:5" s="15" customFormat="1" ht="22.5">
      <c r="A38" s="18" t="s">
        <v>36</v>
      </c>
      <c r="B38" s="2">
        <f>+B39+B40+B41</f>
        <v>3657</v>
      </c>
      <c r="C38" s="2">
        <f>+C39+C40+C41</f>
        <v>3533</v>
      </c>
      <c r="D38" s="2">
        <f>+D39+D40+D41</f>
        <v>109</v>
      </c>
      <c r="E38" s="2">
        <f>+E39+E40+E41</f>
        <v>15</v>
      </c>
    </row>
    <row r="39" spans="1:5" ht="11.25">
      <c r="A39" s="3" t="s">
        <v>37</v>
      </c>
      <c r="B39" s="4">
        <v>3654</v>
      </c>
      <c r="C39" s="4">
        <v>3530</v>
      </c>
      <c r="D39" s="4">
        <v>109</v>
      </c>
      <c r="E39" s="4">
        <v>15</v>
      </c>
    </row>
    <row r="40" spans="1:5" ht="11.25">
      <c r="A40" s="3" t="s">
        <v>38</v>
      </c>
      <c r="B40" s="4">
        <v>3</v>
      </c>
      <c r="C40" s="4">
        <v>3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46430</v>
      </c>
      <c r="C42" s="2">
        <f>+C38+C35+C30</f>
        <v>21303</v>
      </c>
      <c r="D42" s="2">
        <f>+D38+D35+D30</f>
        <v>1543</v>
      </c>
      <c r="E42" s="2">
        <f>+E38+E35+E30</f>
        <v>23584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211848</v>
      </c>
      <c r="C45" s="2">
        <f>+C46+C47+C48+C49+C50</f>
        <v>150042</v>
      </c>
      <c r="D45" s="2">
        <f>+D46+D47+D48+D49+D50</f>
        <v>11022</v>
      </c>
      <c r="E45" s="2">
        <f>+E46+E47+E48+E49+E50</f>
        <v>50784</v>
      </c>
    </row>
    <row r="46" spans="1:5" ht="11.25">
      <c r="A46" s="3" t="s">
        <v>43</v>
      </c>
      <c r="B46" s="4">
        <v>3772</v>
      </c>
      <c r="C46" s="4">
        <v>2537</v>
      </c>
      <c r="D46" s="4">
        <v>1235</v>
      </c>
      <c r="E46" s="4">
        <v>0</v>
      </c>
    </row>
    <row r="47" spans="1:5" ht="11.25">
      <c r="A47" s="3" t="s">
        <v>44</v>
      </c>
      <c r="B47" s="4">
        <v>1974</v>
      </c>
      <c r="C47" s="4">
        <v>1974</v>
      </c>
      <c r="D47" s="4">
        <v>0</v>
      </c>
      <c r="E47" s="4">
        <v>0</v>
      </c>
    </row>
    <row r="48" spans="1:5" ht="11.25">
      <c r="A48" s="3" t="s">
        <v>45</v>
      </c>
      <c r="B48" s="4">
        <v>19366</v>
      </c>
      <c r="C48" s="4">
        <v>19366</v>
      </c>
      <c r="D48" s="4">
        <v>0</v>
      </c>
      <c r="E48" s="4">
        <v>0</v>
      </c>
    </row>
    <row r="49" spans="1:5" ht="11.25">
      <c r="A49" s="3" t="s">
        <v>46</v>
      </c>
      <c r="B49" s="4">
        <v>186730</v>
      </c>
      <c r="C49" s="4">
        <v>126159</v>
      </c>
      <c r="D49" s="4">
        <v>9787</v>
      </c>
      <c r="E49" s="4">
        <v>50784</v>
      </c>
    </row>
    <row r="50" spans="1:5" ht="11.25">
      <c r="A50" s="3" t="s">
        <v>47</v>
      </c>
      <c r="B50" s="4">
        <v>6</v>
      </c>
      <c r="C50" s="4">
        <v>6</v>
      </c>
      <c r="D50" s="4">
        <v>0</v>
      </c>
      <c r="E50" s="4">
        <v>0</v>
      </c>
    </row>
    <row r="51" spans="1:9" s="15" customFormat="1" ht="11.25">
      <c r="A51" s="16" t="s">
        <v>48</v>
      </c>
      <c r="B51" s="2">
        <f>+B45</f>
        <v>211848</v>
      </c>
      <c r="C51" s="2">
        <f>+C45</f>
        <v>150042</v>
      </c>
      <c r="D51" s="2">
        <f>+D45</f>
        <v>11022</v>
      </c>
      <c r="E51" s="2">
        <f>+E45</f>
        <v>50784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76174</v>
      </c>
      <c r="C54" s="2">
        <f>+C55+C56+C57+C58</f>
        <v>64674</v>
      </c>
      <c r="D54" s="2">
        <f>+D55+D56+D57+D58</f>
        <v>11420</v>
      </c>
      <c r="E54" s="2">
        <f>+E55+E56+E57+E58</f>
        <v>80</v>
      </c>
    </row>
    <row r="55" spans="1:5" ht="11.25">
      <c r="A55" s="3" t="s">
        <v>51</v>
      </c>
      <c r="B55" s="4">
        <v>31080</v>
      </c>
      <c r="C55" s="4">
        <v>27582</v>
      </c>
      <c r="D55" s="4">
        <v>3498</v>
      </c>
      <c r="E55" s="4">
        <v>0</v>
      </c>
    </row>
    <row r="56" spans="1:5" ht="11.25">
      <c r="A56" s="3" t="s">
        <v>52</v>
      </c>
      <c r="B56" s="4">
        <v>38778</v>
      </c>
      <c r="C56" s="4">
        <v>31599</v>
      </c>
      <c r="D56" s="4">
        <v>7099</v>
      </c>
      <c r="E56" s="4">
        <v>80</v>
      </c>
    </row>
    <row r="57" spans="1:5" ht="11.25">
      <c r="A57" s="3" t="s">
        <v>53</v>
      </c>
      <c r="B57" s="4">
        <v>282</v>
      </c>
      <c r="C57" s="4">
        <v>279</v>
      </c>
      <c r="D57" s="4">
        <v>3</v>
      </c>
      <c r="E57" s="4">
        <v>0</v>
      </c>
    </row>
    <row r="58" spans="1:5" ht="11.25">
      <c r="A58" s="3" t="s">
        <v>54</v>
      </c>
      <c r="B58" s="4">
        <v>6034</v>
      </c>
      <c r="C58" s="4">
        <v>5214</v>
      </c>
      <c r="D58" s="4">
        <v>820</v>
      </c>
      <c r="E58" s="4">
        <v>0</v>
      </c>
    </row>
    <row r="59" spans="1:5" s="15" customFormat="1" ht="11.25">
      <c r="A59" s="18" t="s">
        <v>55</v>
      </c>
      <c r="B59" s="2">
        <f>+B60+B61</f>
        <v>1106</v>
      </c>
      <c r="C59" s="2">
        <f>+C60+C61</f>
        <v>1097</v>
      </c>
      <c r="D59" s="2">
        <f>+D60+D61</f>
        <v>9</v>
      </c>
      <c r="E59" s="2">
        <f>+E60+E61</f>
        <v>0</v>
      </c>
    </row>
    <row r="60" spans="1:5" ht="11.25">
      <c r="A60" s="3" t="s">
        <v>56</v>
      </c>
      <c r="B60" s="4">
        <v>1106</v>
      </c>
      <c r="C60" s="4">
        <v>1097</v>
      </c>
      <c r="D60" s="4">
        <v>9</v>
      </c>
      <c r="E60" s="4">
        <v>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77280</v>
      </c>
      <c r="C62" s="2">
        <f>+C59+C54</f>
        <v>65771</v>
      </c>
      <c r="D62" s="2">
        <f>+D59+D54</f>
        <v>11429</v>
      </c>
      <c r="E62" s="2">
        <f>+E59+E54</f>
        <v>80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674438</v>
      </c>
      <c r="C64" s="2">
        <f>+C62+C51+C42+C27</f>
        <v>488634</v>
      </c>
      <c r="D64" s="2">
        <f>+D62+D51+D42+D27</f>
        <v>67992</v>
      </c>
      <c r="E64" s="2">
        <f>+E62+E51+E42+E27</f>
        <v>117812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0714"/>
  <dimension ref="A1:I65"/>
  <sheetViews>
    <sheetView showGridLines="0" zoomScale="75" zoomScaleNormal="75" workbookViewId="0" topLeftCell="A1">
      <selection activeCell="I30" sqref="I30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61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1103666</v>
      </c>
      <c r="C9" s="2">
        <f>+C10+C11+C12+C13+C14+C15+C16+C17+C18+C19+C20</f>
        <v>892785</v>
      </c>
      <c r="D9" s="2">
        <f>+D10+D11+D12+D13+D14+D15+D16+D17+D18+D19+D20</f>
        <v>122694</v>
      </c>
      <c r="E9" s="2">
        <f>+E10+E11+E12+E13+E14+E15+E16+E17+E18+E19+E20</f>
        <v>88187</v>
      </c>
    </row>
    <row r="10" spans="1:5" ht="11.25">
      <c r="A10" s="3" t="s">
        <v>9</v>
      </c>
      <c r="B10" s="4">
        <f>+Piemonte!B10+Lombardia!B10+Liguria!B10+Trentino!B10+Veneto!B10+Friuli!B10+Emilia!B10+Toscana!B10+Umbria!B10+Marche!B10+Lazio!B10+Abruzzo!B10+Molise!B10+Campania!B10+Puglia!B10+Basilicata!B10+Calabria!B10+Sicilia!B10+Sardegna!B10</f>
        <v>34703</v>
      </c>
      <c r="C10" s="4">
        <f>+Piemonte!C10+Lombardia!C10+Liguria!C10+Trentino!C10+Veneto!C10+Friuli!C10+Emilia!C10+Toscana!C10+Umbria!C10+Marche!C10+Lazio!C10+Abruzzo!C10+Molise!C10+Campania!C10+Puglia!C10+Basilicata!C10+Calabria!C10+Sicilia!C10+Sardegna!C10</f>
        <v>22407</v>
      </c>
      <c r="D10" s="4">
        <f>+Piemonte!D10+Lombardia!D10+Liguria!D10+Trentino!D10+Veneto!D10+Friuli!D10+Emilia!D10+Toscana!D10+Umbria!D10+Marche!D10+Lazio!D10+Abruzzo!D10+Molise!D10+Campania!D10+Puglia!D10+Basilicata!D10+Calabria!D10+Sicilia!D10+Sardegna!D10</f>
        <v>7705</v>
      </c>
      <c r="E10" s="4">
        <f>+Piemonte!E10+Lombardia!E10+Liguria!E10+Trentino!E10+Veneto!E10+Friuli!E10+Emilia!E10+Toscana!E10+Umbria!E10+Marche!E10+Lazio!E10+Abruzzo!E10+Molise!E10+Campania!E10+Puglia!E10+Basilicata!E10+Calabria!E10+Sicilia!E10+Sardegna!E10</f>
        <v>4591</v>
      </c>
    </row>
    <row r="11" spans="1:5" ht="11.25">
      <c r="A11" s="3" t="s">
        <v>10</v>
      </c>
      <c r="B11" s="4">
        <f>+Piemonte!B11+Lombardia!B11+Liguria!B11+Trentino!B11+Veneto!B11+Friuli!B11+Emilia!B11+Toscana!B11+Umbria!B11+Marche!B11+Lazio!B11+Abruzzo!B11+Molise!B11+Campania!B11+Puglia!B11+Basilicata!B11+Calabria!B11+Sicilia!B11+Sardegna!B11</f>
        <v>440817</v>
      </c>
      <c r="C11" s="4">
        <f>+Piemonte!C11+Lombardia!C11+Liguria!C11+Trentino!C11+Veneto!C11+Friuli!C11+Emilia!C11+Toscana!C11+Umbria!C11+Marche!C11+Lazio!C11+Abruzzo!C11+Molise!C11+Campania!C11+Puglia!C11+Basilicata!C11+Calabria!C11+Sicilia!C11+Sardegna!C11</f>
        <v>378480</v>
      </c>
      <c r="D11" s="4">
        <f>+Piemonte!D11+Lombardia!D11+Liguria!D11+Trentino!D11+Veneto!D11+Friuli!D11+Emilia!D11+Toscana!D11+Umbria!D11+Marche!D11+Lazio!D11+Abruzzo!D11+Molise!D11+Campania!D11+Puglia!D11+Basilicata!D11+Calabria!D11+Sicilia!D11+Sardegna!D11</f>
        <v>29582</v>
      </c>
      <c r="E11" s="4">
        <f>+Piemonte!E11+Lombardia!E11+Liguria!E11+Trentino!E11+Veneto!E11+Friuli!E11+Emilia!E11+Toscana!E11+Umbria!E11+Marche!E11+Lazio!E11+Abruzzo!E11+Molise!E11+Campania!E11+Puglia!E11+Basilicata!E11+Calabria!E11+Sicilia!E11+Sardegna!E11</f>
        <v>32755</v>
      </c>
    </row>
    <row r="12" spans="1:5" ht="11.25">
      <c r="A12" s="3" t="s">
        <v>11</v>
      </c>
      <c r="B12" s="4">
        <f>+Piemonte!B12+Lombardia!B12+Liguria!B12+Trentino!B12+Veneto!B12+Friuli!B12+Emilia!B12+Toscana!B12+Umbria!B12+Marche!B12+Lazio!B12+Abruzzo!B12+Molise!B12+Campania!B12+Puglia!B12+Basilicata!B12+Calabria!B12+Sicilia!B12+Sardegna!B12</f>
        <v>139303</v>
      </c>
      <c r="C12" s="4">
        <f>+Piemonte!C12+Lombardia!C12+Liguria!C12+Trentino!C12+Veneto!C12+Friuli!C12+Emilia!C12+Toscana!C12+Umbria!C12+Marche!C12+Lazio!C12+Abruzzo!C12+Molise!C12+Campania!C12+Puglia!C12+Basilicata!C12+Calabria!C12+Sicilia!C12+Sardegna!C12</f>
        <v>126351</v>
      </c>
      <c r="D12" s="4">
        <f>+Piemonte!D12+Lombardia!D12+Liguria!D12+Trentino!D12+Veneto!D12+Friuli!D12+Emilia!D12+Toscana!D12+Umbria!D12+Marche!D12+Lazio!D12+Abruzzo!D12+Molise!D12+Campania!D12+Puglia!D12+Basilicata!D12+Calabria!D12+Sicilia!D12+Sardegna!D12</f>
        <v>8551</v>
      </c>
      <c r="E12" s="4">
        <f>+Piemonte!E12+Lombardia!E12+Liguria!E12+Trentino!E12+Veneto!E12+Friuli!E12+Emilia!E12+Toscana!E12+Umbria!E12+Marche!E12+Lazio!E12+Abruzzo!E12+Molise!E12+Campania!E12+Puglia!E12+Basilicata!E12+Calabria!E12+Sicilia!E12+Sardegna!E12</f>
        <v>4401</v>
      </c>
    </row>
    <row r="13" spans="1:5" ht="11.25">
      <c r="A13" s="3" t="s">
        <v>12</v>
      </c>
      <c r="B13" s="4">
        <f>+Piemonte!B13+Lombardia!B13+Liguria!B13+Trentino!B13+Veneto!B13+Friuli!B13+Emilia!B13+Toscana!B13+Umbria!B13+Marche!B13+Lazio!B13+Abruzzo!B13+Molise!B13+Campania!B13+Puglia!B13+Basilicata!B13+Calabria!B13+Sicilia!B13+Sardegna!B13</f>
        <v>43917</v>
      </c>
      <c r="C13" s="4">
        <f>+Piemonte!C13+Lombardia!C13+Liguria!C13+Trentino!C13+Veneto!C13+Friuli!C13+Emilia!C13+Toscana!C13+Umbria!C13+Marche!C13+Lazio!C13+Abruzzo!C13+Molise!C13+Campania!C13+Puglia!C13+Basilicata!C13+Calabria!C13+Sicilia!C13+Sardegna!C13</f>
        <v>31300</v>
      </c>
      <c r="D13" s="4">
        <f>+Piemonte!D13+Lombardia!D13+Liguria!D13+Trentino!D13+Veneto!D13+Friuli!D13+Emilia!D13+Toscana!D13+Umbria!D13+Marche!D13+Lazio!D13+Abruzzo!D13+Molise!D13+Campania!D13+Puglia!D13+Basilicata!D13+Calabria!D13+Sicilia!D13+Sardegna!D13</f>
        <v>7118</v>
      </c>
      <c r="E13" s="4">
        <f>+Piemonte!E13+Lombardia!E13+Liguria!E13+Trentino!E13+Veneto!E13+Friuli!E13+Emilia!E13+Toscana!E13+Umbria!E13+Marche!E13+Lazio!E13+Abruzzo!E13+Molise!E13+Campania!E13+Puglia!E13+Basilicata!E13+Calabria!E13+Sicilia!E13+Sardegna!E13</f>
        <v>5499</v>
      </c>
    </row>
    <row r="14" spans="1:5" ht="11.25">
      <c r="A14" s="3" t="s">
        <v>13</v>
      </c>
      <c r="B14" s="4">
        <f>+Piemonte!B14+Lombardia!B14+Liguria!B14+Trentino!B14+Veneto!B14+Friuli!B14+Emilia!B14+Toscana!B14+Umbria!B14+Marche!B14+Lazio!B14+Abruzzo!B14+Molise!B14+Campania!B14+Puglia!B14+Basilicata!B14+Calabria!B14+Sicilia!B14+Sardegna!B14</f>
        <v>207180</v>
      </c>
      <c r="C14" s="4">
        <f>+Piemonte!C14+Lombardia!C14+Liguria!C14+Trentino!C14+Veneto!C14+Friuli!C14+Emilia!C14+Toscana!C14+Umbria!C14+Marche!C14+Lazio!C14+Abruzzo!C14+Molise!C14+Campania!C14+Puglia!C14+Basilicata!C14+Calabria!C14+Sicilia!C14+Sardegna!C14</f>
        <v>163294</v>
      </c>
      <c r="D14" s="4">
        <f>+Piemonte!D14+Lombardia!D14+Liguria!D14+Trentino!D14+Veneto!D14+Friuli!D14+Emilia!D14+Toscana!D14+Umbria!D14+Marche!D14+Lazio!D14+Abruzzo!D14+Molise!D14+Campania!D14+Puglia!D14+Basilicata!D14+Calabria!D14+Sicilia!D14+Sardegna!D14</f>
        <v>26628</v>
      </c>
      <c r="E14" s="4">
        <f>+Piemonte!E14+Lombardia!E14+Liguria!E14+Trentino!E14+Veneto!E14+Friuli!E14+Emilia!E14+Toscana!E14+Umbria!E14+Marche!E14+Lazio!E14+Abruzzo!E14+Molise!E14+Campania!E14+Puglia!E14+Basilicata!E14+Calabria!E14+Sicilia!E14+Sardegna!E14</f>
        <v>17258</v>
      </c>
    </row>
    <row r="15" spans="1:5" ht="11.25">
      <c r="A15" s="3" t="s">
        <v>14</v>
      </c>
      <c r="B15" s="4">
        <f>+Piemonte!B15+Lombardia!B15+Liguria!B15+Trentino!B15+Veneto!B15+Friuli!B15+Emilia!B15+Toscana!B15+Umbria!B15+Marche!B15+Lazio!B15+Abruzzo!B15+Molise!B15+Campania!B15+Puglia!B15+Basilicata!B15+Calabria!B15+Sicilia!B15+Sardegna!B15</f>
        <v>140336</v>
      </c>
      <c r="C15" s="4">
        <f>+Piemonte!C15+Lombardia!C15+Liguria!C15+Trentino!C15+Veneto!C15+Friuli!C15+Emilia!C15+Toscana!C15+Umbria!C15+Marche!C15+Lazio!C15+Abruzzo!C15+Molise!C15+Campania!C15+Puglia!C15+Basilicata!C15+Calabria!C15+Sicilia!C15+Sardegna!C15</f>
        <v>101037</v>
      </c>
      <c r="D15" s="4">
        <f>+Piemonte!D15+Lombardia!D15+Liguria!D15+Trentino!D15+Veneto!D15+Friuli!D15+Emilia!D15+Toscana!D15+Umbria!D15+Marche!D15+Lazio!D15+Abruzzo!D15+Molise!D15+Campania!D15+Puglia!D15+Basilicata!D15+Calabria!D15+Sicilia!D15+Sardegna!D15</f>
        <v>25250</v>
      </c>
      <c r="E15" s="4">
        <f>+Piemonte!E15+Lombardia!E15+Liguria!E15+Trentino!E15+Veneto!E15+Friuli!E15+Emilia!E15+Toscana!E15+Umbria!E15+Marche!E15+Lazio!E15+Abruzzo!E15+Molise!E15+Campania!E15+Puglia!E15+Basilicata!E15+Calabria!E15+Sicilia!E15+Sardegna!E15</f>
        <v>14049</v>
      </c>
    </row>
    <row r="16" spans="1:5" ht="11.25">
      <c r="A16" s="3" t="s">
        <v>15</v>
      </c>
      <c r="B16" s="4">
        <f>+Piemonte!B16+Lombardia!B16+Liguria!B16+Trentino!B16+Veneto!B16+Friuli!B16+Emilia!B16+Toscana!B16+Umbria!B16+Marche!B16+Lazio!B16+Abruzzo!B16+Molise!B16+Campania!B16+Puglia!B16+Basilicata!B16+Calabria!B16+Sicilia!B16+Sardegna!B16</f>
        <v>19372</v>
      </c>
      <c r="C16" s="4">
        <f>+Piemonte!C16+Lombardia!C16+Liguria!C16+Trentino!C16+Veneto!C16+Friuli!C16+Emilia!C16+Toscana!C16+Umbria!C16+Marche!C16+Lazio!C16+Abruzzo!C16+Molise!C16+Campania!C16+Puglia!C16+Basilicata!C16+Calabria!C16+Sicilia!C16+Sardegna!C16</f>
        <v>10199</v>
      </c>
      <c r="D16" s="4">
        <f>+Piemonte!D16+Lombardia!D16+Liguria!D16+Trentino!D16+Veneto!D16+Friuli!D16+Emilia!D16+Toscana!D16+Umbria!D16+Marche!D16+Lazio!D16+Abruzzo!D16+Molise!D16+Campania!D16+Puglia!D16+Basilicata!D16+Calabria!D16+Sicilia!D16+Sardegna!D16</f>
        <v>2640</v>
      </c>
      <c r="E16" s="4">
        <f>+Piemonte!E16+Lombardia!E16+Liguria!E16+Trentino!E16+Veneto!E16+Friuli!E16+Emilia!E16+Toscana!E16+Umbria!E16+Marche!E16+Lazio!E16+Abruzzo!E16+Molise!E16+Campania!E16+Puglia!E16+Basilicata!E16+Calabria!E16+Sicilia!E16+Sardegna!E16</f>
        <v>6533</v>
      </c>
    </row>
    <row r="17" spans="1:5" ht="11.25">
      <c r="A17" s="3" t="s">
        <v>16</v>
      </c>
      <c r="B17" s="4">
        <f>+Piemonte!B17+Lombardia!B17+Liguria!B17+Trentino!B17+Veneto!B17+Friuli!B17+Emilia!B17+Toscana!B17+Umbria!B17+Marche!B17+Lazio!B17+Abruzzo!B17+Molise!B17+Campania!B17+Puglia!B17+Basilicata!B17+Calabria!B17+Sicilia!B17+Sardegna!B17</f>
        <v>1817</v>
      </c>
      <c r="C17" s="4">
        <f>+Piemonte!C17+Lombardia!C17+Liguria!C17+Trentino!C17+Veneto!C17+Friuli!C17+Emilia!C17+Toscana!C17+Umbria!C17+Marche!C17+Lazio!C17+Abruzzo!C17+Molise!C17+Campania!C17+Puglia!C17+Basilicata!C17+Calabria!C17+Sicilia!C17+Sardegna!C17</f>
        <v>1430</v>
      </c>
      <c r="D17" s="4">
        <f>+Piemonte!D17+Lombardia!D17+Liguria!D17+Trentino!D17+Veneto!D17+Friuli!D17+Emilia!D17+Toscana!D17+Umbria!D17+Marche!D17+Lazio!D17+Abruzzo!D17+Molise!D17+Campania!D17+Puglia!D17+Basilicata!D17+Calabria!D17+Sicilia!D17+Sardegna!D17</f>
        <v>295</v>
      </c>
      <c r="E17" s="4">
        <f>+Piemonte!E17+Lombardia!E17+Liguria!E17+Trentino!E17+Veneto!E17+Friuli!E17+Emilia!E17+Toscana!E17+Umbria!E17+Marche!E17+Lazio!E17+Abruzzo!E17+Molise!E17+Campania!E17+Puglia!E17+Basilicata!E17+Calabria!E17+Sicilia!E17+Sardegna!E17</f>
        <v>92</v>
      </c>
    </row>
    <row r="18" spans="1:5" ht="11.25">
      <c r="A18" s="3" t="s">
        <v>17</v>
      </c>
      <c r="B18" s="4">
        <f>+Piemonte!B18+Lombardia!B18+Liguria!B18+Trentino!B18+Veneto!B18+Friuli!B18+Emilia!B18+Toscana!B18+Umbria!B18+Marche!B18+Lazio!B18+Abruzzo!B18+Molise!B18+Campania!B18+Puglia!B18+Basilicata!B18+Calabria!B18+Sicilia!B18+Sardegna!B18</f>
        <v>10029</v>
      </c>
      <c r="C18" s="4">
        <f>+Piemonte!C18+Lombardia!C18+Liguria!C18+Trentino!C18+Veneto!C18+Friuli!C18+Emilia!C18+Toscana!C18+Umbria!C18+Marche!C18+Lazio!C18+Abruzzo!C18+Molise!C18+Campania!C18+Puglia!C18+Basilicata!C18+Calabria!C18+Sicilia!C18+Sardegna!C18</f>
        <v>6609</v>
      </c>
      <c r="D18" s="4">
        <f>+Piemonte!D18+Lombardia!D18+Liguria!D18+Trentino!D18+Veneto!D18+Friuli!D18+Emilia!D18+Toscana!D18+Umbria!D18+Marche!D18+Lazio!D18+Abruzzo!D18+Molise!D18+Campania!D18+Puglia!D18+Basilicata!D18+Calabria!D18+Sicilia!D18+Sardegna!D18</f>
        <v>1618</v>
      </c>
      <c r="E18" s="4">
        <f>+Piemonte!E18+Lombardia!E18+Liguria!E18+Trentino!E18+Veneto!E18+Friuli!E18+Emilia!E18+Toscana!E18+Umbria!E18+Marche!E18+Lazio!E18+Abruzzo!E18+Molise!E18+Campania!E18+Puglia!E18+Basilicata!E18+Calabria!E18+Sicilia!E18+Sardegna!E18</f>
        <v>1802</v>
      </c>
    </row>
    <row r="19" spans="1:5" ht="11.25">
      <c r="A19" s="3" t="s">
        <v>18</v>
      </c>
      <c r="B19" s="4">
        <f>+Piemonte!B19+Lombardia!B19+Liguria!B19+Trentino!B19+Veneto!B19+Friuli!B19+Emilia!B19+Toscana!B19+Umbria!B19+Marche!B19+Lazio!B19+Abruzzo!B19+Molise!B19+Campania!B19+Puglia!B19+Basilicata!B19+Calabria!B19+Sicilia!B19+Sardegna!B19</f>
        <v>58976</v>
      </c>
      <c r="C19" s="4">
        <f>+Piemonte!C19+Lombardia!C19+Liguria!C19+Trentino!C19+Veneto!C19+Friuli!C19+Emilia!C19+Toscana!C19+Umbria!C19+Marche!C19+Lazio!C19+Abruzzo!C19+Molise!C19+Campania!C19+Puglia!C19+Basilicata!C19+Calabria!C19+Sicilia!C19+Sardegna!C19</f>
        <v>46076</v>
      </c>
      <c r="D19" s="4">
        <f>+Piemonte!D19+Lombardia!D19+Liguria!D19+Trentino!D19+Veneto!D19+Friuli!D19+Emilia!D19+Toscana!D19+Umbria!D19+Marche!D19+Lazio!D19+Abruzzo!D19+Molise!D19+Campania!D19+Puglia!D19+Basilicata!D19+Calabria!D19+Sicilia!D19+Sardegna!D19</f>
        <v>12435</v>
      </c>
      <c r="E19" s="4">
        <f>+Piemonte!E19+Lombardia!E19+Liguria!E19+Trentino!E19+Veneto!E19+Friuli!E19+Emilia!E19+Toscana!E19+Umbria!E19+Marche!E19+Lazio!E19+Abruzzo!E19+Molise!E19+Campania!E19+Puglia!E19+Basilicata!E19+Calabria!E19+Sicilia!E19+Sardegna!E19</f>
        <v>465</v>
      </c>
    </row>
    <row r="20" spans="1:5" ht="11.25">
      <c r="A20" s="3" t="s">
        <v>19</v>
      </c>
      <c r="B20" s="4">
        <f>+Piemonte!B20+Lombardia!B20+Liguria!B20+Trentino!B20+Veneto!B20+Friuli!B20+Emilia!B20+Toscana!B20+Umbria!B20+Marche!B20+Lazio!B20+Abruzzo!B20+Molise!B20+Campania!B20+Puglia!B20+Basilicata!B20+Calabria!B20+Sicilia!B20+Sardegna!B20</f>
        <v>7216</v>
      </c>
      <c r="C20" s="4">
        <f>+Piemonte!C20+Lombardia!C20+Liguria!C20+Trentino!C20+Veneto!C20+Friuli!C20+Emilia!C20+Toscana!C20+Umbria!C20+Marche!C20+Lazio!C20+Abruzzo!C20+Molise!C20+Campania!C20+Puglia!C20+Basilicata!C20+Calabria!C20+Sicilia!C20+Sardegna!C20</f>
        <v>5602</v>
      </c>
      <c r="D20" s="4">
        <f>+Piemonte!D20+Lombardia!D20+Liguria!D20+Trentino!D20+Veneto!D20+Friuli!D20+Emilia!D20+Toscana!D20+Umbria!D20+Marche!D20+Lazio!D20+Abruzzo!D20+Molise!D20+Campania!D20+Puglia!D20+Basilicata!D20+Calabria!D20+Sicilia!D20+Sardegna!D20</f>
        <v>872</v>
      </c>
      <c r="E20" s="4">
        <f>+Piemonte!E20+Lombardia!E20+Liguria!E20+Trentino!E20+Veneto!E20+Friuli!E20+Emilia!E20+Toscana!E20+Umbria!E20+Marche!E20+Lazio!E20+Abruzzo!E20+Molise!E20+Campania!E20+Puglia!E20+Basilicata!E20+Calabria!E20+Sicilia!E20+Sardegna!E20</f>
        <v>742</v>
      </c>
    </row>
    <row r="21" spans="1:5" s="15" customFormat="1" ht="11.25">
      <c r="A21" s="15" t="s">
        <v>20</v>
      </c>
      <c r="B21" s="2">
        <f>+B22+B23</f>
        <v>639846</v>
      </c>
      <c r="C21" s="2">
        <f>+C22+C23</f>
        <v>327369</v>
      </c>
      <c r="D21" s="2">
        <f>+D22+D23</f>
        <v>82063</v>
      </c>
      <c r="E21" s="2">
        <f>+E22+E23</f>
        <v>230414</v>
      </c>
    </row>
    <row r="22" spans="1:5" ht="11.25">
      <c r="A22" s="3" t="s">
        <v>21</v>
      </c>
      <c r="B22" s="4">
        <f>+Piemonte!B22+Lombardia!B22+Liguria!B22+Trentino!B22+Veneto!B22+Friuli!B22+Emilia!B22+Toscana!B22+Umbria!B22+Marche!B22+Lazio!B22+Abruzzo!B22+Molise!B22+Campania!B22+Puglia!B22+Basilicata!B22+Calabria!B22+Sicilia!B22+Sardegna!B22</f>
        <v>173914</v>
      </c>
      <c r="C22" s="4">
        <f>+Piemonte!C22+Lombardia!C22+Liguria!C22+Trentino!C22+Veneto!C22+Friuli!C22+Emilia!C22+Toscana!C22+Umbria!C22+Marche!C22+Lazio!C22+Abruzzo!C22+Molise!C22+Campania!C22+Puglia!C22+Basilicata!C22+Calabria!C22+Sicilia!C22+Sardegna!C22</f>
        <v>137631</v>
      </c>
      <c r="D22" s="4">
        <f>+Piemonte!D22+Lombardia!D22+Liguria!D22+Trentino!D22+Veneto!D22+Friuli!D22+Emilia!D22+Toscana!D22+Umbria!D22+Marche!D22+Lazio!D22+Abruzzo!D22+Molise!D22+Campania!D22+Puglia!D22+Basilicata!D22+Calabria!D22+Sicilia!D22+Sardegna!D22</f>
        <v>30070</v>
      </c>
      <c r="E22" s="4">
        <f>+Piemonte!E22+Lombardia!E22+Liguria!E22+Trentino!E22+Veneto!E22+Friuli!E22+Emilia!E22+Toscana!E22+Umbria!E22+Marche!E22+Lazio!E22+Abruzzo!E22+Molise!E22+Campania!E22+Puglia!E22+Basilicata!E22+Calabria!E22+Sicilia!E22+Sardegna!E22</f>
        <v>6213</v>
      </c>
    </row>
    <row r="23" spans="1:5" ht="11.25">
      <c r="A23" s="3" t="s">
        <v>22</v>
      </c>
      <c r="B23" s="4">
        <f>+Piemonte!B23+Lombardia!B23+Liguria!B23+Trentino!B23+Veneto!B23+Friuli!B23+Emilia!B23+Toscana!B23+Umbria!B23+Marche!B23+Lazio!B23+Abruzzo!B23+Molise!B23+Campania!B23+Puglia!B23+Basilicata!B23+Calabria!B23+Sicilia!B23+Sardegna!B23</f>
        <v>465932</v>
      </c>
      <c r="C23" s="4">
        <f>+Piemonte!C23+Lombardia!C23+Liguria!C23+Trentino!C23+Veneto!C23+Friuli!C23+Emilia!C23+Toscana!C23+Umbria!C23+Marche!C23+Lazio!C23+Abruzzo!C23+Molise!C23+Campania!C23+Puglia!C23+Basilicata!C23+Calabria!C23+Sicilia!C23+Sardegna!C23</f>
        <v>189738</v>
      </c>
      <c r="D23" s="4">
        <f>+Piemonte!D23+Lombardia!D23+Liguria!D23+Trentino!D23+Veneto!D23+Friuli!D23+Emilia!D23+Toscana!D23+Umbria!D23+Marche!D23+Lazio!D23+Abruzzo!D23+Molise!D23+Campania!D23+Puglia!D23+Basilicata!D23+Calabria!D23+Sicilia!D23+Sardegna!D23</f>
        <v>51993</v>
      </c>
      <c r="E23" s="4">
        <f>+Piemonte!E23+Lombardia!E23+Liguria!E23+Trentino!E23+Veneto!E23+Friuli!E23+Emilia!E23+Toscana!E23+Umbria!E23+Marche!E23+Lazio!E23+Abruzzo!E23+Molise!E23+Campania!E23+Puglia!E23+Basilicata!E23+Calabria!E23+Sicilia!E23+Sardegna!E23</f>
        <v>224201</v>
      </c>
    </row>
    <row r="24" spans="1:5" s="15" customFormat="1" ht="11.25">
      <c r="A24" s="15" t="s">
        <v>23</v>
      </c>
      <c r="B24" s="2">
        <f>+B25+B26</f>
        <v>7206</v>
      </c>
      <c r="C24" s="2">
        <f>+C25+C26</f>
        <v>6544</v>
      </c>
      <c r="D24" s="2">
        <f>+D25+D26</f>
        <v>662</v>
      </c>
      <c r="E24" s="2">
        <f>+E25+E26</f>
        <v>0</v>
      </c>
    </row>
    <row r="25" spans="1:5" ht="11.25">
      <c r="A25" s="3" t="s">
        <v>24</v>
      </c>
      <c r="B25" s="4">
        <f>+Piemonte!B25+Lombardia!B25+Liguria!B25+Trentino!B25+Veneto!B25+Friuli!B25+Emilia!B25+Toscana!B25+Umbria!B25+Marche!B25+Lazio!B25+Abruzzo!B25+Molise!B25+Campania!B25+Puglia!B25+Basilicata!B25+Calabria!B25+Sicilia!B25+Sardegna!B25</f>
        <v>344</v>
      </c>
      <c r="C25" s="4">
        <v>324</v>
      </c>
      <c r="D25" s="4">
        <v>20</v>
      </c>
      <c r="E25" s="4">
        <v>0</v>
      </c>
    </row>
    <row r="26" spans="1:5" ht="11.25">
      <c r="A26" s="3" t="s">
        <v>25</v>
      </c>
      <c r="B26" s="4">
        <f>+Piemonte!B26+Lombardia!B26+Liguria!B26+Trentino!B26+Veneto!B26+Friuli!B26+Emilia!B26+Toscana!B26+Umbria!B26+Marche!B26+Lazio!B26+Abruzzo!B26+Molise!B26+Campania!B26+Puglia!B26+Basilicata!B26+Calabria!B26+Sicilia!B26+Sardegna!B26</f>
        <v>6862</v>
      </c>
      <c r="C26" s="4">
        <v>6220</v>
      </c>
      <c r="D26" s="4">
        <v>642</v>
      </c>
      <c r="E26" s="4">
        <v>0</v>
      </c>
    </row>
    <row r="27" spans="1:9" s="15" customFormat="1" ht="11.25">
      <c r="A27" s="16" t="s">
        <v>26</v>
      </c>
      <c r="B27" s="2">
        <f>+B24+B21+B9</f>
        <v>1750718</v>
      </c>
      <c r="C27" s="2">
        <f>+C24+C21+C9</f>
        <v>1226698</v>
      </c>
      <c r="D27" s="2">
        <f>+D24+D21+D9</f>
        <v>205419</v>
      </c>
      <c r="E27" s="2">
        <f>+E24+E21+E9</f>
        <v>318601</v>
      </c>
      <c r="F27" s="22"/>
      <c r="G27" s="22"/>
      <c r="H27" s="22"/>
      <c r="I27" s="22"/>
    </row>
    <row r="28" spans="3:5" ht="6" customHeight="1">
      <c r="C28" s="2"/>
      <c r="D28" s="2"/>
      <c r="E28" s="2"/>
    </row>
    <row r="29" spans="1:5" ht="11.25">
      <c r="A29" s="17" t="s">
        <v>27</v>
      </c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114026</v>
      </c>
      <c r="C30" s="2">
        <f>+C31+C32+C33+C34</f>
        <v>29147</v>
      </c>
      <c r="D30" s="2">
        <f>+D31+D32+D33+D34</f>
        <v>8791</v>
      </c>
      <c r="E30" s="2">
        <f>+E31+E32+E33+E34</f>
        <v>76088</v>
      </c>
    </row>
    <row r="31" spans="1:5" ht="11.25">
      <c r="A31" s="3" t="s">
        <v>29</v>
      </c>
      <c r="B31" s="4">
        <f>+Piemonte!B31+Lombardia!B31+Liguria!B31+Trentino!B31+Veneto!B31+Friuli!B31+Emilia!B31+Toscana!B31+Umbria!B31+Marche!B31+Lazio!B31+Abruzzo!B31+Molise!B31+Campania!B31+Puglia!B31+Basilicata!B31+Calabria!B31+Sicilia!B31+Sardegna!B31</f>
        <v>87259</v>
      </c>
      <c r="C31" s="4">
        <v>15599</v>
      </c>
      <c r="D31" s="4">
        <v>5854</v>
      </c>
      <c r="E31" s="4">
        <v>65806</v>
      </c>
    </row>
    <row r="32" spans="1:5" ht="11.25">
      <c r="A32" s="3" t="s">
        <v>30</v>
      </c>
      <c r="B32" s="4">
        <f>+Piemonte!B32+Lombardia!B32+Liguria!B32+Trentino!B32+Veneto!B32+Friuli!B32+Emilia!B32+Toscana!B32+Umbria!B32+Marche!B32+Lazio!B32+Abruzzo!B32+Molise!B32+Campania!B32+Puglia!B32+Basilicata!B32+Calabria!B32+Sicilia!B32+Sardegna!B32</f>
        <v>21192</v>
      </c>
      <c r="C32" s="4">
        <v>11848</v>
      </c>
      <c r="D32" s="4">
        <v>2158</v>
      </c>
      <c r="E32" s="4">
        <v>7186</v>
      </c>
    </row>
    <row r="33" spans="1:5" ht="11.25">
      <c r="A33" s="3" t="s">
        <v>31</v>
      </c>
      <c r="B33" s="4">
        <f>+Piemonte!B33+Lombardia!B33+Liguria!B33+Trentino!B33+Veneto!B33+Friuli!B33+Emilia!B33+Toscana!B33+Umbria!B33+Marche!B33+Lazio!B33+Abruzzo!B33+Molise!B33+Campania!B33+Puglia!B33+Basilicata!B33+Calabria!B33+Sicilia!B33+Sardegna!B33</f>
        <v>670</v>
      </c>
      <c r="C33" s="4">
        <v>334</v>
      </c>
      <c r="D33" s="4">
        <v>121</v>
      </c>
      <c r="E33" s="4">
        <v>215</v>
      </c>
    </row>
    <row r="34" spans="1:5" ht="11.25">
      <c r="A34" s="3" t="s">
        <v>32</v>
      </c>
      <c r="B34" s="4">
        <f>+Piemonte!B34+Lombardia!B34+Liguria!B34+Trentino!B34+Veneto!B34+Friuli!B34+Emilia!B34+Toscana!B34+Umbria!B34+Marche!B34+Lazio!B34+Abruzzo!B34+Molise!B34+Campania!B34+Puglia!B34+Basilicata!B34+Calabria!B34+Sicilia!B34+Sardegna!B34</f>
        <v>4905</v>
      </c>
      <c r="C34" s="4">
        <v>1366</v>
      </c>
      <c r="D34" s="4">
        <v>658</v>
      </c>
      <c r="E34" s="4">
        <v>2881</v>
      </c>
    </row>
    <row r="35" spans="1:5" s="15" customFormat="1" ht="11.25">
      <c r="A35" s="18" t="s">
        <v>33</v>
      </c>
      <c r="B35" s="2">
        <f>+B36+B37</f>
        <v>80479</v>
      </c>
      <c r="C35" s="2">
        <f>+C36+C37</f>
        <v>47651</v>
      </c>
      <c r="D35" s="2">
        <f>+D36+D37</f>
        <v>3558</v>
      </c>
      <c r="E35" s="2">
        <f>+E36+E37</f>
        <v>29270</v>
      </c>
    </row>
    <row r="36" spans="1:5" ht="11.25">
      <c r="A36" s="3" t="s">
        <v>34</v>
      </c>
      <c r="B36" s="4">
        <f>+Piemonte!B36+Lombardia!B36+Liguria!B36+Trentino!B36+Veneto!B36+Friuli!B36+Emilia!B36+Toscana!B36+Umbria!B36+Marche!B36+Lazio!B36+Abruzzo!B36+Molise!B36+Campania!B36+Puglia!B36+Basilicata!B36+Calabria!B36+Sicilia!B36+Sardegna!B36</f>
        <v>62479</v>
      </c>
      <c r="C36" s="4">
        <v>33874</v>
      </c>
      <c r="D36" s="4">
        <v>3071</v>
      </c>
      <c r="E36" s="4">
        <v>25534</v>
      </c>
    </row>
    <row r="37" spans="1:5" ht="11.25">
      <c r="A37" s="3" t="s">
        <v>35</v>
      </c>
      <c r="B37" s="4">
        <f>+Piemonte!B37+Lombardia!B37+Liguria!B37+Trentino!B37+Veneto!B37+Friuli!B37+Emilia!B37+Toscana!B37+Umbria!B37+Marche!B37+Lazio!B37+Abruzzo!B37+Molise!B37+Campania!B37+Puglia!B37+Basilicata!B37+Calabria!B37+Sicilia!B37+Sardegna!B37</f>
        <v>18000</v>
      </c>
      <c r="C37" s="4">
        <v>13777</v>
      </c>
      <c r="D37" s="4">
        <v>487</v>
      </c>
      <c r="E37" s="4">
        <v>3736</v>
      </c>
    </row>
    <row r="38" spans="1:5" s="15" customFormat="1" ht="22.5">
      <c r="A38" s="18" t="s">
        <v>36</v>
      </c>
      <c r="B38" s="2">
        <f>+B39+B40+B41</f>
        <v>15270</v>
      </c>
      <c r="C38" s="2">
        <f>+C39+C40+C41</f>
        <v>13902</v>
      </c>
      <c r="D38" s="2">
        <f>+D39+D40+D41</f>
        <v>1081</v>
      </c>
      <c r="E38" s="2">
        <f>+E39+E40+E41</f>
        <v>287</v>
      </c>
    </row>
    <row r="39" spans="1:5" ht="11.25">
      <c r="A39" s="3" t="s">
        <v>37</v>
      </c>
      <c r="B39" s="4">
        <f>+Piemonte!B39+Lombardia!B39+Liguria!B39+Trentino!B39+Veneto!B39+Friuli!B39+Emilia!B39+Toscana!B39+Umbria!B39+Marche!B39+Lazio!B39+Abruzzo!B39+Molise!B39+Campania!B39+Puglia!B39+Basilicata!B39+Calabria!B39+Sicilia!B39+Sardegna!B39</f>
        <v>14023</v>
      </c>
      <c r="C39" s="4">
        <v>12974</v>
      </c>
      <c r="D39" s="4">
        <v>817</v>
      </c>
      <c r="E39" s="4">
        <v>232</v>
      </c>
    </row>
    <row r="40" spans="1:5" ht="11.25">
      <c r="A40" s="3" t="s">
        <v>38</v>
      </c>
      <c r="B40" s="4">
        <f>+Piemonte!B40+Lombardia!B40+Liguria!B40+Trentino!B40+Veneto!B40+Friuli!B40+Emilia!B40+Toscana!B40+Umbria!B40+Marche!B40+Lazio!B40+Abruzzo!B40+Molise!B40+Campania!B40+Puglia!B40+Basilicata!B40+Calabria!B40+Sicilia!B40+Sardegna!B40</f>
        <v>1138</v>
      </c>
      <c r="C40" s="4">
        <v>868</v>
      </c>
      <c r="D40" s="4">
        <v>264</v>
      </c>
      <c r="E40" s="4">
        <v>6</v>
      </c>
    </row>
    <row r="41" spans="1:5" ht="11.25">
      <c r="A41" s="3" t="s">
        <v>39</v>
      </c>
      <c r="B41" s="4">
        <f>+Piemonte!B41+Lombardia!B41+Liguria!B41+Trentino!B41+Veneto!B41+Friuli!B41+Emilia!B41+Toscana!B41+Umbria!B41+Marche!B41+Lazio!B41+Abruzzo!B41+Molise!B41+Campania!B41+Puglia!B41+Basilicata!B41+Calabria!B41+Sicilia!B41+Sardegna!B41</f>
        <v>109</v>
      </c>
      <c r="C41" s="4">
        <v>60</v>
      </c>
      <c r="D41" s="4">
        <v>0</v>
      </c>
      <c r="E41" s="4">
        <v>49</v>
      </c>
    </row>
    <row r="42" spans="1:9" s="15" customFormat="1" ht="11.25">
      <c r="A42" s="16" t="s">
        <v>40</v>
      </c>
      <c r="B42" s="2">
        <f>+B38+B35+B30</f>
        <v>209775</v>
      </c>
      <c r="C42" s="2">
        <f>+C38+C35+C30</f>
        <v>90700</v>
      </c>
      <c r="D42" s="2">
        <f>+D38+D35+D30</f>
        <v>13430</v>
      </c>
      <c r="E42" s="2">
        <f>+E38+E35+E30</f>
        <v>105645</v>
      </c>
      <c r="F42" s="22"/>
      <c r="G42" s="22"/>
      <c r="H42" s="22"/>
      <c r="I42" s="22"/>
    </row>
    <row r="43" spans="3:5" ht="6" customHeight="1">
      <c r="C43" s="2"/>
      <c r="D43" s="2"/>
      <c r="E43" s="2"/>
    </row>
    <row r="44" spans="1:5" ht="11.25">
      <c r="A44" s="18" t="s">
        <v>41</v>
      </c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1132721</v>
      </c>
      <c r="C45" s="2">
        <f>+C46+C47+C48+C49+C50</f>
        <v>641755</v>
      </c>
      <c r="D45" s="2">
        <f>+D46+D47+D48+D49+D50</f>
        <v>89008</v>
      </c>
      <c r="E45" s="2">
        <f>+E46+E47+E48+E49+E50</f>
        <v>401958</v>
      </c>
    </row>
    <row r="46" spans="1:5" ht="11.25">
      <c r="A46" s="3" t="s">
        <v>43</v>
      </c>
      <c r="B46" s="4">
        <f>+Piemonte!B46+Lombardia!B46+Liguria!B46+Trentino!B46+Veneto!B46+Friuli!B46+Emilia!B46+Toscana!B46+Umbria!B46+Marche!B46+Lazio!B46+Abruzzo!B46+Molise!B46+Campania!B46+Puglia!B46+Basilicata!B46+Calabria!B46+Sicilia!B46+Sardegna!B46</f>
        <v>28871</v>
      </c>
      <c r="C46" s="4">
        <v>22988</v>
      </c>
      <c r="D46" s="4">
        <v>5150</v>
      </c>
      <c r="E46" s="4">
        <v>733</v>
      </c>
    </row>
    <row r="47" spans="1:5" ht="11.25">
      <c r="A47" s="3" t="s">
        <v>44</v>
      </c>
      <c r="B47" s="4">
        <f>+Piemonte!B47+Lombardia!B47+Liguria!B47+Trentino!B47+Veneto!B47+Friuli!B47+Emilia!B47+Toscana!B47+Umbria!B47+Marche!B47+Lazio!B47+Abruzzo!B47+Molise!B47+Campania!B47+Puglia!B47+Basilicata!B47+Calabria!B47+Sicilia!B47+Sardegna!B47</f>
        <v>12327</v>
      </c>
      <c r="C47" s="4">
        <v>9895</v>
      </c>
      <c r="D47" s="4">
        <v>2277</v>
      </c>
      <c r="E47" s="4">
        <v>155</v>
      </c>
    </row>
    <row r="48" spans="1:5" ht="11.25">
      <c r="A48" s="3" t="s">
        <v>45</v>
      </c>
      <c r="B48" s="4">
        <f>+Piemonte!B48+Lombardia!B48+Liguria!B48+Trentino!B48+Veneto!B48+Friuli!B48+Emilia!B48+Toscana!B48+Umbria!B48+Marche!B48+Lazio!B48+Abruzzo!B48+Molise!B48+Campania!B48+Puglia!B48+Basilicata!B48+Calabria!B48+Sicilia!B48+Sardegna!B48</f>
        <v>45090</v>
      </c>
      <c r="C48" s="4">
        <v>37604</v>
      </c>
      <c r="D48" s="4">
        <v>2452</v>
      </c>
      <c r="E48" s="4">
        <v>5034</v>
      </c>
    </row>
    <row r="49" spans="1:5" ht="11.25">
      <c r="A49" s="3" t="s">
        <v>46</v>
      </c>
      <c r="B49" s="4">
        <f>+Piemonte!B49+Lombardia!B49+Liguria!B49+Trentino!B49+Veneto!B49+Friuli!B49+Emilia!B49+Toscana!B49+Umbria!B49+Marche!B49+Lazio!B49+Abruzzo!B49+Molise!B49+Campania!B49+Puglia!B49+Basilicata!B49+Calabria!B49+Sicilia!B49+Sardegna!B49</f>
        <v>1045924</v>
      </c>
      <c r="C49" s="4">
        <v>571083</v>
      </c>
      <c r="D49" s="4">
        <v>79095</v>
      </c>
      <c r="E49" s="4">
        <v>395746</v>
      </c>
    </row>
    <row r="50" spans="1:5" ht="11.25">
      <c r="A50" s="3" t="s">
        <v>47</v>
      </c>
      <c r="B50" s="4">
        <f>+Piemonte!B50+Lombardia!B50+Liguria!B50+Trentino!B50+Veneto!B50+Friuli!B50+Emilia!B50+Toscana!B50+Umbria!B50+Marche!B50+Lazio!B50+Abruzzo!B50+Molise!B50+Campania!B50+Puglia!B50+Basilicata!B50+Calabria!B50+Sicilia!B50+Sardegna!B50</f>
        <v>509</v>
      </c>
      <c r="C50" s="4">
        <v>185</v>
      </c>
      <c r="D50" s="4">
        <v>34</v>
      </c>
      <c r="E50" s="4">
        <v>290</v>
      </c>
    </row>
    <row r="51" spans="1:9" s="15" customFormat="1" ht="11.25">
      <c r="A51" s="16" t="s">
        <v>48</v>
      </c>
      <c r="B51" s="2">
        <f>+B45</f>
        <v>1132721</v>
      </c>
      <c r="C51" s="2">
        <f>+C45</f>
        <v>641755</v>
      </c>
      <c r="D51" s="2">
        <f>+D45</f>
        <v>89008</v>
      </c>
      <c r="E51" s="2">
        <f>+E45</f>
        <v>401958</v>
      </c>
      <c r="F51" s="22"/>
      <c r="G51" s="22"/>
      <c r="H51" s="22"/>
      <c r="I51" s="22"/>
    </row>
    <row r="52" spans="2:5" ht="6" customHeight="1">
      <c r="B52" s="4">
        <f>+Piemonte!B52+Lombardia!B52+Liguria!B52+Trentino!B52+Veneto!B52+Friuli!B52+Emilia!B52+Toscana!B52+Umbria!B52+Marche!B52+Lazio!B52+Abruzzo!B52+Molise!B52+Campania!B52+Puglia!B52+Basilicata!B52+Calabria!B52+Sicilia!B52+Sardegna!B52</f>
        <v>0</v>
      </c>
      <c r="C52" s="2"/>
      <c r="D52" s="2"/>
      <c r="E52" s="2"/>
    </row>
    <row r="53" spans="1:5" ht="11.25">
      <c r="A53" s="17" t="s">
        <v>49</v>
      </c>
      <c r="B53" s="4">
        <f>+Piemonte!B53+Lombardia!B53+Liguria!B53+Trentino!B53+Veneto!B53+Friuli!B53+Emilia!B53+Toscana!B53+Umbria!B53+Marche!B53+Lazio!B53+Abruzzo!B53+Molise!B53+Campania!B53+Puglia!B53+Basilicata!B53+Calabria!B53+Sicilia!B53+Sardegna!B53</f>
        <v>0</v>
      </c>
      <c r="C53" s="2"/>
      <c r="D53" s="2"/>
      <c r="E53" s="2"/>
    </row>
    <row r="54" spans="1:5" s="15" customFormat="1" ht="11.25">
      <c r="A54" s="18" t="s">
        <v>50</v>
      </c>
      <c r="B54" s="2">
        <f>+B55+B56+B57+B58</f>
        <v>473149</v>
      </c>
      <c r="C54" s="2">
        <f>+C55+C56+C57+C58</f>
        <v>381161</v>
      </c>
      <c r="D54" s="2">
        <f>+D55+D56+D57+D58</f>
        <v>52517</v>
      </c>
      <c r="E54" s="2">
        <f>+E55+E56+E57+E58</f>
        <v>39471</v>
      </c>
    </row>
    <row r="55" spans="1:5" ht="11.25">
      <c r="A55" s="3" t="s">
        <v>51</v>
      </c>
      <c r="B55" s="4">
        <f>+Piemonte!B55+Lombardia!B55+Liguria!B55+Trentino!B55+Veneto!B55+Friuli!B55+Emilia!B55+Toscana!B55+Umbria!B55+Marche!B55+Lazio!B55+Abruzzo!B55+Molise!B55+Campania!B55+Puglia!B55+Basilicata!B55+Calabria!B55+Sicilia!B55+Sardegna!B55</f>
        <v>169346</v>
      </c>
      <c r="C55" s="4">
        <v>149000</v>
      </c>
      <c r="D55" s="4">
        <v>18416</v>
      </c>
      <c r="E55" s="4">
        <v>1930</v>
      </c>
    </row>
    <row r="56" spans="1:5" ht="11.25">
      <c r="A56" s="3" t="s">
        <v>52</v>
      </c>
      <c r="B56" s="4">
        <f>+Piemonte!B56+Lombardia!B56+Liguria!B56+Trentino!B56+Veneto!B56+Friuli!B56+Emilia!B56+Toscana!B56+Umbria!B56+Marche!B56+Lazio!B56+Abruzzo!B56+Molise!B56+Campania!B56+Puglia!B56+Basilicata!B56+Calabria!B56+Sicilia!B56+Sardegna!B56</f>
        <v>283953</v>
      </c>
      <c r="C56" s="4">
        <v>215488</v>
      </c>
      <c r="D56" s="4">
        <v>31370</v>
      </c>
      <c r="E56" s="4">
        <v>37095</v>
      </c>
    </row>
    <row r="57" spans="1:5" ht="11.25">
      <c r="A57" s="3" t="s">
        <v>53</v>
      </c>
      <c r="B57" s="4">
        <f>+Piemonte!B57+Lombardia!B57+Liguria!B57+Trentino!B57+Veneto!B57+Friuli!B57+Emilia!B57+Toscana!B57+Umbria!B57+Marche!B57+Lazio!B57+Abruzzo!B57+Molise!B57+Campania!B57+Puglia!B57+Basilicata!B57+Calabria!B57+Sicilia!B57+Sardegna!B57</f>
        <v>2975</v>
      </c>
      <c r="C57" s="4">
        <v>2522</v>
      </c>
      <c r="D57" s="4">
        <v>20</v>
      </c>
      <c r="E57" s="4">
        <v>433</v>
      </c>
    </row>
    <row r="58" spans="1:5" ht="11.25">
      <c r="A58" s="3" t="s">
        <v>54</v>
      </c>
      <c r="B58" s="4">
        <f>+Piemonte!B58+Lombardia!B58+Liguria!B58+Trentino!B58+Veneto!B58+Friuli!B58+Emilia!B58+Toscana!B58+Umbria!B58+Marche!B58+Lazio!B58+Abruzzo!B58+Molise!B58+Campania!B58+Puglia!B58+Basilicata!B58+Calabria!B58+Sicilia!B58+Sardegna!B58</f>
        <v>16875</v>
      </c>
      <c r="C58" s="4">
        <v>14151</v>
      </c>
      <c r="D58" s="4">
        <v>2711</v>
      </c>
      <c r="E58" s="4">
        <v>13</v>
      </c>
    </row>
    <row r="59" spans="1:5" s="15" customFormat="1" ht="11.25">
      <c r="A59" s="18" t="s">
        <v>55</v>
      </c>
      <c r="B59" s="2">
        <f>+B60+B61</f>
        <v>54952</v>
      </c>
      <c r="C59" s="2">
        <f>+C60+C61</f>
        <v>44372</v>
      </c>
      <c r="D59" s="2">
        <f>+D60+D61</f>
        <v>8569</v>
      </c>
      <c r="E59" s="2">
        <f>+E60+E61</f>
        <v>2011</v>
      </c>
    </row>
    <row r="60" spans="1:5" ht="11.25">
      <c r="A60" s="3" t="s">
        <v>56</v>
      </c>
      <c r="B60" s="4">
        <f>+Piemonte!B60+Lombardia!B60+Liguria!B60+Trentino!B60+Veneto!B60+Friuli!B60+Emilia!B60+Toscana!B60+Umbria!B60+Marche!B60+Lazio!B60+Abruzzo!B60+Molise!B60+Campania!B60+Puglia!B60+Basilicata!B60+Calabria!B60+Sicilia!B60+Sardegna!B60</f>
        <v>52549</v>
      </c>
      <c r="C60" s="4">
        <v>42564</v>
      </c>
      <c r="D60" s="4">
        <v>8067</v>
      </c>
      <c r="E60" s="4">
        <v>1918</v>
      </c>
    </row>
    <row r="61" spans="1:5" ht="11.25">
      <c r="A61" s="3" t="s">
        <v>57</v>
      </c>
      <c r="B61" s="4">
        <f>+Piemonte!B61+Lombardia!B61+Liguria!B61+Trentino!B61+Veneto!B61+Friuli!B61+Emilia!B61+Toscana!B61+Umbria!B61+Marche!B61+Lazio!B61+Abruzzo!B61+Molise!B61+Campania!B61+Puglia!B61+Basilicata!B61+Calabria!B61+Sicilia!B61+Sardegna!B61</f>
        <v>2403</v>
      </c>
      <c r="C61" s="4">
        <v>1808</v>
      </c>
      <c r="D61" s="4">
        <v>502</v>
      </c>
      <c r="E61" s="4">
        <v>93</v>
      </c>
    </row>
    <row r="62" spans="1:9" s="15" customFormat="1" ht="11.25">
      <c r="A62" s="16" t="s">
        <v>58</v>
      </c>
      <c r="B62" s="2">
        <f>+B59+B54</f>
        <v>528101</v>
      </c>
      <c r="C62" s="2">
        <f>+C59+C54</f>
        <v>425533</v>
      </c>
      <c r="D62" s="2">
        <f>+D59+D54</f>
        <v>61086</v>
      </c>
      <c r="E62" s="2">
        <f>+E59+E54</f>
        <v>41482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3621315</v>
      </c>
      <c r="C64" s="2">
        <f>+C62+C51+C42+C27</f>
        <v>2384686</v>
      </c>
      <c r="D64" s="2">
        <f>+D62+D51+D42+D27</f>
        <v>368943</v>
      </c>
      <c r="E64" s="2">
        <f>+E62+E51+E42+E27</f>
        <v>867686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7121"/>
  <dimension ref="A1:I65"/>
  <sheetViews>
    <sheetView showGridLines="0" zoomScale="75" zoomScaleNormal="75" workbookViewId="0" topLeftCell="A1">
      <selection activeCell="H39" sqref="H39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62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36119</v>
      </c>
      <c r="C9" s="2">
        <f>+C10+C11+C12+C13+C14+C15+C16+C17+C18+C19+C20</f>
        <v>29715</v>
      </c>
      <c r="D9" s="2">
        <f>+D10+D11+D12+D13+D14+D15+D16+D17+D18+D19+D20</f>
        <v>3834</v>
      </c>
      <c r="E9" s="2">
        <f>+E10+E11+E12+E13+E14+E15+E16+E17+E18+E19+E20</f>
        <v>2570</v>
      </c>
    </row>
    <row r="10" spans="1:5" ht="11.25">
      <c r="A10" s="3" t="s">
        <v>9</v>
      </c>
      <c r="B10" s="4">
        <v>1165</v>
      </c>
      <c r="C10" s="4">
        <v>739</v>
      </c>
      <c r="D10" s="4">
        <v>379</v>
      </c>
      <c r="E10" s="4">
        <v>47</v>
      </c>
    </row>
    <row r="11" spans="1:5" ht="11.25">
      <c r="A11" s="3" t="s">
        <v>10</v>
      </c>
      <c r="B11" s="4">
        <v>15334</v>
      </c>
      <c r="C11" s="4">
        <v>13462</v>
      </c>
      <c r="D11" s="4">
        <v>714</v>
      </c>
      <c r="E11" s="4">
        <v>1158</v>
      </c>
    </row>
    <row r="12" spans="1:5" ht="11.25">
      <c r="A12" s="3" t="s">
        <v>11</v>
      </c>
      <c r="B12" s="4">
        <v>4084</v>
      </c>
      <c r="C12" s="4">
        <v>3754</v>
      </c>
      <c r="D12" s="4">
        <v>265</v>
      </c>
      <c r="E12" s="4">
        <v>65</v>
      </c>
    </row>
    <row r="13" spans="1:5" ht="11.25">
      <c r="A13" s="3" t="s">
        <v>12</v>
      </c>
      <c r="B13" s="4">
        <v>1343</v>
      </c>
      <c r="C13" s="4">
        <v>893</v>
      </c>
      <c r="D13" s="4">
        <v>201</v>
      </c>
      <c r="E13" s="4">
        <v>249</v>
      </c>
    </row>
    <row r="14" spans="1:5" ht="11.25">
      <c r="A14" s="3" t="s">
        <v>13</v>
      </c>
      <c r="B14" s="4">
        <v>7024</v>
      </c>
      <c r="C14" s="4">
        <v>5715</v>
      </c>
      <c r="D14" s="4">
        <v>937</v>
      </c>
      <c r="E14" s="4">
        <v>372</v>
      </c>
    </row>
    <row r="15" spans="1:5" ht="11.25">
      <c r="A15" s="3" t="s">
        <v>14</v>
      </c>
      <c r="B15" s="4">
        <v>3894</v>
      </c>
      <c r="C15" s="4">
        <v>2694</v>
      </c>
      <c r="D15" s="4">
        <v>827</v>
      </c>
      <c r="E15" s="4">
        <v>373</v>
      </c>
    </row>
    <row r="16" spans="1:5" ht="11.25">
      <c r="A16" s="3" t="s">
        <v>15</v>
      </c>
      <c r="B16" s="4">
        <v>689</v>
      </c>
      <c r="C16" s="4">
        <v>266</v>
      </c>
      <c r="D16" s="4">
        <v>144</v>
      </c>
      <c r="E16" s="4">
        <v>279</v>
      </c>
    </row>
    <row r="17" spans="1:5" ht="11.25">
      <c r="A17" s="3" t="s">
        <v>16</v>
      </c>
      <c r="B17" s="4">
        <v>90</v>
      </c>
      <c r="C17" s="4">
        <v>82</v>
      </c>
      <c r="D17" s="4">
        <v>5</v>
      </c>
      <c r="E17" s="4">
        <v>3</v>
      </c>
    </row>
    <row r="18" spans="1:5" ht="11.25">
      <c r="A18" s="3" t="s">
        <v>17</v>
      </c>
      <c r="B18" s="4">
        <v>136</v>
      </c>
      <c r="C18" s="4">
        <v>92</v>
      </c>
      <c r="D18" s="4">
        <v>20</v>
      </c>
      <c r="E18" s="4">
        <v>24</v>
      </c>
    </row>
    <row r="19" spans="1:5" ht="11.25">
      <c r="A19" s="3" t="s">
        <v>18</v>
      </c>
      <c r="B19" s="4">
        <v>2278</v>
      </c>
      <c r="C19" s="4">
        <v>1948</v>
      </c>
      <c r="D19" s="4">
        <v>330</v>
      </c>
      <c r="E19" s="4">
        <v>0</v>
      </c>
    </row>
    <row r="20" spans="1:5" ht="11.25">
      <c r="A20" s="3" t="s">
        <v>19</v>
      </c>
      <c r="B20" s="4">
        <v>82</v>
      </c>
      <c r="C20" s="4">
        <v>70</v>
      </c>
      <c r="D20" s="4">
        <v>12</v>
      </c>
      <c r="E20" s="4">
        <v>0</v>
      </c>
    </row>
    <row r="21" spans="1:5" s="15" customFormat="1" ht="11.25">
      <c r="A21" s="15" t="s">
        <v>20</v>
      </c>
      <c r="B21" s="2">
        <f>+B22+B23</f>
        <v>15756</v>
      </c>
      <c r="C21" s="2">
        <f>+C22+C23</f>
        <v>7655</v>
      </c>
      <c r="D21" s="2">
        <f>+D22+D23</f>
        <v>2432</v>
      </c>
      <c r="E21" s="2">
        <f>+E22+E23</f>
        <v>5669</v>
      </c>
    </row>
    <row r="22" spans="1:5" ht="11.25">
      <c r="A22" s="3" t="s">
        <v>21</v>
      </c>
      <c r="B22" s="4">
        <v>5121</v>
      </c>
      <c r="C22" s="4">
        <v>4000</v>
      </c>
      <c r="D22" s="4">
        <v>909</v>
      </c>
      <c r="E22" s="4">
        <v>212</v>
      </c>
    </row>
    <row r="23" spans="1:5" ht="11.25">
      <c r="A23" s="3" t="s">
        <v>22</v>
      </c>
      <c r="B23" s="4">
        <v>10635</v>
      </c>
      <c r="C23" s="4">
        <v>3655</v>
      </c>
      <c r="D23" s="4">
        <v>1523</v>
      </c>
      <c r="E23" s="4">
        <v>5457</v>
      </c>
    </row>
    <row r="24" spans="1:5" s="15" customFormat="1" ht="11.25">
      <c r="A24" s="15" t="s">
        <v>23</v>
      </c>
      <c r="B24" s="2">
        <f>+B25+B26</f>
        <v>47</v>
      </c>
      <c r="C24" s="2">
        <f>+C25+C26</f>
        <v>39</v>
      </c>
      <c r="D24" s="2">
        <f>+D25+D26</f>
        <v>8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47</v>
      </c>
      <c r="C26" s="4">
        <v>39</v>
      </c>
      <c r="D26" s="4">
        <v>8</v>
      </c>
      <c r="E26" s="4">
        <v>0</v>
      </c>
    </row>
    <row r="27" spans="1:9" s="15" customFormat="1" ht="11.25">
      <c r="A27" s="16" t="s">
        <v>26</v>
      </c>
      <c r="B27" s="2">
        <f>+B24+B21+B9</f>
        <v>51922</v>
      </c>
      <c r="C27" s="2">
        <f>+C24+C21+C9</f>
        <v>37409</v>
      </c>
      <c r="D27" s="2">
        <f>+D24+D21+D9</f>
        <v>6274</v>
      </c>
      <c r="E27" s="2">
        <f>+E24+E21+E9</f>
        <v>8239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3686</v>
      </c>
      <c r="C30" s="2">
        <f>+C31+C32+C33+C34</f>
        <v>1730</v>
      </c>
      <c r="D30" s="2">
        <f>+D31+D32+D33+D34</f>
        <v>141</v>
      </c>
      <c r="E30" s="2">
        <f>+E31+E32+E33+E34</f>
        <v>1815</v>
      </c>
    </row>
    <row r="31" spans="1:5" ht="11.25">
      <c r="A31" s="3" t="s">
        <v>29</v>
      </c>
      <c r="B31" s="4">
        <v>2701</v>
      </c>
      <c r="C31" s="4">
        <v>1062</v>
      </c>
      <c r="D31" s="4">
        <v>91</v>
      </c>
      <c r="E31" s="4">
        <v>1548</v>
      </c>
    </row>
    <row r="32" spans="1:5" ht="11.25">
      <c r="A32" s="3" t="s">
        <v>30</v>
      </c>
      <c r="B32" s="4">
        <v>845</v>
      </c>
      <c r="C32" s="4">
        <v>637</v>
      </c>
      <c r="D32" s="4">
        <v>20</v>
      </c>
      <c r="E32" s="4">
        <v>188</v>
      </c>
    </row>
    <row r="33" spans="1:5" ht="11.25">
      <c r="A33" s="3" t="s">
        <v>31</v>
      </c>
      <c r="B33" s="4">
        <v>134</v>
      </c>
      <c r="C33" s="4">
        <v>27</v>
      </c>
      <c r="D33" s="4">
        <v>28</v>
      </c>
      <c r="E33" s="4">
        <v>79</v>
      </c>
    </row>
    <row r="34" spans="1:5" ht="11.25">
      <c r="A34" s="3" t="s">
        <v>32</v>
      </c>
      <c r="B34" s="4">
        <v>6</v>
      </c>
      <c r="C34" s="4">
        <v>4</v>
      </c>
      <c r="D34" s="4">
        <v>2</v>
      </c>
      <c r="E34" s="4">
        <v>0</v>
      </c>
    </row>
    <row r="35" spans="1:5" s="15" customFormat="1" ht="11.25">
      <c r="A35" s="18" t="s">
        <v>33</v>
      </c>
      <c r="B35" s="2">
        <f>+B36+B37</f>
        <v>6406</v>
      </c>
      <c r="C35" s="2">
        <f>+C36+C37</f>
        <v>1746</v>
      </c>
      <c r="D35" s="2">
        <f>+D36+D37</f>
        <v>850</v>
      </c>
      <c r="E35" s="2">
        <f>+E36+E37</f>
        <v>3810</v>
      </c>
    </row>
    <row r="36" spans="1:5" ht="11.25">
      <c r="A36" s="3" t="s">
        <v>34</v>
      </c>
      <c r="B36" s="4">
        <v>4666</v>
      </c>
      <c r="C36" s="4">
        <v>1531</v>
      </c>
      <c r="D36" s="4">
        <v>850</v>
      </c>
      <c r="E36" s="4">
        <v>2285</v>
      </c>
    </row>
    <row r="37" spans="1:5" ht="11.25">
      <c r="A37" s="3" t="s">
        <v>35</v>
      </c>
      <c r="B37" s="4">
        <v>1740</v>
      </c>
      <c r="C37" s="4">
        <v>215</v>
      </c>
      <c r="D37" s="4">
        <v>0</v>
      </c>
      <c r="E37" s="4">
        <v>1525</v>
      </c>
    </row>
    <row r="38" spans="1:5" s="15" customFormat="1" ht="22.5">
      <c r="A38" s="18" t="s">
        <v>36</v>
      </c>
      <c r="B38" s="2">
        <f>+B39+B40+B41</f>
        <v>432</v>
      </c>
      <c r="C38" s="2">
        <f>+C39+C40+C41</f>
        <v>249</v>
      </c>
      <c r="D38" s="2">
        <f>+D39+D40+D41</f>
        <v>182</v>
      </c>
      <c r="E38" s="2">
        <f>+E39+E40+E41</f>
        <v>1</v>
      </c>
    </row>
    <row r="39" spans="1:5" ht="11.25">
      <c r="A39" s="3" t="s">
        <v>37</v>
      </c>
      <c r="B39" s="4">
        <v>432</v>
      </c>
      <c r="C39" s="4">
        <v>249</v>
      </c>
      <c r="D39" s="4">
        <v>182</v>
      </c>
      <c r="E39" s="4">
        <v>1</v>
      </c>
    </row>
    <row r="40" spans="1:5" ht="11.25">
      <c r="A40" s="3" t="s">
        <v>38</v>
      </c>
      <c r="B40" s="4">
        <v>0</v>
      </c>
      <c r="C40" s="4">
        <v>0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10524</v>
      </c>
      <c r="C42" s="2">
        <f>+C38+C35+C30</f>
        <v>3725</v>
      </c>
      <c r="D42" s="2">
        <f>+D38+D35+D30</f>
        <v>1173</v>
      </c>
      <c r="E42" s="2">
        <f>+E38+E35+E30</f>
        <v>5626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24387</v>
      </c>
      <c r="C45" s="2">
        <f>+C46+C47+C48+C49+C50</f>
        <v>15146</v>
      </c>
      <c r="D45" s="2">
        <f>+D46+D47+D48+D49+D50</f>
        <v>2690</v>
      </c>
      <c r="E45" s="2">
        <f>+E46+E47+E48+E49+E50</f>
        <v>6551</v>
      </c>
    </row>
    <row r="46" spans="1:5" ht="11.25">
      <c r="A46" s="3" t="s">
        <v>43</v>
      </c>
      <c r="B46" s="4">
        <v>640</v>
      </c>
      <c r="C46" s="4">
        <v>640</v>
      </c>
      <c r="D46" s="4">
        <v>0</v>
      </c>
      <c r="E46" s="4">
        <v>0</v>
      </c>
    </row>
    <row r="47" spans="1:5" ht="11.25">
      <c r="A47" s="3" t="s">
        <v>44</v>
      </c>
      <c r="B47" s="4">
        <v>90</v>
      </c>
      <c r="C47" s="4">
        <v>90</v>
      </c>
      <c r="D47" s="4">
        <v>0</v>
      </c>
      <c r="E47" s="4">
        <v>0</v>
      </c>
    </row>
    <row r="48" spans="1:5" ht="11.25">
      <c r="A48" s="3" t="s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1.25">
      <c r="A49" s="3" t="s">
        <v>46</v>
      </c>
      <c r="B49" s="4">
        <v>23654</v>
      </c>
      <c r="C49" s="4">
        <v>14413</v>
      </c>
      <c r="D49" s="4">
        <v>2690</v>
      </c>
      <c r="E49" s="4">
        <v>6551</v>
      </c>
    </row>
    <row r="50" spans="1:5" ht="11.25">
      <c r="A50" s="3" t="s">
        <v>47</v>
      </c>
      <c r="B50" s="4">
        <v>3</v>
      </c>
      <c r="C50" s="4">
        <v>3</v>
      </c>
      <c r="D50" s="4">
        <v>0</v>
      </c>
      <c r="E50" s="4">
        <v>0</v>
      </c>
    </row>
    <row r="51" spans="1:9" s="15" customFormat="1" ht="11.25">
      <c r="A51" s="16" t="s">
        <v>48</v>
      </c>
      <c r="B51" s="2">
        <f>+B45</f>
        <v>24387</v>
      </c>
      <c r="C51" s="2">
        <f>+C45</f>
        <v>15146</v>
      </c>
      <c r="D51" s="2">
        <f>+D45</f>
        <v>2690</v>
      </c>
      <c r="E51" s="2">
        <f>+E45</f>
        <v>6551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9221</v>
      </c>
      <c r="C54" s="2">
        <f>+C55+C56+C57+C58</f>
        <v>7732</v>
      </c>
      <c r="D54" s="2">
        <f>+D55+D56+D57+D58</f>
        <v>1209</v>
      </c>
      <c r="E54" s="2">
        <f>+E55+E56+E57+E58</f>
        <v>280</v>
      </c>
    </row>
    <row r="55" spans="1:5" ht="11.25">
      <c r="A55" s="3" t="s">
        <v>51</v>
      </c>
      <c r="B55" s="4">
        <v>5563</v>
      </c>
      <c r="C55" s="4">
        <v>4879</v>
      </c>
      <c r="D55" s="4">
        <v>683</v>
      </c>
      <c r="E55" s="4">
        <v>1</v>
      </c>
    </row>
    <row r="56" spans="1:5" ht="11.25">
      <c r="A56" s="3" t="s">
        <v>52</v>
      </c>
      <c r="B56" s="4">
        <v>3306</v>
      </c>
      <c r="C56" s="4">
        <v>2574</v>
      </c>
      <c r="D56" s="4">
        <v>453</v>
      </c>
      <c r="E56" s="4">
        <v>279</v>
      </c>
    </row>
    <row r="57" spans="1:5" ht="11.25">
      <c r="A57" s="3" t="s">
        <v>53</v>
      </c>
      <c r="B57" s="4">
        <v>91</v>
      </c>
      <c r="C57" s="4">
        <v>91</v>
      </c>
      <c r="D57" s="4">
        <v>0</v>
      </c>
      <c r="E57" s="4">
        <v>0</v>
      </c>
    </row>
    <row r="58" spans="1:5" ht="11.25">
      <c r="A58" s="3" t="s">
        <v>54</v>
      </c>
      <c r="B58" s="4">
        <v>261</v>
      </c>
      <c r="C58" s="4">
        <v>188</v>
      </c>
      <c r="D58" s="4">
        <v>73</v>
      </c>
      <c r="E58" s="4">
        <v>0</v>
      </c>
    </row>
    <row r="59" spans="1:5" s="15" customFormat="1" ht="11.25">
      <c r="A59" s="18" t="s">
        <v>55</v>
      </c>
      <c r="B59" s="2">
        <f>+B60+B61</f>
        <v>598</v>
      </c>
      <c r="C59" s="2">
        <f>+C60+C61</f>
        <v>596</v>
      </c>
      <c r="D59" s="2">
        <f>+D60+D61</f>
        <v>2</v>
      </c>
      <c r="E59" s="2">
        <f>+E60+E61</f>
        <v>0</v>
      </c>
    </row>
    <row r="60" spans="1:5" ht="11.25">
      <c r="A60" s="3" t="s">
        <v>56</v>
      </c>
      <c r="B60" s="4">
        <v>598</v>
      </c>
      <c r="C60" s="4">
        <v>596</v>
      </c>
      <c r="D60" s="4">
        <v>2</v>
      </c>
      <c r="E60" s="4">
        <v>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9819</v>
      </c>
      <c r="C62" s="2">
        <f>+C59+C54</f>
        <v>8328</v>
      </c>
      <c r="D62" s="2">
        <f>+D59+D54</f>
        <v>1211</v>
      </c>
      <c r="E62" s="2">
        <f>+E59+E54</f>
        <v>280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96652</v>
      </c>
      <c r="C64" s="2">
        <f>+C62+C51+C42+C27</f>
        <v>64608</v>
      </c>
      <c r="D64" s="2">
        <f>+D62+D51+D42+D27</f>
        <v>11348</v>
      </c>
      <c r="E64" s="2">
        <f>+E62+E51+E42+E27</f>
        <v>20696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071211"/>
  <dimension ref="A1:I65"/>
  <sheetViews>
    <sheetView showGridLines="0" zoomScale="75" zoomScaleNormal="75" workbookViewId="0" topLeftCell="A1">
      <selection activeCell="H33" sqref="H33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76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27659</v>
      </c>
      <c r="C9" s="2">
        <f>+C10+C11+C12+C13+C14+C15+C16+C17+C18+C19+C20</f>
        <v>23407</v>
      </c>
      <c r="D9" s="2">
        <f>+D10+D11+D12+D13+D14+D15+D16+D17+D18+D19+D20</f>
        <v>0</v>
      </c>
      <c r="E9" s="2">
        <f>+E10+E11+E12+E13+E14+E15+E16+E17+E18+E19+E20</f>
        <v>4252</v>
      </c>
    </row>
    <row r="10" spans="1:5" ht="11.25">
      <c r="A10" s="3" t="s">
        <v>9</v>
      </c>
      <c r="B10" s="4">
        <v>803</v>
      </c>
      <c r="C10" s="4">
        <v>699</v>
      </c>
      <c r="D10" s="4">
        <v>0</v>
      </c>
      <c r="E10" s="4">
        <v>104</v>
      </c>
    </row>
    <row r="11" spans="1:5" ht="11.25">
      <c r="A11" s="3" t="s">
        <v>10</v>
      </c>
      <c r="B11" s="4">
        <v>12416</v>
      </c>
      <c r="C11" s="4">
        <v>10630</v>
      </c>
      <c r="D11" s="4">
        <v>0</v>
      </c>
      <c r="E11" s="4">
        <v>1786</v>
      </c>
    </row>
    <row r="12" spans="1:5" ht="11.25">
      <c r="A12" s="3" t="s">
        <v>11</v>
      </c>
      <c r="B12" s="4">
        <v>3289</v>
      </c>
      <c r="C12" s="4">
        <v>2555</v>
      </c>
      <c r="D12" s="4">
        <v>0</v>
      </c>
      <c r="E12" s="4">
        <v>734</v>
      </c>
    </row>
    <row r="13" spans="1:5" ht="11.25">
      <c r="A13" s="3" t="s">
        <v>12</v>
      </c>
      <c r="B13" s="4">
        <v>2636</v>
      </c>
      <c r="C13" s="4">
        <v>2087</v>
      </c>
      <c r="D13" s="4">
        <v>0</v>
      </c>
      <c r="E13" s="4">
        <v>549</v>
      </c>
    </row>
    <row r="14" spans="1:5" ht="11.25">
      <c r="A14" s="3" t="s">
        <v>13</v>
      </c>
      <c r="B14" s="4">
        <v>4114</v>
      </c>
      <c r="C14" s="4">
        <v>3667</v>
      </c>
      <c r="D14" s="4">
        <v>0</v>
      </c>
      <c r="E14" s="4">
        <v>447</v>
      </c>
    </row>
    <row r="15" spans="1:5" ht="11.25">
      <c r="A15" s="3" t="s">
        <v>14</v>
      </c>
      <c r="B15" s="4">
        <v>1956</v>
      </c>
      <c r="C15" s="4">
        <v>1546</v>
      </c>
      <c r="D15" s="4">
        <v>0</v>
      </c>
      <c r="E15" s="4">
        <v>410</v>
      </c>
    </row>
    <row r="16" spans="1:5" ht="11.25">
      <c r="A16" s="3" t="s">
        <v>15</v>
      </c>
      <c r="B16" s="4">
        <v>259</v>
      </c>
      <c r="C16" s="4">
        <v>174</v>
      </c>
      <c r="D16" s="4">
        <v>0</v>
      </c>
      <c r="E16" s="4">
        <v>85</v>
      </c>
    </row>
    <row r="17" spans="1:5" ht="11.25">
      <c r="A17" s="3" t="s">
        <v>16</v>
      </c>
      <c r="B17" s="4">
        <v>27</v>
      </c>
      <c r="C17" s="4">
        <v>27</v>
      </c>
      <c r="D17" s="4">
        <v>0</v>
      </c>
      <c r="E17" s="4">
        <v>0</v>
      </c>
    </row>
    <row r="18" spans="1:5" ht="11.25">
      <c r="A18" s="3" t="s">
        <v>17</v>
      </c>
      <c r="B18" s="4">
        <v>53</v>
      </c>
      <c r="C18" s="4">
        <v>48</v>
      </c>
      <c r="D18" s="4">
        <v>0</v>
      </c>
      <c r="E18" s="4">
        <v>5</v>
      </c>
    </row>
    <row r="19" spans="1:5" ht="11.25">
      <c r="A19" s="3" t="s">
        <v>18</v>
      </c>
      <c r="B19" s="4">
        <v>889</v>
      </c>
      <c r="C19" s="4">
        <v>843</v>
      </c>
      <c r="D19" s="4">
        <v>0</v>
      </c>
      <c r="E19" s="4">
        <v>46</v>
      </c>
    </row>
    <row r="20" spans="1:5" ht="11.25">
      <c r="A20" s="3" t="s">
        <v>19</v>
      </c>
      <c r="B20" s="4">
        <v>1217</v>
      </c>
      <c r="C20" s="4">
        <v>1131</v>
      </c>
      <c r="D20" s="4">
        <v>0</v>
      </c>
      <c r="E20" s="4">
        <v>86</v>
      </c>
    </row>
    <row r="21" spans="1:5" s="15" customFormat="1" ht="11.25">
      <c r="A21" s="15" t="s">
        <v>20</v>
      </c>
      <c r="B21" s="2">
        <f>+B22+B23</f>
        <v>7408</v>
      </c>
      <c r="C21" s="2">
        <f>+C22+C23</f>
        <v>2407</v>
      </c>
      <c r="D21" s="2">
        <f>+D22+D23</f>
        <v>0</v>
      </c>
      <c r="E21" s="2">
        <f>+E22+E23</f>
        <v>5001</v>
      </c>
    </row>
    <row r="22" spans="1:5" ht="11.25">
      <c r="A22" s="3" t="s">
        <v>21</v>
      </c>
      <c r="B22" s="4">
        <v>1188</v>
      </c>
      <c r="C22" s="4">
        <v>752</v>
      </c>
      <c r="D22" s="4">
        <v>0</v>
      </c>
      <c r="E22" s="4">
        <v>436</v>
      </c>
    </row>
    <row r="23" spans="1:5" ht="11.25">
      <c r="A23" s="3" t="s">
        <v>22</v>
      </c>
      <c r="B23" s="4">
        <v>6220</v>
      </c>
      <c r="C23" s="4">
        <v>1655</v>
      </c>
      <c r="D23" s="4">
        <v>0</v>
      </c>
      <c r="E23" s="4">
        <v>4565</v>
      </c>
    </row>
    <row r="24" spans="1:5" s="15" customFormat="1" ht="11.25">
      <c r="A24" s="15" t="s">
        <v>23</v>
      </c>
      <c r="B24" s="2">
        <f>+B25+B26</f>
        <v>2600</v>
      </c>
      <c r="C24" s="2">
        <f>+C25+C26</f>
        <v>2600</v>
      </c>
      <c r="D24" s="2">
        <f>+D25+D26</f>
        <v>0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2600</v>
      </c>
      <c r="C26" s="4">
        <v>2600</v>
      </c>
      <c r="D26" s="4">
        <v>0</v>
      </c>
      <c r="E26" s="4">
        <v>0</v>
      </c>
    </row>
    <row r="27" spans="1:9" s="15" customFormat="1" ht="11.25">
      <c r="A27" s="16" t="s">
        <v>26</v>
      </c>
      <c r="B27" s="2">
        <f>+B24+B21+B9</f>
        <v>37667</v>
      </c>
      <c r="C27" s="2">
        <f>+C24+C21+C9</f>
        <v>28414</v>
      </c>
      <c r="D27" s="2">
        <f>+D24+D21+D9</f>
        <v>0</v>
      </c>
      <c r="E27" s="2">
        <f>+E24+E21+E9</f>
        <v>9253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6859</v>
      </c>
      <c r="C30" s="2">
        <f>+C31+C32+C33+C34</f>
        <v>842</v>
      </c>
      <c r="D30" s="2">
        <f>+D31+D32+D33+D34</f>
        <v>0</v>
      </c>
      <c r="E30" s="2">
        <f>+E31+E32+E33+E34</f>
        <v>6017</v>
      </c>
    </row>
    <row r="31" spans="1:5" ht="11.25">
      <c r="A31" s="3" t="s">
        <v>29</v>
      </c>
      <c r="B31" s="4">
        <v>6729</v>
      </c>
      <c r="C31" s="4">
        <v>773</v>
      </c>
      <c r="D31" s="4">
        <v>0</v>
      </c>
      <c r="E31" s="4">
        <v>5956</v>
      </c>
    </row>
    <row r="32" spans="1:5" ht="11.25">
      <c r="A32" s="3" t="s">
        <v>30</v>
      </c>
      <c r="B32" s="4">
        <v>112</v>
      </c>
      <c r="C32" s="4">
        <v>51</v>
      </c>
      <c r="D32" s="4">
        <v>0</v>
      </c>
      <c r="E32" s="4">
        <v>61</v>
      </c>
    </row>
    <row r="33" spans="1:5" ht="11.25">
      <c r="A33" s="3" t="s">
        <v>31</v>
      </c>
      <c r="B33" s="4">
        <v>5</v>
      </c>
      <c r="C33" s="4">
        <v>5</v>
      </c>
      <c r="D33" s="4">
        <v>0</v>
      </c>
      <c r="E33" s="4">
        <v>0</v>
      </c>
    </row>
    <row r="34" spans="1:5" ht="11.25">
      <c r="A34" s="3" t="s">
        <v>32</v>
      </c>
      <c r="B34" s="4">
        <v>13</v>
      </c>
      <c r="C34" s="4">
        <v>13</v>
      </c>
      <c r="D34" s="4">
        <v>0</v>
      </c>
      <c r="E34" s="4">
        <v>0</v>
      </c>
    </row>
    <row r="35" spans="1:5" s="15" customFormat="1" ht="11.25">
      <c r="A35" s="18" t="s">
        <v>33</v>
      </c>
      <c r="B35" s="2">
        <f>+B36+B37</f>
        <v>2365</v>
      </c>
      <c r="C35" s="2">
        <f>+C36+C37</f>
        <v>767</v>
      </c>
      <c r="D35" s="2">
        <f>+D36+D37</f>
        <v>0</v>
      </c>
      <c r="E35" s="2">
        <f>+E36+E37</f>
        <v>1598</v>
      </c>
    </row>
    <row r="36" spans="1:5" ht="11.25">
      <c r="A36" s="3" t="s">
        <v>34</v>
      </c>
      <c r="B36" s="4">
        <v>2244</v>
      </c>
      <c r="C36" s="4">
        <v>646</v>
      </c>
      <c r="D36" s="4">
        <v>0</v>
      </c>
      <c r="E36" s="4">
        <v>1598</v>
      </c>
    </row>
    <row r="37" spans="1:5" ht="11.25">
      <c r="A37" s="3" t="s">
        <v>35</v>
      </c>
      <c r="B37" s="4">
        <v>121</v>
      </c>
      <c r="C37" s="4">
        <v>121</v>
      </c>
      <c r="D37" s="4">
        <v>0</v>
      </c>
      <c r="E37" s="4">
        <v>0</v>
      </c>
    </row>
    <row r="38" spans="1:5" s="15" customFormat="1" ht="22.5">
      <c r="A38" s="18" t="s">
        <v>36</v>
      </c>
      <c r="B38" s="2">
        <f>+B39+B40+B41</f>
        <v>0</v>
      </c>
      <c r="C38" s="2">
        <f>+C39+C40+C41</f>
        <v>0</v>
      </c>
      <c r="D38" s="2">
        <f>+D39+D40+D41</f>
        <v>0</v>
      </c>
      <c r="E38" s="2">
        <f>+E39+E40+E41</f>
        <v>0</v>
      </c>
    </row>
    <row r="39" spans="1:5" ht="11.25">
      <c r="A39" s="3" t="s">
        <v>37</v>
      </c>
      <c r="B39" s="4">
        <v>0</v>
      </c>
      <c r="C39" s="4">
        <v>0</v>
      </c>
      <c r="D39" s="4">
        <v>0</v>
      </c>
      <c r="E39" s="4">
        <v>0</v>
      </c>
    </row>
    <row r="40" spans="1:5" ht="11.25">
      <c r="A40" s="3" t="s">
        <v>38</v>
      </c>
      <c r="B40" s="4">
        <v>0</v>
      </c>
      <c r="C40" s="4">
        <v>0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9224</v>
      </c>
      <c r="C42" s="2">
        <f>+C38+C35+C30</f>
        <v>1609</v>
      </c>
      <c r="D42" s="2">
        <f>+D38+D35+D30</f>
        <v>0</v>
      </c>
      <c r="E42" s="2">
        <f>+E38+E35+E30</f>
        <v>7615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8791</v>
      </c>
      <c r="C45" s="2">
        <f>+C46+C47+C48+C49+C50</f>
        <v>4388</v>
      </c>
      <c r="D45" s="2">
        <f>+D46+D47+D48+D49+D50</f>
        <v>0</v>
      </c>
      <c r="E45" s="2">
        <f>+E46+E47+E48+E49+E50</f>
        <v>4403</v>
      </c>
    </row>
    <row r="46" spans="1:5" ht="11.25">
      <c r="A46" s="3" t="s">
        <v>43</v>
      </c>
      <c r="B46" s="4">
        <v>0</v>
      </c>
      <c r="C46" s="4">
        <v>0</v>
      </c>
      <c r="D46" s="4">
        <v>0</v>
      </c>
      <c r="E46" s="4">
        <v>0</v>
      </c>
    </row>
    <row r="47" spans="1:5" ht="11.25">
      <c r="A47" s="3" t="s">
        <v>44</v>
      </c>
      <c r="B47" s="4">
        <v>0</v>
      </c>
      <c r="C47" s="4">
        <v>0</v>
      </c>
      <c r="D47" s="4">
        <v>0</v>
      </c>
      <c r="E47" s="4">
        <v>0</v>
      </c>
    </row>
    <row r="48" spans="1:5" ht="11.25">
      <c r="A48" s="3" t="s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1.25">
      <c r="A49" s="3" t="s">
        <v>46</v>
      </c>
      <c r="B49" s="4">
        <v>8791</v>
      </c>
      <c r="C49" s="4">
        <v>4388</v>
      </c>
      <c r="D49" s="4">
        <v>0</v>
      </c>
      <c r="E49" s="4">
        <v>4403</v>
      </c>
    </row>
    <row r="50" spans="1:5" ht="11.25">
      <c r="A50" s="3" t="s">
        <v>47</v>
      </c>
      <c r="B50" s="4">
        <v>0</v>
      </c>
      <c r="C50" s="4">
        <v>0</v>
      </c>
      <c r="D50" s="4">
        <v>0</v>
      </c>
      <c r="E50" s="4">
        <v>0</v>
      </c>
    </row>
    <row r="51" spans="1:9" s="15" customFormat="1" ht="11.25">
      <c r="A51" s="16" t="s">
        <v>48</v>
      </c>
      <c r="B51" s="2">
        <f>+B45</f>
        <v>8791</v>
      </c>
      <c r="C51" s="2">
        <f>+C45</f>
        <v>4388</v>
      </c>
      <c r="D51" s="2">
        <f>+D45</f>
        <v>0</v>
      </c>
      <c r="E51" s="2">
        <f>+E45</f>
        <v>4403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2944</v>
      </c>
      <c r="C54" s="2">
        <f>+C55+C56+C57+C58</f>
        <v>2215</v>
      </c>
      <c r="D54" s="2">
        <f>+D55+D56+D57+D58</f>
        <v>0</v>
      </c>
      <c r="E54" s="2">
        <f>+E55+E56+E57+E58</f>
        <v>729</v>
      </c>
    </row>
    <row r="55" spans="1:5" ht="11.25">
      <c r="A55" s="3" t="s">
        <v>51</v>
      </c>
      <c r="B55" s="4">
        <v>1848</v>
      </c>
      <c r="C55" s="4">
        <v>1552</v>
      </c>
      <c r="D55" s="4">
        <v>0</v>
      </c>
      <c r="E55" s="4">
        <v>296</v>
      </c>
    </row>
    <row r="56" spans="1:5" ht="11.25">
      <c r="A56" s="3" t="s">
        <v>52</v>
      </c>
      <c r="B56" s="4">
        <v>251</v>
      </c>
      <c r="C56" s="4">
        <v>238</v>
      </c>
      <c r="D56" s="4">
        <v>0</v>
      </c>
      <c r="E56" s="4">
        <v>13</v>
      </c>
    </row>
    <row r="57" spans="1:5" ht="11.25">
      <c r="A57" s="3" t="s">
        <v>53</v>
      </c>
      <c r="B57" s="4">
        <v>845</v>
      </c>
      <c r="C57" s="4">
        <v>425</v>
      </c>
      <c r="D57" s="4">
        <v>0</v>
      </c>
      <c r="E57" s="4">
        <v>420</v>
      </c>
    </row>
    <row r="58" spans="1:5" ht="11.25">
      <c r="A58" s="3" t="s">
        <v>54</v>
      </c>
      <c r="B58" s="4">
        <v>0</v>
      </c>
      <c r="C58" s="4">
        <v>0</v>
      </c>
      <c r="D58" s="4">
        <v>0</v>
      </c>
      <c r="E58" s="4">
        <v>0</v>
      </c>
    </row>
    <row r="59" spans="1:5" s="15" customFormat="1" ht="11.25">
      <c r="A59" s="18" t="s">
        <v>55</v>
      </c>
      <c r="B59" s="2">
        <f>+B60+B61</f>
        <v>991</v>
      </c>
      <c r="C59" s="2">
        <f>+C60+C61</f>
        <v>661</v>
      </c>
      <c r="D59" s="2">
        <f>+D60+D61</f>
        <v>0</v>
      </c>
      <c r="E59" s="2">
        <f>+E60+E61</f>
        <v>330</v>
      </c>
    </row>
    <row r="60" spans="1:5" ht="11.25">
      <c r="A60" s="3" t="s">
        <v>56</v>
      </c>
      <c r="B60" s="4">
        <v>991</v>
      </c>
      <c r="C60" s="4">
        <v>661</v>
      </c>
      <c r="D60" s="4">
        <v>0</v>
      </c>
      <c r="E60" s="4">
        <v>330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3935</v>
      </c>
      <c r="C62" s="2">
        <f>+C59+C54</f>
        <v>2876</v>
      </c>
      <c r="D62" s="2">
        <f>+D59+D54</f>
        <v>0</v>
      </c>
      <c r="E62" s="2">
        <f>+E59+E54</f>
        <v>1059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59617</v>
      </c>
      <c r="C64" s="2">
        <f>+C62+C51+C42+C27</f>
        <v>37287</v>
      </c>
      <c r="D64" s="2">
        <f>+D62+D51+D42+D27</f>
        <v>0</v>
      </c>
      <c r="E64" s="2">
        <f>+E62+E51+E42+E27</f>
        <v>22330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0712111"/>
  <dimension ref="A1:I65"/>
  <sheetViews>
    <sheetView showGridLines="0" zoomScale="75" zoomScaleNormal="75" workbookViewId="0" topLeftCell="A1">
      <selection activeCell="J29" sqref="J29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63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85450</v>
      </c>
      <c r="C9" s="2">
        <f>+C10+C11+C12+C13+C14+C15+C16+C17+C18+C19+C20</f>
        <v>70114</v>
      </c>
      <c r="D9" s="2">
        <f>+D10+D11+D12+D13+D14+D15+D16+D17+D18+D19+D20</f>
        <v>8036</v>
      </c>
      <c r="E9" s="2">
        <f>+E10+E11+E12+E13+E14+E15+E16+E17+E18+E19+E20</f>
        <v>7300</v>
      </c>
    </row>
    <row r="10" spans="1:5" ht="11.25">
      <c r="A10" s="3" t="s">
        <v>9</v>
      </c>
      <c r="B10" s="4">
        <v>3050</v>
      </c>
      <c r="C10" s="4">
        <v>1999</v>
      </c>
      <c r="D10" s="4">
        <v>516</v>
      </c>
      <c r="E10" s="4">
        <v>535</v>
      </c>
    </row>
    <row r="11" spans="1:5" ht="11.25">
      <c r="A11" s="3" t="s">
        <v>10</v>
      </c>
      <c r="B11" s="4">
        <v>34177</v>
      </c>
      <c r="C11" s="4">
        <v>29375</v>
      </c>
      <c r="D11" s="4">
        <v>2019</v>
      </c>
      <c r="E11" s="4">
        <v>2783</v>
      </c>
    </row>
    <row r="12" spans="1:5" ht="11.25">
      <c r="A12" s="3" t="s">
        <v>11</v>
      </c>
      <c r="B12" s="4">
        <v>8391</v>
      </c>
      <c r="C12" s="4">
        <v>8215</v>
      </c>
      <c r="D12" s="4">
        <v>14</v>
      </c>
      <c r="E12" s="4">
        <v>162</v>
      </c>
    </row>
    <row r="13" spans="1:5" ht="11.25">
      <c r="A13" s="3" t="s">
        <v>12</v>
      </c>
      <c r="B13" s="4">
        <v>3192</v>
      </c>
      <c r="C13" s="4">
        <v>2369</v>
      </c>
      <c r="D13" s="4">
        <v>470</v>
      </c>
      <c r="E13" s="4">
        <v>353</v>
      </c>
    </row>
    <row r="14" spans="1:5" ht="11.25">
      <c r="A14" s="3" t="s">
        <v>13</v>
      </c>
      <c r="B14" s="4">
        <v>18259</v>
      </c>
      <c r="C14" s="4">
        <v>14929</v>
      </c>
      <c r="D14" s="4">
        <v>2113</v>
      </c>
      <c r="E14" s="4">
        <v>1217</v>
      </c>
    </row>
    <row r="15" spans="1:5" ht="11.25">
      <c r="A15" s="3" t="s">
        <v>14</v>
      </c>
      <c r="B15" s="4">
        <v>10451</v>
      </c>
      <c r="C15" s="4">
        <v>7497</v>
      </c>
      <c r="D15" s="4">
        <v>1630</v>
      </c>
      <c r="E15" s="4">
        <v>1324</v>
      </c>
    </row>
    <row r="16" spans="1:5" ht="11.25">
      <c r="A16" s="3" t="s">
        <v>15</v>
      </c>
      <c r="B16" s="4">
        <v>1714</v>
      </c>
      <c r="C16" s="4">
        <v>741</v>
      </c>
      <c r="D16" s="4">
        <v>240</v>
      </c>
      <c r="E16" s="4">
        <v>733</v>
      </c>
    </row>
    <row r="17" spans="1:5" ht="11.25">
      <c r="A17" s="3" t="s">
        <v>16</v>
      </c>
      <c r="B17" s="4">
        <v>112</v>
      </c>
      <c r="C17" s="4">
        <v>78</v>
      </c>
      <c r="D17" s="4">
        <v>26</v>
      </c>
      <c r="E17" s="4">
        <v>8</v>
      </c>
    </row>
    <row r="18" spans="1:5" ht="11.25">
      <c r="A18" s="3" t="s">
        <v>17</v>
      </c>
      <c r="B18" s="4">
        <v>1247</v>
      </c>
      <c r="C18" s="4">
        <v>988</v>
      </c>
      <c r="D18" s="4">
        <v>77</v>
      </c>
      <c r="E18" s="4">
        <v>182</v>
      </c>
    </row>
    <row r="19" spans="1:5" ht="11.25">
      <c r="A19" s="3" t="s">
        <v>18</v>
      </c>
      <c r="B19" s="4">
        <v>4681</v>
      </c>
      <c r="C19" s="4">
        <v>3773</v>
      </c>
      <c r="D19" s="4">
        <v>905</v>
      </c>
      <c r="E19" s="4">
        <v>3</v>
      </c>
    </row>
    <row r="20" spans="1:5" ht="11.25">
      <c r="A20" s="3" t="s">
        <v>19</v>
      </c>
      <c r="B20" s="4">
        <v>176</v>
      </c>
      <c r="C20" s="4">
        <v>150</v>
      </c>
      <c r="D20" s="4">
        <v>26</v>
      </c>
      <c r="E20" s="4">
        <v>0</v>
      </c>
    </row>
    <row r="21" spans="1:5" s="15" customFormat="1" ht="11.25">
      <c r="A21" s="15" t="s">
        <v>20</v>
      </c>
      <c r="B21" s="2">
        <f>+B22+B23</f>
        <v>81632</v>
      </c>
      <c r="C21" s="2">
        <f>+C22+C23</f>
        <v>37483</v>
      </c>
      <c r="D21" s="2">
        <f>+D22+D23</f>
        <v>5401</v>
      </c>
      <c r="E21" s="2">
        <f>+E22+E23</f>
        <v>38748</v>
      </c>
    </row>
    <row r="22" spans="1:5" ht="11.25">
      <c r="A22" s="3" t="s">
        <v>21</v>
      </c>
      <c r="B22" s="4">
        <v>16507</v>
      </c>
      <c r="C22" s="4">
        <v>13633</v>
      </c>
      <c r="D22" s="4">
        <v>2045</v>
      </c>
      <c r="E22" s="4">
        <v>829</v>
      </c>
    </row>
    <row r="23" spans="1:5" ht="11.25">
      <c r="A23" s="3" t="s">
        <v>22</v>
      </c>
      <c r="B23" s="4">
        <v>65125</v>
      </c>
      <c r="C23" s="4">
        <v>23850</v>
      </c>
      <c r="D23" s="4">
        <v>3356</v>
      </c>
      <c r="E23" s="4">
        <v>37919</v>
      </c>
    </row>
    <row r="24" spans="1:5" s="15" customFormat="1" ht="11.25">
      <c r="A24" s="15" t="s">
        <v>23</v>
      </c>
      <c r="B24" s="2">
        <f>+B25+B26</f>
        <v>632</v>
      </c>
      <c r="C24" s="2">
        <f>+C25+C26</f>
        <v>510</v>
      </c>
      <c r="D24" s="2">
        <f>+D25+D26</f>
        <v>122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632</v>
      </c>
      <c r="C26" s="4">
        <v>510</v>
      </c>
      <c r="D26" s="4">
        <v>122</v>
      </c>
      <c r="E26" s="4">
        <v>0</v>
      </c>
    </row>
    <row r="27" spans="1:9" s="15" customFormat="1" ht="11.25">
      <c r="A27" s="16" t="s">
        <v>26</v>
      </c>
      <c r="B27" s="2">
        <f>+B24+B21+B9</f>
        <v>167714</v>
      </c>
      <c r="C27" s="2">
        <f>+C24+C21+C9</f>
        <v>108107</v>
      </c>
      <c r="D27" s="2">
        <f>+D24+D21+D9</f>
        <v>13559</v>
      </c>
      <c r="E27" s="2">
        <f>+E24+E21+E9</f>
        <v>46048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6549</v>
      </c>
      <c r="C30" s="2">
        <f>+C31+C32+C33+C34</f>
        <v>2416</v>
      </c>
      <c r="D30" s="2">
        <f>+D31+D32+D33+D34</f>
        <v>304</v>
      </c>
      <c r="E30" s="2">
        <f>+E31+E32+E33+E34</f>
        <v>3829</v>
      </c>
    </row>
    <row r="31" spans="1:5" ht="11.25">
      <c r="A31" s="3" t="s">
        <v>29</v>
      </c>
      <c r="B31" s="4">
        <v>3733</v>
      </c>
      <c r="C31" s="4">
        <v>1122</v>
      </c>
      <c r="D31" s="4">
        <v>162</v>
      </c>
      <c r="E31" s="4">
        <v>2449</v>
      </c>
    </row>
    <row r="32" spans="1:5" ht="11.25">
      <c r="A32" s="3" t="s">
        <v>30</v>
      </c>
      <c r="B32" s="4">
        <v>2380</v>
      </c>
      <c r="C32" s="4">
        <v>1188</v>
      </c>
      <c r="D32" s="4">
        <v>65</v>
      </c>
      <c r="E32" s="4">
        <v>1127</v>
      </c>
    </row>
    <row r="33" spans="1:5" ht="11.25">
      <c r="A33" s="3" t="s">
        <v>31</v>
      </c>
      <c r="B33" s="4">
        <v>17</v>
      </c>
      <c r="C33" s="4">
        <v>8</v>
      </c>
      <c r="D33" s="4">
        <v>4</v>
      </c>
      <c r="E33" s="4">
        <v>5</v>
      </c>
    </row>
    <row r="34" spans="1:5" ht="11.25">
      <c r="A34" s="3" t="s">
        <v>32</v>
      </c>
      <c r="B34" s="4">
        <v>419</v>
      </c>
      <c r="C34" s="4">
        <v>98</v>
      </c>
      <c r="D34" s="4">
        <v>73</v>
      </c>
      <c r="E34" s="4">
        <v>248</v>
      </c>
    </row>
    <row r="35" spans="1:5" s="15" customFormat="1" ht="11.25">
      <c r="A35" s="18" t="s">
        <v>33</v>
      </c>
      <c r="B35" s="2">
        <f>+B36+B37</f>
        <v>6463</v>
      </c>
      <c r="C35" s="2">
        <f>+C36+C37</f>
        <v>6021</v>
      </c>
      <c r="D35" s="2">
        <f>+D36+D37</f>
        <v>52</v>
      </c>
      <c r="E35" s="2">
        <f>+E36+E37</f>
        <v>390</v>
      </c>
    </row>
    <row r="36" spans="1:5" ht="11.25">
      <c r="A36" s="3" t="s">
        <v>34</v>
      </c>
      <c r="B36" s="4">
        <v>5884</v>
      </c>
      <c r="C36" s="4">
        <v>5787</v>
      </c>
      <c r="D36" s="4">
        <v>7</v>
      </c>
      <c r="E36" s="4">
        <v>90</v>
      </c>
    </row>
    <row r="37" spans="1:5" ht="11.25">
      <c r="A37" s="3" t="s">
        <v>35</v>
      </c>
      <c r="B37" s="4">
        <v>579</v>
      </c>
      <c r="C37" s="4">
        <v>234</v>
      </c>
      <c r="D37" s="4">
        <v>45</v>
      </c>
      <c r="E37" s="4">
        <v>300</v>
      </c>
    </row>
    <row r="38" spans="1:5" s="15" customFormat="1" ht="22.5">
      <c r="A38" s="18" t="s">
        <v>36</v>
      </c>
      <c r="B38" s="2">
        <f>+B39+B40+B41</f>
        <v>816</v>
      </c>
      <c r="C38" s="2">
        <f>+C39+C40+C41</f>
        <v>778</v>
      </c>
      <c r="D38" s="2">
        <f>+D39+D40+D41</f>
        <v>38</v>
      </c>
      <c r="E38" s="2">
        <f>+E39+E40+E41</f>
        <v>0</v>
      </c>
    </row>
    <row r="39" spans="1:5" ht="11.25">
      <c r="A39" s="3" t="s">
        <v>37</v>
      </c>
      <c r="B39" s="4">
        <v>796</v>
      </c>
      <c r="C39" s="4">
        <v>760</v>
      </c>
      <c r="D39" s="4">
        <v>36</v>
      </c>
      <c r="E39" s="4">
        <v>0</v>
      </c>
    </row>
    <row r="40" spans="1:5" ht="11.25">
      <c r="A40" s="3" t="s">
        <v>38</v>
      </c>
      <c r="B40" s="4">
        <v>20</v>
      </c>
      <c r="C40" s="4">
        <v>18</v>
      </c>
      <c r="D40" s="4">
        <v>2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13828</v>
      </c>
      <c r="C42" s="2">
        <f>+C38+C35+C30</f>
        <v>9215</v>
      </c>
      <c r="D42" s="2">
        <f>+D38+D35+D30</f>
        <v>394</v>
      </c>
      <c r="E42" s="2">
        <f>+E38+E35+E30</f>
        <v>4219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114454</v>
      </c>
      <c r="C45" s="2">
        <f>+C46+C47+C48+C49+C50</f>
        <v>48528</v>
      </c>
      <c r="D45" s="2">
        <f>+D46+D47+D48+D49+D50</f>
        <v>7246</v>
      </c>
      <c r="E45" s="2">
        <f>+E46+E47+E48+E49+E50</f>
        <v>58680</v>
      </c>
    </row>
    <row r="46" spans="1:5" ht="11.25">
      <c r="A46" s="3" t="s">
        <v>43</v>
      </c>
      <c r="B46" s="4">
        <v>3022</v>
      </c>
      <c r="C46" s="4">
        <v>1964</v>
      </c>
      <c r="D46" s="4">
        <v>1054</v>
      </c>
      <c r="E46" s="4">
        <v>4</v>
      </c>
    </row>
    <row r="47" spans="1:5" ht="11.25">
      <c r="A47" s="3" t="s">
        <v>44</v>
      </c>
      <c r="B47" s="4">
        <v>482</v>
      </c>
      <c r="C47" s="4">
        <v>438</v>
      </c>
      <c r="D47" s="4">
        <v>44</v>
      </c>
      <c r="E47" s="4">
        <v>0</v>
      </c>
    </row>
    <row r="48" spans="1:5" ht="11.25">
      <c r="A48" s="3" t="s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1.25">
      <c r="A49" s="3" t="s">
        <v>46</v>
      </c>
      <c r="B49" s="4">
        <v>110912</v>
      </c>
      <c r="C49" s="4">
        <v>46094</v>
      </c>
      <c r="D49" s="4">
        <v>6142</v>
      </c>
      <c r="E49" s="4">
        <v>58676</v>
      </c>
    </row>
    <row r="50" spans="1:5" ht="11.25">
      <c r="A50" s="3" t="s">
        <v>47</v>
      </c>
      <c r="B50" s="4">
        <v>38</v>
      </c>
      <c r="C50" s="4">
        <v>32</v>
      </c>
      <c r="D50" s="4">
        <v>6</v>
      </c>
      <c r="E50" s="4">
        <v>0</v>
      </c>
    </row>
    <row r="51" spans="1:9" s="15" customFormat="1" ht="11.25">
      <c r="A51" s="16" t="s">
        <v>48</v>
      </c>
      <c r="B51" s="2">
        <f>+B45</f>
        <v>114454</v>
      </c>
      <c r="C51" s="2">
        <f>+C45</f>
        <v>48528</v>
      </c>
      <c r="D51" s="2">
        <f>+D45</f>
        <v>7246</v>
      </c>
      <c r="E51" s="2">
        <f>+E45</f>
        <v>58680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24333</v>
      </c>
      <c r="C54" s="2">
        <f>+C55+C56+C57+C58</f>
        <v>18137</v>
      </c>
      <c r="D54" s="2">
        <f>+D55+D56+D57+D58</f>
        <v>3827</v>
      </c>
      <c r="E54" s="2">
        <f>+E55+E56+E57+E58</f>
        <v>2369</v>
      </c>
    </row>
    <row r="55" spans="1:5" ht="11.25">
      <c r="A55" s="3" t="s">
        <v>51</v>
      </c>
      <c r="B55" s="4">
        <v>12031</v>
      </c>
      <c r="C55" s="4">
        <v>11113</v>
      </c>
      <c r="D55" s="4">
        <v>672</v>
      </c>
      <c r="E55" s="4">
        <v>246</v>
      </c>
    </row>
    <row r="56" spans="1:5" ht="11.25">
      <c r="A56" s="3" t="s">
        <v>52</v>
      </c>
      <c r="B56" s="4">
        <v>10568</v>
      </c>
      <c r="C56" s="4">
        <v>5501</v>
      </c>
      <c r="D56" s="4">
        <v>2944</v>
      </c>
      <c r="E56" s="4">
        <v>2123</v>
      </c>
    </row>
    <row r="57" spans="1:5" ht="11.25">
      <c r="A57" s="3" t="s">
        <v>53</v>
      </c>
      <c r="B57" s="4">
        <v>263</v>
      </c>
      <c r="C57" s="4">
        <v>258</v>
      </c>
      <c r="D57" s="4">
        <v>5</v>
      </c>
      <c r="E57" s="4">
        <v>0</v>
      </c>
    </row>
    <row r="58" spans="1:5" ht="11.25">
      <c r="A58" s="3" t="s">
        <v>54</v>
      </c>
      <c r="B58" s="4">
        <v>1471</v>
      </c>
      <c r="C58" s="4">
        <v>1265</v>
      </c>
      <c r="D58" s="4">
        <v>206</v>
      </c>
      <c r="E58" s="4">
        <v>0</v>
      </c>
    </row>
    <row r="59" spans="1:5" s="15" customFormat="1" ht="11.25">
      <c r="A59" s="18" t="s">
        <v>55</v>
      </c>
      <c r="B59" s="2">
        <f>+B60+B61</f>
        <v>53</v>
      </c>
      <c r="C59" s="2">
        <f>+C60+C61</f>
        <v>53</v>
      </c>
      <c r="D59" s="2">
        <f>+D60+D61</f>
        <v>0</v>
      </c>
      <c r="E59" s="2">
        <f>+E60+E61</f>
        <v>0</v>
      </c>
    </row>
    <row r="60" spans="1:5" ht="11.25">
      <c r="A60" s="3" t="s">
        <v>56</v>
      </c>
      <c r="B60" s="4">
        <v>53</v>
      </c>
      <c r="C60" s="4">
        <v>53</v>
      </c>
      <c r="D60" s="4">
        <v>0</v>
      </c>
      <c r="E60" s="4">
        <v>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24386</v>
      </c>
      <c r="C62" s="2">
        <f>+C59+C54</f>
        <v>18190</v>
      </c>
      <c r="D62" s="2">
        <f>+D59+D54</f>
        <v>3827</v>
      </c>
      <c r="E62" s="2">
        <f>+E59+E54</f>
        <v>2369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320382</v>
      </c>
      <c r="C64" s="2">
        <f>+C62+C51+C42+C27</f>
        <v>184040</v>
      </c>
      <c r="D64" s="2">
        <f>+D62+D51+D42+D27</f>
        <v>25026</v>
      </c>
      <c r="E64" s="2">
        <f>+E62+E51+E42+E27</f>
        <v>111316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7121111"/>
  <dimension ref="A1:I65"/>
  <sheetViews>
    <sheetView showGridLines="0" zoomScale="75" zoomScaleNormal="75" workbookViewId="0" topLeftCell="A1">
      <selection activeCell="I23" sqref="I23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77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32548</v>
      </c>
      <c r="C9" s="2">
        <f>+C10+C11+C12+C13+C14+C15+C16+C17+C18+C19+C20</f>
        <v>25984</v>
      </c>
      <c r="D9" s="2">
        <f>+D10+D11+D12+D13+D14+D15+D16+D17+D18+D19+D20</f>
        <v>3965</v>
      </c>
      <c r="E9" s="2">
        <f>+E10+E11+E12+E13+E14+E15+E16+E17+E18+E19+E20</f>
        <v>2599</v>
      </c>
    </row>
    <row r="10" spans="1:5" ht="11.25">
      <c r="A10" s="3" t="s">
        <v>9</v>
      </c>
      <c r="B10" s="4">
        <v>1001</v>
      </c>
      <c r="C10" s="4">
        <v>779</v>
      </c>
      <c r="D10" s="4">
        <v>126</v>
      </c>
      <c r="E10" s="4">
        <v>96</v>
      </c>
    </row>
    <row r="11" spans="1:5" ht="11.25">
      <c r="A11" s="3" t="s">
        <v>10</v>
      </c>
      <c r="B11" s="4">
        <v>12861</v>
      </c>
      <c r="C11" s="4">
        <v>10791</v>
      </c>
      <c r="D11" s="4">
        <v>1532</v>
      </c>
      <c r="E11" s="4">
        <v>538</v>
      </c>
    </row>
    <row r="12" spans="1:5" ht="11.25">
      <c r="A12" s="3" t="s">
        <v>11</v>
      </c>
      <c r="B12" s="4">
        <v>2998</v>
      </c>
      <c r="C12" s="4">
        <v>2814</v>
      </c>
      <c r="D12" s="4">
        <v>115</v>
      </c>
      <c r="E12" s="4">
        <v>69</v>
      </c>
    </row>
    <row r="13" spans="1:5" ht="11.25">
      <c r="A13" s="3" t="s">
        <v>12</v>
      </c>
      <c r="B13" s="4">
        <v>1885</v>
      </c>
      <c r="C13" s="4">
        <v>1398</v>
      </c>
      <c r="D13" s="4">
        <v>334</v>
      </c>
      <c r="E13" s="4">
        <v>153</v>
      </c>
    </row>
    <row r="14" spans="1:5" ht="11.25">
      <c r="A14" s="3" t="s">
        <v>13</v>
      </c>
      <c r="B14" s="4">
        <v>7137</v>
      </c>
      <c r="C14" s="4">
        <v>5600</v>
      </c>
      <c r="D14" s="4">
        <v>1013</v>
      </c>
      <c r="E14" s="4">
        <v>524</v>
      </c>
    </row>
    <row r="15" spans="1:5" ht="11.25">
      <c r="A15" s="3" t="s">
        <v>14</v>
      </c>
      <c r="B15" s="4">
        <v>2767</v>
      </c>
      <c r="C15" s="4">
        <v>1844</v>
      </c>
      <c r="D15" s="4">
        <v>459</v>
      </c>
      <c r="E15" s="4">
        <v>464</v>
      </c>
    </row>
    <row r="16" spans="1:5" ht="11.25">
      <c r="A16" s="3" t="s">
        <v>15</v>
      </c>
      <c r="B16" s="4">
        <v>1351</v>
      </c>
      <c r="C16" s="4">
        <v>648</v>
      </c>
      <c r="D16" s="4">
        <v>157</v>
      </c>
      <c r="E16" s="4">
        <v>546</v>
      </c>
    </row>
    <row r="17" spans="1:5" ht="11.25">
      <c r="A17" s="3" t="s">
        <v>16</v>
      </c>
      <c r="B17" s="4">
        <v>113</v>
      </c>
      <c r="C17" s="4">
        <v>97</v>
      </c>
      <c r="D17" s="4">
        <v>14</v>
      </c>
      <c r="E17" s="4">
        <v>2</v>
      </c>
    </row>
    <row r="18" spans="1:5" ht="11.25">
      <c r="A18" s="3" t="s">
        <v>17</v>
      </c>
      <c r="B18" s="4">
        <v>312</v>
      </c>
      <c r="C18" s="4">
        <v>192</v>
      </c>
      <c r="D18" s="4">
        <v>69</v>
      </c>
      <c r="E18" s="4">
        <v>51</v>
      </c>
    </row>
    <row r="19" spans="1:5" ht="11.25">
      <c r="A19" s="3" t="s">
        <v>18</v>
      </c>
      <c r="B19" s="4">
        <v>2088</v>
      </c>
      <c r="C19" s="4">
        <v>1789</v>
      </c>
      <c r="D19" s="4">
        <v>143</v>
      </c>
      <c r="E19" s="4">
        <v>156</v>
      </c>
    </row>
    <row r="20" spans="1:5" ht="11.25">
      <c r="A20" s="3" t="s">
        <v>19</v>
      </c>
      <c r="B20" s="4">
        <v>35</v>
      </c>
      <c r="C20" s="4">
        <v>32</v>
      </c>
      <c r="D20" s="4">
        <v>3</v>
      </c>
      <c r="E20" s="4">
        <v>0</v>
      </c>
    </row>
    <row r="21" spans="1:5" s="15" customFormat="1" ht="11.25">
      <c r="A21" s="15" t="s">
        <v>20</v>
      </c>
      <c r="B21" s="2">
        <f>+B22+B23</f>
        <v>17809</v>
      </c>
      <c r="C21" s="2">
        <f>+C22+C23</f>
        <v>8151</v>
      </c>
      <c r="D21" s="2">
        <f>+D22+D23</f>
        <v>2809</v>
      </c>
      <c r="E21" s="2">
        <f>+E22+E23</f>
        <v>6849</v>
      </c>
    </row>
    <row r="22" spans="1:5" ht="11.25">
      <c r="A22" s="3" t="s">
        <v>21</v>
      </c>
      <c r="B22" s="4">
        <v>2229</v>
      </c>
      <c r="C22" s="4">
        <v>1402</v>
      </c>
      <c r="D22" s="4">
        <v>682</v>
      </c>
      <c r="E22" s="4">
        <v>145</v>
      </c>
    </row>
    <row r="23" spans="1:5" ht="11.25">
      <c r="A23" s="3" t="s">
        <v>22</v>
      </c>
      <c r="B23" s="4">
        <v>15580</v>
      </c>
      <c r="C23" s="4">
        <v>6749</v>
      </c>
      <c r="D23" s="4">
        <v>2127</v>
      </c>
      <c r="E23" s="4">
        <v>6704</v>
      </c>
    </row>
    <row r="24" spans="1:5" s="15" customFormat="1" ht="11.25">
      <c r="A24" s="15" t="s">
        <v>23</v>
      </c>
      <c r="B24" s="2">
        <f>+B25+B26</f>
        <v>184</v>
      </c>
      <c r="C24" s="2">
        <f>+C25+C26</f>
        <v>177</v>
      </c>
      <c r="D24" s="2">
        <f>+D25+D26</f>
        <v>7</v>
      </c>
      <c r="E24" s="2">
        <f>+E25+E26</f>
        <v>0</v>
      </c>
    </row>
    <row r="25" spans="1:5" ht="11.25">
      <c r="A25" s="3" t="s">
        <v>24</v>
      </c>
      <c r="B25" s="4">
        <v>119</v>
      </c>
      <c r="C25" s="4">
        <v>119</v>
      </c>
      <c r="D25" s="4">
        <v>0</v>
      </c>
      <c r="E25" s="4">
        <v>0</v>
      </c>
    </row>
    <row r="26" spans="1:5" ht="11.25">
      <c r="A26" s="3" t="s">
        <v>25</v>
      </c>
      <c r="B26" s="4">
        <v>65</v>
      </c>
      <c r="C26" s="4">
        <v>58</v>
      </c>
      <c r="D26" s="4">
        <v>7</v>
      </c>
      <c r="E26" s="4">
        <v>0</v>
      </c>
    </row>
    <row r="27" spans="1:9" s="15" customFormat="1" ht="11.25">
      <c r="A27" s="16" t="s">
        <v>26</v>
      </c>
      <c r="B27" s="2">
        <f>+B24+B21+B9</f>
        <v>50541</v>
      </c>
      <c r="C27" s="2">
        <f>+C24+C21+C9</f>
        <v>34312</v>
      </c>
      <c r="D27" s="2">
        <f>+D24+D21+D9</f>
        <v>6781</v>
      </c>
      <c r="E27" s="2">
        <f>+E24+E21+E9</f>
        <v>9448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6277</v>
      </c>
      <c r="C30" s="2">
        <f>+C31+C32+C33+C34</f>
        <v>1899</v>
      </c>
      <c r="D30" s="2">
        <f>+D31+D32+D33+D34</f>
        <v>422</v>
      </c>
      <c r="E30" s="2">
        <f>+E31+E32+E33+E34</f>
        <v>3956</v>
      </c>
    </row>
    <row r="31" spans="1:5" ht="11.25">
      <c r="A31" s="3" t="s">
        <v>29</v>
      </c>
      <c r="B31" s="4">
        <v>3899</v>
      </c>
      <c r="C31" s="4">
        <v>1109</v>
      </c>
      <c r="D31" s="4">
        <v>104</v>
      </c>
      <c r="E31" s="4">
        <v>2686</v>
      </c>
    </row>
    <row r="32" spans="1:5" ht="11.25">
      <c r="A32" s="3" t="s">
        <v>30</v>
      </c>
      <c r="B32" s="4">
        <v>1813</v>
      </c>
      <c r="C32" s="4">
        <v>698</v>
      </c>
      <c r="D32" s="4">
        <v>181</v>
      </c>
      <c r="E32" s="4">
        <v>934</v>
      </c>
    </row>
    <row r="33" spans="1:5" ht="11.25">
      <c r="A33" s="3" t="s">
        <v>31</v>
      </c>
      <c r="B33" s="4">
        <v>30</v>
      </c>
      <c r="C33" s="4">
        <v>7</v>
      </c>
      <c r="D33" s="4">
        <v>8</v>
      </c>
      <c r="E33" s="4">
        <v>15</v>
      </c>
    </row>
    <row r="34" spans="1:5" ht="11.25">
      <c r="A34" s="3" t="s">
        <v>32</v>
      </c>
      <c r="B34" s="4">
        <v>535</v>
      </c>
      <c r="C34" s="4">
        <v>85</v>
      </c>
      <c r="D34" s="4">
        <v>129</v>
      </c>
      <c r="E34" s="4">
        <v>321</v>
      </c>
    </row>
    <row r="35" spans="1:5" s="15" customFormat="1" ht="11.25">
      <c r="A35" s="18" t="s">
        <v>33</v>
      </c>
      <c r="B35" s="2">
        <f>+B36+B37</f>
        <v>1521</v>
      </c>
      <c r="C35" s="2">
        <f>+C36+C37</f>
        <v>259</v>
      </c>
      <c r="D35" s="2">
        <f>+D36+D37</f>
        <v>0</v>
      </c>
      <c r="E35" s="2">
        <f>+E36+E37</f>
        <v>1262</v>
      </c>
    </row>
    <row r="36" spans="1:5" ht="11.25">
      <c r="A36" s="3" t="s">
        <v>34</v>
      </c>
      <c r="B36" s="4">
        <v>1343</v>
      </c>
      <c r="C36" s="4">
        <v>241</v>
      </c>
      <c r="D36" s="4">
        <v>0</v>
      </c>
      <c r="E36" s="4">
        <v>1102</v>
      </c>
    </row>
    <row r="37" spans="1:5" ht="11.25">
      <c r="A37" s="3" t="s">
        <v>35</v>
      </c>
      <c r="B37" s="4">
        <v>178</v>
      </c>
      <c r="C37" s="4">
        <v>18</v>
      </c>
      <c r="D37" s="4">
        <v>0</v>
      </c>
      <c r="E37" s="4">
        <v>160</v>
      </c>
    </row>
    <row r="38" spans="1:5" s="15" customFormat="1" ht="22.5">
      <c r="A38" s="18" t="s">
        <v>36</v>
      </c>
      <c r="B38" s="2">
        <f>+B39+B40+B41</f>
        <v>192</v>
      </c>
      <c r="C38" s="2">
        <f>+C39+C40+C41</f>
        <v>128</v>
      </c>
      <c r="D38" s="2">
        <f>+D39+D40+D41</f>
        <v>2</v>
      </c>
      <c r="E38" s="2">
        <f>+E39+E40+E41</f>
        <v>62</v>
      </c>
    </row>
    <row r="39" spans="1:5" ht="11.25">
      <c r="A39" s="3" t="s">
        <v>37</v>
      </c>
      <c r="B39" s="4">
        <v>190</v>
      </c>
      <c r="C39" s="4">
        <v>128</v>
      </c>
      <c r="D39" s="4">
        <v>0</v>
      </c>
      <c r="E39" s="4">
        <v>62</v>
      </c>
    </row>
    <row r="40" spans="1:5" ht="11.25">
      <c r="A40" s="3" t="s">
        <v>38</v>
      </c>
      <c r="B40" s="4">
        <v>2</v>
      </c>
      <c r="C40" s="4">
        <v>0</v>
      </c>
      <c r="D40" s="4">
        <v>2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7990</v>
      </c>
      <c r="C42" s="2">
        <f>+C38+C35+C30</f>
        <v>2286</v>
      </c>
      <c r="D42" s="2">
        <f>+D38+D35+D30</f>
        <v>424</v>
      </c>
      <c r="E42" s="2">
        <f>+E38+E35+E30</f>
        <v>5280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27883</v>
      </c>
      <c r="C45" s="2">
        <f>+C46+C47+C48+C49+C50</f>
        <v>21636</v>
      </c>
      <c r="D45" s="2">
        <f>+D46+D47+D48+D49+D50</f>
        <v>714</v>
      </c>
      <c r="E45" s="2">
        <f>+E46+E47+E48+E49+E50</f>
        <v>5533</v>
      </c>
    </row>
    <row r="46" spans="1:5" ht="11.25">
      <c r="A46" s="3" t="s">
        <v>43</v>
      </c>
      <c r="B46" s="4">
        <v>657</v>
      </c>
      <c r="C46" s="4">
        <v>604</v>
      </c>
      <c r="D46" s="4">
        <v>53</v>
      </c>
      <c r="E46" s="4">
        <v>0</v>
      </c>
    </row>
    <row r="47" spans="1:5" ht="11.25">
      <c r="A47" s="3" t="s">
        <v>44</v>
      </c>
      <c r="B47" s="4">
        <v>618</v>
      </c>
      <c r="C47" s="4">
        <v>463</v>
      </c>
      <c r="D47" s="4">
        <v>0</v>
      </c>
      <c r="E47" s="4">
        <v>155</v>
      </c>
    </row>
    <row r="48" spans="1:5" ht="11.25">
      <c r="A48" s="3" t="s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1.25">
      <c r="A49" s="3" t="s">
        <v>46</v>
      </c>
      <c r="B49" s="4">
        <v>26292</v>
      </c>
      <c r="C49" s="4">
        <v>20513</v>
      </c>
      <c r="D49" s="4">
        <v>661</v>
      </c>
      <c r="E49" s="4">
        <v>5118</v>
      </c>
    </row>
    <row r="50" spans="1:5" ht="11.25">
      <c r="A50" s="3" t="s">
        <v>47</v>
      </c>
      <c r="B50" s="4">
        <v>316</v>
      </c>
      <c r="C50" s="4">
        <v>56</v>
      </c>
      <c r="D50" s="4">
        <v>0</v>
      </c>
      <c r="E50" s="4">
        <v>260</v>
      </c>
    </row>
    <row r="51" spans="1:9" s="15" customFormat="1" ht="11.25">
      <c r="A51" s="16" t="s">
        <v>48</v>
      </c>
      <c r="B51" s="2">
        <f>+B45</f>
        <v>27883</v>
      </c>
      <c r="C51" s="2">
        <f>+C45</f>
        <v>21636</v>
      </c>
      <c r="D51" s="2">
        <f>+D45</f>
        <v>714</v>
      </c>
      <c r="E51" s="2">
        <f>+E45</f>
        <v>5533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36515</v>
      </c>
      <c r="C54" s="2">
        <f>+C55+C56+C57+C58</f>
        <v>34714</v>
      </c>
      <c r="D54" s="2">
        <f>+D55+D56+D57+D58</f>
        <v>922</v>
      </c>
      <c r="E54" s="2">
        <f>+E55+E56+E57+E58</f>
        <v>879</v>
      </c>
    </row>
    <row r="55" spans="1:5" ht="11.25">
      <c r="A55" s="3" t="s">
        <v>51</v>
      </c>
      <c r="B55" s="4">
        <v>4802</v>
      </c>
      <c r="C55" s="4">
        <v>4333</v>
      </c>
      <c r="D55" s="4">
        <v>379</v>
      </c>
      <c r="E55" s="4">
        <v>90</v>
      </c>
    </row>
    <row r="56" spans="1:5" ht="11.25">
      <c r="A56" s="3" t="s">
        <v>52</v>
      </c>
      <c r="B56" s="4">
        <v>30988</v>
      </c>
      <c r="C56" s="4">
        <v>29731</v>
      </c>
      <c r="D56" s="4">
        <v>471</v>
      </c>
      <c r="E56" s="4">
        <v>786</v>
      </c>
    </row>
    <row r="57" spans="1:5" ht="11.25">
      <c r="A57" s="3" t="s">
        <v>53</v>
      </c>
      <c r="B57" s="4">
        <v>128</v>
      </c>
      <c r="C57" s="4">
        <v>125</v>
      </c>
      <c r="D57" s="4">
        <v>0</v>
      </c>
      <c r="E57" s="4">
        <v>3</v>
      </c>
    </row>
    <row r="58" spans="1:5" ht="11.25">
      <c r="A58" s="3" t="s">
        <v>54</v>
      </c>
      <c r="B58" s="4">
        <v>597</v>
      </c>
      <c r="C58" s="4">
        <v>525</v>
      </c>
      <c r="D58" s="4">
        <v>72</v>
      </c>
      <c r="E58" s="4">
        <v>0</v>
      </c>
    </row>
    <row r="59" spans="1:5" s="15" customFormat="1" ht="11.25">
      <c r="A59" s="18" t="s">
        <v>55</v>
      </c>
      <c r="B59" s="2">
        <f>+B60+B61</f>
        <v>2059</v>
      </c>
      <c r="C59" s="2">
        <f>+C60+C61</f>
        <v>1307</v>
      </c>
      <c r="D59" s="2">
        <f>+D60+D61</f>
        <v>474</v>
      </c>
      <c r="E59" s="2">
        <f>+E60+E61</f>
        <v>278</v>
      </c>
    </row>
    <row r="60" spans="1:5" ht="11.25">
      <c r="A60" s="3" t="s">
        <v>56</v>
      </c>
      <c r="B60" s="4">
        <v>297</v>
      </c>
      <c r="C60" s="4">
        <v>19</v>
      </c>
      <c r="D60" s="4">
        <v>0</v>
      </c>
      <c r="E60" s="4">
        <v>278</v>
      </c>
    </row>
    <row r="61" spans="1:5" ht="11.25">
      <c r="A61" s="3" t="s">
        <v>57</v>
      </c>
      <c r="B61" s="4">
        <v>1762</v>
      </c>
      <c r="C61" s="4">
        <v>1288</v>
      </c>
      <c r="D61" s="4">
        <v>474</v>
      </c>
      <c r="E61" s="4">
        <v>0</v>
      </c>
    </row>
    <row r="62" spans="1:9" s="15" customFormat="1" ht="11.25">
      <c r="A62" s="16" t="s">
        <v>58</v>
      </c>
      <c r="B62" s="2">
        <f>+B59+B54</f>
        <v>38574</v>
      </c>
      <c r="C62" s="2">
        <f>+C59+C54</f>
        <v>36021</v>
      </c>
      <c r="D62" s="2">
        <f>+D59+D54</f>
        <v>1396</v>
      </c>
      <c r="E62" s="2">
        <f>+E59+E54</f>
        <v>1157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124988</v>
      </c>
      <c r="C64" s="2">
        <f>+C62+C51+C42+C27</f>
        <v>94255</v>
      </c>
      <c r="D64" s="2">
        <f>+D62+D51+D42+D27</f>
        <v>9315</v>
      </c>
      <c r="E64" s="2">
        <f>+E62+E51+E42+E27</f>
        <v>21418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71211111"/>
  <dimension ref="A1:I65"/>
  <sheetViews>
    <sheetView showGridLines="0" zoomScale="75" zoomScaleNormal="75" workbookViewId="0" topLeftCell="A1">
      <selection activeCell="I22" sqref="I22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78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92257</v>
      </c>
      <c r="C9" s="2">
        <f>+C10+C11+C12+C13+C14+C15+C16+C17+C18+C19+C20</f>
        <v>74614</v>
      </c>
      <c r="D9" s="2">
        <f>+D10+D11+D12+D13+D14+D15+D16+D17+D18+D19+D20</f>
        <v>11147</v>
      </c>
      <c r="E9" s="2">
        <f>+E10+E11+E12+E13+E14+E15+E16+E17+E18+E19+E20</f>
        <v>6496</v>
      </c>
    </row>
    <row r="10" spans="1:5" ht="11.25">
      <c r="A10" s="3" t="s">
        <v>9</v>
      </c>
      <c r="B10" s="4">
        <v>2149</v>
      </c>
      <c r="C10" s="4">
        <v>1069</v>
      </c>
      <c r="D10" s="4">
        <v>611</v>
      </c>
      <c r="E10" s="4">
        <v>469</v>
      </c>
    </row>
    <row r="11" spans="1:5" ht="11.25">
      <c r="A11" s="3" t="s">
        <v>10</v>
      </c>
      <c r="B11" s="4">
        <v>39161</v>
      </c>
      <c r="C11" s="4">
        <v>33106</v>
      </c>
      <c r="D11" s="4">
        <v>3776</v>
      </c>
      <c r="E11" s="4">
        <v>2279</v>
      </c>
    </row>
    <row r="12" spans="1:5" ht="11.25">
      <c r="A12" s="3" t="s">
        <v>11</v>
      </c>
      <c r="B12" s="4">
        <v>10187</v>
      </c>
      <c r="C12" s="4">
        <v>9193</v>
      </c>
      <c r="D12" s="4">
        <v>253</v>
      </c>
      <c r="E12" s="4">
        <v>741</v>
      </c>
    </row>
    <row r="13" spans="1:5" ht="11.25">
      <c r="A13" s="3" t="s">
        <v>12</v>
      </c>
      <c r="B13" s="4">
        <v>3432</v>
      </c>
      <c r="C13" s="4">
        <v>2537</v>
      </c>
      <c r="D13" s="4">
        <v>471</v>
      </c>
      <c r="E13" s="4">
        <v>424</v>
      </c>
    </row>
    <row r="14" spans="1:5" ht="11.25">
      <c r="A14" s="3" t="s">
        <v>13</v>
      </c>
      <c r="B14" s="4">
        <v>18224</v>
      </c>
      <c r="C14" s="4">
        <v>14436</v>
      </c>
      <c r="D14" s="4">
        <v>2678</v>
      </c>
      <c r="E14" s="4">
        <v>1110</v>
      </c>
    </row>
    <row r="15" spans="1:5" ht="11.25">
      <c r="A15" s="3" t="s">
        <v>14</v>
      </c>
      <c r="B15" s="4">
        <v>10235</v>
      </c>
      <c r="C15" s="4">
        <v>7206</v>
      </c>
      <c r="D15" s="4">
        <v>1986</v>
      </c>
      <c r="E15" s="4">
        <v>1043</v>
      </c>
    </row>
    <row r="16" spans="1:5" ht="11.25">
      <c r="A16" s="3" t="s">
        <v>15</v>
      </c>
      <c r="B16" s="4">
        <v>1310</v>
      </c>
      <c r="C16" s="4">
        <v>854</v>
      </c>
      <c r="D16" s="4">
        <v>196</v>
      </c>
      <c r="E16" s="4">
        <v>260</v>
      </c>
    </row>
    <row r="17" spans="1:5" ht="11.25">
      <c r="A17" s="3" t="s">
        <v>16</v>
      </c>
      <c r="B17" s="4">
        <v>169</v>
      </c>
      <c r="C17" s="4">
        <v>134</v>
      </c>
      <c r="D17" s="4">
        <v>33</v>
      </c>
      <c r="E17" s="4">
        <v>2</v>
      </c>
    </row>
    <row r="18" spans="1:5" ht="11.25">
      <c r="A18" s="3" t="s">
        <v>17</v>
      </c>
      <c r="B18" s="4">
        <v>1184</v>
      </c>
      <c r="C18" s="4">
        <v>841</v>
      </c>
      <c r="D18" s="4">
        <v>216</v>
      </c>
      <c r="E18" s="4">
        <v>127</v>
      </c>
    </row>
    <row r="19" spans="1:5" ht="11.25">
      <c r="A19" s="3" t="s">
        <v>18</v>
      </c>
      <c r="B19" s="4">
        <v>5913</v>
      </c>
      <c r="C19" s="4">
        <v>4980</v>
      </c>
      <c r="D19" s="4">
        <v>907</v>
      </c>
      <c r="E19" s="4">
        <v>26</v>
      </c>
    </row>
    <row r="20" spans="1:5" ht="11.25">
      <c r="A20" s="3" t="s">
        <v>19</v>
      </c>
      <c r="B20" s="4">
        <v>293</v>
      </c>
      <c r="C20" s="4">
        <v>258</v>
      </c>
      <c r="D20" s="4">
        <v>20</v>
      </c>
      <c r="E20" s="4">
        <v>15</v>
      </c>
    </row>
    <row r="21" spans="1:5" s="15" customFormat="1" ht="11.25">
      <c r="A21" s="15" t="s">
        <v>20</v>
      </c>
      <c r="B21" s="2">
        <f>+B22+B23</f>
        <v>65083</v>
      </c>
      <c r="C21" s="2">
        <f>+C22+C23</f>
        <v>32919</v>
      </c>
      <c r="D21" s="2">
        <f>+D22+D23</f>
        <v>6937</v>
      </c>
      <c r="E21" s="2">
        <f>+E22+E23</f>
        <v>25227</v>
      </c>
    </row>
    <row r="22" spans="1:5" ht="11.25">
      <c r="A22" s="3" t="s">
        <v>21</v>
      </c>
      <c r="B22" s="4">
        <v>15319</v>
      </c>
      <c r="C22" s="4">
        <v>12976</v>
      </c>
      <c r="D22" s="4">
        <v>2280</v>
      </c>
      <c r="E22" s="4">
        <v>63</v>
      </c>
    </row>
    <row r="23" spans="1:5" ht="11.25">
      <c r="A23" s="3" t="s">
        <v>22</v>
      </c>
      <c r="B23" s="4">
        <v>49764</v>
      </c>
      <c r="C23" s="4">
        <v>19943</v>
      </c>
      <c r="D23" s="4">
        <v>4657</v>
      </c>
      <c r="E23" s="4">
        <v>25164</v>
      </c>
    </row>
    <row r="24" spans="1:5" s="15" customFormat="1" ht="11.25">
      <c r="A24" s="15" t="s">
        <v>23</v>
      </c>
      <c r="B24" s="2">
        <f>+B25+B26</f>
        <v>683</v>
      </c>
      <c r="C24" s="2">
        <f>+C25+C26</f>
        <v>587</v>
      </c>
      <c r="D24" s="2">
        <f>+D25+D26</f>
        <v>96</v>
      </c>
      <c r="E24" s="2">
        <f>+E25+E26</f>
        <v>0</v>
      </c>
    </row>
    <row r="25" spans="1:5" ht="11.25">
      <c r="A25" s="3" t="s">
        <v>24</v>
      </c>
      <c r="B25" s="4">
        <v>132</v>
      </c>
      <c r="C25" s="4">
        <v>116</v>
      </c>
      <c r="D25" s="4">
        <v>16</v>
      </c>
      <c r="E25" s="4">
        <v>0</v>
      </c>
    </row>
    <row r="26" spans="1:5" ht="11.25">
      <c r="A26" s="3" t="s">
        <v>25</v>
      </c>
      <c r="B26" s="4">
        <v>551</v>
      </c>
      <c r="C26" s="4">
        <v>471</v>
      </c>
      <c r="D26" s="4">
        <v>80</v>
      </c>
      <c r="E26" s="4">
        <v>0</v>
      </c>
    </row>
    <row r="27" spans="1:9" s="15" customFormat="1" ht="11.25">
      <c r="A27" s="16" t="s">
        <v>26</v>
      </c>
      <c r="B27" s="2">
        <f>+B24+B21+B9</f>
        <v>158023</v>
      </c>
      <c r="C27" s="2">
        <f>+C24+C21+C9</f>
        <v>108120</v>
      </c>
      <c r="D27" s="2">
        <f>+D24+D21+D9</f>
        <v>18180</v>
      </c>
      <c r="E27" s="2">
        <f>+E24+E21+E9</f>
        <v>31723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11444</v>
      </c>
      <c r="C30" s="2">
        <f>+C31+C32+C33+C34</f>
        <v>2988</v>
      </c>
      <c r="D30" s="2">
        <f>+D31+D32+D33+D34</f>
        <v>1296</v>
      </c>
      <c r="E30" s="2">
        <f>+E31+E32+E33+E34</f>
        <v>7160</v>
      </c>
    </row>
    <row r="31" spans="1:5" ht="11.25">
      <c r="A31" s="3" t="s">
        <v>29</v>
      </c>
      <c r="B31" s="4">
        <v>8584</v>
      </c>
      <c r="C31" s="4">
        <v>1392</v>
      </c>
      <c r="D31" s="4">
        <v>873</v>
      </c>
      <c r="E31" s="4">
        <v>6319</v>
      </c>
    </row>
    <row r="32" spans="1:5" ht="11.25">
      <c r="A32" s="3" t="s">
        <v>30</v>
      </c>
      <c r="B32" s="4">
        <v>2496</v>
      </c>
      <c r="C32" s="4">
        <v>1359</v>
      </c>
      <c r="D32" s="4">
        <v>350</v>
      </c>
      <c r="E32" s="4">
        <v>787</v>
      </c>
    </row>
    <row r="33" spans="1:5" ht="11.25">
      <c r="A33" s="3" t="s">
        <v>31</v>
      </c>
      <c r="B33" s="4">
        <v>62</v>
      </c>
      <c r="C33" s="4">
        <v>37</v>
      </c>
      <c r="D33" s="4">
        <v>7</v>
      </c>
      <c r="E33" s="4">
        <v>18</v>
      </c>
    </row>
    <row r="34" spans="1:5" ht="11.25">
      <c r="A34" s="3" t="s">
        <v>32</v>
      </c>
      <c r="B34" s="4">
        <v>302</v>
      </c>
      <c r="C34" s="4">
        <v>200</v>
      </c>
      <c r="D34" s="4">
        <v>66</v>
      </c>
      <c r="E34" s="4">
        <v>36</v>
      </c>
    </row>
    <row r="35" spans="1:5" s="15" customFormat="1" ht="11.25">
      <c r="A35" s="18" t="s">
        <v>33</v>
      </c>
      <c r="B35" s="2">
        <f>+B36+B37</f>
        <v>12408</v>
      </c>
      <c r="C35" s="2">
        <f>+C36+C37</f>
        <v>11395</v>
      </c>
      <c r="D35" s="2">
        <f>+D36+D37</f>
        <v>125</v>
      </c>
      <c r="E35" s="2">
        <f>+E36+E37</f>
        <v>888</v>
      </c>
    </row>
    <row r="36" spans="1:5" ht="11.25">
      <c r="A36" s="3" t="s">
        <v>34</v>
      </c>
      <c r="B36" s="4">
        <v>1692</v>
      </c>
      <c r="C36" s="4">
        <v>1381</v>
      </c>
      <c r="D36" s="4">
        <v>34</v>
      </c>
      <c r="E36" s="4">
        <v>277</v>
      </c>
    </row>
    <row r="37" spans="1:5" ht="11.25">
      <c r="A37" s="3" t="s">
        <v>35</v>
      </c>
      <c r="B37" s="4">
        <v>10716</v>
      </c>
      <c r="C37" s="4">
        <v>10014</v>
      </c>
      <c r="D37" s="4">
        <v>91</v>
      </c>
      <c r="E37" s="4">
        <v>611</v>
      </c>
    </row>
    <row r="38" spans="1:5" s="15" customFormat="1" ht="22.5">
      <c r="A38" s="18" t="s">
        <v>36</v>
      </c>
      <c r="B38" s="2">
        <f>+B39+B40+B41</f>
        <v>2099</v>
      </c>
      <c r="C38" s="2">
        <f>+C39+C40+C41</f>
        <v>2065</v>
      </c>
      <c r="D38" s="2">
        <f>+D39+D40+D41</f>
        <v>25</v>
      </c>
      <c r="E38" s="2">
        <f>+E39+E40+E41</f>
        <v>9</v>
      </c>
    </row>
    <row r="39" spans="1:5" ht="11.25">
      <c r="A39" s="3" t="s">
        <v>37</v>
      </c>
      <c r="B39" s="4">
        <v>2086</v>
      </c>
      <c r="C39" s="4">
        <v>2053</v>
      </c>
      <c r="D39" s="4">
        <v>25</v>
      </c>
      <c r="E39" s="4">
        <v>8</v>
      </c>
    </row>
    <row r="40" spans="1:5" ht="11.25">
      <c r="A40" s="3" t="s">
        <v>38</v>
      </c>
      <c r="B40" s="4">
        <v>13</v>
      </c>
      <c r="C40" s="4">
        <v>12</v>
      </c>
      <c r="D40" s="4">
        <v>0</v>
      </c>
      <c r="E40" s="4">
        <v>1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25951</v>
      </c>
      <c r="C42" s="2">
        <f>+C38+C35+C30</f>
        <v>16448</v>
      </c>
      <c r="D42" s="2">
        <f>+D38+D35+D30</f>
        <v>1446</v>
      </c>
      <c r="E42" s="2">
        <f>+E38+E35+E30</f>
        <v>8057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77043</v>
      </c>
      <c r="C45" s="2">
        <f>+C46+C47+C48+C49+C50</f>
        <v>55659</v>
      </c>
      <c r="D45" s="2">
        <f>+D46+D47+D48+D49+D50</f>
        <v>2035</v>
      </c>
      <c r="E45" s="2">
        <f>+E46+E47+E48+E49+E50</f>
        <v>19349</v>
      </c>
    </row>
    <row r="46" spans="1:5" ht="11.25">
      <c r="A46" s="3" t="s">
        <v>43</v>
      </c>
      <c r="B46" s="4">
        <v>3560</v>
      </c>
      <c r="C46" s="4">
        <v>3323</v>
      </c>
      <c r="D46" s="4">
        <v>86</v>
      </c>
      <c r="E46" s="4">
        <v>151</v>
      </c>
    </row>
    <row r="47" spans="1:5" ht="11.25">
      <c r="A47" s="3" t="s">
        <v>44</v>
      </c>
      <c r="B47" s="4">
        <v>1272</v>
      </c>
      <c r="C47" s="4">
        <v>1272</v>
      </c>
      <c r="D47" s="4">
        <v>0</v>
      </c>
      <c r="E47" s="4">
        <v>0</v>
      </c>
    </row>
    <row r="48" spans="1:5" ht="11.25">
      <c r="A48" s="3" t="s">
        <v>45</v>
      </c>
      <c r="B48" s="4">
        <v>211</v>
      </c>
      <c r="C48" s="4">
        <v>211</v>
      </c>
      <c r="D48" s="4">
        <v>0</v>
      </c>
      <c r="E48" s="4">
        <v>0</v>
      </c>
    </row>
    <row r="49" spans="1:5" ht="11.25">
      <c r="A49" s="3" t="s">
        <v>46</v>
      </c>
      <c r="B49" s="4">
        <v>71977</v>
      </c>
      <c r="C49" s="4">
        <v>50841</v>
      </c>
      <c r="D49" s="4">
        <v>1949</v>
      </c>
      <c r="E49" s="4">
        <v>19187</v>
      </c>
    </row>
    <row r="50" spans="1:5" ht="11.25">
      <c r="A50" s="3" t="s">
        <v>47</v>
      </c>
      <c r="B50" s="4">
        <v>23</v>
      </c>
      <c r="C50" s="4">
        <v>12</v>
      </c>
      <c r="D50" s="4">
        <v>0</v>
      </c>
      <c r="E50" s="4">
        <v>11</v>
      </c>
    </row>
    <row r="51" spans="1:9" s="15" customFormat="1" ht="11.25">
      <c r="A51" s="16" t="s">
        <v>48</v>
      </c>
      <c r="B51" s="2">
        <f>+B45</f>
        <v>77043</v>
      </c>
      <c r="C51" s="2">
        <f>+C45</f>
        <v>55659</v>
      </c>
      <c r="D51" s="2">
        <f>+D45</f>
        <v>2035</v>
      </c>
      <c r="E51" s="2">
        <f>+E45</f>
        <v>19349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26959</v>
      </c>
      <c r="C54" s="2">
        <f>+C55+C56+C57+C58</f>
        <v>22196</v>
      </c>
      <c r="D54" s="2">
        <f>+D55+D56+D57+D58</f>
        <v>4485</v>
      </c>
      <c r="E54" s="2">
        <f>+E55+E56+E57+E58</f>
        <v>278</v>
      </c>
    </row>
    <row r="55" spans="1:5" ht="11.25">
      <c r="A55" s="3" t="s">
        <v>51</v>
      </c>
      <c r="B55" s="4">
        <v>14965</v>
      </c>
      <c r="C55" s="4">
        <v>13720</v>
      </c>
      <c r="D55" s="4">
        <v>1245</v>
      </c>
      <c r="E55" s="4">
        <v>0</v>
      </c>
    </row>
    <row r="56" spans="1:5" ht="11.25">
      <c r="A56" s="3" t="s">
        <v>52</v>
      </c>
      <c r="B56" s="4">
        <v>10241</v>
      </c>
      <c r="C56" s="4">
        <v>6844</v>
      </c>
      <c r="D56" s="4">
        <v>3119</v>
      </c>
      <c r="E56" s="4">
        <v>278</v>
      </c>
    </row>
    <row r="57" spans="1:5" ht="11.25">
      <c r="A57" s="3" t="s">
        <v>53</v>
      </c>
      <c r="B57" s="4">
        <v>253</v>
      </c>
      <c r="C57" s="4">
        <v>241</v>
      </c>
      <c r="D57" s="4">
        <v>12</v>
      </c>
      <c r="E57" s="4">
        <v>0</v>
      </c>
    </row>
    <row r="58" spans="1:5" ht="11.25">
      <c r="A58" s="3" t="s">
        <v>54</v>
      </c>
      <c r="B58" s="4">
        <v>1500</v>
      </c>
      <c r="C58" s="4">
        <v>1391</v>
      </c>
      <c r="D58" s="4">
        <v>109</v>
      </c>
      <c r="E58" s="4">
        <v>0</v>
      </c>
    </row>
    <row r="59" spans="1:5" s="15" customFormat="1" ht="11.25">
      <c r="A59" s="18" t="s">
        <v>55</v>
      </c>
      <c r="B59" s="2">
        <f>+B60+B61</f>
        <v>16327</v>
      </c>
      <c r="C59" s="2">
        <f>+C60+C61</f>
        <v>13207</v>
      </c>
      <c r="D59" s="2">
        <f>+D60+D61</f>
        <v>2433</v>
      </c>
      <c r="E59" s="2">
        <f>+E60+E61</f>
        <v>687</v>
      </c>
    </row>
    <row r="60" spans="1:5" ht="11.25">
      <c r="A60" s="3" t="s">
        <v>56</v>
      </c>
      <c r="B60" s="4">
        <v>16327</v>
      </c>
      <c r="C60" s="4">
        <v>13207</v>
      </c>
      <c r="D60" s="4">
        <v>2433</v>
      </c>
      <c r="E60" s="4">
        <v>687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43286</v>
      </c>
      <c r="C62" s="2">
        <f>+C59+C54</f>
        <v>35403</v>
      </c>
      <c r="D62" s="2">
        <f>+D59+D54</f>
        <v>6918</v>
      </c>
      <c r="E62" s="2">
        <f>+E59+E54</f>
        <v>965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304303</v>
      </c>
      <c r="C64" s="2">
        <f>+C62+C51+C42+C27</f>
        <v>215630</v>
      </c>
      <c r="D64" s="2">
        <f>+D62+D51+D42+D27</f>
        <v>28579</v>
      </c>
      <c r="E64" s="2">
        <f>+E62+E51+E42+E27</f>
        <v>60094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712111111"/>
  <dimension ref="A1:I65"/>
  <sheetViews>
    <sheetView showGridLines="0" zoomScale="75" zoomScaleNormal="75" workbookViewId="0" topLeftCell="A1">
      <selection activeCell="H38" sqref="H38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64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89027</v>
      </c>
      <c r="C9" s="2">
        <f>+C10+C11+C12+C13+C14+C15+C16+C17+C18+C19+C20</f>
        <v>70058</v>
      </c>
      <c r="D9" s="2">
        <f>+D10+D11+D12+D13+D14+D15+D16+D17+D18+D19+D20</f>
        <v>13113</v>
      </c>
      <c r="E9" s="2">
        <f>+E10+E11+E12+E13+E14+E15+E16+E17+E18+E19+E20</f>
        <v>5856</v>
      </c>
    </row>
    <row r="10" spans="1:5" ht="11.25">
      <c r="A10" s="3" t="s">
        <v>9</v>
      </c>
      <c r="B10" s="4">
        <v>2609</v>
      </c>
      <c r="C10" s="4">
        <v>1783</v>
      </c>
      <c r="D10" s="4">
        <v>436</v>
      </c>
      <c r="E10" s="4">
        <v>390</v>
      </c>
    </row>
    <row r="11" spans="1:5" ht="11.25">
      <c r="A11" s="3" t="s">
        <v>10</v>
      </c>
      <c r="B11" s="4">
        <v>37350</v>
      </c>
      <c r="C11" s="4">
        <v>31441</v>
      </c>
      <c r="D11" s="4">
        <v>4713</v>
      </c>
      <c r="E11" s="4">
        <v>1196</v>
      </c>
    </row>
    <row r="12" spans="1:5" ht="11.25">
      <c r="A12" s="3" t="s">
        <v>11</v>
      </c>
      <c r="B12" s="4">
        <v>8906</v>
      </c>
      <c r="C12" s="4">
        <v>8085</v>
      </c>
      <c r="D12" s="4">
        <v>821</v>
      </c>
      <c r="E12" s="4">
        <v>0</v>
      </c>
    </row>
    <row r="13" spans="1:5" ht="11.25">
      <c r="A13" s="3" t="s">
        <v>12</v>
      </c>
      <c r="B13" s="4">
        <v>3257</v>
      </c>
      <c r="C13" s="4">
        <v>2052</v>
      </c>
      <c r="D13" s="4">
        <v>705</v>
      </c>
      <c r="E13" s="4">
        <v>500</v>
      </c>
    </row>
    <row r="14" spans="1:5" ht="11.25">
      <c r="A14" s="3" t="s">
        <v>13</v>
      </c>
      <c r="B14" s="4">
        <v>17818</v>
      </c>
      <c r="C14" s="4">
        <v>14242</v>
      </c>
      <c r="D14" s="4">
        <v>2071</v>
      </c>
      <c r="E14" s="4">
        <v>1505</v>
      </c>
    </row>
    <row r="15" spans="1:5" ht="11.25">
      <c r="A15" s="3" t="s">
        <v>14</v>
      </c>
      <c r="B15" s="4">
        <v>8505</v>
      </c>
      <c r="C15" s="4">
        <v>5741</v>
      </c>
      <c r="D15" s="4">
        <v>1462</v>
      </c>
      <c r="E15" s="4">
        <v>1302</v>
      </c>
    </row>
    <row r="16" spans="1:5" ht="11.25">
      <c r="A16" s="3" t="s">
        <v>15</v>
      </c>
      <c r="B16" s="4">
        <v>1796</v>
      </c>
      <c r="C16" s="4">
        <v>979</v>
      </c>
      <c r="D16" s="4">
        <v>124</v>
      </c>
      <c r="E16" s="4">
        <v>693</v>
      </c>
    </row>
    <row r="17" spans="1:5" ht="11.25">
      <c r="A17" s="3" t="s">
        <v>16</v>
      </c>
      <c r="B17" s="4">
        <v>198</v>
      </c>
      <c r="C17" s="4">
        <v>163</v>
      </c>
      <c r="D17" s="4">
        <v>22</v>
      </c>
      <c r="E17" s="4">
        <v>13</v>
      </c>
    </row>
    <row r="18" spans="1:5" ht="11.25">
      <c r="A18" s="3" t="s">
        <v>17</v>
      </c>
      <c r="B18" s="4">
        <v>811</v>
      </c>
      <c r="C18" s="4">
        <v>438</v>
      </c>
      <c r="D18" s="4">
        <v>179</v>
      </c>
      <c r="E18" s="4">
        <v>194</v>
      </c>
    </row>
    <row r="19" spans="1:5" ht="11.25">
      <c r="A19" s="3" t="s">
        <v>18</v>
      </c>
      <c r="B19" s="4">
        <v>6202</v>
      </c>
      <c r="C19" s="4">
        <v>3691</v>
      </c>
      <c r="D19" s="4">
        <v>2459</v>
      </c>
      <c r="E19" s="4">
        <v>52</v>
      </c>
    </row>
    <row r="20" spans="1:5" ht="11.25">
      <c r="A20" s="3" t="s">
        <v>19</v>
      </c>
      <c r="B20" s="4">
        <v>1575</v>
      </c>
      <c r="C20" s="4">
        <v>1443</v>
      </c>
      <c r="D20" s="4">
        <v>121</v>
      </c>
      <c r="E20" s="4">
        <v>11</v>
      </c>
    </row>
    <row r="21" spans="1:5" s="15" customFormat="1" ht="11.25">
      <c r="A21" s="15" t="s">
        <v>20</v>
      </c>
      <c r="B21" s="2">
        <f>+B22+B23</f>
        <v>53696</v>
      </c>
      <c r="C21" s="2">
        <f>+C22+C23</f>
        <v>21380</v>
      </c>
      <c r="D21" s="2">
        <f>+D22+D23</f>
        <v>8633</v>
      </c>
      <c r="E21" s="2">
        <f>+E22+E23</f>
        <v>23683</v>
      </c>
    </row>
    <row r="22" spans="1:5" ht="11.25">
      <c r="A22" s="3" t="s">
        <v>21</v>
      </c>
      <c r="B22" s="4">
        <v>12453</v>
      </c>
      <c r="C22" s="4">
        <v>8957</v>
      </c>
      <c r="D22" s="4">
        <v>2908</v>
      </c>
      <c r="E22" s="4">
        <v>588</v>
      </c>
    </row>
    <row r="23" spans="1:5" ht="11.25">
      <c r="A23" s="3" t="s">
        <v>22</v>
      </c>
      <c r="B23" s="4">
        <v>41243</v>
      </c>
      <c r="C23" s="4">
        <v>12423</v>
      </c>
      <c r="D23" s="4">
        <v>5725</v>
      </c>
      <c r="E23" s="4">
        <v>23095</v>
      </c>
    </row>
    <row r="24" spans="1:5" s="15" customFormat="1" ht="11.25">
      <c r="A24" s="15" t="s">
        <v>23</v>
      </c>
      <c r="B24" s="2">
        <f>+B25+B26</f>
        <v>686</v>
      </c>
      <c r="C24" s="2">
        <f>+C25+C26</f>
        <v>515</v>
      </c>
      <c r="D24" s="2">
        <f>+D25+D26</f>
        <v>171</v>
      </c>
      <c r="E24" s="2">
        <f>+E25+E26</f>
        <v>0</v>
      </c>
    </row>
    <row r="25" spans="1:5" ht="11.25">
      <c r="A25" s="3" t="s">
        <v>24</v>
      </c>
      <c r="B25" s="4">
        <v>64</v>
      </c>
      <c r="C25" s="4">
        <v>64</v>
      </c>
      <c r="D25" s="4">
        <v>0</v>
      </c>
      <c r="E25" s="4">
        <v>0</v>
      </c>
    </row>
    <row r="26" spans="1:5" ht="11.25">
      <c r="A26" s="3" t="s">
        <v>25</v>
      </c>
      <c r="B26" s="4">
        <v>622</v>
      </c>
      <c r="C26" s="4">
        <v>451</v>
      </c>
      <c r="D26" s="4">
        <v>171</v>
      </c>
      <c r="E26" s="4">
        <v>0</v>
      </c>
    </row>
    <row r="27" spans="1:9" s="15" customFormat="1" ht="11.25">
      <c r="A27" s="16" t="s">
        <v>26</v>
      </c>
      <c r="B27" s="2">
        <f>+B24+B21+B9</f>
        <v>143409</v>
      </c>
      <c r="C27" s="2">
        <f>+C24+C21+C9</f>
        <v>91953</v>
      </c>
      <c r="D27" s="2">
        <f>+D24+D21+D9</f>
        <v>21917</v>
      </c>
      <c r="E27" s="2">
        <f>+E24+E21+E9</f>
        <v>29539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7723</v>
      </c>
      <c r="C30" s="2">
        <f>+C31+C32+C33+C34</f>
        <v>2211</v>
      </c>
      <c r="D30" s="2">
        <f>+D31+D32+D33+D34</f>
        <v>751</v>
      </c>
      <c r="E30" s="2">
        <f>+E31+E32+E33+E34</f>
        <v>4761</v>
      </c>
    </row>
    <row r="31" spans="1:5" ht="11.25">
      <c r="A31" s="3" t="s">
        <v>29</v>
      </c>
      <c r="B31" s="4">
        <v>5892</v>
      </c>
      <c r="C31" s="4">
        <v>1150</v>
      </c>
      <c r="D31" s="4">
        <v>497</v>
      </c>
      <c r="E31" s="4">
        <v>4245</v>
      </c>
    </row>
    <row r="32" spans="1:5" ht="11.25">
      <c r="A32" s="3" t="s">
        <v>30</v>
      </c>
      <c r="B32" s="4">
        <v>1539</v>
      </c>
      <c r="C32" s="4">
        <v>956</v>
      </c>
      <c r="D32" s="4">
        <v>241</v>
      </c>
      <c r="E32" s="4">
        <v>342</v>
      </c>
    </row>
    <row r="33" spans="1:5" ht="11.25">
      <c r="A33" s="3" t="s">
        <v>31</v>
      </c>
      <c r="B33" s="4">
        <v>15</v>
      </c>
      <c r="C33" s="4">
        <v>12</v>
      </c>
      <c r="D33" s="4">
        <v>0</v>
      </c>
      <c r="E33" s="4">
        <v>3</v>
      </c>
    </row>
    <row r="34" spans="1:5" ht="11.25">
      <c r="A34" s="3" t="s">
        <v>32</v>
      </c>
      <c r="B34" s="4">
        <v>277</v>
      </c>
      <c r="C34" s="4">
        <v>93</v>
      </c>
      <c r="D34" s="4">
        <v>13</v>
      </c>
      <c r="E34" s="4">
        <v>171</v>
      </c>
    </row>
    <row r="35" spans="1:5" s="15" customFormat="1" ht="11.25">
      <c r="A35" s="18" t="s">
        <v>33</v>
      </c>
      <c r="B35" s="2">
        <f>+B36+B37</f>
        <v>4024</v>
      </c>
      <c r="C35" s="2">
        <f>+C36+C37</f>
        <v>2314</v>
      </c>
      <c r="D35" s="2">
        <f>+D36+D37</f>
        <v>685</v>
      </c>
      <c r="E35" s="2">
        <f>+E36+E37</f>
        <v>1025</v>
      </c>
    </row>
    <row r="36" spans="1:5" ht="11.25">
      <c r="A36" s="3" t="s">
        <v>34</v>
      </c>
      <c r="B36" s="4">
        <v>2930</v>
      </c>
      <c r="C36" s="4">
        <v>1626</v>
      </c>
      <c r="D36" s="4">
        <v>428</v>
      </c>
      <c r="E36" s="4">
        <v>876</v>
      </c>
    </row>
    <row r="37" spans="1:5" ht="11.25">
      <c r="A37" s="3" t="s">
        <v>35</v>
      </c>
      <c r="B37" s="4">
        <v>1094</v>
      </c>
      <c r="C37" s="4">
        <v>688</v>
      </c>
      <c r="D37" s="4">
        <v>257</v>
      </c>
      <c r="E37" s="4">
        <v>149</v>
      </c>
    </row>
    <row r="38" spans="1:5" s="15" customFormat="1" ht="22.5">
      <c r="A38" s="18" t="s">
        <v>36</v>
      </c>
      <c r="B38" s="2">
        <f>+B39+B40+B41</f>
        <v>764</v>
      </c>
      <c r="C38" s="2">
        <f>+C39+C40+C41</f>
        <v>683</v>
      </c>
      <c r="D38" s="2">
        <f>+D39+D40+D41</f>
        <v>45</v>
      </c>
      <c r="E38" s="2">
        <f>+E39+E40+E41</f>
        <v>36</v>
      </c>
    </row>
    <row r="39" spans="1:5" ht="11.25">
      <c r="A39" s="3" t="s">
        <v>37</v>
      </c>
      <c r="B39" s="4">
        <v>759</v>
      </c>
      <c r="C39" s="4">
        <v>678</v>
      </c>
      <c r="D39" s="4">
        <v>45</v>
      </c>
      <c r="E39" s="4">
        <v>36</v>
      </c>
    </row>
    <row r="40" spans="1:5" ht="11.25">
      <c r="A40" s="3" t="s">
        <v>38</v>
      </c>
      <c r="B40" s="4">
        <v>5</v>
      </c>
      <c r="C40" s="4">
        <v>5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12511</v>
      </c>
      <c r="C42" s="2">
        <f>+C38+C35+C30</f>
        <v>5208</v>
      </c>
      <c r="D42" s="2">
        <f>+D38+D35+D30</f>
        <v>1481</v>
      </c>
      <c r="E42" s="2">
        <f>+E38+E35+E30</f>
        <v>5822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73719</v>
      </c>
      <c r="C45" s="2">
        <f>+C46+C47+C48+C49+C50</f>
        <v>45935</v>
      </c>
      <c r="D45" s="2">
        <f>+D46+D47+D48+D49+D50</f>
        <v>5498</v>
      </c>
      <c r="E45" s="2">
        <f>+E46+E47+E48+E49+E50</f>
        <v>22286</v>
      </c>
    </row>
    <row r="46" spans="1:5" ht="11.25">
      <c r="A46" s="3" t="s">
        <v>43</v>
      </c>
      <c r="B46" s="4">
        <v>2835</v>
      </c>
      <c r="C46" s="4">
        <v>1949</v>
      </c>
      <c r="D46" s="4">
        <v>861</v>
      </c>
      <c r="E46" s="4">
        <v>25</v>
      </c>
    </row>
    <row r="47" spans="1:5" ht="11.25">
      <c r="A47" s="3" t="s">
        <v>44</v>
      </c>
      <c r="B47" s="4">
        <v>220</v>
      </c>
      <c r="C47" s="4">
        <v>220</v>
      </c>
      <c r="D47" s="4">
        <v>0</v>
      </c>
      <c r="E47" s="4">
        <v>0</v>
      </c>
    </row>
    <row r="48" spans="1:5" ht="11.25">
      <c r="A48" s="3" t="s">
        <v>45</v>
      </c>
      <c r="B48" s="4">
        <v>5</v>
      </c>
      <c r="C48" s="4">
        <v>0</v>
      </c>
      <c r="D48" s="4">
        <v>5</v>
      </c>
      <c r="E48" s="4">
        <v>0</v>
      </c>
    </row>
    <row r="49" spans="1:5" ht="11.25">
      <c r="A49" s="3" t="s">
        <v>46</v>
      </c>
      <c r="B49" s="4">
        <v>70646</v>
      </c>
      <c r="C49" s="4">
        <v>43763</v>
      </c>
      <c r="D49" s="4">
        <v>4632</v>
      </c>
      <c r="E49" s="4">
        <v>22251</v>
      </c>
    </row>
    <row r="50" spans="1:5" ht="11.25">
      <c r="A50" s="3" t="s">
        <v>47</v>
      </c>
      <c r="B50" s="4">
        <v>13</v>
      </c>
      <c r="C50" s="4">
        <v>3</v>
      </c>
      <c r="D50" s="4">
        <v>0</v>
      </c>
      <c r="E50" s="4">
        <v>10</v>
      </c>
    </row>
    <row r="51" spans="1:9" s="15" customFormat="1" ht="11.25">
      <c r="A51" s="16" t="s">
        <v>48</v>
      </c>
      <c r="B51" s="2">
        <f>+B45</f>
        <v>73719</v>
      </c>
      <c r="C51" s="2">
        <f>+C45</f>
        <v>45935</v>
      </c>
      <c r="D51" s="2">
        <f>+D45</f>
        <v>5498</v>
      </c>
      <c r="E51" s="2">
        <f>+E45</f>
        <v>22286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29840</v>
      </c>
      <c r="C54" s="2">
        <f>+C55+C56+C57+C58</f>
        <v>21903</v>
      </c>
      <c r="D54" s="2">
        <f>+D55+D56+D57+D58</f>
        <v>5550</v>
      </c>
      <c r="E54" s="2">
        <f>+E55+E56+E57+E58</f>
        <v>2387</v>
      </c>
    </row>
    <row r="55" spans="1:5" ht="11.25">
      <c r="A55" s="3" t="s">
        <v>51</v>
      </c>
      <c r="B55" s="4">
        <v>12155</v>
      </c>
      <c r="C55" s="4">
        <v>10745</v>
      </c>
      <c r="D55" s="4">
        <v>1298</v>
      </c>
      <c r="E55" s="4">
        <v>112</v>
      </c>
    </row>
    <row r="56" spans="1:5" ht="11.25">
      <c r="A56" s="3" t="s">
        <v>52</v>
      </c>
      <c r="B56" s="4">
        <v>16365</v>
      </c>
      <c r="C56" s="4">
        <v>10203</v>
      </c>
      <c r="D56" s="4">
        <v>3887</v>
      </c>
      <c r="E56" s="4">
        <v>2275</v>
      </c>
    </row>
    <row r="57" spans="1:5" ht="11.25">
      <c r="A57" s="3" t="s">
        <v>53</v>
      </c>
      <c r="B57" s="4">
        <v>156</v>
      </c>
      <c r="C57" s="4">
        <v>156</v>
      </c>
      <c r="D57" s="4">
        <v>0</v>
      </c>
      <c r="E57" s="4">
        <v>0</v>
      </c>
    </row>
    <row r="58" spans="1:5" ht="11.25">
      <c r="A58" s="3" t="s">
        <v>54</v>
      </c>
      <c r="B58" s="4">
        <v>1164</v>
      </c>
      <c r="C58" s="4">
        <v>799</v>
      </c>
      <c r="D58" s="4">
        <v>365</v>
      </c>
      <c r="E58" s="4">
        <v>0</v>
      </c>
    </row>
    <row r="59" spans="1:5" s="15" customFormat="1" ht="11.25">
      <c r="A59" s="18" t="s">
        <v>55</v>
      </c>
      <c r="B59" s="2">
        <f>+B60+B61</f>
        <v>6630</v>
      </c>
      <c r="C59" s="2">
        <f>+C60+C61</f>
        <v>5672</v>
      </c>
      <c r="D59" s="2">
        <f>+D60+D61</f>
        <v>958</v>
      </c>
      <c r="E59" s="2">
        <f>+E60+E61</f>
        <v>0</v>
      </c>
    </row>
    <row r="60" spans="1:5" ht="11.25">
      <c r="A60" s="3" t="s">
        <v>56</v>
      </c>
      <c r="B60" s="4">
        <v>6630</v>
      </c>
      <c r="C60" s="4">
        <v>5672</v>
      </c>
      <c r="D60" s="4">
        <v>958</v>
      </c>
      <c r="E60" s="4">
        <v>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36470</v>
      </c>
      <c r="C62" s="2">
        <f>+C59+C54</f>
        <v>27575</v>
      </c>
      <c r="D62" s="2">
        <f>+D59+D54</f>
        <v>6508</v>
      </c>
      <c r="E62" s="2">
        <f>+E59+E54</f>
        <v>2387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266109</v>
      </c>
      <c r="C64" s="2">
        <f>+C62+C51+C42+C27</f>
        <v>170671</v>
      </c>
      <c r="D64" s="2">
        <f>+D62+D51+D42+D27</f>
        <v>35404</v>
      </c>
      <c r="E64" s="2">
        <f>+E62+E51+E42+E27</f>
        <v>60034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7121111111"/>
  <dimension ref="A1:I65"/>
  <sheetViews>
    <sheetView showGridLines="0" zoomScale="75" zoomScaleNormal="75" workbookViewId="0" topLeftCell="A1">
      <selection activeCell="K29" sqref="K29"/>
    </sheetView>
  </sheetViews>
  <sheetFormatPr defaultColWidth="9.140625" defaultRowHeight="12.75"/>
  <cols>
    <col min="1" max="1" width="38.00390625" style="3" customWidth="1"/>
    <col min="2" max="2" width="12.28125" style="4" customWidth="1"/>
    <col min="3" max="3" width="11.57421875" style="4" customWidth="1"/>
    <col min="4" max="4" width="11.7109375" style="4" customWidth="1"/>
    <col min="5" max="5" width="13.00390625" style="4" customWidth="1"/>
    <col min="6" max="16384" width="9.140625" style="3" customWidth="1"/>
  </cols>
  <sheetData>
    <row r="1" spans="1:5" ht="12">
      <c r="A1" s="1" t="s">
        <v>0</v>
      </c>
      <c r="B1" s="2"/>
      <c r="C1" s="2"/>
      <c r="D1" s="2"/>
      <c r="E1" s="2"/>
    </row>
    <row r="2" ht="6" customHeight="1"/>
    <row r="3" ht="4.5" customHeight="1"/>
    <row r="4" spans="1:8" s="8" customFormat="1" ht="15" customHeight="1">
      <c r="A4" s="5" t="s">
        <v>65</v>
      </c>
      <c r="B4" s="6"/>
      <c r="C4" s="6"/>
      <c r="D4" s="6"/>
      <c r="E4" s="6"/>
      <c r="F4" s="7"/>
      <c r="G4" s="7"/>
      <c r="H4" s="7"/>
    </row>
    <row r="5" spans="1:8" s="8" customFormat="1" ht="6" customHeight="1">
      <c r="A5" s="5"/>
      <c r="B5" s="6"/>
      <c r="C5" s="6"/>
      <c r="D5" s="6"/>
      <c r="E5" s="6"/>
      <c r="F5" s="7"/>
      <c r="G5" s="7"/>
      <c r="H5" s="7"/>
    </row>
    <row r="6" spans="1:5" s="11" customFormat="1" ht="30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5" s="11" customFormat="1" ht="6" customHeight="1">
      <c r="A7" s="12"/>
      <c r="B7" s="13"/>
      <c r="C7" s="13"/>
      <c r="D7" s="13"/>
      <c r="E7" s="13"/>
    </row>
    <row r="8" spans="1:5" ht="11.25">
      <c r="A8" s="14" t="s">
        <v>7</v>
      </c>
      <c r="B8" s="2"/>
      <c r="C8" s="2"/>
      <c r="D8" s="2"/>
      <c r="E8" s="2"/>
    </row>
    <row r="9" spans="1:5" s="15" customFormat="1" ht="11.25">
      <c r="A9" s="15" t="s">
        <v>8</v>
      </c>
      <c r="B9" s="2">
        <f>+B10+B11+B12+B13+B14+B15+B16+B17+B18+B19+B20</f>
        <v>16394</v>
      </c>
      <c r="C9" s="2">
        <f>+C10+C11+C12+C13+C14+C15+C16+C17+C18+C19+C20</f>
        <v>13349</v>
      </c>
      <c r="D9" s="2">
        <f>+D10+D11+D12+D13+D14+D15+D16+D17+D18+D19+D20</f>
        <v>2139</v>
      </c>
      <c r="E9" s="2">
        <f>+E10+E11+E12+E13+E14+E15+E16+E17+E18+E19+E20</f>
        <v>906</v>
      </c>
    </row>
    <row r="10" spans="1:5" ht="11.25">
      <c r="A10" s="3" t="s">
        <v>9</v>
      </c>
      <c r="B10" s="4">
        <v>799</v>
      </c>
      <c r="C10" s="4">
        <v>606</v>
      </c>
      <c r="D10" s="4">
        <v>179</v>
      </c>
      <c r="E10" s="4">
        <v>14</v>
      </c>
    </row>
    <row r="11" spans="1:5" ht="11.25">
      <c r="A11" s="3" t="s">
        <v>10</v>
      </c>
      <c r="B11" s="4">
        <v>6280</v>
      </c>
      <c r="C11" s="4">
        <v>5523</v>
      </c>
      <c r="D11" s="4">
        <v>655</v>
      </c>
      <c r="E11" s="4">
        <v>102</v>
      </c>
    </row>
    <row r="12" spans="1:5" ht="11.25">
      <c r="A12" s="3" t="s">
        <v>11</v>
      </c>
      <c r="B12" s="4">
        <v>2539</v>
      </c>
      <c r="C12" s="4">
        <v>2289</v>
      </c>
      <c r="D12" s="4">
        <v>250</v>
      </c>
      <c r="E12" s="4">
        <v>0</v>
      </c>
    </row>
    <row r="13" spans="1:5" ht="11.25">
      <c r="A13" s="3" t="s">
        <v>12</v>
      </c>
      <c r="B13" s="4">
        <v>582</v>
      </c>
      <c r="C13" s="4">
        <v>391</v>
      </c>
      <c r="D13" s="4">
        <v>163</v>
      </c>
      <c r="E13" s="4">
        <v>28</v>
      </c>
    </row>
    <row r="14" spans="1:5" ht="11.25">
      <c r="A14" s="3" t="s">
        <v>13</v>
      </c>
      <c r="B14" s="4">
        <v>3230</v>
      </c>
      <c r="C14" s="4">
        <v>2661</v>
      </c>
      <c r="D14" s="4">
        <v>410</v>
      </c>
      <c r="E14" s="4">
        <v>159</v>
      </c>
    </row>
    <row r="15" spans="1:5" ht="11.25">
      <c r="A15" s="3" t="s">
        <v>14</v>
      </c>
      <c r="B15" s="4">
        <v>2291</v>
      </c>
      <c r="C15" s="4">
        <v>1447</v>
      </c>
      <c r="D15" s="4">
        <v>384</v>
      </c>
      <c r="E15" s="4">
        <v>460</v>
      </c>
    </row>
    <row r="16" spans="1:5" ht="11.25">
      <c r="A16" s="3" t="s">
        <v>15</v>
      </c>
      <c r="B16" s="4">
        <v>428</v>
      </c>
      <c r="C16" s="4">
        <v>248</v>
      </c>
      <c r="D16" s="4">
        <v>53</v>
      </c>
      <c r="E16" s="4">
        <v>127</v>
      </c>
    </row>
    <row r="17" spans="1:5" ht="11.25">
      <c r="A17" s="3" t="s">
        <v>16</v>
      </c>
      <c r="B17" s="4">
        <v>39</v>
      </c>
      <c r="C17" s="4">
        <v>24</v>
      </c>
      <c r="D17" s="4">
        <v>15</v>
      </c>
      <c r="E17" s="4">
        <v>0</v>
      </c>
    </row>
    <row r="18" spans="1:5" ht="11.25">
      <c r="A18" s="3" t="s">
        <v>17</v>
      </c>
      <c r="B18" s="4">
        <v>57</v>
      </c>
      <c r="C18" s="4">
        <v>27</v>
      </c>
      <c r="D18" s="4">
        <v>14</v>
      </c>
      <c r="E18" s="4">
        <v>16</v>
      </c>
    </row>
    <row r="19" spans="1:5" ht="11.25">
      <c r="A19" s="3" t="s">
        <v>18</v>
      </c>
      <c r="B19" s="4">
        <v>123</v>
      </c>
      <c r="C19" s="4">
        <v>116</v>
      </c>
      <c r="D19" s="4">
        <v>7</v>
      </c>
      <c r="E19" s="4">
        <v>0</v>
      </c>
    </row>
    <row r="20" spans="1:5" ht="11.25">
      <c r="A20" s="3" t="s">
        <v>19</v>
      </c>
      <c r="B20" s="4">
        <v>26</v>
      </c>
      <c r="C20" s="4">
        <v>17</v>
      </c>
      <c r="D20" s="4">
        <v>9</v>
      </c>
      <c r="E20" s="4">
        <v>0</v>
      </c>
    </row>
    <row r="21" spans="1:5" s="15" customFormat="1" ht="11.25">
      <c r="A21" s="15" t="s">
        <v>20</v>
      </c>
      <c r="B21" s="2">
        <f>+B22+B23</f>
        <v>10628</v>
      </c>
      <c r="C21" s="2">
        <f>+C22+C23</f>
        <v>4854</v>
      </c>
      <c r="D21" s="2">
        <f>+D22+D23</f>
        <v>1212</v>
      </c>
      <c r="E21" s="2">
        <f>+E22+E23</f>
        <v>4562</v>
      </c>
    </row>
    <row r="22" spans="1:5" ht="11.25">
      <c r="A22" s="3" t="s">
        <v>21</v>
      </c>
      <c r="B22" s="4">
        <v>3860</v>
      </c>
      <c r="C22" s="4">
        <v>3171</v>
      </c>
      <c r="D22" s="4">
        <v>685</v>
      </c>
      <c r="E22" s="4">
        <v>4</v>
      </c>
    </row>
    <row r="23" spans="1:5" ht="11.25">
      <c r="A23" s="3" t="s">
        <v>22</v>
      </c>
      <c r="B23" s="4">
        <v>6768</v>
      </c>
      <c r="C23" s="4">
        <v>1683</v>
      </c>
      <c r="D23" s="4">
        <v>527</v>
      </c>
      <c r="E23" s="4">
        <v>4558</v>
      </c>
    </row>
    <row r="24" spans="1:5" s="15" customFormat="1" ht="11.25">
      <c r="A24" s="15" t="s">
        <v>23</v>
      </c>
      <c r="B24" s="2">
        <f>+B25+B26</f>
        <v>141</v>
      </c>
      <c r="C24" s="2">
        <f>+C25+C26</f>
        <v>140</v>
      </c>
      <c r="D24" s="2">
        <f>+D25+D26</f>
        <v>1</v>
      </c>
      <c r="E24" s="2">
        <f>+E25+E26</f>
        <v>0</v>
      </c>
    </row>
    <row r="25" spans="1:5" ht="11.25">
      <c r="A25" s="3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1.25">
      <c r="A26" s="3" t="s">
        <v>25</v>
      </c>
      <c r="B26" s="4">
        <v>141</v>
      </c>
      <c r="C26" s="4">
        <v>140</v>
      </c>
      <c r="D26" s="4">
        <v>1</v>
      </c>
      <c r="E26" s="4">
        <v>0</v>
      </c>
    </row>
    <row r="27" spans="1:9" s="15" customFormat="1" ht="11.25">
      <c r="A27" s="16" t="s">
        <v>26</v>
      </c>
      <c r="B27" s="2">
        <f>+B24+B21+B9</f>
        <v>27163</v>
      </c>
      <c r="C27" s="2">
        <f>+C24+C21+C9</f>
        <v>18343</v>
      </c>
      <c r="D27" s="2">
        <f>+D24+D21+D9</f>
        <v>3352</v>
      </c>
      <c r="E27" s="2">
        <f>+E24+E21+E9</f>
        <v>5468</v>
      </c>
      <c r="F27" s="22"/>
      <c r="G27" s="22"/>
      <c r="H27" s="22"/>
      <c r="I27" s="22"/>
    </row>
    <row r="28" spans="2:5" ht="6" customHeight="1">
      <c r="B28" s="2"/>
      <c r="C28" s="2"/>
      <c r="D28" s="2"/>
      <c r="E28" s="2"/>
    </row>
    <row r="29" spans="1:5" ht="11.25">
      <c r="A29" s="17" t="s">
        <v>27</v>
      </c>
      <c r="B29" s="2"/>
      <c r="C29" s="2"/>
      <c r="D29" s="2"/>
      <c r="E29" s="2"/>
    </row>
    <row r="30" spans="1:5" s="15" customFormat="1" ht="11.25" customHeight="1">
      <c r="A30" s="18" t="s">
        <v>28</v>
      </c>
      <c r="B30" s="2">
        <f>+B31+B32+B33+B34</f>
        <v>835</v>
      </c>
      <c r="C30" s="2">
        <f>+C31+C32+C33+C34</f>
        <v>442</v>
      </c>
      <c r="D30" s="2">
        <f>+D31+D32+D33+D34</f>
        <v>110</v>
      </c>
      <c r="E30" s="2">
        <f>+E31+E32+E33+E34</f>
        <v>283</v>
      </c>
    </row>
    <row r="31" spans="1:5" ht="11.25">
      <c r="A31" s="3" t="s">
        <v>29</v>
      </c>
      <c r="B31" s="4">
        <v>542</v>
      </c>
      <c r="C31" s="4">
        <v>232</v>
      </c>
      <c r="D31" s="4">
        <v>104</v>
      </c>
      <c r="E31" s="4">
        <v>206</v>
      </c>
    </row>
    <row r="32" spans="1:5" ht="11.25">
      <c r="A32" s="3" t="s">
        <v>30</v>
      </c>
      <c r="B32" s="4">
        <v>278</v>
      </c>
      <c r="C32" s="4">
        <v>200</v>
      </c>
      <c r="D32" s="4">
        <v>5</v>
      </c>
      <c r="E32" s="4">
        <v>73</v>
      </c>
    </row>
    <row r="33" spans="1:5" ht="11.25">
      <c r="A33" s="3" t="s">
        <v>31</v>
      </c>
      <c r="B33" s="4">
        <v>13</v>
      </c>
      <c r="C33" s="4">
        <v>8</v>
      </c>
      <c r="D33" s="4">
        <v>1</v>
      </c>
      <c r="E33" s="4">
        <v>4</v>
      </c>
    </row>
    <row r="34" spans="1:5" ht="11.25">
      <c r="A34" s="3" t="s">
        <v>32</v>
      </c>
      <c r="B34" s="4">
        <v>2</v>
      </c>
      <c r="C34" s="4">
        <v>2</v>
      </c>
      <c r="D34" s="4">
        <v>0</v>
      </c>
      <c r="E34" s="4">
        <v>0</v>
      </c>
    </row>
    <row r="35" spans="1:5" s="15" customFormat="1" ht="11.25">
      <c r="A35" s="18" t="s">
        <v>33</v>
      </c>
      <c r="B35" s="2">
        <f>+B36+B37</f>
        <v>714</v>
      </c>
      <c r="C35" s="2">
        <f>+C36+C37</f>
        <v>679</v>
      </c>
      <c r="D35" s="2">
        <f>+D36+D37</f>
        <v>24</v>
      </c>
      <c r="E35" s="2">
        <f>+E36+E37</f>
        <v>11</v>
      </c>
    </row>
    <row r="36" spans="1:5" ht="11.25">
      <c r="A36" s="3" t="s">
        <v>34</v>
      </c>
      <c r="B36" s="4">
        <v>696</v>
      </c>
      <c r="C36" s="4">
        <v>661</v>
      </c>
      <c r="D36" s="4">
        <v>24</v>
      </c>
      <c r="E36" s="4">
        <v>11</v>
      </c>
    </row>
    <row r="37" spans="1:5" ht="11.25">
      <c r="A37" s="3" t="s">
        <v>35</v>
      </c>
      <c r="B37" s="4">
        <v>18</v>
      </c>
      <c r="C37" s="4">
        <v>18</v>
      </c>
      <c r="D37" s="4">
        <v>0</v>
      </c>
      <c r="E37" s="4">
        <v>0</v>
      </c>
    </row>
    <row r="38" spans="1:5" s="15" customFormat="1" ht="22.5">
      <c r="A38" s="18" t="s">
        <v>36</v>
      </c>
      <c r="B38" s="2">
        <f>+B39+B40+B41</f>
        <v>215</v>
      </c>
      <c r="C38" s="2">
        <f>+C39+C40+C41</f>
        <v>215</v>
      </c>
      <c r="D38" s="2">
        <f>+D39+D40+D41</f>
        <v>0</v>
      </c>
      <c r="E38" s="2">
        <f>+E39+E40+E41</f>
        <v>0</v>
      </c>
    </row>
    <row r="39" spans="1:5" ht="11.25">
      <c r="A39" s="3" t="s">
        <v>37</v>
      </c>
      <c r="B39" s="4">
        <v>215</v>
      </c>
      <c r="C39" s="4">
        <v>215</v>
      </c>
      <c r="D39" s="4">
        <v>0</v>
      </c>
      <c r="E39" s="4">
        <v>0</v>
      </c>
    </row>
    <row r="40" spans="1:5" ht="11.25">
      <c r="A40" s="3" t="s">
        <v>38</v>
      </c>
      <c r="B40" s="4">
        <v>0</v>
      </c>
      <c r="C40" s="4">
        <v>0</v>
      </c>
      <c r="D40" s="4">
        <v>0</v>
      </c>
      <c r="E40" s="4">
        <v>0</v>
      </c>
    </row>
    <row r="41" spans="1:5" ht="11.25">
      <c r="A41" s="3" t="s">
        <v>39</v>
      </c>
      <c r="B41" s="4">
        <v>0</v>
      </c>
      <c r="C41" s="4">
        <v>0</v>
      </c>
      <c r="D41" s="4">
        <v>0</v>
      </c>
      <c r="E41" s="4">
        <v>0</v>
      </c>
    </row>
    <row r="42" spans="1:9" s="15" customFormat="1" ht="11.25">
      <c r="A42" s="16" t="s">
        <v>40</v>
      </c>
      <c r="B42" s="2">
        <f>+B38+B35+B30</f>
        <v>1764</v>
      </c>
      <c r="C42" s="2">
        <f>+C38+C35+C30</f>
        <v>1336</v>
      </c>
      <c r="D42" s="2">
        <f>+D38+D35+D30</f>
        <v>134</v>
      </c>
      <c r="E42" s="2">
        <f>+E38+E35+E30</f>
        <v>294</v>
      </c>
      <c r="F42" s="22"/>
      <c r="G42" s="22"/>
      <c r="H42" s="22"/>
      <c r="I42" s="22"/>
    </row>
    <row r="43" spans="2:5" ht="6" customHeight="1">
      <c r="B43" s="2"/>
      <c r="C43" s="2"/>
      <c r="D43" s="2"/>
      <c r="E43" s="2"/>
    </row>
    <row r="44" spans="1:5" ht="11.25">
      <c r="A44" s="18" t="s">
        <v>41</v>
      </c>
      <c r="B44" s="2"/>
      <c r="C44" s="2"/>
      <c r="D44" s="2"/>
      <c r="E44" s="2"/>
    </row>
    <row r="45" spans="1:5" s="15" customFormat="1" ht="21" customHeight="1">
      <c r="A45" s="18" t="s">
        <v>42</v>
      </c>
      <c r="B45" s="2">
        <f>+B46+B47+B48+B49+B50</f>
        <v>13052</v>
      </c>
      <c r="C45" s="2">
        <f>+C46+C47+C48+C49+C50</f>
        <v>11056</v>
      </c>
      <c r="D45" s="2">
        <f>+D46+D47+D48+D49+D50</f>
        <v>340</v>
      </c>
      <c r="E45" s="2">
        <f>+E46+E47+E48+E49+E50</f>
        <v>1656</v>
      </c>
    </row>
    <row r="46" spans="1:5" ht="11.25">
      <c r="A46" s="3" t="s">
        <v>43</v>
      </c>
      <c r="B46" s="4">
        <v>24</v>
      </c>
      <c r="C46" s="4">
        <v>24</v>
      </c>
      <c r="D46" s="4">
        <v>0</v>
      </c>
      <c r="E46" s="4">
        <v>0</v>
      </c>
    </row>
    <row r="47" spans="1:5" ht="11.25">
      <c r="A47" s="3" t="s">
        <v>44</v>
      </c>
      <c r="B47" s="4">
        <v>14</v>
      </c>
      <c r="C47" s="4">
        <v>14</v>
      </c>
      <c r="D47" s="4">
        <v>0</v>
      </c>
      <c r="E47" s="4">
        <v>0</v>
      </c>
    </row>
    <row r="48" spans="1:5" ht="11.25">
      <c r="A48" s="3" t="s">
        <v>45</v>
      </c>
      <c r="B48" s="4">
        <v>0</v>
      </c>
      <c r="C48" s="4">
        <v>0</v>
      </c>
      <c r="D48" s="4">
        <v>0</v>
      </c>
      <c r="E48" s="4">
        <v>0</v>
      </c>
    </row>
    <row r="49" spans="1:5" ht="11.25">
      <c r="A49" s="3" t="s">
        <v>46</v>
      </c>
      <c r="B49" s="4">
        <v>13014</v>
      </c>
      <c r="C49" s="4">
        <v>11018</v>
      </c>
      <c r="D49" s="4">
        <v>340</v>
      </c>
      <c r="E49" s="4">
        <v>1656</v>
      </c>
    </row>
    <row r="50" spans="1:5" ht="11.25">
      <c r="A50" s="3" t="s">
        <v>47</v>
      </c>
      <c r="B50" s="4">
        <v>0</v>
      </c>
      <c r="C50" s="4">
        <v>0</v>
      </c>
      <c r="D50" s="4">
        <v>0</v>
      </c>
      <c r="E50" s="4">
        <v>0</v>
      </c>
    </row>
    <row r="51" spans="1:9" s="15" customFormat="1" ht="11.25">
      <c r="A51" s="16" t="s">
        <v>48</v>
      </c>
      <c r="B51" s="2">
        <f>+B45</f>
        <v>13052</v>
      </c>
      <c r="C51" s="2">
        <f>+C45</f>
        <v>11056</v>
      </c>
      <c r="D51" s="2">
        <f>+D45</f>
        <v>340</v>
      </c>
      <c r="E51" s="2">
        <f>+E45</f>
        <v>1656</v>
      </c>
      <c r="F51" s="22"/>
      <c r="G51" s="22"/>
      <c r="H51" s="22"/>
      <c r="I51" s="22"/>
    </row>
    <row r="52" spans="2:5" ht="6" customHeight="1">
      <c r="B52" s="2"/>
      <c r="C52" s="2"/>
      <c r="D52" s="2"/>
      <c r="E52" s="2"/>
    </row>
    <row r="53" spans="1:5" ht="11.25">
      <c r="A53" s="17" t="s">
        <v>49</v>
      </c>
      <c r="B53" s="2"/>
      <c r="C53" s="2"/>
      <c r="D53" s="2"/>
      <c r="E53" s="2"/>
    </row>
    <row r="54" spans="1:5" s="15" customFormat="1" ht="11.25">
      <c r="A54" s="18" t="s">
        <v>50</v>
      </c>
      <c r="B54" s="2">
        <f>+B55+B56+B57+B58</f>
        <v>11736</v>
      </c>
      <c r="C54" s="2">
        <f>+C55+C56+C57+C58</f>
        <v>9354</v>
      </c>
      <c r="D54" s="2">
        <f>+D55+D56+D57+D58</f>
        <v>2342</v>
      </c>
      <c r="E54" s="2">
        <f>+E55+E56+E57+E58</f>
        <v>40</v>
      </c>
    </row>
    <row r="55" spans="1:5" ht="11.25">
      <c r="A55" s="3" t="s">
        <v>51</v>
      </c>
      <c r="B55" s="4">
        <v>2473</v>
      </c>
      <c r="C55" s="4">
        <v>2241</v>
      </c>
      <c r="D55" s="4">
        <v>232</v>
      </c>
      <c r="E55" s="4">
        <v>0</v>
      </c>
    </row>
    <row r="56" spans="1:5" ht="11.25">
      <c r="A56" s="3" t="s">
        <v>52</v>
      </c>
      <c r="B56" s="4">
        <v>8947</v>
      </c>
      <c r="C56" s="4">
        <v>6798</v>
      </c>
      <c r="D56" s="4">
        <v>2109</v>
      </c>
      <c r="E56" s="4">
        <v>40</v>
      </c>
    </row>
    <row r="57" spans="1:5" ht="11.25">
      <c r="A57" s="3" t="s">
        <v>53</v>
      </c>
      <c r="B57" s="4">
        <v>15</v>
      </c>
      <c r="C57" s="4">
        <v>15</v>
      </c>
      <c r="D57" s="4">
        <v>0</v>
      </c>
      <c r="E57" s="4">
        <v>0</v>
      </c>
    </row>
    <row r="58" spans="1:5" ht="11.25">
      <c r="A58" s="3" t="s">
        <v>54</v>
      </c>
      <c r="B58" s="4">
        <v>301</v>
      </c>
      <c r="C58" s="4">
        <v>300</v>
      </c>
      <c r="D58" s="4">
        <v>1</v>
      </c>
      <c r="E58" s="4">
        <v>0</v>
      </c>
    </row>
    <row r="59" spans="1:5" s="15" customFormat="1" ht="11.25">
      <c r="A59" s="18" t="s">
        <v>55</v>
      </c>
      <c r="B59" s="2">
        <f>+B60+B61</f>
        <v>390</v>
      </c>
      <c r="C59" s="2">
        <f>+C60+C61</f>
        <v>118</v>
      </c>
      <c r="D59" s="2">
        <f>+D60+D61</f>
        <v>272</v>
      </c>
      <c r="E59" s="2">
        <f>+E60+E61</f>
        <v>0</v>
      </c>
    </row>
    <row r="60" spans="1:5" ht="11.25">
      <c r="A60" s="3" t="s">
        <v>56</v>
      </c>
      <c r="B60" s="4">
        <v>390</v>
      </c>
      <c r="C60" s="4">
        <v>118</v>
      </c>
      <c r="D60" s="4">
        <v>272</v>
      </c>
      <c r="E60" s="4">
        <v>0</v>
      </c>
    </row>
    <row r="61" spans="1:5" ht="11.25">
      <c r="A61" s="3" t="s">
        <v>57</v>
      </c>
      <c r="B61" s="4">
        <v>0</v>
      </c>
      <c r="C61" s="4">
        <v>0</v>
      </c>
      <c r="D61" s="4">
        <v>0</v>
      </c>
      <c r="E61" s="4">
        <v>0</v>
      </c>
    </row>
    <row r="62" spans="1:9" s="15" customFormat="1" ht="11.25">
      <c r="A62" s="16" t="s">
        <v>58</v>
      </c>
      <c r="B62" s="2">
        <f>+B59+B54</f>
        <v>12126</v>
      </c>
      <c r="C62" s="2">
        <f>+C59+C54</f>
        <v>9472</v>
      </c>
      <c r="D62" s="2">
        <f>+D59+D54</f>
        <v>2614</v>
      </c>
      <c r="E62" s="2">
        <f>+E59+E54</f>
        <v>40</v>
      </c>
      <c r="F62" s="22"/>
      <c r="G62" s="22"/>
      <c r="H62" s="22"/>
      <c r="I62" s="22"/>
    </row>
    <row r="63" ht="6" customHeight="1">
      <c r="A63" s="19"/>
    </row>
    <row r="64" spans="1:9" s="15" customFormat="1" ht="11.25">
      <c r="A64" s="16" t="s">
        <v>59</v>
      </c>
      <c r="B64" s="2">
        <f>+B62+B51+B42+B27</f>
        <v>54105</v>
      </c>
      <c r="C64" s="2">
        <f>+C62+C51+C42+C27</f>
        <v>40207</v>
      </c>
      <c r="D64" s="2">
        <f>+D62+D51+D42+D27</f>
        <v>6440</v>
      </c>
      <c r="E64" s="2">
        <f>+E62+E51+E42+E27</f>
        <v>7458</v>
      </c>
      <c r="F64" s="22"/>
      <c r="G64" s="22"/>
      <c r="H64" s="22"/>
      <c r="I64" s="22"/>
    </row>
    <row r="65" spans="1:5" ht="6" customHeight="1">
      <c r="A65" s="20"/>
      <c r="B65" s="21"/>
      <c r="C65" s="21"/>
      <c r="D65" s="21"/>
      <c r="E65" s="21"/>
    </row>
  </sheetData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roberta</cp:lastModifiedBy>
  <dcterms:created xsi:type="dcterms:W3CDTF">1996-11-05T10:16:36Z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