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40" windowWidth="12120" windowHeight="5100" activeTab="0"/>
  </bookViews>
  <sheets>
    <sheet name="6.4" sheetId="1" r:id="rId1"/>
    <sheet name="6.4a" sheetId="2" r:id="rId2"/>
  </sheets>
  <definedNames/>
  <calcPr fullCalcOnLoad="1"/>
</workbook>
</file>

<file path=xl/sharedStrings.xml><?xml version="1.0" encoding="utf-8"?>
<sst xmlns="http://schemas.openxmlformats.org/spreadsheetml/2006/main" count="268" uniqueCount="47">
  <si>
    <t>-</t>
  </si>
  <si>
    <t>Campania</t>
  </si>
  <si>
    <t>Sicilia</t>
  </si>
  <si>
    <t>Marche</t>
  </si>
  <si>
    <t>Calabria</t>
  </si>
  <si>
    <t>Emilia-Romagna</t>
  </si>
  <si>
    <t>Basilicata</t>
  </si>
  <si>
    <t>Puglia</t>
  </si>
  <si>
    <t>Trentino-Alto Adige</t>
  </si>
  <si>
    <t>Toscana</t>
  </si>
  <si>
    <t>Umbria</t>
  </si>
  <si>
    <t>REGIONI</t>
  </si>
  <si>
    <t>Piemonte</t>
  </si>
  <si>
    <t>Valle d'Aosta</t>
  </si>
  <si>
    <t>Lombardia</t>
  </si>
  <si>
    <t>Friuli-Venezia Giulia</t>
  </si>
  <si>
    <t>Liguria</t>
  </si>
  <si>
    <t>Lazio</t>
  </si>
  <si>
    <t>Abruzzo</t>
  </si>
  <si>
    <t>Molise</t>
  </si>
  <si>
    <t>Sardegna</t>
  </si>
  <si>
    <t>ITALIA</t>
  </si>
  <si>
    <t>Nord</t>
  </si>
  <si>
    <t>Centro</t>
  </si>
  <si>
    <t>Mezzogiorno</t>
  </si>
  <si>
    <t>Trento</t>
  </si>
  <si>
    <t>Veneto</t>
  </si>
  <si>
    <t>Totale abitazioni</t>
  </si>
  <si>
    <t>Zona 1               (Alta)</t>
  </si>
  <si>
    <t>Zona 2     (Media)</t>
  </si>
  <si>
    <t>Zona 3              (Bassa)</t>
  </si>
  <si>
    <t>Zona 4       (Minima)</t>
  </si>
  <si>
    <t>Bolzano-Bozen</t>
  </si>
  <si>
    <r>
      <t>Fonte</t>
    </r>
    <r>
      <rPr>
        <sz val="7"/>
        <rFont val="Arial"/>
        <family val="2"/>
      </rPr>
      <t>: Dipartimento protezione civile, Ufficio valutazione, prevenzione e mitigazione del rischio sismico e attività ed opere post-emergenza; Istat</t>
    </r>
  </si>
  <si>
    <t>Valle d'Aosta/Vallée d'Aoste</t>
  </si>
  <si>
    <t>Bolzano/Bozen</t>
  </si>
  <si>
    <t>GRADO DI VULNERABILITA' DELLE ABITAZIONI:  BASSO</t>
  </si>
  <si>
    <t>GRADO DI VULNERABILITA' DELLE ABITAZIONI:  ALTO</t>
  </si>
  <si>
    <t>GRADO DI VULNERABILITA' DELLE ABITAZIONI:  MEDIO</t>
  </si>
  <si>
    <r>
      <t xml:space="preserve">(a) Le stime sono state ottenute considerando la consistenza del patrimonio abitativo desunta dal Censimento della popolazione e delle abitazioni 2001 </t>
    </r>
    <r>
      <rPr>
        <sz val="7"/>
        <color indexed="9"/>
        <rFont val="Arial"/>
        <family val="2"/>
      </rPr>
      <t>llllllll</t>
    </r>
    <r>
      <rPr>
        <sz val="7"/>
        <rFont val="Arial"/>
        <family val="2"/>
      </rPr>
      <t>dell'Istat.</t>
    </r>
  </si>
  <si>
    <r>
      <t>Fonte:</t>
    </r>
    <r>
      <rPr>
        <sz val="7"/>
        <rFont val="Arial"/>
        <family val="2"/>
      </rPr>
      <t xml:space="preserve"> Dipartimento protezione civile, Ufficio valutazione, prevenzione e mitigazione del rischio sismico e attività ed opere post-emergenza; Istat</t>
    </r>
  </si>
  <si>
    <t>VULNERABILITA' E RISCHIO SISMICO</t>
  </si>
  <si>
    <t>Zone sismiche (valori assoluti)</t>
  </si>
  <si>
    <t>Zone sismiche (composizioni percentuali)</t>
  </si>
  <si>
    <r>
      <t xml:space="preserve">Tavola 6.4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Vulnerabilità per zone sismiche: stima del numero di abitazioni per grado di vulnerabilità per</t>
    </r>
    <r>
      <rPr>
        <b/>
        <sz val="9"/>
        <color indexed="9"/>
        <rFont val="Arial"/>
        <family val="2"/>
      </rPr>
      <t xml:space="preserve"> </t>
    </r>
    <r>
      <rPr>
        <sz val="9"/>
        <color indexed="9"/>
        <rFont val="Arial"/>
        <family val="2"/>
      </rPr>
      <t>llllllllllllllllllllllllllllllllllllllll</t>
    </r>
    <r>
      <rPr>
        <b/>
        <sz val="9"/>
        <rFont val="Arial"/>
        <family val="2"/>
      </rPr>
      <t xml:space="preserve">regione </t>
    </r>
    <r>
      <rPr>
        <sz val="9"/>
        <rFont val="Arial"/>
        <family val="2"/>
      </rPr>
      <t>(a)</t>
    </r>
  </si>
  <si>
    <r>
      <t>Tavola 6.4 - Vulnerabilità per zone sismiche: numero di abitazioni per grado di vulnerabilità per regione</t>
    </r>
    <r>
      <rPr>
        <b/>
        <sz val="9"/>
        <color indexed="9"/>
        <rFont val="Arial"/>
        <family val="2"/>
      </rPr>
      <t xml:space="preserve"> </t>
    </r>
    <r>
      <rPr>
        <sz val="9"/>
        <color indexed="9"/>
        <rFont val="Arial"/>
        <family val="2"/>
      </rPr>
      <t>lllllllllllllllllllllllllll</t>
    </r>
    <r>
      <rPr>
        <sz val="9"/>
        <rFont val="Arial"/>
        <family val="2"/>
      </rPr>
      <t>(a)</t>
    </r>
  </si>
  <si>
    <r>
      <t xml:space="preserve">(a) Stime ottenute considerando la consistenza del patrimonio abitativo desunta dal Censimento della popolazione e delle abitazioni 2001 </t>
    </r>
    <r>
      <rPr>
        <sz val="7"/>
        <rFont val="Arial"/>
        <family val="2"/>
      </rPr>
      <t>dell'Istat.</t>
    </r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</si>
</sst>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_);\(&quot;L.&quot;\ #,##0\)"/>
    <numFmt numFmtId="171" formatCode="&quot;L.&quot;\ #,##0_);[Red]\(&quot;L.&quot;\ #,##0\)"/>
    <numFmt numFmtId="172" formatCode="&quot;L.&quot;\ #,##0.00_);\(&quot;L.&quot;\ #,##0.00\)"/>
    <numFmt numFmtId="173" formatCode="&quot;L.&quot;\ #,##0.00_);[Red]\(&quot;L.&quot;\ #,##0.00\)"/>
    <numFmt numFmtId="174" formatCode="_(&quot;L.&quot;\ * #,##0_);_(&quot;L.&quot;\ * \(#,##0\);_(&quot;L.&quot;\ * &quot;-&quot;_);_(@_)"/>
    <numFmt numFmtId="175" formatCode="_(* #,##0_);_(* \(#,##0\);_(* &quot;-&quot;_);_(@_)"/>
    <numFmt numFmtId="176" formatCode="_(&quot;L.&quot;\ * #,##0.00_);_(&quot;L.&quot;\ * \(#,##0.00\);_(&quot;L.&quot;\ 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"/>
    <numFmt numFmtId="185" formatCode="_-* #,##0.0_-;\-* #,##0.0_-;_-* &quot;-&quot;_-;_-@_-"/>
    <numFmt numFmtId="186" formatCode="#,##0_ ;\-#,##0\ "/>
    <numFmt numFmtId="187" formatCode="_-* #,##0_-;\-* #,##0_-;_-* &quot;-&quot;??_-;_-@_-"/>
    <numFmt numFmtId="188" formatCode="_-* #,##0.0_-;\-* #,##0.0_-;_-* &quot;-&quot;??_-;_-@_-"/>
    <numFmt numFmtId="189" formatCode="#,##0.0"/>
    <numFmt numFmtId="190" formatCode="#,##0.000"/>
    <numFmt numFmtId="191" formatCode="#,##0.0000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i/>
      <sz val="7"/>
      <name val="Arial"/>
      <family val="2"/>
    </font>
    <font>
      <sz val="8"/>
      <name val="MS Sans Serif"/>
      <family val="0"/>
    </font>
    <font>
      <sz val="12"/>
      <name val="Arial"/>
      <family val="2"/>
    </font>
    <font>
      <sz val="7"/>
      <color indexed="8"/>
      <name val="Arial"/>
      <family val="2"/>
    </font>
    <font>
      <sz val="10"/>
      <color indexed="8"/>
      <name val="MS Sans Serif"/>
      <family val="0"/>
    </font>
    <font>
      <i/>
      <sz val="7"/>
      <color indexed="8"/>
      <name val="Arial"/>
      <family val="2"/>
    </font>
    <font>
      <sz val="7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/>
    </xf>
    <xf numFmtId="3" fontId="6" fillId="0" borderId="0" xfId="0" applyNumberFormat="1" applyFont="1" applyAlignment="1">
      <alignment vertical="center"/>
    </xf>
    <xf numFmtId="0" fontId="11" fillId="0" borderId="0" xfId="0" applyFont="1" applyAlignment="1">
      <alignment horizontal="right" vertical="center"/>
    </xf>
    <xf numFmtId="0" fontId="7" fillId="0" borderId="1" xfId="0" applyFont="1" applyBorder="1" applyAlignment="1">
      <alignment wrapText="1"/>
    </xf>
    <xf numFmtId="0" fontId="12" fillId="0" borderId="0" xfId="17" applyFont="1" applyFill="1" applyBorder="1" applyAlignment="1">
      <alignment horizontal="left" wrapText="1"/>
      <protection/>
    </xf>
    <xf numFmtId="38" fontId="12" fillId="0" borderId="0" xfId="16" applyFont="1" applyFill="1" applyBorder="1" applyAlignment="1">
      <alignment horizontal="right" wrapText="1"/>
    </xf>
    <xf numFmtId="185" fontId="7" fillId="0" borderId="0" xfId="16" applyNumberFormat="1" applyFont="1" applyAlignment="1">
      <alignment/>
    </xf>
    <xf numFmtId="185" fontId="6" fillId="0" borderId="0" xfId="16" applyNumberFormat="1" applyFont="1" applyAlignment="1">
      <alignment/>
    </xf>
    <xf numFmtId="0" fontId="7" fillId="0" borderId="2" xfId="0" applyFont="1" applyBorder="1" applyAlignment="1">
      <alignment horizontal="right" vertical="center" wrapText="1"/>
    </xf>
    <xf numFmtId="185" fontId="7" fillId="0" borderId="0" xfId="16" applyNumberFormat="1" applyFont="1" applyAlignment="1">
      <alignment horizontal="right"/>
    </xf>
    <xf numFmtId="38" fontId="14" fillId="0" borderId="0" xfId="16" applyFont="1" applyFill="1" applyBorder="1" applyAlignment="1">
      <alignment horizontal="right" wrapText="1"/>
    </xf>
    <xf numFmtId="185" fontId="9" fillId="0" borderId="0" xfId="16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0" fontId="4" fillId="0" borderId="0" xfId="0" applyNumberFormat="1" applyFont="1" applyFill="1" applyAlignment="1">
      <alignment horizontal="justify" vertical="center" wrapText="1"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workbookViewId="0" topLeftCell="A1">
      <selection activeCell="A2" sqref="A2"/>
    </sheetView>
  </sheetViews>
  <sheetFormatPr defaultColWidth="9.140625" defaultRowHeight="12.75"/>
  <cols>
    <col min="1" max="1" width="17.57421875" style="3" customWidth="1"/>
    <col min="2" max="6" width="7.28125" style="3" customWidth="1"/>
    <col min="7" max="7" width="0.85546875" style="3" customWidth="1"/>
    <col min="8" max="12" width="6.8515625" style="3" customWidth="1"/>
    <col min="13" max="16384" width="9.140625" style="3" customWidth="1"/>
  </cols>
  <sheetData>
    <row r="1" spans="1:12" ht="12.75" customHeight="1">
      <c r="A1" s="22" t="s">
        <v>41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8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1" customFormat="1" ht="21" customHeight="1">
      <c r="A3" s="29" t="s">
        <v>45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7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4.25" customHeight="1">
      <c r="A5" s="23" t="s">
        <v>11</v>
      </c>
      <c r="B5" s="27" t="s">
        <v>42</v>
      </c>
      <c r="C5" s="27"/>
      <c r="D5" s="27"/>
      <c r="E5" s="28"/>
      <c r="F5" s="25" t="s">
        <v>27</v>
      </c>
      <c r="H5" s="27" t="s">
        <v>43</v>
      </c>
      <c r="I5" s="27"/>
      <c r="J5" s="27"/>
      <c r="K5" s="28"/>
      <c r="L5" s="25" t="s">
        <v>27</v>
      </c>
    </row>
    <row r="6" spans="1:12" ht="24" customHeight="1">
      <c r="A6" s="24"/>
      <c r="B6" s="15" t="s">
        <v>28</v>
      </c>
      <c r="C6" s="15" t="s">
        <v>29</v>
      </c>
      <c r="D6" s="15" t="s">
        <v>30</v>
      </c>
      <c r="E6" s="15" t="s">
        <v>31</v>
      </c>
      <c r="F6" s="26"/>
      <c r="G6" s="10"/>
      <c r="H6" s="15" t="s">
        <v>28</v>
      </c>
      <c r="I6" s="15" t="s">
        <v>29</v>
      </c>
      <c r="J6" s="15" t="s">
        <v>30</v>
      </c>
      <c r="K6" s="15" t="s">
        <v>31</v>
      </c>
      <c r="L6" s="26"/>
    </row>
    <row r="7" spans="1:12" ht="12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9">
      <c r="A8" s="21" t="s">
        <v>37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9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9">
      <c r="A10" s="11" t="s">
        <v>12</v>
      </c>
      <c r="B10" s="12" t="s">
        <v>0</v>
      </c>
      <c r="C10" s="12">
        <v>22773</v>
      </c>
      <c r="D10" s="12">
        <v>62711</v>
      </c>
      <c r="E10" s="12">
        <v>446024</v>
      </c>
      <c r="F10" s="12">
        <f>SUM(B10:E10)</f>
        <v>531508</v>
      </c>
      <c r="H10" s="16" t="s">
        <v>0</v>
      </c>
      <c r="I10" s="13">
        <f>C10/F10*100</f>
        <v>4.2846015488007705</v>
      </c>
      <c r="J10" s="13">
        <f>D10/F10*100</f>
        <v>11.798693528601639</v>
      </c>
      <c r="K10" s="13">
        <f>E10/F10*100</f>
        <v>83.91670492259759</v>
      </c>
      <c r="L10" s="13">
        <f>SUM(H10:K10)</f>
        <v>100</v>
      </c>
    </row>
    <row r="11" spans="1:12" ht="11.25" customHeight="1">
      <c r="A11" s="3" t="s">
        <v>34</v>
      </c>
      <c r="B11" s="12" t="s">
        <v>0</v>
      </c>
      <c r="C11" s="12" t="s">
        <v>0</v>
      </c>
      <c r="D11" s="12">
        <v>1330</v>
      </c>
      <c r="E11" s="12">
        <v>16949</v>
      </c>
      <c r="F11" s="12">
        <f aca="true" t="shared" si="0" ref="F11:F31">SUM(B11:E11)</f>
        <v>18279</v>
      </c>
      <c r="H11" s="16" t="s">
        <v>0</v>
      </c>
      <c r="I11" s="16" t="s">
        <v>0</v>
      </c>
      <c r="J11" s="13">
        <f>D11/F11*100</f>
        <v>7.276109196345533</v>
      </c>
      <c r="K11" s="13">
        <f aca="true" t="shared" si="1" ref="K11:K27">E11/F11*100</f>
        <v>92.72389080365446</v>
      </c>
      <c r="L11" s="13">
        <f aca="true" t="shared" si="2" ref="L11:L31">SUM(H11:K11)</f>
        <v>99.99999999999999</v>
      </c>
    </row>
    <row r="12" spans="1:12" ht="9">
      <c r="A12" s="11" t="s">
        <v>14</v>
      </c>
      <c r="B12" s="12" t="s">
        <v>0</v>
      </c>
      <c r="C12" s="12">
        <v>16375</v>
      </c>
      <c r="D12" s="12">
        <v>108061</v>
      </c>
      <c r="E12" s="12">
        <v>561360</v>
      </c>
      <c r="F12" s="12">
        <f t="shared" si="0"/>
        <v>685796</v>
      </c>
      <c r="H12" s="16" t="s">
        <v>0</v>
      </c>
      <c r="I12" s="13">
        <f aca="true" t="shared" si="3" ref="I12:I30">C12/F12*100</f>
        <v>2.3877362947582084</v>
      </c>
      <c r="J12" s="13">
        <f>D12/F12*100</f>
        <v>15.757018122007127</v>
      </c>
      <c r="K12" s="13">
        <f t="shared" si="1"/>
        <v>81.85524558323466</v>
      </c>
      <c r="L12" s="13">
        <f t="shared" si="2"/>
        <v>100</v>
      </c>
    </row>
    <row r="13" spans="1:12" ht="9.75" customHeight="1">
      <c r="A13" s="11" t="s">
        <v>8</v>
      </c>
      <c r="B13" s="12" t="s">
        <v>0</v>
      </c>
      <c r="C13" s="12" t="s">
        <v>0</v>
      </c>
      <c r="D13" s="12">
        <v>23485</v>
      </c>
      <c r="E13" s="12">
        <v>83990</v>
      </c>
      <c r="F13" s="12">
        <f t="shared" si="0"/>
        <v>107475</v>
      </c>
      <c r="H13" s="16" t="s">
        <v>0</v>
      </c>
      <c r="I13" s="16" t="s">
        <v>0</v>
      </c>
      <c r="J13" s="13">
        <f>D13/F13*100</f>
        <v>21.851593393812514</v>
      </c>
      <c r="K13" s="13">
        <f t="shared" si="1"/>
        <v>78.14840660618748</v>
      </c>
      <c r="L13" s="13">
        <f t="shared" si="2"/>
        <v>100</v>
      </c>
    </row>
    <row r="14" spans="1:12" s="5" customFormat="1" ht="9.75" customHeight="1">
      <c r="A14" s="5" t="s">
        <v>35</v>
      </c>
      <c r="B14" s="12" t="s">
        <v>0</v>
      </c>
      <c r="C14" s="12" t="s">
        <v>0</v>
      </c>
      <c r="D14" s="12" t="s">
        <v>0</v>
      </c>
      <c r="E14" s="17">
        <v>35762</v>
      </c>
      <c r="F14" s="17">
        <v>35762</v>
      </c>
      <c r="H14" s="17" t="s">
        <v>0</v>
      </c>
      <c r="I14" s="17" t="s">
        <v>0</v>
      </c>
      <c r="J14" s="17" t="s">
        <v>0</v>
      </c>
      <c r="K14" s="18">
        <f>E14/F14*100</f>
        <v>100</v>
      </c>
      <c r="L14" s="18">
        <f t="shared" si="2"/>
        <v>100</v>
      </c>
    </row>
    <row r="15" spans="1:12" s="5" customFormat="1" ht="9.75" customHeight="1">
      <c r="A15" s="5" t="s">
        <v>25</v>
      </c>
      <c r="B15" s="12" t="s">
        <v>0</v>
      </c>
      <c r="C15" s="12" t="s">
        <v>0</v>
      </c>
      <c r="D15" s="17">
        <v>23485</v>
      </c>
      <c r="E15" s="17">
        <v>48228</v>
      </c>
      <c r="F15" s="17">
        <v>71713</v>
      </c>
      <c r="H15" s="17" t="s">
        <v>0</v>
      </c>
      <c r="I15" s="17" t="s">
        <v>0</v>
      </c>
      <c r="J15" s="18">
        <f>D15/F15*100</f>
        <v>32.74859509433436</v>
      </c>
      <c r="K15" s="18">
        <f>E15/F15*100</f>
        <v>67.25140490566564</v>
      </c>
      <c r="L15" s="18">
        <f t="shared" si="2"/>
        <v>100</v>
      </c>
    </row>
    <row r="16" spans="1:12" ht="9">
      <c r="A16" s="11" t="s">
        <v>26</v>
      </c>
      <c r="B16" s="12" t="s">
        <v>0</v>
      </c>
      <c r="C16" s="12">
        <v>48736</v>
      </c>
      <c r="D16" s="12">
        <v>178973</v>
      </c>
      <c r="E16" s="12">
        <v>118823</v>
      </c>
      <c r="F16" s="12">
        <f t="shared" si="0"/>
        <v>346532</v>
      </c>
      <c r="H16" s="16" t="s">
        <v>0</v>
      </c>
      <c r="I16" s="13">
        <f t="shared" si="3"/>
        <v>14.063924832338717</v>
      </c>
      <c r="J16" s="13">
        <f aca="true" t="shared" si="4" ref="J16:J28">D16/F16*100</f>
        <v>51.64688975332725</v>
      </c>
      <c r="K16" s="13">
        <f t="shared" si="1"/>
        <v>34.28918541433403</v>
      </c>
      <c r="L16" s="13">
        <f t="shared" si="2"/>
        <v>100</v>
      </c>
    </row>
    <row r="17" spans="1:12" ht="9" customHeight="1">
      <c r="A17" s="11" t="s">
        <v>15</v>
      </c>
      <c r="B17" s="12">
        <v>11961</v>
      </c>
      <c r="C17" s="12">
        <v>43982</v>
      </c>
      <c r="D17" s="12">
        <v>18304</v>
      </c>
      <c r="E17" s="12">
        <v>40466</v>
      </c>
      <c r="F17" s="12">
        <f t="shared" si="0"/>
        <v>114713</v>
      </c>
      <c r="H17" s="13">
        <f>B17/F17*100</f>
        <v>10.426891459555586</v>
      </c>
      <c r="I17" s="13">
        <f t="shared" si="3"/>
        <v>38.34090294909905</v>
      </c>
      <c r="J17" s="13">
        <f t="shared" si="4"/>
        <v>15.956343221779571</v>
      </c>
      <c r="K17" s="13">
        <f t="shared" si="1"/>
        <v>35.275862369565786</v>
      </c>
      <c r="L17" s="13">
        <f t="shared" si="2"/>
        <v>100</v>
      </c>
    </row>
    <row r="18" spans="1:12" ht="9">
      <c r="A18" s="11" t="s">
        <v>16</v>
      </c>
      <c r="B18" s="12" t="s">
        <v>0</v>
      </c>
      <c r="C18" s="12">
        <v>24700</v>
      </c>
      <c r="D18" s="12">
        <v>67424</v>
      </c>
      <c r="E18" s="12">
        <v>138907</v>
      </c>
      <c r="F18" s="12">
        <f t="shared" si="0"/>
        <v>231031</v>
      </c>
      <c r="H18" s="16" t="s">
        <v>0</v>
      </c>
      <c r="I18" s="13">
        <f t="shared" si="3"/>
        <v>10.691205942059725</v>
      </c>
      <c r="J18" s="13">
        <f t="shared" si="4"/>
        <v>29.18396232540222</v>
      </c>
      <c r="K18" s="13">
        <f t="shared" si="1"/>
        <v>60.124831732538055</v>
      </c>
      <c r="L18" s="13">
        <f t="shared" si="2"/>
        <v>100</v>
      </c>
    </row>
    <row r="19" spans="1:12" ht="10.5" customHeight="1">
      <c r="A19" s="11" t="s">
        <v>5</v>
      </c>
      <c r="B19" s="12" t="s">
        <v>0</v>
      </c>
      <c r="C19" s="12">
        <v>91691</v>
      </c>
      <c r="D19" s="12">
        <v>249029</v>
      </c>
      <c r="E19" s="12">
        <v>17681</v>
      </c>
      <c r="F19" s="12">
        <f t="shared" si="0"/>
        <v>358401</v>
      </c>
      <c r="H19" s="16" t="s">
        <v>0</v>
      </c>
      <c r="I19" s="13">
        <f t="shared" si="3"/>
        <v>25.583354957156928</v>
      </c>
      <c r="J19" s="13">
        <f t="shared" si="4"/>
        <v>69.48334407549086</v>
      </c>
      <c r="K19" s="13">
        <f t="shared" si="1"/>
        <v>4.933300967352212</v>
      </c>
      <c r="L19" s="13">
        <f t="shared" si="2"/>
        <v>100</v>
      </c>
    </row>
    <row r="20" spans="1:12" ht="9">
      <c r="A20" s="11" t="s">
        <v>9</v>
      </c>
      <c r="B20" s="12" t="s">
        <v>0</v>
      </c>
      <c r="C20" s="12">
        <v>308231</v>
      </c>
      <c r="D20" s="12">
        <v>104619</v>
      </c>
      <c r="E20" s="12">
        <v>26326</v>
      </c>
      <c r="F20" s="12">
        <f t="shared" si="0"/>
        <v>439176</v>
      </c>
      <c r="H20" s="16" t="s">
        <v>0</v>
      </c>
      <c r="I20" s="13">
        <f t="shared" si="3"/>
        <v>70.18393536987449</v>
      </c>
      <c r="J20" s="13">
        <f t="shared" si="4"/>
        <v>23.82165692114323</v>
      </c>
      <c r="K20" s="13">
        <f t="shared" si="1"/>
        <v>5.994407708982276</v>
      </c>
      <c r="L20" s="13">
        <f t="shared" si="2"/>
        <v>100</v>
      </c>
    </row>
    <row r="21" spans="1:12" ht="9">
      <c r="A21" s="11" t="s">
        <v>10</v>
      </c>
      <c r="B21" s="12">
        <v>13321</v>
      </c>
      <c r="C21" s="12">
        <v>48068</v>
      </c>
      <c r="D21" s="12">
        <v>15836</v>
      </c>
      <c r="E21" s="12" t="s">
        <v>0</v>
      </c>
      <c r="F21" s="12">
        <f t="shared" si="0"/>
        <v>77225</v>
      </c>
      <c r="H21" s="13">
        <f aca="true" t="shared" si="5" ref="H21:H30">B21/F21*100</f>
        <v>17.249595338297183</v>
      </c>
      <c r="I21" s="13">
        <f t="shared" si="3"/>
        <v>62.244091939138876</v>
      </c>
      <c r="J21" s="13">
        <f t="shared" si="4"/>
        <v>20.506312722563933</v>
      </c>
      <c r="K21" s="16" t="s">
        <v>0</v>
      </c>
      <c r="L21" s="13">
        <f t="shared" si="2"/>
        <v>100</v>
      </c>
    </row>
    <row r="22" spans="1:12" ht="9">
      <c r="A22" s="11" t="s">
        <v>3</v>
      </c>
      <c r="B22" s="12">
        <v>2116</v>
      </c>
      <c r="C22" s="12">
        <v>116838</v>
      </c>
      <c r="D22" s="12">
        <v>4612</v>
      </c>
      <c r="E22" s="12" t="s">
        <v>0</v>
      </c>
      <c r="F22" s="12">
        <f t="shared" si="0"/>
        <v>123566</v>
      </c>
      <c r="H22" s="13">
        <f t="shared" si="5"/>
        <v>1.7124451710017319</v>
      </c>
      <c r="I22" s="13">
        <f t="shared" si="3"/>
        <v>94.5551365262289</v>
      </c>
      <c r="J22" s="13">
        <f t="shared" si="4"/>
        <v>3.7324183027693705</v>
      </c>
      <c r="K22" s="16" t="s">
        <v>0</v>
      </c>
      <c r="L22" s="13">
        <f t="shared" si="2"/>
        <v>100.00000000000001</v>
      </c>
    </row>
    <row r="23" spans="1:12" ht="9">
      <c r="A23" s="11" t="s">
        <v>17</v>
      </c>
      <c r="B23" s="12">
        <v>20687</v>
      </c>
      <c r="C23" s="12">
        <v>129567</v>
      </c>
      <c r="D23" s="12">
        <v>179208</v>
      </c>
      <c r="E23" s="12">
        <v>6535</v>
      </c>
      <c r="F23" s="12">
        <f t="shared" si="0"/>
        <v>335997</v>
      </c>
      <c r="H23" s="13">
        <f t="shared" si="5"/>
        <v>6.156900210418546</v>
      </c>
      <c r="I23" s="13">
        <f>C23/F23*100</f>
        <v>38.56195144599505</v>
      </c>
      <c r="J23" s="13">
        <f>D23/F23*100</f>
        <v>53.33619050170091</v>
      </c>
      <c r="K23" s="13">
        <f>E23/F23*100</f>
        <v>1.944957841885493</v>
      </c>
      <c r="L23" s="13">
        <f t="shared" si="2"/>
        <v>100</v>
      </c>
    </row>
    <row r="24" spans="1:12" ht="9">
      <c r="A24" s="11" t="s">
        <v>18</v>
      </c>
      <c r="B24" s="12">
        <v>39722</v>
      </c>
      <c r="C24" s="12">
        <v>59577</v>
      </c>
      <c r="D24" s="12">
        <v>28531</v>
      </c>
      <c r="E24" s="12" t="s">
        <v>0</v>
      </c>
      <c r="F24" s="12">
        <f t="shared" si="0"/>
        <v>127830</v>
      </c>
      <c r="H24" s="13">
        <f t="shared" si="5"/>
        <v>31.074082766173827</v>
      </c>
      <c r="I24" s="13">
        <f t="shared" si="3"/>
        <v>46.606430415395444</v>
      </c>
      <c r="J24" s="13">
        <f t="shared" si="4"/>
        <v>22.31948681843073</v>
      </c>
      <c r="K24" s="16" t="s">
        <v>0</v>
      </c>
      <c r="L24" s="13">
        <f t="shared" si="2"/>
        <v>100</v>
      </c>
    </row>
    <row r="25" spans="1:12" ht="9">
      <c r="A25" s="11" t="s">
        <v>19</v>
      </c>
      <c r="B25" s="12">
        <v>13464</v>
      </c>
      <c r="C25" s="12">
        <v>31277</v>
      </c>
      <c r="D25" s="12">
        <v>3509</v>
      </c>
      <c r="E25" s="12"/>
      <c r="F25" s="12">
        <f t="shared" si="0"/>
        <v>48250</v>
      </c>
      <c r="H25" s="13">
        <f t="shared" si="5"/>
        <v>27.90466321243523</v>
      </c>
      <c r="I25" s="13">
        <f t="shared" si="3"/>
        <v>64.82279792746114</v>
      </c>
      <c r="J25" s="13">
        <f t="shared" si="4"/>
        <v>7.2725388601036265</v>
      </c>
      <c r="K25" s="16" t="s">
        <v>0</v>
      </c>
      <c r="L25" s="13">
        <f t="shared" si="2"/>
        <v>100</v>
      </c>
    </row>
    <row r="26" spans="1:12" ht="9">
      <c r="A26" s="11" t="s">
        <v>1</v>
      </c>
      <c r="B26" s="12">
        <v>31180</v>
      </c>
      <c r="C26" s="12">
        <v>305128</v>
      </c>
      <c r="D26" s="12">
        <v>44342</v>
      </c>
      <c r="E26" s="12" t="s">
        <v>0</v>
      </c>
      <c r="F26" s="12">
        <f t="shared" si="0"/>
        <v>380650</v>
      </c>
      <c r="H26" s="13">
        <f t="shared" si="5"/>
        <v>8.191251806121109</v>
      </c>
      <c r="I26" s="13">
        <f t="shared" si="3"/>
        <v>80.1597267831341</v>
      </c>
      <c r="J26" s="13">
        <f t="shared" si="4"/>
        <v>11.649021410744778</v>
      </c>
      <c r="K26" s="16" t="s">
        <v>0</v>
      </c>
      <c r="L26" s="13">
        <f t="shared" si="2"/>
        <v>100</v>
      </c>
    </row>
    <row r="27" spans="1:12" ht="9">
      <c r="A27" s="11" t="s">
        <v>7</v>
      </c>
      <c r="B27" s="12">
        <v>6691</v>
      </c>
      <c r="C27" s="12">
        <v>60481</v>
      </c>
      <c r="D27" s="12">
        <v>90111</v>
      </c>
      <c r="E27" s="12">
        <v>131787</v>
      </c>
      <c r="F27" s="12">
        <f t="shared" si="0"/>
        <v>289070</v>
      </c>
      <c r="H27" s="13">
        <f t="shared" si="5"/>
        <v>2.3146642681703393</v>
      </c>
      <c r="I27" s="13">
        <f t="shared" si="3"/>
        <v>20.922613899747468</v>
      </c>
      <c r="J27" s="13">
        <f t="shared" si="4"/>
        <v>31.172726329262808</v>
      </c>
      <c r="K27" s="13">
        <f t="shared" si="1"/>
        <v>45.589995502819384</v>
      </c>
      <c r="L27" s="13">
        <f t="shared" si="2"/>
        <v>100</v>
      </c>
    </row>
    <row r="28" spans="1:12" ht="9">
      <c r="A28" s="11" t="s">
        <v>6</v>
      </c>
      <c r="B28" s="12">
        <v>19223</v>
      </c>
      <c r="C28" s="12">
        <v>37827</v>
      </c>
      <c r="D28" s="12">
        <v>4241</v>
      </c>
      <c r="E28" s="12" t="s">
        <v>0</v>
      </c>
      <c r="F28" s="12">
        <f t="shared" si="0"/>
        <v>61291</v>
      </c>
      <c r="H28" s="13">
        <f t="shared" si="5"/>
        <v>31.363495456102854</v>
      </c>
      <c r="I28" s="13">
        <f t="shared" si="3"/>
        <v>61.71705470623746</v>
      </c>
      <c r="J28" s="13">
        <f t="shared" si="4"/>
        <v>6.9194498376596885</v>
      </c>
      <c r="K28" s="16" t="s">
        <v>0</v>
      </c>
      <c r="L28" s="13">
        <f t="shared" si="2"/>
        <v>100</v>
      </c>
    </row>
    <row r="29" spans="1:12" ht="9">
      <c r="A29" s="11" t="s">
        <v>4</v>
      </c>
      <c r="B29" s="12">
        <v>108098</v>
      </c>
      <c r="C29" s="12">
        <v>70340</v>
      </c>
      <c r="D29" s="12" t="s">
        <v>0</v>
      </c>
      <c r="E29" s="12" t="s">
        <v>0</v>
      </c>
      <c r="F29" s="12">
        <f t="shared" si="0"/>
        <v>178438</v>
      </c>
      <c r="H29" s="13">
        <f t="shared" si="5"/>
        <v>60.58014548470617</v>
      </c>
      <c r="I29" s="13">
        <f t="shared" si="3"/>
        <v>39.41985451529383</v>
      </c>
      <c r="J29" s="16" t="s">
        <v>0</v>
      </c>
      <c r="K29" s="16" t="s">
        <v>0</v>
      </c>
      <c r="L29" s="13">
        <f t="shared" si="2"/>
        <v>100</v>
      </c>
    </row>
    <row r="30" spans="1:12" ht="9">
      <c r="A30" s="11" t="s">
        <v>2</v>
      </c>
      <c r="B30" s="12">
        <v>19455</v>
      </c>
      <c r="C30" s="12">
        <v>313159</v>
      </c>
      <c r="D30" s="12">
        <v>6415</v>
      </c>
      <c r="E30" s="12">
        <v>31969</v>
      </c>
      <c r="F30" s="12">
        <f t="shared" si="0"/>
        <v>370998</v>
      </c>
      <c r="H30" s="13">
        <f t="shared" si="5"/>
        <v>5.243963579318487</v>
      </c>
      <c r="I30" s="13">
        <f t="shared" si="3"/>
        <v>84.40988900209705</v>
      </c>
      <c r="J30" s="13">
        <f>D30/F30*100</f>
        <v>1.7291198335301</v>
      </c>
      <c r="K30" s="13">
        <f aca="true" t="shared" si="6" ref="K30:K35">E30/F30*100</f>
        <v>8.617027585054366</v>
      </c>
      <c r="L30" s="13">
        <f t="shared" si="2"/>
        <v>100</v>
      </c>
    </row>
    <row r="31" spans="1:12" ht="9">
      <c r="A31" s="11" t="s">
        <v>20</v>
      </c>
      <c r="B31" s="12" t="s">
        <v>0</v>
      </c>
      <c r="C31" s="12" t="s">
        <v>0</v>
      </c>
      <c r="D31" s="12" t="s">
        <v>0</v>
      </c>
      <c r="E31" s="12">
        <v>107717</v>
      </c>
      <c r="F31" s="12">
        <f t="shared" si="0"/>
        <v>107717</v>
      </c>
      <c r="H31" s="16" t="s">
        <v>0</v>
      </c>
      <c r="I31" s="16" t="s">
        <v>0</v>
      </c>
      <c r="J31" s="16" t="s">
        <v>0</v>
      </c>
      <c r="K31" s="13">
        <f t="shared" si="6"/>
        <v>100</v>
      </c>
      <c r="L31" s="13">
        <f t="shared" si="2"/>
        <v>100</v>
      </c>
    </row>
    <row r="32" spans="1:12" ht="9">
      <c r="A32" s="2" t="s">
        <v>21</v>
      </c>
      <c r="B32" s="8">
        <f>SUM(B10:B13,B16:B31)</f>
        <v>285918</v>
      </c>
      <c r="C32" s="8">
        <f>SUM(C10:C13,C16:C31)</f>
        <v>1728750</v>
      </c>
      <c r="D32" s="8">
        <f>SUM(D10:D13,D16:D31)</f>
        <v>1190741</v>
      </c>
      <c r="E32" s="8">
        <f>SUM(E10:E13,E16:E31)</f>
        <v>1728534</v>
      </c>
      <c r="F32" s="8">
        <f>SUM(F10:F13,F16:F31)</f>
        <v>4933943</v>
      </c>
      <c r="G32" s="2"/>
      <c r="H32" s="14">
        <f>B32/F32*100</f>
        <v>5.79491899278123</v>
      </c>
      <c r="I32" s="14">
        <f>C32/F32*100</f>
        <v>35.037899708204975</v>
      </c>
      <c r="J32" s="14">
        <f>D32/F32*100</f>
        <v>24.133659428169317</v>
      </c>
      <c r="K32" s="14">
        <f t="shared" si="6"/>
        <v>35.033521870844474</v>
      </c>
      <c r="L32" s="14">
        <f>SUM(H32:K32)</f>
        <v>100</v>
      </c>
    </row>
    <row r="33" spans="1:12" ht="9">
      <c r="A33" s="2" t="s">
        <v>22</v>
      </c>
      <c r="B33" s="8">
        <f>SUM(B10:B13,B16:B19)</f>
        <v>11961</v>
      </c>
      <c r="C33" s="8">
        <f>SUM(C10:C13,C16:C19)</f>
        <v>248257</v>
      </c>
      <c r="D33" s="8">
        <f>SUM(D10:D13,D16:D19)</f>
        <v>709317</v>
      </c>
      <c r="E33" s="8">
        <f>SUM(E10:E13,E16:E19)</f>
        <v>1424200</v>
      </c>
      <c r="F33" s="8">
        <f>SUM(F10:F13,F16:F19)</f>
        <v>2393735</v>
      </c>
      <c r="G33" s="2"/>
      <c r="H33" s="14">
        <f>B33/F33*100</f>
        <v>0.499679371358985</v>
      </c>
      <c r="I33" s="14">
        <f>C33/F33*100</f>
        <v>10.371114597062748</v>
      </c>
      <c r="J33" s="14">
        <f>D33/F33*100</f>
        <v>29.632227460433175</v>
      </c>
      <c r="K33" s="14">
        <f t="shared" si="6"/>
        <v>59.4969785711451</v>
      </c>
      <c r="L33" s="14">
        <f>SUM(H33:K33)</f>
        <v>100</v>
      </c>
    </row>
    <row r="34" spans="1:12" ht="9">
      <c r="A34" s="2" t="s">
        <v>23</v>
      </c>
      <c r="B34" s="8">
        <f>SUM(B20:B23)</f>
        <v>36124</v>
      </c>
      <c r="C34" s="8">
        <f>SUM(C20:C23)</f>
        <v>602704</v>
      </c>
      <c r="D34" s="8">
        <f>SUM(D20:D23)</f>
        <v>304275</v>
      </c>
      <c r="E34" s="8">
        <f>SUM(E20:E23)</f>
        <v>32861</v>
      </c>
      <c r="F34" s="8">
        <f>SUM(F20:F23)</f>
        <v>975964</v>
      </c>
      <c r="G34" s="2"/>
      <c r="H34" s="14">
        <f>B34/F34*100</f>
        <v>3.7013660339930574</v>
      </c>
      <c r="I34" s="14">
        <f>C34/F34*100</f>
        <v>61.75473685504793</v>
      </c>
      <c r="J34" s="14">
        <f>D34/F34*100</f>
        <v>31.17686717952711</v>
      </c>
      <c r="K34" s="14">
        <f t="shared" si="6"/>
        <v>3.3670299314318966</v>
      </c>
      <c r="L34" s="14">
        <f>SUM(H34:K34)</f>
        <v>100</v>
      </c>
    </row>
    <row r="35" spans="1:12" ht="9">
      <c r="A35" s="2" t="s">
        <v>24</v>
      </c>
      <c r="B35" s="8">
        <f>SUM(B24:B31)</f>
        <v>237833</v>
      </c>
      <c r="C35" s="8">
        <f>SUM(C24:C31)</f>
        <v>877789</v>
      </c>
      <c r="D35" s="8">
        <f>SUM(D24:D31)</f>
        <v>177149</v>
      </c>
      <c r="E35" s="8">
        <f>SUM(E24:E31)</f>
        <v>271473</v>
      </c>
      <c r="F35" s="8">
        <f>SUM(F24:F31)</f>
        <v>1564244</v>
      </c>
      <c r="G35" s="2"/>
      <c r="H35" s="14">
        <f>B35/F35*100</f>
        <v>15.204341522166617</v>
      </c>
      <c r="I35" s="14">
        <f>C35/F35*100</f>
        <v>56.11586171978284</v>
      </c>
      <c r="J35" s="14">
        <f>D35/F35*100</f>
        <v>11.324895604522055</v>
      </c>
      <c r="K35" s="14">
        <f t="shared" si="6"/>
        <v>17.354901153528477</v>
      </c>
      <c r="L35" s="14">
        <f>SUM(H35:K35)</f>
        <v>99.99999999999999</v>
      </c>
    </row>
    <row r="36" spans="1:12" ht="9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ht="9">
      <c r="A37" s="21" t="s">
        <v>38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1:12" ht="9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9">
      <c r="A39" s="11" t="s">
        <v>12</v>
      </c>
      <c r="B39" s="12" t="s">
        <v>0</v>
      </c>
      <c r="C39" s="12">
        <v>11586</v>
      </c>
      <c r="D39" s="12">
        <v>36300</v>
      </c>
      <c r="E39" s="12">
        <v>284744</v>
      </c>
      <c r="F39" s="12">
        <f aca="true" t="shared" si="7" ref="F39:F60">SUM(B39:E39)</f>
        <v>332630</v>
      </c>
      <c r="H39" s="16" t="s">
        <v>0</v>
      </c>
      <c r="I39" s="13">
        <f>C39/F39*100</f>
        <v>3.483149445329645</v>
      </c>
      <c r="J39" s="13">
        <f>D39/F39*100</f>
        <v>10.913026485885217</v>
      </c>
      <c r="K39" s="13">
        <f>E39/F39*100</f>
        <v>85.60382406878514</v>
      </c>
      <c r="L39" s="13">
        <f aca="true" t="shared" si="8" ref="L39:L64">SUM(H39:K39)</f>
        <v>100</v>
      </c>
    </row>
    <row r="40" spans="1:12" ht="9">
      <c r="A40" s="11" t="s">
        <v>13</v>
      </c>
      <c r="B40" s="12" t="s">
        <v>0</v>
      </c>
      <c r="C40" s="12" t="s">
        <v>0</v>
      </c>
      <c r="D40" s="12">
        <v>1612</v>
      </c>
      <c r="E40" s="12">
        <v>12576</v>
      </c>
      <c r="F40" s="12">
        <f t="shared" si="7"/>
        <v>14188</v>
      </c>
      <c r="H40" s="16" t="s">
        <v>0</v>
      </c>
      <c r="I40" s="16" t="s">
        <v>0</v>
      </c>
      <c r="J40" s="13">
        <f>D40/F40*100</f>
        <v>11.361714124612348</v>
      </c>
      <c r="K40" s="13">
        <f>E40/F40*100</f>
        <v>88.63828587538765</v>
      </c>
      <c r="L40" s="13">
        <f t="shared" si="8"/>
        <v>100</v>
      </c>
    </row>
    <row r="41" spans="1:12" ht="9">
      <c r="A41" s="11" t="s">
        <v>14</v>
      </c>
      <c r="B41" s="12" t="s">
        <v>0</v>
      </c>
      <c r="C41" s="12">
        <v>12547</v>
      </c>
      <c r="D41" s="12">
        <v>93126</v>
      </c>
      <c r="E41" s="12">
        <v>486928</v>
      </c>
      <c r="F41" s="12">
        <f t="shared" si="7"/>
        <v>592601</v>
      </c>
      <c r="H41" s="16" t="s">
        <v>0</v>
      </c>
      <c r="I41" s="13">
        <f>C41/F41*100</f>
        <v>2.1172762111437544</v>
      </c>
      <c r="J41" s="13">
        <f>D41/F41*100</f>
        <v>15.71478954642331</v>
      </c>
      <c r="K41" s="13">
        <f>E41/F41*100</f>
        <v>82.16793424243293</v>
      </c>
      <c r="L41" s="13">
        <f t="shared" si="8"/>
        <v>100</v>
      </c>
    </row>
    <row r="42" spans="1:12" ht="9.75" customHeight="1">
      <c r="A42" s="11" t="s">
        <v>8</v>
      </c>
      <c r="B42" s="12" t="s">
        <v>0</v>
      </c>
      <c r="C42" s="12" t="s">
        <v>0</v>
      </c>
      <c r="D42" s="12">
        <v>13462</v>
      </c>
      <c r="E42" s="12">
        <v>63902</v>
      </c>
      <c r="F42" s="12">
        <f t="shared" si="7"/>
        <v>77364</v>
      </c>
      <c r="H42" s="16" t="s">
        <v>0</v>
      </c>
      <c r="I42" s="16" t="s">
        <v>0</v>
      </c>
      <c r="J42" s="13">
        <f>D42/F42*100</f>
        <v>17.400858280337108</v>
      </c>
      <c r="K42" s="13">
        <f>E42/F42*100</f>
        <v>82.5991417196629</v>
      </c>
      <c r="L42" s="13">
        <f t="shared" si="8"/>
        <v>100</v>
      </c>
    </row>
    <row r="43" spans="1:12" ht="9.75" customHeight="1">
      <c r="A43" s="5" t="s">
        <v>32</v>
      </c>
      <c r="B43" s="12" t="s">
        <v>0</v>
      </c>
      <c r="C43" s="12" t="s">
        <v>0</v>
      </c>
      <c r="D43" s="12" t="s">
        <v>0</v>
      </c>
      <c r="E43" s="17">
        <v>32869</v>
      </c>
      <c r="F43" s="17">
        <f t="shared" si="7"/>
        <v>32869</v>
      </c>
      <c r="H43" s="16" t="s">
        <v>0</v>
      </c>
      <c r="I43" s="16" t="s">
        <v>0</v>
      </c>
      <c r="J43" s="16" t="s">
        <v>0</v>
      </c>
      <c r="K43" s="18">
        <f>E43/F43*100</f>
        <v>100</v>
      </c>
      <c r="L43" s="18">
        <f t="shared" si="8"/>
        <v>100</v>
      </c>
    </row>
    <row r="44" spans="1:12" ht="9.75" customHeight="1">
      <c r="A44" s="5" t="s">
        <v>25</v>
      </c>
      <c r="B44" s="12" t="s">
        <v>0</v>
      </c>
      <c r="C44" s="12" t="s">
        <v>0</v>
      </c>
      <c r="D44" s="17">
        <v>13462</v>
      </c>
      <c r="E44" s="17">
        <v>31033</v>
      </c>
      <c r="F44" s="17">
        <f t="shared" si="7"/>
        <v>44495</v>
      </c>
      <c r="H44" s="16" t="s">
        <v>0</v>
      </c>
      <c r="I44" s="16" t="s">
        <v>0</v>
      </c>
      <c r="J44" s="18">
        <f>D44/$F44*100</f>
        <v>30.25508484099337</v>
      </c>
      <c r="K44" s="18">
        <f>E44/$F44*100</f>
        <v>69.74491515900662</v>
      </c>
      <c r="L44" s="18">
        <f t="shared" si="8"/>
        <v>100</v>
      </c>
    </row>
    <row r="45" spans="1:12" ht="9">
      <c r="A45" s="11" t="s">
        <v>26</v>
      </c>
      <c r="B45" s="12" t="s">
        <v>0</v>
      </c>
      <c r="C45" s="12">
        <v>45926</v>
      </c>
      <c r="D45" s="12">
        <v>226569</v>
      </c>
      <c r="E45" s="12">
        <v>158004</v>
      </c>
      <c r="F45" s="12">
        <f t="shared" si="7"/>
        <v>430499</v>
      </c>
      <c r="H45" s="16" t="s">
        <v>0</v>
      </c>
      <c r="I45" s="13">
        <f aca="true" t="shared" si="9" ref="I45:I59">C45/F45*100</f>
        <v>10.668085175575321</v>
      </c>
      <c r="J45" s="13">
        <f aca="true" t="shared" si="10" ref="J45:J57">D45/F45*100</f>
        <v>52.629390544461195</v>
      </c>
      <c r="K45" s="13">
        <f aca="true" t="shared" si="11" ref="K45:K64">E45/F45*100</f>
        <v>36.702524279963484</v>
      </c>
      <c r="L45" s="13">
        <f t="shared" si="8"/>
        <v>100</v>
      </c>
    </row>
    <row r="46" spans="1:12" ht="9.75" customHeight="1">
      <c r="A46" s="11" t="s">
        <v>15</v>
      </c>
      <c r="B46" s="12">
        <v>9816</v>
      </c>
      <c r="C46" s="12">
        <v>40316</v>
      </c>
      <c r="D46" s="12">
        <v>18676</v>
      </c>
      <c r="E46" s="12">
        <v>31752</v>
      </c>
      <c r="F46" s="12">
        <f t="shared" si="7"/>
        <v>100560</v>
      </c>
      <c r="H46" s="13">
        <f>B46/F46*100</f>
        <v>9.761336515513126</v>
      </c>
      <c r="I46" s="13">
        <f t="shared" si="9"/>
        <v>40.0914876690533</v>
      </c>
      <c r="J46" s="13">
        <f t="shared" si="10"/>
        <v>18.571996817820207</v>
      </c>
      <c r="K46" s="13">
        <f t="shared" si="11"/>
        <v>31.575178997613367</v>
      </c>
      <c r="L46" s="13">
        <f t="shared" si="8"/>
        <v>100</v>
      </c>
    </row>
    <row r="47" spans="1:12" ht="9">
      <c r="A47" s="11" t="s">
        <v>16</v>
      </c>
      <c r="B47" s="12" t="s">
        <v>0</v>
      </c>
      <c r="C47" s="12">
        <v>16531</v>
      </c>
      <c r="D47" s="12">
        <v>41108</v>
      </c>
      <c r="E47" s="12">
        <v>71944</v>
      </c>
      <c r="F47" s="12">
        <f t="shared" si="7"/>
        <v>129583</v>
      </c>
      <c r="H47" s="16" t="s">
        <v>0</v>
      </c>
      <c r="I47" s="13">
        <f t="shared" si="9"/>
        <v>12.75707461626911</v>
      </c>
      <c r="J47" s="13">
        <f t="shared" si="10"/>
        <v>31.723297037420036</v>
      </c>
      <c r="K47" s="13">
        <f t="shared" si="11"/>
        <v>55.51962834631085</v>
      </c>
      <c r="L47" s="13">
        <f t="shared" si="8"/>
        <v>100</v>
      </c>
    </row>
    <row r="48" spans="1:12" ht="9" customHeight="1">
      <c r="A48" s="11" t="s">
        <v>5</v>
      </c>
      <c r="B48" s="12" t="s">
        <v>0</v>
      </c>
      <c r="C48" s="12">
        <v>116046</v>
      </c>
      <c r="D48" s="12">
        <v>291042</v>
      </c>
      <c r="E48" s="12">
        <v>20189</v>
      </c>
      <c r="F48" s="12">
        <f t="shared" si="7"/>
        <v>427277</v>
      </c>
      <c r="H48" s="16" t="s">
        <v>0</v>
      </c>
      <c r="I48" s="13">
        <f t="shared" si="9"/>
        <v>27.15943053335424</v>
      </c>
      <c r="J48" s="13">
        <f t="shared" si="10"/>
        <v>68.11553161064134</v>
      </c>
      <c r="K48" s="13">
        <f t="shared" si="11"/>
        <v>4.725037856004419</v>
      </c>
      <c r="L48" s="13">
        <f t="shared" si="8"/>
        <v>100</v>
      </c>
    </row>
    <row r="49" spans="1:12" ht="9">
      <c r="A49" s="11" t="s">
        <v>9</v>
      </c>
      <c r="B49" s="12" t="s">
        <v>0</v>
      </c>
      <c r="C49" s="12">
        <v>228936</v>
      </c>
      <c r="D49" s="12">
        <v>88599</v>
      </c>
      <c r="E49" s="12">
        <v>32143</v>
      </c>
      <c r="F49" s="12">
        <f t="shared" si="7"/>
        <v>349678</v>
      </c>
      <c r="H49" s="16" t="s">
        <v>0</v>
      </c>
      <c r="I49" s="13">
        <f t="shared" si="9"/>
        <v>65.47051859138979</v>
      </c>
      <c r="J49" s="13">
        <f t="shared" si="10"/>
        <v>25.337310325499455</v>
      </c>
      <c r="K49" s="13">
        <f t="shared" si="11"/>
        <v>9.192171083110749</v>
      </c>
      <c r="L49" s="13">
        <f t="shared" si="8"/>
        <v>100</v>
      </c>
    </row>
    <row r="50" spans="1:12" ht="9">
      <c r="A50" s="11" t="s">
        <v>10</v>
      </c>
      <c r="B50" s="12">
        <v>12383</v>
      </c>
      <c r="C50" s="12">
        <v>50974</v>
      </c>
      <c r="D50" s="12">
        <v>13462</v>
      </c>
      <c r="E50" s="12" t="s">
        <v>0</v>
      </c>
      <c r="F50" s="12">
        <f t="shared" si="7"/>
        <v>76819</v>
      </c>
      <c r="H50" s="13">
        <f aca="true" t="shared" si="12" ref="H50:H59">B50/F50*100</f>
        <v>16.119709967586143</v>
      </c>
      <c r="I50" s="13">
        <f t="shared" si="9"/>
        <v>66.35597964045353</v>
      </c>
      <c r="J50" s="13">
        <f t="shared" si="10"/>
        <v>17.52431039196032</v>
      </c>
      <c r="K50" s="16" t="s">
        <v>0</v>
      </c>
      <c r="L50" s="13">
        <f t="shared" si="8"/>
        <v>100</v>
      </c>
    </row>
    <row r="51" spans="1:12" ht="9">
      <c r="A51" s="11" t="s">
        <v>3</v>
      </c>
      <c r="B51" s="12">
        <v>1066</v>
      </c>
      <c r="C51" s="12">
        <v>99352</v>
      </c>
      <c r="D51" s="12">
        <v>4892</v>
      </c>
      <c r="E51" s="12" t="s">
        <v>0</v>
      </c>
      <c r="F51" s="12">
        <f t="shared" si="7"/>
        <v>105310</v>
      </c>
      <c r="H51" s="13">
        <f t="shared" si="12"/>
        <v>1.012249548950717</v>
      </c>
      <c r="I51" s="13">
        <f t="shared" si="9"/>
        <v>94.34241762415725</v>
      </c>
      <c r="J51" s="13">
        <f t="shared" si="10"/>
        <v>4.645332826892033</v>
      </c>
      <c r="K51" s="16" t="s">
        <v>0</v>
      </c>
      <c r="L51" s="13">
        <f t="shared" si="8"/>
        <v>100</v>
      </c>
    </row>
    <row r="52" spans="1:12" ht="9">
      <c r="A52" s="11" t="s">
        <v>17</v>
      </c>
      <c r="B52" s="12">
        <v>16061</v>
      </c>
      <c r="C52" s="12">
        <v>141801</v>
      </c>
      <c r="D52" s="12">
        <v>202800</v>
      </c>
      <c r="E52" s="12">
        <v>10123</v>
      </c>
      <c r="F52" s="12">
        <f t="shared" si="7"/>
        <v>370785</v>
      </c>
      <c r="H52" s="13">
        <f t="shared" si="12"/>
        <v>4.331620750569737</v>
      </c>
      <c r="I52" s="13">
        <f t="shared" si="9"/>
        <v>38.24345645050366</v>
      </c>
      <c r="J52" s="13">
        <f t="shared" si="10"/>
        <v>54.694769205874024</v>
      </c>
      <c r="K52" s="16">
        <f t="shared" si="11"/>
        <v>2.7301535930525778</v>
      </c>
      <c r="L52" s="13">
        <f t="shared" si="8"/>
        <v>100</v>
      </c>
    </row>
    <row r="53" spans="1:12" ht="9">
      <c r="A53" s="11" t="s">
        <v>18</v>
      </c>
      <c r="B53" s="12">
        <v>30107</v>
      </c>
      <c r="C53" s="12">
        <v>47382</v>
      </c>
      <c r="D53" s="12">
        <v>43978</v>
      </c>
      <c r="E53" s="12" t="s">
        <v>0</v>
      </c>
      <c r="F53" s="12">
        <f t="shared" si="7"/>
        <v>121467</v>
      </c>
      <c r="H53" s="13">
        <f t="shared" si="12"/>
        <v>24.78615591065886</v>
      </c>
      <c r="I53" s="13">
        <f t="shared" si="9"/>
        <v>39.00812566376053</v>
      </c>
      <c r="J53" s="13">
        <f t="shared" si="10"/>
        <v>36.20571842558061</v>
      </c>
      <c r="K53" s="16" t="s">
        <v>0</v>
      </c>
      <c r="L53" s="13">
        <f t="shared" si="8"/>
        <v>100</v>
      </c>
    </row>
    <row r="54" spans="1:12" ht="9">
      <c r="A54" s="11" t="s">
        <v>19</v>
      </c>
      <c r="B54" s="12">
        <v>8782</v>
      </c>
      <c r="C54" s="12">
        <v>21530</v>
      </c>
      <c r="D54" s="12">
        <v>3822</v>
      </c>
      <c r="E54" s="12"/>
      <c r="F54" s="12">
        <f t="shared" si="7"/>
        <v>34134</v>
      </c>
      <c r="H54" s="13">
        <f t="shared" si="12"/>
        <v>25.728013124743658</v>
      </c>
      <c r="I54" s="13">
        <f t="shared" si="9"/>
        <v>63.07493994257924</v>
      </c>
      <c r="J54" s="13">
        <f t="shared" si="10"/>
        <v>11.197046932677097</v>
      </c>
      <c r="K54" s="16" t="s">
        <v>0</v>
      </c>
      <c r="L54" s="13">
        <f t="shared" si="8"/>
        <v>100</v>
      </c>
    </row>
    <row r="55" spans="1:12" ht="9">
      <c r="A55" s="11" t="s">
        <v>1</v>
      </c>
      <c r="B55" s="12">
        <v>37250</v>
      </c>
      <c r="C55" s="12">
        <v>259706</v>
      </c>
      <c r="D55" s="12">
        <v>38440</v>
      </c>
      <c r="E55" s="12" t="s">
        <v>0</v>
      </c>
      <c r="F55" s="12">
        <f t="shared" si="7"/>
        <v>335396</v>
      </c>
      <c r="H55" s="13">
        <f t="shared" si="12"/>
        <v>11.10627437417262</v>
      </c>
      <c r="I55" s="13">
        <f t="shared" si="9"/>
        <v>77.43264678171475</v>
      </c>
      <c r="J55" s="13">
        <f t="shared" si="10"/>
        <v>11.461078844112631</v>
      </c>
      <c r="K55" s="16" t="s">
        <v>0</v>
      </c>
      <c r="L55" s="13">
        <f t="shared" si="8"/>
        <v>100.00000000000001</v>
      </c>
    </row>
    <row r="56" spans="1:12" ht="9">
      <c r="A56" s="11" t="s">
        <v>7</v>
      </c>
      <c r="B56" s="12">
        <v>4081</v>
      </c>
      <c r="C56" s="12">
        <v>55324</v>
      </c>
      <c r="D56" s="12">
        <v>74961</v>
      </c>
      <c r="E56" s="12">
        <v>170686</v>
      </c>
      <c r="F56" s="12">
        <f t="shared" si="7"/>
        <v>305052</v>
      </c>
      <c r="H56" s="13">
        <f t="shared" si="12"/>
        <v>1.337804702149142</v>
      </c>
      <c r="I56" s="13">
        <f t="shared" si="9"/>
        <v>18.13592436699317</v>
      </c>
      <c r="J56" s="13">
        <f t="shared" si="10"/>
        <v>24.573187522127373</v>
      </c>
      <c r="K56" s="16">
        <f t="shared" si="11"/>
        <v>55.95308340873032</v>
      </c>
      <c r="L56" s="13">
        <f t="shared" si="8"/>
        <v>100</v>
      </c>
    </row>
    <row r="57" spans="1:12" ht="9">
      <c r="A57" s="11" t="s">
        <v>6</v>
      </c>
      <c r="B57" s="12">
        <v>17264</v>
      </c>
      <c r="C57" s="12">
        <v>33295</v>
      </c>
      <c r="D57" s="12">
        <v>4384</v>
      </c>
      <c r="E57" s="12" t="s">
        <v>0</v>
      </c>
      <c r="F57" s="12">
        <f t="shared" si="7"/>
        <v>54943</v>
      </c>
      <c r="H57" s="13">
        <f t="shared" si="12"/>
        <v>31.421655169903357</v>
      </c>
      <c r="I57" s="13">
        <f t="shared" si="9"/>
        <v>60.59916640882369</v>
      </c>
      <c r="J57" s="13">
        <f t="shared" si="10"/>
        <v>7.979178421272956</v>
      </c>
      <c r="K57" s="16" t="s">
        <v>0</v>
      </c>
      <c r="L57" s="13">
        <f t="shared" si="8"/>
        <v>100.00000000000001</v>
      </c>
    </row>
    <row r="58" spans="1:12" ht="9">
      <c r="A58" s="11" t="s">
        <v>4</v>
      </c>
      <c r="B58" s="12">
        <v>99171</v>
      </c>
      <c r="C58" s="12">
        <v>70531</v>
      </c>
      <c r="D58" s="12" t="s">
        <v>0</v>
      </c>
      <c r="E58" s="12" t="s">
        <v>0</v>
      </c>
      <c r="F58" s="12">
        <f t="shared" si="7"/>
        <v>169702</v>
      </c>
      <c r="H58" s="13">
        <f t="shared" si="12"/>
        <v>58.438321292618824</v>
      </c>
      <c r="I58" s="13">
        <f t="shared" si="9"/>
        <v>41.56167870738117</v>
      </c>
      <c r="J58" s="16" t="s">
        <v>0</v>
      </c>
      <c r="K58" s="16" t="s">
        <v>0</v>
      </c>
      <c r="L58" s="13">
        <f t="shared" si="8"/>
        <v>100</v>
      </c>
    </row>
    <row r="59" spans="1:12" ht="9">
      <c r="A59" s="11" t="s">
        <v>2</v>
      </c>
      <c r="B59" s="12">
        <v>16642</v>
      </c>
      <c r="C59" s="12">
        <v>325425</v>
      </c>
      <c r="D59" s="12">
        <v>9363</v>
      </c>
      <c r="E59" s="12">
        <v>35693</v>
      </c>
      <c r="F59" s="12">
        <f t="shared" si="7"/>
        <v>387123</v>
      </c>
      <c r="H59" s="13">
        <f t="shared" si="12"/>
        <v>4.2988920833946835</v>
      </c>
      <c r="I59" s="13">
        <f t="shared" si="9"/>
        <v>84.06242977038305</v>
      </c>
      <c r="J59" s="13">
        <f>D59/F59*100</f>
        <v>2.418611139095326</v>
      </c>
      <c r="K59" s="13">
        <f t="shared" si="11"/>
        <v>9.220067007126934</v>
      </c>
      <c r="L59" s="13">
        <f t="shared" si="8"/>
        <v>99.99999999999999</v>
      </c>
    </row>
    <row r="60" spans="1:12" ht="9">
      <c r="A60" s="11" t="s">
        <v>20</v>
      </c>
      <c r="B60" s="12" t="s">
        <v>0</v>
      </c>
      <c r="C60" s="12" t="s">
        <v>0</v>
      </c>
      <c r="D60" s="12" t="s">
        <v>0</v>
      </c>
      <c r="E60" s="12">
        <v>175108</v>
      </c>
      <c r="F60" s="12">
        <f t="shared" si="7"/>
        <v>175108</v>
      </c>
      <c r="H60" s="16" t="s">
        <v>0</v>
      </c>
      <c r="I60" s="16" t="s">
        <v>0</v>
      </c>
      <c r="J60" s="16" t="s">
        <v>0</v>
      </c>
      <c r="K60" s="13">
        <f t="shared" si="11"/>
        <v>100</v>
      </c>
      <c r="L60" s="13">
        <f t="shared" si="8"/>
        <v>100</v>
      </c>
    </row>
    <row r="61" spans="1:12" ht="9">
      <c r="A61" s="2" t="s">
        <v>21</v>
      </c>
      <c r="B61" s="8">
        <f>SUM(B39:B42,B45:B60)</f>
        <v>252623</v>
      </c>
      <c r="C61" s="8">
        <f>SUM(C39:C42,C45:C60)</f>
        <v>1577208</v>
      </c>
      <c r="D61" s="8">
        <f>SUM(D39:D42,D45:D60)</f>
        <v>1206596</v>
      </c>
      <c r="E61" s="8">
        <f>SUM(E39:E42,E45:E60)</f>
        <v>1553792</v>
      </c>
      <c r="F61" s="8">
        <f>SUM(F39:F42,F45:F60)</f>
        <v>4590219</v>
      </c>
      <c r="G61" s="2"/>
      <c r="H61" s="14">
        <f>B61/F61*100</f>
        <v>5.503506477577649</v>
      </c>
      <c r="I61" s="14">
        <f>C61/F61*100</f>
        <v>34.36019065756993</v>
      </c>
      <c r="J61" s="14">
        <f>D61/F61*100</f>
        <v>26.286240373280666</v>
      </c>
      <c r="K61" s="14">
        <f t="shared" si="11"/>
        <v>33.850062491571755</v>
      </c>
      <c r="L61" s="14">
        <f t="shared" si="8"/>
        <v>100</v>
      </c>
    </row>
    <row r="62" spans="1:12" ht="9">
      <c r="A62" s="2" t="s">
        <v>22</v>
      </c>
      <c r="B62" s="8">
        <f>SUM(B39:B42,B45:B48)</f>
        <v>9816</v>
      </c>
      <c r="C62" s="8">
        <f>SUM(C39:C42,C45:C48)</f>
        <v>242952</v>
      </c>
      <c r="D62" s="8">
        <f>SUM(D39:D42,D45:D48)</f>
        <v>721895</v>
      </c>
      <c r="E62" s="8">
        <f>SUM(E39:E42,E45:E48)</f>
        <v>1130039</v>
      </c>
      <c r="F62" s="8">
        <f>SUM(F39:F42,F45:F48)</f>
        <v>2104702</v>
      </c>
      <c r="G62" s="2"/>
      <c r="H62" s="14">
        <f>B62/F62*100</f>
        <v>0.4663843147390937</v>
      </c>
      <c r="I62" s="14">
        <f>C62/F62*100</f>
        <v>11.543296865779574</v>
      </c>
      <c r="J62" s="14">
        <f>D62/F62*100</f>
        <v>34.29915493974919</v>
      </c>
      <c r="K62" s="14">
        <f t="shared" si="11"/>
        <v>53.69116387973214</v>
      </c>
      <c r="L62" s="14">
        <f t="shared" si="8"/>
        <v>100</v>
      </c>
    </row>
    <row r="63" spans="1:12" ht="9">
      <c r="A63" s="2" t="s">
        <v>23</v>
      </c>
      <c r="B63" s="8">
        <f>SUM(B49:B52)</f>
        <v>29510</v>
      </c>
      <c r="C63" s="8">
        <f>SUM(C49:C52)</f>
        <v>521063</v>
      </c>
      <c r="D63" s="8">
        <f>SUM(D49:D52)</f>
        <v>309753</v>
      </c>
      <c r="E63" s="8">
        <f>SUM(E49:E52)</f>
        <v>42266</v>
      </c>
      <c r="F63" s="8">
        <f>SUM(F49:F52)</f>
        <v>902592</v>
      </c>
      <c r="G63" s="2"/>
      <c r="H63" s="14">
        <f>B63/F63*100</f>
        <v>3.269472807204141</v>
      </c>
      <c r="I63" s="14">
        <f>C63/F63*100</f>
        <v>57.729627561511734</v>
      </c>
      <c r="J63" s="14">
        <f>D63/F63*100</f>
        <v>34.318163688576895</v>
      </c>
      <c r="K63" s="14">
        <f t="shared" si="11"/>
        <v>4.682735942707225</v>
      </c>
      <c r="L63" s="14">
        <f t="shared" si="8"/>
        <v>99.99999999999999</v>
      </c>
    </row>
    <row r="64" spans="1:12" ht="9">
      <c r="A64" s="2" t="s">
        <v>24</v>
      </c>
      <c r="B64" s="8">
        <f>SUM(B53:B60)</f>
        <v>213297</v>
      </c>
      <c r="C64" s="8">
        <f>SUM(C53:C60)</f>
        <v>813193</v>
      </c>
      <c r="D64" s="8">
        <f>SUM(D53:D60)</f>
        <v>174948</v>
      </c>
      <c r="E64" s="8">
        <f>SUM(E53:E60)</f>
        <v>381487</v>
      </c>
      <c r="F64" s="8">
        <f>SUM(F53:F60)</f>
        <v>1582925</v>
      </c>
      <c r="G64" s="2"/>
      <c r="H64" s="14">
        <f>B64/F64*100</f>
        <v>13.474864570336562</v>
      </c>
      <c r="I64" s="14">
        <f>C64/F64*100</f>
        <v>51.37280667119415</v>
      </c>
      <c r="J64" s="14">
        <f>D64/F64*100</f>
        <v>11.052197672031209</v>
      </c>
      <c r="K64" s="14">
        <f t="shared" si="11"/>
        <v>24.100131086438083</v>
      </c>
      <c r="L64" s="14">
        <f t="shared" si="8"/>
        <v>100</v>
      </c>
    </row>
    <row r="65" spans="1:12" ht="9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7" ht="9">
      <c r="A67" s="19" t="s">
        <v>33</v>
      </c>
    </row>
    <row r="68" spans="1:12" ht="16.5" customHeight="1">
      <c r="A68" s="20" t="s">
        <v>46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</row>
  </sheetData>
  <mergeCells count="10">
    <mergeCell ref="A68:L68"/>
    <mergeCell ref="A8:L8"/>
    <mergeCell ref="A37:L37"/>
    <mergeCell ref="A1:L1"/>
    <mergeCell ref="A5:A6"/>
    <mergeCell ref="F5:F6"/>
    <mergeCell ref="L5:L6"/>
    <mergeCell ref="H5:K5"/>
    <mergeCell ref="B5:E5"/>
    <mergeCell ref="A3:L3"/>
  </mergeCells>
  <printOptions horizontalCentered="1"/>
  <pageMargins left="0.6692913385826772" right="0.7086614173228347" top="0.984251968503937" bottom="0.7874015748031497" header="0" footer="0.8661417322834646"/>
  <pageSetup horizontalDpi="600" verticalDpi="600" orientation="portrait" paperSize="9" r:id="rId1"/>
  <headerFooter alignWithMargins="0">
    <oddFooter>&amp;C&amp;"Arial,Normale"240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N3" sqref="N3"/>
    </sheetView>
  </sheetViews>
  <sheetFormatPr defaultColWidth="9.140625" defaultRowHeight="12.75"/>
  <cols>
    <col min="1" max="1" width="17.28125" style="3" customWidth="1"/>
    <col min="2" max="2" width="6.8515625" style="3" customWidth="1"/>
    <col min="3" max="6" width="7.28125" style="3" customWidth="1"/>
    <col min="7" max="7" width="0.9921875" style="3" customWidth="1"/>
    <col min="8" max="12" width="7.00390625" style="3" customWidth="1"/>
    <col min="13" max="16384" width="9.140625" style="3" customWidth="1"/>
  </cols>
  <sheetData>
    <row r="1" spans="1:12" ht="12.75">
      <c r="A1" s="22" t="s">
        <v>41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8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24.75" customHeight="1">
      <c r="A3" s="29" t="s">
        <v>44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7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8" customHeight="1">
      <c r="A5" s="23" t="s">
        <v>11</v>
      </c>
      <c r="B5" s="27" t="s">
        <v>42</v>
      </c>
      <c r="C5" s="27"/>
      <c r="D5" s="27"/>
      <c r="E5" s="28"/>
      <c r="F5" s="25" t="s">
        <v>27</v>
      </c>
      <c r="H5" s="27" t="s">
        <v>43</v>
      </c>
      <c r="I5" s="27"/>
      <c r="J5" s="27"/>
      <c r="K5" s="28"/>
      <c r="L5" s="25" t="s">
        <v>27</v>
      </c>
    </row>
    <row r="6" spans="1:12" ht="24" customHeight="1">
      <c r="A6" s="24"/>
      <c r="B6" s="15" t="s">
        <v>28</v>
      </c>
      <c r="C6" s="15" t="s">
        <v>29</v>
      </c>
      <c r="D6" s="15" t="s">
        <v>30</v>
      </c>
      <c r="E6" s="15" t="s">
        <v>31</v>
      </c>
      <c r="F6" s="26"/>
      <c r="G6" s="10"/>
      <c r="H6" s="15" t="s">
        <v>28</v>
      </c>
      <c r="I6" s="15" t="s">
        <v>29</v>
      </c>
      <c r="J6" s="15" t="s">
        <v>30</v>
      </c>
      <c r="K6" s="15" t="s">
        <v>31</v>
      </c>
      <c r="L6" s="26"/>
    </row>
    <row r="7" spans="1:12" ht="9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9">
      <c r="A8" s="21" t="s">
        <v>36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9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9">
      <c r="A10" s="11" t="s">
        <v>12</v>
      </c>
      <c r="B10" s="12" t="s">
        <v>0</v>
      </c>
      <c r="C10" s="12">
        <v>43524</v>
      </c>
      <c r="D10" s="12">
        <v>124110</v>
      </c>
      <c r="E10" s="12">
        <v>1181997</v>
      </c>
      <c r="F10" s="12">
        <f aca="true" t="shared" si="0" ref="F10:F31">SUM(B10:E10)</f>
        <v>1349631</v>
      </c>
      <c r="H10" s="16" t="s">
        <v>0</v>
      </c>
      <c r="I10" s="13">
        <f>C10/F10*100</f>
        <v>3.2248814676011444</v>
      </c>
      <c r="J10" s="13">
        <f>D10/F10*100</f>
        <v>9.195846864809715</v>
      </c>
      <c r="K10" s="13">
        <f>E10/F10*100</f>
        <v>87.57927166758914</v>
      </c>
      <c r="L10" s="13">
        <f aca="true" t="shared" si="1" ref="L10:L35">SUM(H10:K10)</f>
        <v>100</v>
      </c>
    </row>
    <row r="11" spans="1:12" ht="9">
      <c r="A11" s="3" t="s">
        <v>34</v>
      </c>
      <c r="B11" s="12" t="s">
        <v>0</v>
      </c>
      <c r="C11" s="12" t="s">
        <v>0</v>
      </c>
      <c r="D11" s="12">
        <v>10088</v>
      </c>
      <c r="E11" s="12">
        <v>57843</v>
      </c>
      <c r="F11" s="12">
        <f t="shared" si="0"/>
        <v>67931</v>
      </c>
      <c r="H11" s="16" t="s">
        <v>0</v>
      </c>
      <c r="I11" s="16" t="s">
        <v>0</v>
      </c>
      <c r="J11" s="13">
        <f>D11/F11*100</f>
        <v>14.8503628682045</v>
      </c>
      <c r="K11" s="13">
        <f>E11/F11*100</f>
        <v>85.1496371317955</v>
      </c>
      <c r="L11" s="13">
        <f t="shared" si="1"/>
        <v>100</v>
      </c>
    </row>
    <row r="12" spans="1:12" ht="9">
      <c r="A12" s="11" t="s">
        <v>14</v>
      </c>
      <c r="B12" s="12" t="s">
        <v>0</v>
      </c>
      <c r="C12" s="12">
        <v>42743</v>
      </c>
      <c r="D12" s="12">
        <v>438330</v>
      </c>
      <c r="E12" s="12">
        <v>2383986</v>
      </c>
      <c r="F12" s="12">
        <f t="shared" si="0"/>
        <v>2865059</v>
      </c>
      <c r="H12" s="16" t="s">
        <v>0</v>
      </c>
      <c r="I12" s="13">
        <f>C12/F12*100</f>
        <v>1.4918715461007959</v>
      </c>
      <c r="J12" s="13">
        <f>D12/F12*100</f>
        <v>15.299161378526586</v>
      </c>
      <c r="K12" s="13">
        <f>E12/F12*100</f>
        <v>83.20896707537261</v>
      </c>
      <c r="L12" s="13">
        <f t="shared" si="1"/>
        <v>100</v>
      </c>
    </row>
    <row r="13" spans="1:12" ht="11.25" customHeight="1">
      <c r="A13" s="11" t="s">
        <v>8</v>
      </c>
      <c r="B13" s="12" t="s">
        <v>0</v>
      </c>
      <c r="C13" s="12" t="s">
        <v>0</v>
      </c>
      <c r="D13" s="12">
        <v>53519</v>
      </c>
      <c r="E13" s="12">
        <v>251070</v>
      </c>
      <c r="F13" s="12">
        <f t="shared" si="0"/>
        <v>304589</v>
      </c>
      <c r="H13" s="16" t="s">
        <v>0</v>
      </c>
      <c r="I13" s="16" t="s">
        <v>0</v>
      </c>
      <c r="J13" s="13">
        <f>D13/F13*100</f>
        <v>17.5708906099695</v>
      </c>
      <c r="K13" s="13">
        <f>E13/F13*100</f>
        <v>82.4291093900305</v>
      </c>
      <c r="L13" s="13">
        <f t="shared" si="1"/>
        <v>100</v>
      </c>
    </row>
    <row r="14" spans="1:12" ht="11.25" customHeight="1">
      <c r="A14" s="5" t="s">
        <v>35</v>
      </c>
      <c r="B14" s="12" t="s">
        <v>0</v>
      </c>
      <c r="C14" s="12" t="s">
        <v>0</v>
      </c>
      <c r="D14" s="12" t="s">
        <v>0</v>
      </c>
      <c r="E14" s="17">
        <v>128774</v>
      </c>
      <c r="F14" s="17">
        <f t="shared" si="0"/>
        <v>128774</v>
      </c>
      <c r="H14" s="16" t="s">
        <v>0</v>
      </c>
      <c r="I14" s="16" t="s">
        <v>0</v>
      </c>
      <c r="J14" s="16" t="s">
        <v>0</v>
      </c>
      <c r="K14" s="18">
        <f>E14/F14*100</f>
        <v>100</v>
      </c>
      <c r="L14" s="18">
        <f t="shared" si="1"/>
        <v>100</v>
      </c>
    </row>
    <row r="15" spans="1:12" ht="11.25" customHeight="1">
      <c r="A15" s="5" t="s">
        <v>25</v>
      </c>
      <c r="B15" s="12" t="s">
        <v>0</v>
      </c>
      <c r="C15" s="12" t="s">
        <v>0</v>
      </c>
      <c r="D15" s="12">
        <v>53519</v>
      </c>
      <c r="E15" s="17">
        <v>122296</v>
      </c>
      <c r="F15" s="17">
        <f t="shared" si="0"/>
        <v>175815</v>
      </c>
      <c r="H15" s="16" t="s">
        <v>0</v>
      </c>
      <c r="I15" s="16" t="s">
        <v>0</v>
      </c>
      <c r="J15" s="18">
        <f>D15/$F15*100</f>
        <v>30.44051986463043</v>
      </c>
      <c r="K15" s="18">
        <f>E15/$F15*100</f>
        <v>69.55948013536957</v>
      </c>
      <c r="L15" s="18">
        <f t="shared" si="1"/>
        <v>100</v>
      </c>
    </row>
    <row r="16" spans="1:12" ht="9">
      <c r="A16" s="11" t="s">
        <v>26</v>
      </c>
      <c r="B16" s="12" t="s">
        <v>0</v>
      </c>
      <c r="C16" s="12">
        <v>142566</v>
      </c>
      <c r="D16" s="12">
        <v>687823</v>
      </c>
      <c r="E16" s="12">
        <v>409756</v>
      </c>
      <c r="F16" s="12">
        <f t="shared" si="0"/>
        <v>1240145</v>
      </c>
      <c r="H16" s="16" t="s">
        <v>0</v>
      </c>
      <c r="I16" s="13">
        <f aca="true" t="shared" si="2" ref="I16:I30">C16/F16*100</f>
        <v>11.495913784275226</v>
      </c>
      <c r="J16" s="13">
        <f aca="true" t="shared" si="3" ref="J16:J28">D16/F16*100</f>
        <v>55.46311116845207</v>
      </c>
      <c r="K16" s="13">
        <f aca="true" t="shared" si="4" ref="K16:K35">E16/F16*100</f>
        <v>33.040975047272696</v>
      </c>
      <c r="L16" s="13">
        <f t="shared" si="1"/>
        <v>100</v>
      </c>
    </row>
    <row r="17" spans="1:12" ht="10.5" customHeight="1">
      <c r="A17" s="11" t="s">
        <v>15</v>
      </c>
      <c r="B17" s="12">
        <v>49902</v>
      </c>
      <c r="C17" s="12">
        <v>157624</v>
      </c>
      <c r="D17" s="12">
        <v>49707</v>
      </c>
      <c r="E17" s="12">
        <v>129202</v>
      </c>
      <c r="F17" s="12">
        <f t="shared" si="0"/>
        <v>386435</v>
      </c>
      <c r="H17" s="13">
        <f>B17/F17*100</f>
        <v>12.913426578855436</v>
      </c>
      <c r="I17" s="13">
        <f t="shared" si="2"/>
        <v>40.789265982636145</v>
      </c>
      <c r="J17" s="13">
        <f t="shared" si="3"/>
        <v>12.862965311113122</v>
      </c>
      <c r="K17" s="13">
        <f t="shared" si="4"/>
        <v>33.4343421273953</v>
      </c>
      <c r="L17" s="13">
        <f t="shared" si="1"/>
        <v>100</v>
      </c>
    </row>
    <row r="18" spans="1:12" ht="9">
      <c r="A18" s="11" t="s">
        <v>16</v>
      </c>
      <c r="B18" s="12" t="s">
        <v>0</v>
      </c>
      <c r="C18" s="12">
        <v>79735</v>
      </c>
      <c r="D18" s="12">
        <v>191113</v>
      </c>
      <c r="E18" s="12">
        <v>359760</v>
      </c>
      <c r="F18" s="12">
        <f t="shared" si="0"/>
        <v>630608</v>
      </c>
      <c r="H18" s="16" t="s">
        <v>0</v>
      </c>
      <c r="I18" s="13">
        <f t="shared" si="2"/>
        <v>12.64414660137518</v>
      </c>
      <c r="J18" s="13">
        <f t="shared" si="3"/>
        <v>30.306148986375053</v>
      </c>
      <c r="K18" s="13">
        <f t="shared" si="4"/>
        <v>57.04970441224977</v>
      </c>
      <c r="L18" s="13">
        <f t="shared" si="1"/>
        <v>100</v>
      </c>
    </row>
    <row r="19" spans="1:12" ht="10.5" customHeight="1">
      <c r="A19" s="11" t="s">
        <v>5</v>
      </c>
      <c r="B19" s="12" t="s">
        <v>0</v>
      </c>
      <c r="C19" s="12">
        <v>358285</v>
      </c>
      <c r="D19" s="12">
        <v>773474</v>
      </c>
      <c r="E19" s="12">
        <v>52532</v>
      </c>
      <c r="F19" s="12">
        <f t="shared" si="0"/>
        <v>1184291</v>
      </c>
      <c r="H19" s="16" t="s">
        <v>0</v>
      </c>
      <c r="I19" s="13">
        <f t="shared" si="2"/>
        <v>30.25312191007109</v>
      </c>
      <c r="J19" s="13">
        <f t="shared" si="3"/>
        <v>65.31114396714996</v>
      </c>
      <c r="K19" s="13">
        <f t="shared" si="4"/>
        <v>4.435734122778945</v>
      </c>
      <c r="L19" s="13">
        <f t="shared" si="1"/>
        <v>99.99999999999999</v>
      </c>
    </row>
    <row r="20" spans="1:12" ht="9">
      <c r="A20" s="11" t="s">
        <v>9</v>
      </c>
      <c r="B20" s="12" t="s">
        <v>0</v>
      </c>
      <c r="C20" s="12">
        <v>626044</v>
      </c>
      <c r="D20" s="12">
        <v>160649</v>
      </c>
      <c r="E20" s="12">
        <v>90312</v>
      </c>
      <c r="F20" s="12">
        <f t="shared" si="0"/>
        <v>877005</v>
      </c>
      <c r="H20" s="16" t="s">
        <v>0</v>
      </c>
      <c r="I20" s="13">
        <f t="shared" si="2"/>
        <v>71.384313658417</v>
      </c>
      <c r="J20" s="13">
        <f t="shared" si="3"/>
        <v>18.317911528440543</v>
      </c>
      <c r="K20" s="13">
        <f t="shared" si="4"/>
        <v>10.297774813142455</v>
      </c>
      <c r="L20" s="13">
        <f t="shared" si="1"/>
        <v>100</v>
      </c>
    </row>
    <row r="21" spans="1:12" ht="9">
      <c r="A21" s="11" t="s">
        <v>10</v>
      </c>
      <c r="B21" s="12">
        <v>30725</v>
      </c>
      <c r="C21" s="12">
        <v>160929</v>
      </c>
      <c r="D21" s="12">
        <v>23837</v>
      </c>
      <c r="E21" s="12" t="s">
        <v>0</v>
      </c>
      <c r="F21" s="12">
        <f t="shared" si="0"/>
        <v>215491</v>
      </c>
      <c r="H21" s="13">
        <f aca="true" t="shared" si="5" ref="H21:H30">B21/F21*100</f>
        <v>14.25813607064796</v>
      </c>
      <c r="I21" s="13">
        <f t="shared" si="2"/>
        <v>74.68014905494893</v>
      </c>
      <c r="J21" s="13">
        <f t="shared" si="3"/>
        <v>11.061714874403107</v>
      </c>
      <c r="K21" s="16" t="s">
        <v>0</v>
      </c>
      <c r="L21" s="13">
        <f t="shared" si="1"/>
        <v>100</v>
      </c>
    </row>
    <row r="22" spans="1:12" ht="9">
      <c r="A22" s="11" t="s">
        <v>3</v>
      </c>
      <c r="B22" s="12">
        <v>1651</v>
      </c>
      <c r="C22" s="12">
        <v>409797</v>
      </c>
      <c r="D22" s="12">
        <v>32203</v>
      </c>
      <c r="E22" s="12" t="s">
        <v>0</v>
      </c>
      <c r="F22" s="12">
        <f t="shared" si="0"/>
        <v>443651</v>
      </c>
      <c r="H22" s="13">
        <f t="shared" si="5"/>
        <v>0.37213936179564566</v>
      </c>
      <c r="I22" s="13">
        <f t="shared" si="2"/>
        <v>92.36922716279238</v>
      </c>
      <c r="J22" s="13">
        <f t="shared" si="3"/>
        <v>7.25863347541198</v>
      </c>
      <c r="K22" s="16" t="s">
        <v>0</v>
      </c>
      <c r="L22" s="13">
        <f t="shared" si="1"/>
        <v>100.00000000000001</v>
      </c>
    </row>
    <row r="23" spans="1:12" ht="9">
      <c r="A23" s="11" t="s">
        <v>17</v>
      </c>
      <c r="B23" s="12">
        <v>28668</v>
      </c>
      <c r="C23" s="12">
        <v>424071</v>
      </c>
      <c r="D23" s="12">
        <v>1224312</v>
      </c>
      <c r="E23" s="12">
        <v>49461</v>
      </c>
      <c r="F23" s="12">
        <f t="shared" si="0"/>
        <v>1726512</v>
      </c>
      <c r="H23" s="13">
        <f t="shared" si="5"/>
        <v>1.660457616280686</v>
      </c>
      <c r="I23" s="13">
        <f t="shared" si="2"/>
        <v>24.562296699936056</v>
      </c>
      <c r="J23" s="13">
        <f t="shared" si="3"/>
        <v>70.91245238955767</v>
      </c>
      <c r="K23" s="16">
        <f t="shared" si="4"/>
        <v>2.864793294225583</v>
      </c>
      <c r="L23" s="13">
        <f t="shared" si="1"/>
        <v>99.99999999999999</v>
      </c>
    </row>
    <row r="24" spans="1:12" ht="9">
      <c r="A24" s="11" t="s">
        <v>18</v>
      </c>
      <c r="B24" s="12">
        <v>76461</v>
      </c>
      <c r="C24" s="12">
        <v>130753</v>
      </c>
      <c r="D24" s="12">
        <v>202206</v>
      </c>
      <c r="E24" s="12" t="s">
        <v>0</v>
      </c>
      <c r="F24" s="12">
        <f t="shared" si="0"/>
        <v>409420</v>
      </c>
      <c r="H24" s="13">
        <f t="shared" si="5"/>
        <v>18.67544331004836</v>
      </c>
      <c r="I24" s="13">
        <f t="shared" si="2"/>
        <v>31.936153583117584</v>
      </c>
      <c r="J24" s="13">
        <f t="shared" si="3"/>
        <v>49.388403106834055</v>
      </c>
      <c r="K24" s="16" t="s">
        <v>0</v>
      </c>
      <c r="L24" s="13">
        <f t="shared" si="1"/>
        <v>100</v>
      </c>
    </row>
    <row r="25" spans="1:12" ht="9">
      <c r="A25" s="11" t="s">
        <v>19</v>
      </c>
      <c r="B25" s="12">
        <v>19072</v>
      </c>
      <c r="C25" s="12">
        <v>54677</v>
      </c>
      <c r="D25" s="12">
        <v>17117</v>
      </c>
      <c r="E25" s="12"/>
      <c r="F25" s="12">
        <f t="shared" si="0"/>
        <v>90866</v>
      </c>
      <c r="H25" s="13">
        <f t="shared" si="5"/>
        <v>20.98914885655801</v>
      </c>
      <c r="I25" s="13">
        <f t="shared" si="2"/>
        <v>60.173222107278846</v>
      </c>
      <c r="J25" s="13">
        <f t="shared" si="3"/>
        <v>18.837629036163143</v>
      </c>
      <c r="K25" s="16" t="s">
        <v>0</v>
      </c>
      <c r="L25" s="13">
        <f t="shared" si="1"/>
        <v>100</v>
      </c>
    </row>
    <row r="26" spans="1:12" ht="9">
      <c r="A26" s="11" t="s">
        <v>1</v>
      </c>
      <c r="B26" s="12">
        <v>132102</v>
      </c>
      <c r="C26" s="12">
        <v>1189282</v>
      </c>
      <c r="D26" s="12">
        <v>154213</v>
      </c>
      <c r="E26" s="12" t="s">
        <v>0</v>
      </c>
      <c r="F26" s="12">
        <f t="shared" si="0"/>
        <v>1475597</v>
      </c>
      <c r="H26" s="13">
        <f t="shared" si="5"/>
        <v>8.952444332700594</v>
      </c>
      <c r="I26" s="13">
        <f t="shared" si="2"/>
        <v>80.59666697614593</v>
      </c>
      <c r="J26" s="13">
        <f t="shared" si="3"/>
        <v>10.450888691153478</v>
      </c>
      <c r="K26" s="16" t="s">
        <v>0</v>
      </c>
      <c r="L26" s="13">
        <f t="shared" si="1"/>
        <v>100</v>
      </c>
    </row>
    <row r="27" spans="1:12" ht="9">
      <c r="A27" s="11" t="s">
        <v>7</v>
      </c>
      <c r="B27" s="12">
        <v>8692</v>
      </c>
      <c r="C27" s="12">
        <v>239883</v>
      </c>
      <c r="D27" s="12">
        <v>492809</v>
      </c>
      <c r="E27" s="12">
        <v>509976</v>
      </c>
      <c r="F27" s="12">
        <f t="shared" si="0"/>
        <v>1251360</v>
      </c>
      <c r="H27" s="13">
        <f t="shared" si="5"/>
        <v>0.6946042705536376</v>
      </c>
      <c r="I27" s="13">
        <f t="shared" si="2"/>
        <v>19.169783275795936</v>
      </c>
      <c r="J27" s="13">
        <f t="shared" si="3"/>
        <v>39.3818725226953</v>
      </c>
      <c r="K27" s="16">
        <f t="shared" si="4"/>
        <v>40.75373993095512</v>
      </c>
      <c r="L27" s="13">
        <f t="shared" si="1"/>
        <v>100</v>
      </c>
    </row>
    <row r="28" spans="1:12" ht="9">
      <c r="A28" s="11" t="s">
        <v>6</v>
      </c>
      <c r="B28" s="12">
        <v>67862</v>
      </c>
      <c r="C28" s="12">
        <v>76679</v>
      </c>
      <c r="D28" s="12">
        <v>22713</v>
      </c>
      <c r="E28" s="12" t="s">
        <v>0</v>
      </c>
      <c r="F28" s="12">
        <f t="shared" si="0"/>
        <v>167254</v>
      </c>
      <c r="H28" s="13">
        <f t="shared" si="5"/>
        <v>40.574216461190765</v>
      </c>
      <c r="I28" s="13">
        <f t="shared" si="2"/>
        <v>45.84583926243916</v>
      </c>
      <c r="J28" s="13">
        <f t="shared" si="3"/>
        <v>13.579944276370071</v>
      </c>
      <c r="K28" s="16" t="s">
        <v>0</v>
      </c>
      <c r="L28" s="13">
        <f t="shared" si="1"/>
        <v>100</v>
      </c>
    </row>
    <row r="29" spans="1:12" ht="9">
      <c r="A29" s="11" t="s">
        <v>4</v>
      </c>
      <c r="B29" s="12">
        <v>422401</v>
      </c>
      <c r="C29" s="12">
        <v>341349</v>
      </c>
      <c r="D29" s="12" t="s">
        <v>0</v>
      </c>
      <c r="E29" s="12" t="s">
        <v>0</v>
      </c>
      <c r="F29" s="12">
        <f t="shared" si="0"/>
        <v>763750</v>
      </c>
      <c r="H29" s="13">
        <f t="shared" si="5"/>
        <v>55.30618657937807</v>
      </c>
      <c r="I29" s="13">
        <f t="shared" si="2"/>
        <v>44.69381342062193</v>
      </c>
      <c r="J29" s="16" t="s">
        <v>0</v>
      </c>
      <c r="K29" s="16" t="s">
        <v>0</v>
      </c>
      <c r="L29" s="13">
        <f t="shared" si="1"/>
        <v>100</v>
      </c>
    </row>
    <row r="30" spans="1:12" ht="9">
      <c r="A30" s="11" t="s">
        <v>2</v>
      </c>
      <c r="B30" s="12">
        <v>143708</v>
      </c>
      <c r="C30" s="12">
        <v>1515995</v>
      </c>
      <c r="D30" s="12">
        <v>17395</v>
      </c>
      <c r="E30" s="12">
        <v>114000</v>
      </c>
      <c r="F30" s="12">
        <f t="shared" si="0"/>
        <v>1791098</v>
      </c>
      <c r="H30" s="13">
        <f t="shared" si="5"/>
        <v>8.023458236232747</v>
      </c>
      <c r="I30" s="13">
        <f t="shared" si="2"/>
        <v>84.64053893198474</v>
      </c>
      <c r="J30" s="13">
        <f>D30/F30*100</f>
        <v>0.97119197274521</v>
      </c>
      <c r="K30" s="13">
        <f t="shared" si="4"/>
        <v>6.364810859037305</v>
      </c>
      <c r="L30" s="13">
        <f t="shared" si="1"/>
        <v>100</v>
      </c>
    </row>
    <row r="31" spans="1:12" ht="9">
      <c r="A31" s="11" t="s">
        <v>20</v>
      </c>
      <c r="B31" s="12" t="s">
        <v>0</v>
      </c>
      <c r="C31" s="12" t="s">
        <v>0</v>
      </c>
      <c r="D31" s="12" t="s">
        <v>0</v>
      </c>
      <c r="E31" s="12">
        <v>519485</v>
      </c>
      <c r="F31" s="12">
        <f t="shared" si="0"/>
        <v>519485</v>
      </c>
      <c r="H31" s="16" t="s">
        <v>0</v>
      </c>
      <c r="I31" s="16" t="s">
        <v>0</v>
      </c>
      <c r="J31" s="16" t="s">
        <v>0</v>
      </c>
      <c r="K31" s="13">
        <f t="shared" si="4"/>
        <v>100</v>
      </c>
      <c r="L31" s="13">
        <f t="shared" si="1"/>
        <v>100</v>
      </c>
    </row>
    <row r="32" spans="1:12" ht="9">
      <c r="A32" s="2" t="s">
        <v>21</v>
      </c>
      <c r="B32" s="8">
        <f>SUM(B10:B13,B16:B31)</f>
        <v>981244</v>
      </c>
      <c r="C32" s="8">
        <f>SUM(C10:C13,C16:C31)</f>
        <v>5993936</v>
      </c>
      <c r="D32" s="8">
        <f>SUM(D10:D13,D16:D31)</f>
        <v>4675618</v>
      </c>
      <c r="E32" s="8">
        <f>SUM(E10:E13,E16:E31)</f>
        <v>6109380</v>
      </c>
      <c r="F32" s="8">
        <f>SUM(F10:F13,F16:F31)</f>
        <v>17760178</v>
      </c>
      <c r="G32" s="2"/>
      <c r="H32" s="14">
        <f>B32/F32*100</f>
        <v>5.5249671484148415</v>
      </c>
      <c r="I32" s="14">
        <f>C32/F32*100</f>
        <v>33.749301386506374</v>
      </c>
      <c r="J32" s="14">
        <f>D32/F32*100</f>
        <v>26.326414070849967</v>
      </c>
      <c r="K32" s="14">
        <f t="shared" si="4"/>
        <v>34.39931739422882</v>
      </c>
      <c r="L32" s="14">
        <f t="shared" si="1"/>
        <v>100</v>
      </c>
    </row>
    <row r="33" spans="1:12" ht="9">
      <c r="A33" s="2" t="s">
        <v>22</v>
      </c>
      <c r="B33" s="8">
        <f>SUM(B10:B13,B16:B19)</f>
        <v>49902</v>
      </c>
      <c r="C33" s="8">
        <f>SUM(C10:C13,C16:C19)</f>
        <v>824477</v>
      </c>
      <c r="D33" s="8">
        <f>SUM(D10:D13,D16:D19)</f>
        <v>2328164</v>
      </c>
      <c r="E33" s="8">
        <f>SUM(E10:E13,E16:E19)</f>
        <v>4826146</v>
      </c>
      <c r="F33" s="8">
        <f>SUM(F10:F13,F16:F19)</f>
        <v>8028689</v>
      </c>
      <c r="G33" s="2"/>
      <c r="H33" s="14">
        <f>B33/F33*100</f>
        <v>0.6215460581422446</v>
      </c>
      <c r="I33" s="14">
        <f>C33/F33*100</f>
        <v>10.269136094323743</v>
      </c>
      <c r="J33" s="14">
        <f>D33/F33*100</f>
        <v>28.99805933446918</v>
      </c>
      <c r="K33" s="14">
        <f t="shared" si="4"/>
        <v>60.11125851306483</v>
      </c>
      <c r="L33" s="14">
        <f t="shared" si="1"/>
        <v>100</v>
      </c>
    </row>
    <row r="34" spans="1:12" ht="9">
      <c r="A34" s="2" t="s">
        <v>23</v>
      </c>
      <c r="B34" s="8">
        <f>SUM(B20:B23)</f>
        <v>61044</v>
      </c>
      <c r="C34" s="8">
        <f>SUM(C20:C23)</f>
        <v>1620841</v>
      </c>
      <c r="D34" s="8">
        <f>SUM(D20:D23)</f>
        <v>1441001</v>
      </c>
      <c r="E34" s="8">
        <f>SUM(E20:E23)</f>
        <v>139773</v>
      </c>
      <c r="F34" s="8">
        <f>SUM(F20:F23)</f>
        <v>3262659</v>
      </c>
      <c r="G34" s="2"/>
      <c r="H34" s="14">
        <f>B34/F34*100</f>
        <v>1.8709892759249434</v>
      </c>
      <c r="I34" s="14">
        <f>C34/F34*100</f>
        <v>49.67852907705034</v>
      </c>
      <c r="J34" s="14">
        <f>D34/F34*100</f>
        <v>44.166460546443865</v>
      </c>
      <c r="K34" s="14">
        <f t="shared" si="4"/>
        <v>4.284021100580845</v>
      </c>
      <c r="L34" s="14">
        <f t="shared" si="1"/>
        <v>100</v>
      </c>
    </row>
    <row r="35" spans="1:12" ht="9">
      <c r="A35" s="2" t="s">
        <v>24</v>
      </c>
      <c r="B35" s="8">
        <f>SUM(B24:B31)</f>
        <v>870298</v>
      </c>
      <c r="C35" s="8">
        <f>SUM(C24:C31)</f>
        <v>3548618</v>
      </c>
      <c r="D35" s="8">
        <f>SUM(D24:D31)</f>
        <v>906453</v>
      </c>
      <c r="E35" s="8">
        <f>SUM(E24:E31)</f>
        <v>1143461</v>
      </c>
      <c r="F35" s="8">
        <f>SUM(F24:F31)</f>
        <v>6468830</v>
      </c>
      <c r="G35" s="2"/>
      <c r="H35" s="14">
        <f>B35/F35*100</f>
        <v>13.453715741486484</v>
      </c>
      <c r="I35" s="14">
        <f>C35/F35*100</f>
        <v>54.85718437491788</v>
      </c>
      <c r="J35" s="14">
        <f>D35/F35*100</f>
        <v>14.012626703747044</v>
      </c>
      <c r="K35" s="14">
        <f t="shared" si="4"/>
        <v>17.6764731798486</v>
      </c>
      <c r="L35" s="14">
        <f t="shared" si="1"/>
        <v>100</v>
      </c>
    </row>
    <row r="36" spans="1:12" ht="9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8" ht="9">
      <c r="A38" s="19" t="s">
        <v>40</v>
      </c>
    </row>
    <row r="39" spans="1:12" ht="17.25" customHeight="1">
      <c r="A39" s="20" t="s">
        <v>39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</row>
  </sheetData>
  <mergeCells count="9">
    <mergeCell ref="A39:L39"/>
    <mergeCell ref="A8:L8"/>
    <mergeCell ref="A1:L1"/>
    <mergeCell ref="A5:A6"/>
    <mergeCell ref="B5:E5"/>
    <mergeCell ref="F5:F6"/>
    <mergeCell ref="H5:K5"/>
    <mergeCell ref="L5:L6"/>
    <mergeCell ref="A3:L3"/>
  </mergeCells>
  <printOptions horizontalCentered="1"/>
  <pageMargins left="0.6692913385826772" right="0.7086614173228347" top="0.984251968503937" bottom="0.7874015748031497" header="0" footer="0.8661417322834646"/>
  <pageSetup horizontalDpi="600" verticalDpi="600" orientation="portrait" paperSize="9" r:id="rId1"/>
  <headerFooter alignWithMargins="0">
    <oddFooter>&amp;C&amp;"Arial,Normale"241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istat</cp:lastModifiedBy>
  <cp:lastPrinted>2008-10-27T17:31:29Z</cp:lastPrinted>
  <dcterms:created xsi:type="dcterms:W3CDTF">2007-04-17T14:37:55Z</dcterms:created>
  <dcterms:modified xsi:type="dcterms:W3CDTF">2008-10-27T17:32:02Z</dcterms:modified>
  <cp:category/>
  <cp:version/>
  <cp:contentType/>
  <cp:contentStatus/>
</cp:coreProperties>
</file>