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9540" windowHeight="4980" tabRatio="742" activeTab="13"/>
  </bookViews>
  <sheets>
    <sheet name="5.1" sheetId="1" r:id="rId1"/>
    <sheet name="5.2-5.3" sheetId="2" r:id="rId2"/>
    <sheet name="5.4" sheetId="3" r:id="rId3"/>
    <sheet name="5.5-5.6" sheetId="4" r:id="rId4"/>
    <sheet name="5.7" sheetId="5" r:id="rId5"/>
    <sheet name="5.8" sheetId="6" r:id="rId6"/>
    <sheet name="5.9-5.10" sheetId="7" r:id="rId7"/>
    <sheet name="5.11" sheetId="8" r:id="rId8"/>
    <sheet name="5.12" sheetId="9" r:id="rId9"/>
    <sheet name="5.13a" sheetId="10" r:id="rId10"/>
    <sheet name="5.13b" sheetId="11" r:id="rId11"/>
    <sheet name="5.14a" sheetId="12" r:id="rId12"/>
    <sheet name="5.14b" sheetId="13" r:id="rId13"/>
    <sheet name="5.15" sheetId="14" r:id="rId14"/>
    <sheet name="5.16" sheetId="15" r:id="rId15"/>
  </sheets>
  <definedNames>
    <definedName name="_xlnm.Print_Area" localSheetId="8">'5.12'!$A$1:$F$36</definedName>
    <definedName name="_xlnm.Print_Area" localSheetId="5">'5.8'!$A$1:$F$34</definedName>
  </definedNames>
  <calcPr fullCalcOnLoad="1"/>
</workbook>
</file>

<file path=xl/sharedStrings.xml><?xml version="1.0" encoding="utf-8"?>
<sst xmlns="http://schemas.openxmlformats.org/spreadsheetml/2006/main" count="1794" uniqueCount="464">
  <si>
    <r>
      <t xml:space="preserve">Media aritmetica 
</t>
    </r>
    <r>
      <rPr>
        <i/>
        <sz val="7"/>
        <rFont val="Arial"/>
        <family val="2"/>
      </rPr>
      <t>(Bq/m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</si>
  <si>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>Errore standard</t>
    </r>
    <r>
      <rPr>
        <i/>
        <sz val="7"/>
        <rFont val="Arial"/>
        <family val="2"/>
      </rPr>
      <t xml:space="preserve"> (Bq/m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</si>
  <si>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t>Numero misure</t>
  </si>
  <si>
    <t>Gen.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</si>
  <si>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</si>
  <si>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</si>
  <si>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</si>
  <si>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</si>
  <si>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</si>
  <si>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</si>
  <si>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</si>
  <si>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</si>
  <si>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</si>
  <si>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</si>
  <si>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Ivrea</t>
  </si>
  <si>
    <t>Piemonte</t>
  </si>
  <si>
    <t>-</t>
  </si>
  <si>
    <t>Feb.</t>
  </si>
  <si>
    <t>Saint-Christophe</t>
  </si>
  <si>
    <t>Trento</t>
  </si>
  <si>
    <t>Perugia</t>
  </si>
  <si>
    <t>Umbria</t>
  </si>
  <si>
    <t>Terni</t>
  </si>
  <si>
    <t>Marche</t>
  </si>
  <si>
    <t>….</t>
  </si>
  <si>
    <t>COMUNE  DI   PRELIEVO</t>
  </si>
  <si>
    <t>....</t>
  </si>
  <si>
    <t>Milano</t>
  </si>
  <si>
    <t>Lombardia</t>
  </si>
  <si>
    <t>Belluno</t>
  </si>
  <si>
    <t>Veneto</t>
  </si>
  <si>
    <t>Verona</t>
  </si>
  <si>
    <t>Firenze</t>
  </si>
  <si>
    <t>Toscana</t>
  </si>
  <si>
    <t>Pescara</t>
  </si>
  <si>
    <t>Abruzzo</t>
  </si>
  <si>
    <t>Genova</t>
  </si>
  <si>
    <t>Liguria</t>
  </si>
  <si>
    <t>Regioni</t>
  </si>
  <si>
    <t>Cesio 137</t>
  </si>
  <si>
    <t>Berillio 7</t>
  </si>
  <si>
    <t>COMUNE DI  PRELIEVO</t>
  </si>
  <si>
    <t>REGIONE</t>
  </si>
  <si>
    <t xml:space="preserve">Numero misure </t>
  </si>
  <si>
    <t>Giorni di prelievo delle deposizioni</t>
  </si>
  <si>
    <t>Bergamo</t>
  </si>
  <si>
    <t>Bormio</t>
  </si>
  <si>
    <t>Chiavenna</t>
  </si>
  <si>
    <t>Sondrio</t>
  </si>
  <si>
    <t>Padova</t>
  </si>
  <si>
    <t>Udine</t>
  </si>
  <si>
    <t>Friuli Venezia Giulia</t>
  </si>
  <si>
    <t>Piacenza</t>
  </si>
  <si>
    <t>Emilia-Romagna</t>
  </si>
  <si>
    <t>Trentino Alto-Adige</t>
  </si>
  <si>
    <t>Terni (a)</t>
  </si>
  <si>
    <t>Terni (b)</t>
  </si>
  <si>
    <t>Media</t>
  </si>
  <si>
    <t>Min</t>
  </si>
  <si>
    <t>Max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</si>
  <si>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</si>
  <si>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</si>
  <si>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</si>
  <si>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</si>
  <si>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</si>
  <si>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</si>
  <si>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</si>
  <si>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</si>
  <si>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MATRICE</t>
  </si>
  <si>
    <t>Grano duro</t>
  </si>
  <si>
    <t>Grano tenero</t>
  </si>
  <si>
    <t>Lattuga</t>
  </si>
  <si>
    <t>Bietole</t>
  </si>
  <si>
    <t>Carciofi</t>
  </si>
  <si>
    <t>Carote</t>
  </si>
  <si>
    <t>Cavolfiori</t>
  </si>
  <si>
    <t>Cipolle</t>
  </si>
  <si>
    <t>Mais</t>
  </si>
  <si>
    <t>Mele</t>
  </si>
  <si>
    <t>Pere</t>
  </si>
  <si>
    <t>Pesche</t>
  </si>
  <si>
    <t>Pomodori</t>
  </si>
  <si>
    <t>Riso</t>
  </si>
  <si>
    <t>Zucchine</t>
  </si>
  <si>
    <t>TIPOLOGIA</t>
  </si>
  <si>
    <t>Categoria (a)</t>
  </si>
  <si>
    <t>Situazione</t>
  </si>
  <si>
    <t>Rifiuti di origine ospedaliera</t>
  </si>
  <si>
    <t>Prima e Seconda</t>
  </si>
  <si>
    <t>In stoccaggio presso centri autorizzati</t>
  </si>
  <si>
    <t>Rifiuti accumulati nei siti di produzione</t>
  </si>
  <si>
    <t>Seconda</t>
  </si>
  <si>
    <t xml:space="preserve">Al 90% ancora da trattare e condizionare  </t>
  </si>
  <si>
    <t>Rifiuti a bassa e media attività da riprocessamento all'estero (b)</t>
  </si>
  <si>
    <t>Gia' condizionati (cementati in cassoni da 1.500 litri)</t>
  </si>
  <si>
    <t>Terza</t>
  </si>
  <si>
    <t>Rifiuti ad alta attività da riprocessamento all'estero (b)</t>
  </si>
  <si>
    <t>Gia' condizionati (cementati in fusti da 500 litri e vetrificati in contenitori da 150 litri)</t>
  </si>
  <si>
    <t>Combustibile irraggiato</t>
  </si>
  <si>
    <t>237 (c)</t>
  </si>
  <si>
    <t>In stoccaggio presso le centrali</t>
  </si>
  <si>
    <t>Sorgenti dismesse</t>
  </si>
  <si>
    <t>Seconda e Terza</t>
  </si>
  <si>
    <t xml:space="preserve">(b) Rifiuti che devono tornare in Italia a seguito del riprocessamento di combustibile irraggiato inviato presso gli impianti di Sellafield in Inghilterra. </t>
  </si>
  <si>
    <t>REGIONI</t>
  </si>
  <si>
    <t>Rifiuti radioattivi</t>
  </si>
  <si>
    <t>..</t>
  </si>
  <si>
    <t>Centro</t>
  </si>
  <si>
    <t>Muscolo bovino</t>
  </si>
  <si>
    <t>Muscolo ovino</t>
  </si>
  <si>
    <t>Muscolo pollo</t>
  </si>
  <si>
    <t>Acciuga</t>
  </si>
  <si>
    <t>Persico</t>
  </si>
  <si>
    <t>Trota</t>
  </si>
  <si>
    <t>&lt;29</t>
  </si>
  <si>
    <t>&lt;12</t>
  </si>
  <si>
    <t>&lt;8</t>
  </si>
  <si>
    <t>&lt;9</t>
  </si>
  <si>
    <t>&lt;24</t>
  </si>
  <si>
    <t>&lt;22</t>
  </si>
  <si>
    <t>&lt;5</t>
  </si>
  <si>
    <t>&lt;11</t>
  </si>
  <si>
    <t>&lt;21</t>
  </si>
  <si>
    <t>&lt;51</t>
  </si>
  <si>
    <t>&lt;37</t>
  </si>
  <si>
    <t>&lt;10</t>
  </si>
  <si>
    <t>&lt;6</t>
  </si>
  <si>
    <t>&lt;17</t>
  </si>
  <si>
    <t>&lt;1</t>
  </si>
  <si>
    <t>&lt;2</t>
  </si>
  <si>
    <t>&lt;7</t>
  </si>
  <si>
    <t>&lt;30</t>
  </si>
  <si>
    <t>&lt;60</t>
  </si>
  <si>
    <t>&lt;100</t>
  </si>
  <si>
    <t>&lt;90</t>
  </si>
  <si>
    <t>&lt;200</t>
  </si>
  <si>
    <t>&lt;20</t>
  </si>
  <si>
    <t>&lt;40</t>
  </si>
  <si>
    <t>&lt;25</t>
  </si>
  <si>
    <t>&lt;19</t>
  </si>
  <si>
    <t>&lt;18</t>
  </si>
  <si>
    <t>&lt;14</t>
  </si>
  <si>
    <t>&lt;26</t>
  </si>
  <si>
    <t>&lt;0,32</t>
  </si>
  <si>
    <t>&lt;0,21</t>
  </si>
  <si>
    <t>&lt;0,11</t>
  </si>
  <si>
    <t>&lt;0,15</t>
  </si>
  <si>
    <t>&lt;0,09</t>
  </si>
  <si>
    <t>&lt;0,14</t>
  </si>
  <si>
    <t>&lt;0,24</t>
  </si>
  <si>
    <t>&lt;0,17</t>
  </si>
  <si>
    <t>&lt;0,12</t>
  </si>
  <si>
    <t>&lt;0,16</t>
  </si>
  <si>
    <t>&lt;0,25</t>
  </si>
  <si>
    <t>&lt;0,06</t>
  </si>
  <si>
    <t>Valle d'Aosta/Vallée d'Aoste</t>
  </si>
  <si>
    <t>Bolzano/Bozen</t>
  </si>
  <si>
    <r>
      <t xml:space="preserve">Totale Attività       </t>
    </r>
    <r>
      <rPr>
        <i/>
        <sz val="7"/>
        <rFont val="Arial"/>
        <family val="2"/>
      </rPr>
      <t xml:space="preserve">  (Tera Bq)</t>
    </r>
  </si>
  <si>
    <r>
      <t xml:space="preserve">Volume                               </t>
    </r>
    <r>
      <rPr>
        <i/>
        <sz val="7"/>
        <rFont val="Arial"/>
        <family val="2"/>
      </rPr>
      <t xml:space="preserve">   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</si>
  <si>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r>
      <t xml:space="preserve">Attività                         </t>
    </r>
    <r>
      <rPr>
        <i/>
        <sz val="7"/>
        <rFont val="Arial"/>
        <family val="2"/>
      </rPr>
      <t xml:space="preserve">  (Tera Bq)</t>
    </r>
  </si>
  <si>
    <t>Numero misure &lt; Mar</t>
  </si>
  <si>
    <t>Alfa totale</t>
  </si>
  <si>
    <t>Beta totale</t>
  </si>
  <si>
    <t>La Maddalena</t>
  </si>
  <si>
    <t>Sassari</t>
  </si>
  <si>
    <t>Genova (b)</t>
  </si>
  <si>
    <t>&lt;15</t>
  </si>
  <si>
    <t>&lt;13</t>
  </si>
  <si>
    <t>&lt;27</t>
  </si>
  <si>
    <t>&lt;81</t>
  </si>
  <si>
    <t>Iodio 131</t>
  </si>
  <si>
    <t>&lt;16</t>
  </si>
  <si>
    <t>&lt;46</t>
  </si>
  <si>
    <t>D.St. (%) (b)</t>
  </si>
  <si>
    <t>Italia settentrionale</t>
  </si>
  <si>
    <t>Italia centrale</t>
  </si>
  <si>
    <t>Italia meridionale</t>
  </si>
  <si>
    <t>ANNI</t>
  </si>
  <si>
    <t>Raggi cosmici</t>
  </si>
  <si>
    <t>Radiazione gamma terrestre</t>
  </si>
  <si>
    <t>Esposizione interna:</t>
  </si>
  <si>
    <t>Ingestione</t>
  </si>
  <si>
    <t>Artificiale</t>
  </si>
  <si>
    <t>Diagnostica medica</t>
  </si>
  <si>
    <t>Incidente di Chernobyl</t>
  </si>
  <si>
    <t>Industria nucleare</t>
  </si>
  <si>
    <t>Test nucleari in atmosfera</t>
  </si>
  <si>
    <t>Tipo di sorgente</t>
  </si>
  <si>
    <t>Sorgente</t>
  </si>
  <si>
    <t>Esposizione esterna:</t>
  </si>
  <si>
    <t>Naturale</t>
  </si>
  <si>
    <t>Totale naturale</t>
  </si>
  <si>
    <t>Totale artificiale</t>
  </si>
  <si>
    <t>Totale</t>
  </si>
  <si>
    <t>Origine cosmica</t>
  </si>
  <si>
    <t>Origine terrestre</t>
  </si>
  <si>
    <t>Trentino Alto Adige</t>
  </si>
  <si>
    <t>Emilia Romagna</t>
  </si>
  <si>
    <t>Outdoor</t>
  </si>
  <si>
    <t>Indoor</t>
  </si>
  <si>
    <t>&lt;32</t>
  </si>
  <si>
    <t>Bergamo (a)</t>
  </si>
  <si>
    <r>
      <t xml:space="preserve">Attività della deposizione totale annua
</t>
    </r>
    <r>
      <rPr>
        <i/>
        <sz val="7"/>
        <rFont val="Arial"/>
        <family val="2"/>
      </rPr>
      <t>(Bq/m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</si>
  <si>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t>Muscolo equino</t>
  </si>
  <si>
    <t>Muscolo Suino</t>
  </si>
  <si>
    <t>Cefalo</t>
  </si>
  <si>
    <t>Orata</t>
  </si>
  <si>
    <t>Sardina</t>
  </si>
  <si>
    <t>Sgombro</t>
  </si>
  <si>
    <t>Albicocche</t>
  </si>
  <si>
    <t>Arance</t>
  </si>
  <si>
    <t>Castagne</t>
  </si>
  <si>
    <t>Cavolo verza</t>
  </si>
  <si>
    <t>Champignon</t>
  </si>
  <si>
    <t>Ciliegie</t>
  </si>
  <si>
    <t>Fagioli</t>
  </si>
  <si>
    <t>Farina grano duro</t>
  </si>
  <si>
    <t>Farina grano tenero</t>
  </si>
  <si>
    <t>Fragole</t>
  </si>
  <si>
    <t>Miele millefiori</t>
  </si>
  <si>
    <t>Mirtilli</t>
  </si>
  <si>
    <t>More</t>
  </si>
  <si>
    <t>Patate</t>
  </si>
  <si>
    <t>Porcini spontanei</t>
  </si>
  <si>
    <t>Prugne</t>
  </si>
  <si>
    <t>Spinaci</t>
  </si>
  <si>
    <t>Uva</t>
  </si>
  <si>
    <t>&lt;0,08</t>
  </si>
  <si>
    <t>&lt;12,97</t>
  </si>
  <si>
    <t>&lt;0,07</t>
  </si>
  <si>
    <t>&lt;0,13</t>
  </si>
  <si>
    <t>&lt;2,54</t>
  </si>
  <si>
    <t>&lt;8,08</t>
  </si>
  <si>
    <t>&lt;1,84</t>
  </si>
  <si>
    <t>&lt;264,52</t>
  </si>
  <si>
    <t>&lt;0,39</t>
  </si>
  <si>
    <t>&lt;1,49</t>
  </si>
  <si>
    <t>&lt;0,29</t>
  </si>
  <si>
    <t>&lt;1,38</t>
  </si>
  <si>
    <t>&lt;0,26</t>
  </si>
  <si>
    <t>&lt;0,62</t>
  </si>
  <si>
    <t>&lt;0,27</t>
  </si>
  <si>
    <t>&lt;0,18</t>
  </si>
  <si>
    <t>&lt;0,37</t>
  </si>
  <si>
    <t>RADIAZIONI NON IONIZZANTI</t>
  </si>
  <si>
    <t xml:space="preserve">PROVINCE </t>
  </si>
  <si>
    <t>Torino</t>
  </si>
  <si>
    <t>Vercelli</t>
  </si>
  <si>
    <t>Novara</t>
  </si>
  <si>
    <t>Biella</t>
  </si>
  <si>
    <t>Cuneo</t>
  </si>
  <si>
    <t>Verbania</t>
  </si>
  <si>
    <t>Asti</t>
  </si>
  <si>
    <t>Alessandria</t>
  </si>
  <si>
    <t>Varese</t>
  </si>
  <si>
    <t>Como</t>
  </si>
  <si>
    <t>Lecco</t>
  </si>
  <si>
    <t>Brescia</t>
  </si>
  <si>
    <t>Pavia</t>
  </si>
  <si>
    <t>Lodi</t>
  </si>
  <si>
    <t>Cremona</t>
  </si>
  <si>
    <t>Mantova</t>
  </si>
  <si>
    <t>Vicenza</t>
  </si>
  <si>
    <t>Treviso</t>
  </si>
  <si>
    <t>Venezia</t>
  </si>
  <si>
    <t>Rovigo</t>
  </si>
  <si>
    <t>Pordenone</t>
  </si>
  <si>
    <t>Gorizia</t>
  </si>
  <si>
    <t>Trieste</t>
  </si>
  <si>
    <t>Imperia</t>
  </si>
  <si>
    <t>Savona</t>
  </si>
  <si>
    <t>La Spezia</t>
  </si>
  <si>
    <t>Parma</t>
  </si>
  <si>
    <t>Reggio nell'Emilia</t>
  </si>
  <si>
    <t>Modena</t>
  </si>
  <si>
    <t>Bologna</t>
  </si>
  <si>
    <t>Ferrara</t>
  </si>
  <si>
    <t>Ravenna</t>
  </si>
  <si>
    <t>Forli'</t>
  </si>
  <si>
    <t>Rimini</t>
  </si>
  <si>
    <t>Lucca</t>
  </si>
  <si>
    <t>Pistoia</t>
  </si>
  <si>
    <t>Prato</t>
  </si>
  <si>
    <t>Livorno</t>
  </si>
  <si>
    <t>Pisa</t>
  </si>
  <si>
    <t>Arezzo</t>
  </si>
  <si>
    <t>Siena</t>
  </si>
  <si>
    <t>Grosseto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</si>
  <si>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</si>
  <si>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</si>
  <si>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</si>
  <si>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</si>
  <si>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</si>
  <si>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</si>
  <si>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</si>
  <si>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</si>
  <si>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</si>
  <si>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</si>
  <si>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</si>
  <si>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</si>
  <si>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</si>
  <si>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</si>
  <si>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</si>
  <si>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</si>
  <si>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</si>
  <si>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</si>
  <si>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</si>
  <si>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</si>
  <si>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</si>
  <si>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</si>
  <si>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</si>
  <si>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</si>
  <si>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</si>
  <si>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</si>
  <si>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</si>
  <si>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</si>
  <si>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</si>
  <si>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</si>
  <si>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</si>
  <si>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</si>
  <si>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</si>
  <si>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</si>
  <si>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</si>
  <si>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</si>
  <si>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</si>
  <si>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</si>
  <si>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</si>
  <si>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Nuoro</t>
  </si>
  <si>
    <t>Oristano</t>
  </si>
  <si>
    <t>Cagliari</t>
  </si>
  <si>
    <r>
      <t>(a) Le macroregioni sono definite n</t>
    </r>
    <r>
      <rPr>
        <sz val="7"/>
        <rFont val="Arial"/>
        <family val="2"/>
      </rPr>
      <t>ella Raccomandazione 2000/247/Euratom.</t>
    </r>
  </si>
  <si>
    <t>PROVINCE</t>
  </si>
  <si>
    <t>Numero di impianti</t>
  </si>
  <si>
    <t>Numero di impianti per 1000 abitanti</t>
  </si>
  <si>
    <t>Ogliastra</t>
  </si>
  <si>
    <t>Medio Campidano</t>
  </si>
  <si>
    <t>Italia</t>
  </si>
  <si>
    <t>Sud</t>
  </si>
  <si>
    <t>Isole</t>
  </si>
  <si>
    <r>
      <t>Densità di impianti per 1000 km</t>
    </r>
    <r>
      <rPr>
        <vertAlign val="superscript"/>
        <sz val="7"/>
        <rFont val="Arial"/>
        <family val="2"/>
      </rPr>
      <t>2</t>
    </r>
  </si>
  <si>
    <t>Numero di settori antenna</t>
  </si>
  <si>
    <t>Pesaro e Urbino</t>
  </si>
  <si>
    <r>
      <t xml:space="preserve">Min </t>
    </r>
    <r>
      <rPr>
        <i/>
        <sz val="7"/>
        <rFont val="Arial"/>
        <family val="2"/>
      </rPr>
      <t>(W)</t>
    </r>
  </si>
  <si>
    <r>
      <t xml:space="preserve">Max </t>
    </r>
    <r>
      <rPr>
        <i/>
        <sz val="7"/>
        <rFont val="Arial"/>
        <family val="2"/>
      </rPr>
      <t>(W)</t>
    </r>
  </si>
  <si>
    <t>Range di potenza massima irradiata per settore antenna</t>
  </si>
  <si>
    <t>Tavola 5.11 - Rifiuti radioattivi per tipologia - Anno 2006</t>
  </si>
  <si>
    <r>
      <t>Tavola 5.12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Stoccaggio di rifiuti radioattivi, sorgenti dismesse, combustibile irraggiato per regione - Anno 2006  </t>
    </r>
  </si>
  <si>
    <t>Tavola 5.13 - Impianti di diffusione televisiva per provincia - Anno 2007</t>
  </si>
  <si>
    <r>
      <t xml:space="preserve">Tavola 5.14 - Stazioni radio base per provincia - Anno 2007 </t>
    </r>
    <r>
      <rPr>
        <sz val="9"/>
        <rFont val="Arial"/>
        <family val="2"/>
      </rPr>
      <t>(a)</t>
    </r>
  </si>
  <si>
    <t>Range di potenza massima irradiata per impianto</t>
  </si>
  <si>
    <r>
      <t xml:space="preserve">Min </t>
    </r>
    <r>
      <rPr>
        <i/>
        <sz val="7"/>
        <rFont val="Arial"/>
        <family val="2"/>
      </rPr>
      <t>(kW)</t>
    </r>
  </si>
  <si>
    <r>
      <t xml:space="preserve">Max </t>
    </r>
    <r>
      <rPr>
        <i/>
        <sz val="7"/>
        <rFont val="Arial"/>
        <family val="2"/>
      </rPr>
      <t>(kW)</t>
    </r>
  </si>
  <si>
    <r>
      <t>Potenza massima totale per km</t>
    </r>
    <r>
      <rPr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(W/km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</si>
  <si>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r>
      <t xml:space="preserve">Potenza massima totale irradiata </t>
    </r>
    <r>
      <rPr>
        <i/>
        <sz val="7"/>
        <rFont val="Arial"/>
        <family val="2"/>
      </rPr>
      <t>(composizione percentuale)</t>
    </r>
  </si>
  <si>
    <r>
      <t>Potenza massima totale irradiata</t>
    </r>
    <r>
      <rPr>
        <i/>
        <sz val="7"/>
        <rFont val="Arial"/>
        <family val="2"/>
      </rPr>
      <t xml:space="preserve"> (composizione percentuale)</t>
    </r>
  </si>
  <si>
    <r>
      <t>Potenza massima totale irradiata</t>
    </r>
    <r>
      <rPr>
        <i/>
        <sz val="7"/>
        <rFont val="Arial"/>
        <family val="2"/>
      </rPr>
      <t xml:space="preserve"> 
(kW)</t>
    </r>
  </si>
  <si>
    <t>Num misure</t>
  </si>
  <si>
    <t>Num misure &lt; Mar</t>
  </si>
  <si>
    <r>
      <t xml:space="preserve">Tavola 5.14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Stazioni radio base per provincia - Anno 2007 </t>
    </r>
    <r>
      <rPr>
        <sz val="9"/>
        <rFont val="Arial"/>
        <family val="2"/>
      </rPr>
      <t>(a)</t>
    </r>
  </si>
  <si>
    <r>
      <t xml:space="preserve">Tavola 5.13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Impianti di diffusione televisiva per provincia - Anno 2007</t>
    </r>
  </si>
  <si>
    <t>(b) Controllo eseguito tramite misure spot o misure di breve durata concluso nell'arco di una giornata.</t>
  </si>
  <si>
    <t>(a) I dati sono aggiornati al mese di giugno 2007.</t>
  </si>
  <si>
    <r>
      <t>Potenza massima totale irradiata</t>
    </r>
    <r>
      <rPr>
        <i/>
        <sz val="7"/>
        <rFont val="Arial"/>
        <family val="2"/>
      </rPr>
      <t xml:space="preserve"> 
(W)</t>
    </r>
  </si>
  <si>
    <t>(c) In tonnellate.</t>
  </si>
  <si>
    <t>(a) Stazione di misura situata nella zona industriale.</t>
  </si>
  <si>
    <t>(b) Stazione di misura situata in località Maratta.</t>
  </si>
  <si>
    <t>(a) Dato relativo al periodo giugno-luglio.</t>
  </si>
  <si>
    <t>(b) Stazione di misura di via Bombrini.</t>
  </si>
  <si>
    <t>Di cui impianti digitali</t>
  </si>
  <si>
    <r>
      <t xml:space="preserve">(a) Le incertezze sperimentali sono: stazione Saint-Christophe 10%, stazione Ivrea da gennaio a dicembre 39%, 63%, 63%, 42%, 37%, 54%, 23%, 29%, 46%, </t>
    </r>
    <r>
      <rPr>
        <sz val="7"/>
        <color indexed="9"/>
        <rFont val="Arial"/>
        <family val="2"/>
      </rPr>
      <t>||||||</t>
    </r>
    <r>
      <rPr>
        <sz val="7"/>
        <rFont val="Arial"/>
        <family val="2"/>
      </rPr>
      <t>44%, 42%, 47%  per la radiazione beta e tra il 39% e il 95% per la radiazione alfa.</t>
    </r>
  </si>
  <si>
    <t>(c) Controllo basato su misure protratte per più giorni.</t>
  </si>
  <si>
    <t>RADIAZIONI IONIZZANTI</t>
  </si>
  <si>
    <t>&lt;0,05</t>
  </si>
  <si>
    <t>&lt;9,08</t>
  </si>
  <si>
    <t>&lt;0,44</t>
  </si>
  <si>
    <t>&lt;1,86</t>
  </si>
  <si>
    <t>&lt;431,2</t>
  </si>
  <si>
    <t>&lt;567,2</t>
  </si>
  <si>
    <t>&lt;519,3</t>
  </si>
  <si>
    <t>&lt;1324,9</t>
  </si>
  <si>
    <t>&lt;1,14</t>
  </si>
  <si>
    <t>&lt;2,10</t>
  </si>
  <si>
    <t>&lt;2,20</t>
  </si>
  <si>
    <t>&lt;0,46</t>
  </si>
  <si>
    <t>&lt;7,30</t>
  </si>
  <si>
    <t>&lt;6,00</t>
  </si>
  <si>
    <t>&lt;6,60</t>
  </si>
  <si>
    <t>&lt;6,40</t>
  </si>
  <si>
    <t>&lt;0,10</t>
  </si>
  <si>
    <t>Fonte: Arpa/Arta/Appa</t>
  </si>
  <si>
    <t>Saint Christophe</t>
  </si>
  <si>
    <t>Uovo di gallina</t>
  </si>
  <si>
    <t>Carbonia Iglesias</t>
  </si>
  <si>
    <t>Olbia Tempio</t>
  </si>
  <si>
    <t>Massa Carrara</t>
  </si>
  <si>
    <t>Aosta/Aoste</t>
  </si>
  <si>
    <t>Forli Cesena</t>
  </si>
  <si>
    <t>Regione</t>
  </si>
  <si>
    <t>Numero misure                     &lt; Mar</t>
  </si>
  <si>
    <t>Numero misure              &lt; Mar</t>
  </si>
  <si>
    <r>
      <t>Tavola 5.10 -  Misure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 xml:space="preserve">Cs) in matrici alimentari organiche animali (peso fresco) - Anno 2006 </t>
    </r>
    <r>
      <rPr>
        <b/>
        <sz val="9"/>
        <color indexed="9"/>
        <rFont val="Arial"/>
        <family val="2"/>
      </rPr>
      <t>||||||||||||||l|||||||||||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Bq/kg)</t>
    </r>
  </si>
  <si>
    <t xml:space="preserve">Da  trattare e condizionare </t>
  </si>
  <si>
    <r>
      <t xml:space="preserve">Sorgenti dismesse Attività </t>
    </r>
    <r>
      <rPr>
        <i/>
        <sz val="7"/>
        <rFont val="Arial"/>
        <family val="2"/>
      </rPr>
      <t>(Giga Bq)</t>
    </r>
  </si>
  <si>
    <r>
      <t xml:space="preserve">Combustibile irraggiato Attività </t>
    </r>
    <r>
      <rPr>
        <i/>
        <sz val="7"/>
        <rFont val="Arial"/>
        <family val="2"/>
      </rPr>
      <t>(Tera Bq)</t>
    </r>
  </si>
  <si>
    <r>
      <t xml:space="preserve">Attività </t>
    </r>
    <r>
      <rPr>
        <i/>
        <sz val="7"/>
        <rFont val="Arial"/>
        <family val="2"/>
      </rPr>
      <t>(Giga Bq)</t>
    </r>
  </si>
  <si>
    <r>
      <t xml:space="preserve">Volume </t>
    </r>
    <r>
      <rPr>
        <i/>
        <sz val="7"/>
        <rFont val="Arial"/>
        <family val="2"/>
      </rPr>
      <t>(m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>)</t>
    </r>
  </si>
  <si>
    <t>Numero                di siti per 1000 abitanti</t>
  </si>
  <si>
    <r>
      <t>Densità           di siti per 1000 km</t>
    </r>
    <r>
      <rPr>
        <vertAlign val="superscript"/>
        <sz val="7"/>
        <rFont val="Arial"/>
        <family val="2"/>
      </rPr>
      <t>2</t>
    </r>
  </si>
  <si>
    <t>Numero            di siti</t>
  </si>
  <si>
    <r>
      <t xml:space="preserve">(a) I dati realtivi all'anno 2007 non si riferiscono all'intero anno. Nelle province non riportate non sono state effettuate delle misure o i dati non sono </t>
    </r>
    <r>
      <rPr>
        <sz val="7"/>
        <rFont val="Arial"/>
        <family val="0"/>
      </rPr>
      <t>pervenuti.</t>
    </r>
  </si>
  <si>
    <t>Misure giornaliere (b)</t>
  </si>
  <si>
    <t>Superamenti in misure giornaliere</t>
  </si>
  <si>
    <t>Monitoraggi (c)</t>
  </si>
  <si>
    <t xml:space="preserve">Superamenti in monitoraggi </t>
  </si>
  <si>
    <t>(a) Media pesata per la popolazione.</t>
  </si>
  <si>
    <r>
      <t>Tabella 5.1 - Concentrazione di attività media di radon 222 (</t>
    </r>
    <r>
      <rPr>
        <b/>
        <vertAlign val="superscript"/>
        <sz val="9"/>
        <rFont val="Arial"/>
        <family val="2"/>
      </rPr>
      <t>222</t>
    </r>
    <r>
      <rPr>
        <b/>
        <sz val="9"/>
        <rFont val="Arial"/>
        <family val="2"/>
      </rPr>
      <t xml:space="preserve">Rn) nelle abitazioni ed abitazioni con valori alti per </t>
    </r>
    <r>
      <rPr>
        <sz val="9"/>
        <color indexed="9"/>
        <rFont val="Arial"/>
        <family val="2"/>
      </rPr>
      <t>||||||||||||||||||||||||||</t>
    </r>
    <r>
      <rPr>
        <b/>
        <sz val="9"/>
        <rFont val="Arial"/>
        <family val="2"/>
      </rPr>
      <t>regione</t>
    </r>
    <r>
      <rPr>
        <sz val="9"/>
        <rFont val="Arial"/>
        <family val="2"/>
      </rPr>
      <t xml:space="preserve"> (a) </t>
    </r>
    <r>
      <rPr>
        <i/>
        <sz val="9"/>
        <rFont val="Arial"/>
        <family val="2"/>
      </rPr>
      <t>(Bq/m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, percentuale)</t>
    </r>
  </si>
  <si>
    <t>(a) La rilevazione si è svolta tra il 1989 ed il 1997.</t>
  </si>
  <si>
    <t>(c) Media pesata per la popolazione regionale.</t>
  </si>
  <si>
    <r>
      <t xml:space="preserve">104 </t>
    </r>
    <r>
      <rPr>
        <sz val="7"/>
        <rFont val="Arial"/>
        <family val="2"/>
      </rPr>
      <t>(b)</t>
    </r>
  </si>
  <si>
    <t>Trentino-Alto Adige</t>
  </si>
  <si>
    <t>Friuli-Venezia Giulia</t>
  </si>
  <si>
    <r>
      <t>Abitazioni con 
attività &gt; 400 Bq/m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(%) </t>
    </r>
    <r>
      <rPr>
        <sz val="7"/>
        <rFont val="Arial"/>
        <family val="2"/>
      </rPr>
      <t>(b)</t>
    </r>
  </si>
  <si>
    <r>
      <t>Abitazioni con 
attività &gt; 200 Bq/m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(%)</t>
    </r>
    <r>
      <rPr>
        <sz val="7"/>
        <rFont val="Arial"/>
        <family val="2"/>
      </rPr>
      <t xml:space="preserve"> (b)</t>
    </r>
  </si>
  <si>
    <r>
      <t>Potenza massima totale irradiata per km</t>
    </r>
    <r>
      <rPr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
(W/km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</si>
  <si>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r>
      <t xml:space="preserve">Impianti di diffusione radio 
</t>
    </r>
    <r>
      <rPr>
        <i/>
        <sz val="7"/>
        <rFont val="Arial"/>
        <family val="2"/>
      </rPr>
      <t>(numero)</t>
    </r>
  </si>
  <si>
    <r>
      <t xml:space="preserve">Potenza massima irradiata 
</t>
    </r>
    <r>
      <rPr>
        <i/>
        <sz val="7"/>
        <rFont val="Arial"/>
        <family val="2"/>
      </rPr>
      <t>(kW)</t>
    </r>
  </si>
  <si>
    <r>
      <t>Potenza massima irradiata 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(W/km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)</t>
    </r>
  </si>
  <si>
    <t>Intervallo di potenza per impianto</t>
  </si>
  <si>
    <r>
      <t xml:space="preserve">Minimo 
</t>
    </r>
    <r>
      <rPr>
        <i/>
        <sz val="7"/>
        <rFont val="Arial"/>
        <family val="2"/>
      </rPr>
      <t>(kW)</t>
    </r>
  </si>
  <si>
    <r>
      <t xml:space="preserve">Massimo 
</t>
    </r>
    <r>
      <rPr>
        <i/>
        <sz val="7"/>
        <rFont val="Arial"/>
        <family val="2"/>
      </rPr>
      <t>(kW)</t>
    </r>
  </si>
  <si>
    <r>
      <t>Tavola 5.6 - Misure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>Cs), Berillio 7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Be) e Iodio 131 (</t>
    </r>
    <r>
      <rPr>
        <b/>
        <vertAlign val="superscript"/>
        <sz val="9"/>
        <rFont val="Arial"/>
        <family val="2"/>
      </rPr>
      <t>131</t>
    </r>
    <r>
      <rPr>
        <b/>
        <sz val="9"/>
        <rFont val="Arial"/>
        <family val="2"/>
      </rPr>
      <t xml:space="preserve">I) nel particolato atmosferico per mese </t>
    </r>
    <r>
      <rPr>
        <b/>
        <sz val="9"/>
        <color indexed="9"/>
        <rFont val="Arial"/>
        <family val="2"/>
      </rPr>
      <t>|||||||||||||l|||||||</t>
    </r>
    <r>
      <rPr>
        <b/>
        <sz val="9"/>
        <rFont val="Arial"/>
        <family val="2"/>
      </rPr>
      <t>e comune di prelievo -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Anno 2006 </t>
    </r>
    <r>
      <rPr>
        <i/>
        <sz val="9"/>
        <rFont val="Arial"/>
        <family val="2"/>
      </rPr>
      <t>(</t>
    </r>
    <r>
      <rPr>
        <sz val="9"/>
        <rFont val="Symbol"/>
        <family val="0"/>
      </rPr>
      <t>m</t>
    </r>
    <r>
      <rPr>
        <i/>
        <sz val="9"/>
        <rFont val="Arial"/>
        <family val="2"/>
      </rPr>
      <t>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) </t>
    </r>
  </si>
  <si>
    <r>
      <t xml:space="preserve">Tavola 5.5 - Radioattività beta ed alfa totale nel particolato atmosferico per mese e comune di prelievo - Anno </t>
    </r>
    <r>
      <rPr>
        <b/>
        <sz val="9"/>
        <color indexed="9"/>
        <rFont val="Arial"/>
        <family val="2"/>
      </rPr>
      <t>|||||||l|||||||||||||</t>
    </r>
    <r>
      <rPr>
        <b/>
        <sz val="9"/>
        <rFont val="Arial"/>
        <family val="2"/>
      </rPr>
      <t xml:space="preserve">2006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(mBq/m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) </t>
    </r>
  </si>
  <si>
    <r>
      <t>Italia</t>
    </r>
    <r>
      <rPr>
        <sz val="7"/>
        <rFont val="Arial"/>
        <family val="2"/>
      </rPr>
      <t xml:space="preserve"> (a) </t>
    </r>
  </si>
  <si>
    <r>
      <t>Italia</t>
    </r>
    <r>
      <rPr>
        <sz val="7"/>
        <rFont val="Arial"/>
        <family val="2"/>
      </rPr>
      <t xml:space="preserve"> (c) </t>
    </r>
  </si>
  <si>
    <t>ITALIA</t>
  </si>
  <si>
    <t>Tavola 5.15 - Impianti di diffusione radiofonica per regione - Anno 1990</t>
  </si>
  <si>
    <r>
      <t>Italia</t>
    </r>
    <r>
      <rPr>
        <sz val="7"/>
        <color indexed="8"/>
        <rFont val="Arial"/>
        <family val="2"/>
      </rPr>
      <t xml:space="preserve"> (a)</t>
    </r>
  </si>
  <si>
    <t>&lt;1,90</t>
  </si>
  <si>
    <t>(a) Media di tutti i campioni disponibili.</t>
  </si>
  <si>
    <t>Nord-ovest</t>
  </si>
  <si>
    <t>Nord-est</t>
  </si>
  <si>
    <r>
      <t>Fonte:</t>
    </r>
    <r>
      <rPr>
        <sz val="7"/>
        <rFont val="Arial"/>
        <family val="2"/>
      </rPr>
      <t xml:space="preserve"> Agenzia nazionale per la protezione dell'ambiente e per i servizi tecnici (Apat), Banca dati rete Gamma</t>
    </r>
  </si>
  <si>
    <r>
      <t>Fonte:</t>
    </r>
    <r>
      <rPr>
        <sz val="7"/>
        <rFont val="Arial"/>
        <family val="2"/>
      </rPr>
      <t xml:space="preserve"> Agenzia nazionale per la protezione dell'ambiente e per i servizi tecnici (Apat), </t>
    </r>
    <r>
      <rPr>
        <i/>
        <sz val="7"/>
        <rFont val="Arial"/>
        <family val="2"/>
      </rPr>
      <t>Annuario dei dati ambientali</t>
    </r>
    <r>
      <rPr>
        <sz val="7"/>
        <rFont val="Arial"/>
        <family val="2"/>
      </rPr>
      <t>, vari anni</t>
    </r>
  </si>
  <si>
    <r>
      <t>Fonte:</t>
    </r>
    <r>
      <rPr>
        <sz val="7"/>
        <rFont val="Arial"/>
        <family val="2"/>
      </rPr>
      <t xml:space="preserve"> Agenzia nazionale per la protezione dell'ambiente e per i servizi tecnici (Apat)</t>
    </r>
  </si>
  <si>
    <r>
      <t xml:space="preserve"> Fonte: </t>
    </r>
    <r>
      <rPr>
        <sz val="7"/>
        <rFont val="Arial"/>
        <family val="2"/>
      </rPr>
      <t>Elaborazione su dati del Ministero delle comunicazioni</t>
    </r>
  </si>
  <si>
    <t>(b) Valore limite indicato nella Raccomandazione 90/143/Euratom.</t>
  </si>
  <si>
    <t>(b) I valori delle deviazioni standard si riferiscono alla variazione spaziale. Le variazioni temporali delle medie giornaliere sono dell'ordine del 3 per cento.</t>
  </si>
  <si>
    <r>
      <t xml:space="preserve">Inalazione (radon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toron) </t>
    </r>
  </si>
  <si>
    <r>
      <t xml:space="preserve">Inalazione (diversa da radon </t>
    </r>
    <r>
      <rPr>
        <sz val="7"/>
        <rFont val="Arial"/>
        <family val="2"/>
      </rPr>
      <t>e</t>
    </r>
    <r>
      <rPr>
        <i/>
        <sz val="7"/>
        <rFont val="Arial"/>
        <family val="2"/>
      </rPr>
      <t xml:space="preserve"> toron) </t>
    </r>
  </si>
  <si>
    <r>
      <t xml:space="preserve">Fonte: </t>
    </r>
    <r>
      <rPr>
        <sz val="7"/>
        <rFont val="Arial"/>
        <family val="2"/>
      </rPr>
      <t xml:space="preserve">Agenzia nazionale per la protezione dell'ambiente e per i servizi tecnici (Apat), </t>
    </r>
    <r>
      <rPr>
        <i/>
        <sz val="7"/>
        <rFont val="Arial"/>
        <family val="2"/>
      </rPr>
      <t>Annuario dei dati ambientali</t>
    </r>
    <r>
      <rPr>
        <sz val="7"/>
        <rFont val="Arial"/>
        <family val="2"/>
      </rPr>
      <t>, vari anni</t>
    </r>
  </si>
  <si>
    <r>
      <t>Fonte</t>
    </r>
    <r>
      <rPr>
        <i/>
        <sz val="7"/>
        <rFont val="Arial"/>
        <family val="2"/>
      </rPr>
      <t>:</t>
    </r>
    <r>
      <rPr>
        <sz val="7"/>
        <rFont val="Arial"/>
        <family val="2"/>
      </rPr>
      <t xml:space="preserve"> Agenzia nazionale per la protezione dell'ambiente e per i servizi tecnici (Apat), </t>
    </r>
    <r>
      <rPr>
        <i/>
        <sz val="7"/>
        <rFont val="Arial"/>
        <family val="2"/>
      </rPr>
      <t>Annuario dei dati ambientali</t>
    </r>
    <r>
      <rPr>
        <sz val="7"/>
        <rFont val="Arial"/>
        <family val="2"/>
      </rPr>
      <t xml:space="preserve">, vari anni. </t>
    </r>
  </si>
  <si>
    <r>
      <t xml:space="preserve">Tavola 5.16 - Attività di controllo dei campi elettromagnetici a radiofrequenza e superamenti dei limite di legge </t>
    </r>
    <r>
      <rPr>
        <b/>
        <sz val="9"/>
        <color indexed="9"/>
        <rFont val="Arial"/>
        <family val="2"/>
      </rPr>
      <t>||||||||||||l||||||||||</t>
    </r>
    <r>
      <rPr>
        <b/>
        <sz val="9"/>
        <rFont val="Arial"/>
        <family val="2"/>
      </rPr>
      <t>per provincia - Anni 2004-2007</t>
    </r>
    <r>
      <rPr>
        <sz val="9"/>
        <rFont val="Arial"/>
        <family val="2"/>
      </rPr>
      <t xml:space="preserve"> (a) </t>
    </r>
    <r>
      <rPr>
        <i/>
        <sz val="9"/>
        <rFont val="Arial"/>
        <family val="2"/>
      </rPr>
      <t>(numero)</t>
    </r>
  </si>
  <si>
    <r>
      <t>(b) La media pesata per la componente di origine terrestre</t>
    </r>
    <r>
      <rPr>
        <i/>
        <sz val="7"/>
        <rFont val="Arial"/>
        <family val="2"/>
      </rPr>
      <t xml:space="preserve"> indoor</t>
    </r>
    <r>
      <rPr>
        <sz val="7"/>
        <rFont val="Arial"/>
        <family val="2"/>
      </rPr>
      <t xml:space="preserve"> è stata ottenuta attribuendo alle regioni per le quali i dati non sono disponibili, un valore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 xml:space="preserve">ottenuto dividendo la componente terrestre </t>
    </r>
    <r>
      <rPr>
        <i/>
        <sz val="7"/>
        <rFont val="Arial"/>
        <family val="2"/>
      </rPr>
      <t>outdoor</t>
    </r>
    <r>
      <rPr>
        <sz val="7"/>
        <rFont val="Arial"/>
        <family val="2"/>
      </rPr>
      <t xml:space="preserve"> della regione per il rapporto medio tra componente</t>
    </r>
    <r>
      <rPr>
        <i/>
        <sz val="7"/>
        <rFont val="Arial"/>
        <family val="2"/>
      </rPr>
      <t xml:space="preserve"> outdoor</t>
    </r>
    <r>
      <rPr>
        <sz val="7"/>
        <rFont val="Arial"/>
        <family val="2"/>
      </rPr>
      <t xml:space="preserve"> e </t>
    </r>
    <r>
      <rPr>
        <i/>
        <sz val="7"/>
        <rFont val="Arial"/>
        <family val="2"/>
      </rPr>
      <t>indoor</t>
    </r>
    <r>
      <rPr>
        <sz val="7"/>
        <rFont val="Arial"/>
        <family val="2"/>
      </rPr>
      <t xml:space="preserve"> di tutte le regioni con dati.</t>
    </r>
  </si>
  <si>
    <r>
      <t>Tavola 5.7 - Misure annue di Cesio 137 (</t>
    </r>
    <r>
      <rPr>
        <b/>
        <vertAlign val="superscript"/>
        <sz val="9"/>
        <rFont val="Arial"/>
        <family val="2"/>
      </rPr>
      <t>137</t>
    </r>
    <r>
      <rPr>
        <b/>
        <sz val="9"/>
        <rFont val="Arial"/>
        <family val="2"/>
      </rPr>
      <t>Cs) e Berillio 7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Be) nelle deposizioni umide e secche al suolo </t>
    </r>
    <r>
      <rPr>
        <b/>
        <sz val="9"/>
        <color indexed="9"/>
        <rFont val="Arial"/>
        <family val="2"/>
      </rPr>
      <t>llllllllllll|||llllllll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fallout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per comune di prelievo - Anno 2006</t>
    </r>
  </si>
  <si>
    <r>
      <t xml:space="preserve">Tavola  5.8 - Misure di Cesio 137 </t>
    </r>
    <r>
      <rPr>
        <sz val="9"/>
        <rFont val="Arial"/>
        <family val="2"/>
      </rPr>
      <t>(</t>
    </r>
    <r>
      <rPr>
        <vertAlign val="superscript"/>
        <sz val="9"/>
        <rFont val="Arial"/>
        <family val="2"/>
      </rPr>
      <t>137</t>
    </r>
    <r>
      <rPr>
        <sz val="9"/>
        <rFont val="Arial"/>
        <family val="2"/>
      </rPr>
      <t>Cs)</t>
    </r>
    <r>
      <rPr>
        <b/>
        <sz val="9"/>
        <rFont val="Arial"/>
        <family val="0"/>
      </rPr>
      <t xml:space="preserve"> nel latte vacc</t>
    </r>
    <r>
      <rPr>
        <b/>
        <sz val="9"/>
        <rFont val="Arial"/>
        <family val="2"/>
      </rPr>
      <t>ino per regione</t>
    </r>
    <r>
      <rPr>
        <sz val="9"/>
        <rFont val="Arial"/>
        <family val="2"/>
      </rPr>
      <t xml:space="preserve"> </t>
    </r>
    <r>
      <rPr>
        <b/>
        <sz val="9"/>
        <rFont val="Arial"/>
        <family val="0"/>
      </rPr>
      <t xml:space="preserve">- Anno 2006 </t>
    </r>
    <r>
      <rPr>
        <i/>
        <sz val="9"/>
        <rFont val="Arial"/>
        <family val="0"/>
      </rPr>
      <t>(Bq/l)</t>
    </r>
  </si>
  <si>
    <r>
      <t xml:space="preserve">Tavola 5.9 -  Misure di Cesio 137 </t>
    </r>
    <r>
      <rPr>
        <sz val="9"/>
        <rFont val="Arial"/>
        <family val="2"/>
      </rPr>
      <t>(</t>
    </r>
    <r>
      <rPr>
        <vertAlign val="superscript"/>
        <sz val="9"/>
        <rFont val="Arial"/>
        <family val="2"/>
      </rPr>
      <t>137</t>
    </r>
    <r>
      <rPr>
        <sz val="9"/>
        <rFont val="Arial"/>
        <family val="2"/>
      </rPr>
      <t>Cs)</t>
    </r>
    <r>
      <rPr>
        <b/>
        <sz val="9"/>
        <rFont val="Arial"/>
        <family val="2"/>
      </rPr>
      <t xml:space="preserve"> in matrici alimentari organiche vegetali (peso fresco) - Anno 2006 </t>
    </r>
    <r>
      <rPr>
        <b/>
        <sz val="9"/>
        <color indexed="9"/>
        <rFont val="Arial"/>
        <family val="2"/>
      </rPr>
      <t>llllllllllllllllllllllll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Bq/kg)</t>
    </r>
  </si>
  <si>
    <t>(a) Classificazione secondo la Guida tecnica n. 26 "Gestione dei rifiuti radioattivi" Apat.</t>
  </si>
  <si>
    <r>
      <t>Densità di impianti per 1.000 km</t>
    </r>
    <r>
      <rPr>
        <vertAlign val="superscript"/>
        <sz val="7"/>
        <rFont val="Arial"/>
        <family val="2"/>
      </rPr>
      <t>2</t>
    </r>
  </si>
  <si>
    <t>Numero di impianti per 1.000 abitanti</t>
  </si>
  <si>
    <r>
      <t xml:space="preserve">Tavola  5.4 - Dose efficace media individuale stimata in un anno in Italia </t>
    </r>
    <r>
      <rPr>
        <i/>
        <sz val="9"/>
        <rFont val="Arial"/>
        <family val="2"/>
      </rPr>
      <t>(mSv/anno)</t>
    </r>
  </si>
  <si>
    <t xml:space="preserve">Dose efficace </t>
  </si>
  <si>
    <t xml:space="preserve">Composizione percentuale </t>
  </si>
  <si>
    <r>
      <t xml:space="preserve">Tabella 5.3 - Intensità di dose gamma assorbita in aria dovuta a radiazione cosmica e terrestre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outdoor</t>
    </r>
    <r>
      <rPr>
        <sz val="9"/>
        <rFont val="Arial"/>
        <family val="2"/>
      </rPr>
      <t xml:space="preserve"> e</t>
    </r>
    <r>
      <rPr>
        <sz val="9"/>
        <color indexed="9"/>
        <rFont val="Arial"/>
        <family val="2"/>
      </rPr>
      <t xml:space="preserve"> lllll|lllllllllllllllll    </t>
    </r>
    <r>
      <rPr>
        <i/>
        <sz val="9"/>
        <rFont val="Arial"/>
        <family val="2"/>
      </rPr>
      <t>indoor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per regione</t>
    </r>
    <r>
      <rPr>
        <i/>
        <sz val="9"/>
        <rFont val="Arial"/>
        <family val="2"/>
      </rPr>
      <t xml:space="preserve"> (nGy/h)</t>
    </r>
  </si>
  <si>
    <r>
      <t xml:space="preserve">Tavola  5.2 - Intensità di dose gamma assorbita in aria dovuta a radiazione cosmica e terrestre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outdoor</t>
    </r>
    <r>
      <rPr>
        <sz val="9"/>
        <rFont val="Arial"/>
        <family val="2"/>
      </rPr>
      <t>)</t>
    </r>
    <r>
      <rPr>
        <b/>
        <sz val="9"/>
        <rFont val="Arial"/>
        <family val="2"/>
      </rPr>
      <t xml:space="preserve"> per </t>
    </r>
    <r>
      <rPr>
        <b/>
        <sz val="9"/>
        <color indexed="9"/>
        <rFont val="Arial"/>
        <family val="2"/>
      </rPr>
      <t xml:space="preserve">|||||||||||||||||||||| </t>
    </r>
    <r>
      <rPr>
        <b/>
        <sz val="9"/>
        <rFont val="Arial"/>
        <family val="2"/>
      </rPr>
      <t>macroregione geografica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Anni 2000-2006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(nGy/h)</t>
    </r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</si>
</sst>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0.000"/>
    <numFmt numFmtId="197" formatCode="0.0"/>
    <numFmt numFmtId="198" formatCode="#,##0.0"/>
    <numFmt numFmtId="199" formatCode="0.00000"/>
    <numFmt numFmtId="200" formatCode="0.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0.00000000"/>
    <numFmt numFmtId="207" formatCode="0.0000000"/>
    <numFmt numFmtId="208" formatCode="0.0%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9"/>
      <name val="Arial"/>
      <family val="2"/>
    </font>
    <font>
      <sz val="9"/>
      <name val="Symbol"/>
      <family val="0"/>
    </font>
    <font>
      <sz val="8"/>
      <name val="MS Sans Serif"/>
      <family val="0"/>
    </font>
    <font>
      <b/>
      <vertAlign val="superscript"/>
      <sz val="9"/>
      <name val="Arial"/>
      <family val="2"/>
    </font>
    <font>
      <sz val="7"/>
      <name val="MS Sans Serif"/>
      <family val="0"/>
    </font>
    <font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i/>
      <vertAlign val="superscript"/>
      <sz val="7"/>
      <name val="Arial"/>
      <family val="2"/>
    </font>
    <font>
      <sz val="7"/>
      <color indexed="10"/>
      <name val="Arial"/>
      <family val="2"/>
    </font>
    <font>
      <sz val="9"/>
      <name val="MS Sans Serif"/>
      <family val="0"/>
    </font>
    <font>
      <sz val="11"/>
      <color indexed="10"/>
      <name val="Arial"/>
      <family val="2"/>
    </font>
    <font>
      <sz val="7"/>
      <color indexed="9"/>
      <name val="Arial"/>
      <family val="2"/>
    </font>
    <font>
      <b/>
      <sz val="7"/>
      <color indexed="8"/>
      <name val="Arial"/>
      <family val="2"/>
    </font>
    <font>
      <vertAlign val="superscript"/>
      <sz val="7"/>
      <name val="Arial"/>
      <family val="2"/>
    </font>
    <font>
      <i/>
      <sz val="7"/>
      <color indexed="8"/>
      <name val="Arial"/>
      <family val="2"/>
    </font>
    <font>
      <sz val="10"/>
      <color indexed="10"/>
      <name val="MS Sans Serif"/>
      <family val="0"/>
    </font>
    <font>
      <sz val="10"/>
      <color indexed="10"/>
      <name val="Arial"/>
      <family val="2"/>
    </font>
    <font>
      <b/>
      <i/>
      <sz val="7"/>
      <name val="Arial"/>
      <family val="2"/>
    </font>
    <font>
      <sz val="9"/>
      <color indexed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Continuous" vertical="center"/>
    </xf>
    <xf numFmtId="0" fontId="5" fillId="0" borderId="1" xfId="0" applyFont="1" applyBorder="1" applyAlignment="1">
      <alignment/>
    </xf>
    <xf numFmtId="0" fontId="6" fillId="0" borderId="0" xfId="0" applyFont="1" applyBorder="1" applyAlignment="1" quotePrefix="1">
      <alignment horizontal="right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vertical="center"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vertical="top"/>
    </xf>
    <xf numFmtId="3" fontId="18" fillId="0" borderId="0" xfId="0" applyNumberFormat="1" applyFont="1" applyBorder="1" applyAlignment="1">
      <alignment horizontal="right" vertical="top" wrapText="1"/>
    </xf>
    <xf numFmtId="197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3" xfId="0" applyBorder="1" applyAlignment="1">
      <alignment vertical="center" wrapText="1"/>
    </xf>
    <xf numFmtId="0" fontId="6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198" fontId="6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97" fontId="6" fillId="0" borderId="0" xfId="0" applyNumberFormat="1" applyFont="1" applyAlignment="1">
      <alignment/>
    </xf>
    <xf numFmtId="0" fontId="24" fillId="0" borderId="0" xfId="0" applyFont="1" applyAlignment="1">
      <alignment/>
    </xf>
    <xf numFmtId="197" fontId="5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2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19" fillId="0" borderId="0" xfId="0" applyFont="1" applyAlignment="1">
      <alignment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97" fontId="20" fillId="0" borderId="0" xfId="0" applyNumberFormat="1" applyFont="1" applyBorder="1" applyAlignment="1">
      <alignment horizontal="right" vertical="center" wrapText="1"/>
    </xf>
    <xf numFmtId="1" fontId="20" fillId="0" borderId="0" xfId="0" applyNumberFormat="1" applyFont="1" applyFill="1" applyBorder="1" applyAlignment="1">
      <alignment horizontal="right" vertical="center" wrapText="1"/>
    </xf>
    <xf numFmtId="1" fontId="20" fillId="0" borderId="0" xfId="0" applyNumberFormat="1" applyFont="1" applyBorder="1" applyAlignment="1">
      <alignment horizontal="right" vertical="center" wrapText="1"/>
    </xf>
    <xf numFmtId="1" fontId="30" fillId="0" borderId="0" xfId="0" applyNumberFormat="1" applyFont="1" applyFill="1" applyBorder="1" applyAlignment="1">
      <alignment horizontal="right" vertical="center" wrapText="1"/>
    </xf>
    <xf numFmtId="1" fontId="28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19" applyFont="1" applyFill="1" applyBorder="1" applyAlignment="1">
      <alignment horizontal="left" vertical="center"/>
      <protection/>
    </xf>
    <xf numFmtId="1" fontId="6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2" fontId="33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19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 quotePrefix="1">
      <alignment horizontal="right" vertical="center"/>
    </xf>
    <xf numFmtId="2" fontId="6" fillId="0" borderId="0" xfId="0" applyNumberFormat="1" applyFont="1" applyAlignment="1" quotePrefix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 quotePrefix="1">
      <alignment horizontal="right" vertical="center"/>
    </xf>
    <xf numFmtId="198" fontId="6" fillId="0" borderId="0" xfId="0" applyNumberFormat="1" applyFont="1" applyAlignment="1" quotePrefix="1">
      <alignment horizontal="right" vertical="center"/>
    </xf>
    <xf numFmtId="197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3" fontId="6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0" xfId="19" applyFont="1" applyFill="1" applyBorder="1" applyAlignment="1">
      <alignment horizontal="left" vertical="center" wrapText="1"/>
      <protection/>
    </xf>
    <xf numFmtId="2" fontId="6" fillId="0" borderId="0" xfId="0" applyNumberFormat="1" applyFont="1" applyFill="1" applyBorder="1" applyAlignment="1">
      <alignment horizontal="right" vertical="center"/>
    </xf>
    <xf numFmtId="198" fontId="6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7" fillId="0" borderId="0" xfId="0" applyNumberFormat="1" applyFont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right" vertical="justify" wrapText="1"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vertical="center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justify" vertical="center" wrapText="1"/>
    </xf>
    <xf numFmtId="3" fontId="6" fillId="0" borderId="0" xfId="0" applyNumberFormat="1" applyFont="1" applyAlignment="1" quotePrefix="1">
      <alignment/>
    </xf>
    <xf numFmtId="197" fontId="6" fillId="0" borderId="0" xfId="0" applyNumberFormat="1" applyFont="1" applyAlignment="1" quotePrefix="1">
      <alignment/>
    </xf>
    <xf numFmtId="196" fontId="6" fillId="0" borderId="0" xfId="0" applyNumberFormat="1" applyFont="1" applyAlignment="1" quotePrefix="1">
      <alignment/>
    </xf>
    <xf numFmtId="197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/>
    </xf>
    <xf numFmtId="197" fontId="5" fillId="0" borderId="0" xfId="0" applyNumberFormat="1" applyFont="1" applyAlignment="1" quotePrefix="1">
      <alignment/>
    </xf>
    <xf numFmtId="0" fontId="5" fillId="0" borderId="0" xfId="0" applyNumberFormat="1" applyFont="1" applyAlignment="1" quotePrefix="1">
      <alignment horizontal="right"/>
    </xf>
    <xf numFmtId="196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0" fontId="28" fillId="0" borderId="0" xfId="19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horizontal="right" vertical="top"/>
    </xf>
    <xf numFmtId="0" fontId="0" fillId="0" borderId="1" xfId="0" applyBorder="1" applyAlignment="1">
      <alignment vertical="top"/>
    </xf>
    <xf numFmtId="2" fontId="6" fillId="0" borderId="2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0" borderId="0" xfId="0" applyFont="1" applyAlignment="1" quotePrefix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2" sqref="A2"/>
    </sheetView>
  </sheetViews>
  <sheetFormatPr defaultColWidth="9.140625" defaultRowHeight="12.75"/>
  <cols>
    <col min="1" max="1" width="28.57421875" style="26" customWidth="1"/>
    <col min="2" max="3" width="13.7109375" style="26" customWidth="1"/>
    <col min="4" max="5" width="16.7109375" style="26" customWidth="1"/>
    <col min="6" max="16384" width="9.140625" style="26" customWidth="1"/>
  </cols>
  <sheetData>
    <row r="1" spans="1:8" ht="12.75" customHeight="1">
      <c r="A1" s="221" t="s">
        <v>371</v>
      </c>
      <c r="B1" s="221"/>
      <c r="C1" s="221"/>
      <c r="D1" s="221"/>
      <c r="E1" s="221"/>
      <c r="F1" s="180"/>
      <c r="G1" s="181"/>
      <c r="H1" s="181"/>
    </row>
    <row r="2" spans="1:8" ht="18" customHeight="1">
      <c r="A2" s="181"/>
      <c r="B2" s="181"/>
      <c r="C2" s="181"/>
      <c r="D2" s="181"/>
      <c r="E2" s="181"/>
      <c r="F2" s="181"/>
      <c r="G2" s="181"/>
      <c r="H2" s="181"/>
    </row>
    <row r="3" spans="1:8" s="183" customFormat="1" ht="24.75" customHeight="1">
      <c r="A3" s="222" t="s">
        <v>415</v>
      </c>
      <c r="B3" s="223"/>
      <c r="C3" s="223"/>
      <c r="D3" s="223"/>
      <c r="E3" s="223"/>
      <c r="F3" s="182"/>
      <c r="G3" s="182"/>
      <c r="H3" s="182"/>
    </row>
    <row r="4" spans="1:5" ht="7.5" customHeight="1">
      <c r="A4" s="100"/>
      <c r="B4" s="100"/>
      <c r="C4" s="100"/>
      <c r="D4" s="100"/>
      <c r="E4" s="100"/>
    </row>
    <row r="5" spans="1:5" s="80" customFormat="1" ht="29.25" customHeight="1">
      <c r="A5" s="28" t="s">
        <v>104</v>
      </c>
      <c r="B5" s="210" t="s">
        <v>0</v>
      </c>
      <c r="C5" s="210" t="s">
        <v>1</v>
      </c>
      <c r="D5" s="210" t="s">
        <v>422</v>
      </c>
      <c r="E5" s="210" t="s">
        <v>421</v>
      </c>
    </row>
    <row r="6" spans="1:5" ht="9" customHeight="1">
      <c r="A6" s="10"/>
      <c r="B6" s="83"/>
      <c r="C6" s="83"/>
      <c r="D6" s="10"/>
      <c r="E6" s="10"/>
    </row>
    <row r="7" spans="1:5" ht="9" customHeight="1">
      <c r="A7" s="84" t="s">
        <v>15</v>
      </c>
      <c r="B7" s="124">
        <v>69</v>
      </c>
      <c r="C7" s="90">
        <v>3</v>
      </c>
      <c r="D7" s="94">
        <v>2.1</v>
      </c>
      <c r="E7" s="94">
        <v>0.7</v>
      </c>
    </row>
    <row r="8" spans="1:5" ht="9" customHeight="1">
      <c r="A8" s="61" t="s">
        <v>155</v>
      </c>
      <c r="B8" s="125">
        <v>44</v>
      </c>
      <c r="C8" s="91">
        <v>4</v>
      </c>
      <c r="D8" s="95" t="s">
        <v>106</v>
      </c>
      <c r="E8" s="95" t="s">
        <v>106</v>
      </c>
    </row>
    <row r="9" spans="1:5" ht="9" customHeight="1">
      <c r="A9" s="84" t="s">
        <v>28</v>
      </c>
      <c r="B9" s="126">
        <v>111</v>
      </c>
      <c r="C9" s="90">
        <v>3</v>
      </c>
      <c r="D9" s="94">
        <v>8.4</v>
      </c>
      <c r="E9" s="94">
        <v>2.2</v>
      </c>
    </row>
    <row r="10" spans="1:5" ht="9" customHeight="1">
      <c r="A10" s="61" t="s">
        <v>419</v>
      </c>
      <c r="B10" s="125" t="s">
        <v>24</v>
      </c>
      <c r="C10" s="91" t="s">
        <v>24</v>
      </c>
      <c r="D10" s="95" t="s">
        <v>24</v>
      </c>
      <c r="E10" s="95" t="s">
        <v>24</v>
      </c>
    </row>
    <row r="11" spans="1:5" ht="9" customHeight="1">
      <c r="A11" s="57" t="s">
        <v>156</v>
      </c>
      <c r="B11" s="127">
        <v>70</v>
      </c>
      <c r="C11" s="97">
        <v>8</v>
      </c>
      <c r="D11" s="98">
        <v>5.7</v>
      </c>
      <c r="E11" s="98" t="s">
        <v>106</v>
      </c>
    </row>
    <row r="12" spans="1:5" ht="9" customHeight="1">
      <c r="A12" s="57" t="s">
        <v>19</v>
      </c>
      <c r="B12" s="127">
        <v>49</v>
      </c>
      <c r="C12" s="97">
        <v>4</v>
      </c>
      <c r="D12" s="98">
        <v>1.3</v>
      </c>
      <c r="E12" s="98" t="s">
        <v>106</v>
      </c>
    </row>
    <row r="13" spans="1:9" ht="9" customHeight="1">
      <c r="A13" s="84" t="s">
        <v>30</v>
      </c>
      <c r="B13" s="126">
        <v>58</v>
      </c>
      <c r="C13" s="90">
        <v>2</v>
      </c>
      <c r="D13" s="94">
        <v>1.9</v>
      </c>
      <c r="E13" s="94">
        <v>0.3</v>
      </c>
      <c r="I13" s="81"/>
    </row>
    <row r="14" spans="1:5" ht="9" customHeight="1">
      <c r="A14" s="85" t="s">
        <v>420</v>
      </c>
      <c r="B14" s="125">
        <v>99</v>
      </c>
      <c r="C14" s="91">
        <v>8</v>
      </c>
      <c r="D14" s="95">
        <v>9.6</v>
      </c>
      <c r="E14" s="95">
        <v>4.8</v>
      </c>
    </row>
    <row r="15" spans="1:5" ht="9" customHeight="1">
      <c r="A15" s="84" t="s">
        <v>37</v>
      </c>
      <c r="B15" s="126">
        <v>38</v>
      </c>
      <c r="C15" s="90">
        <v>2</v>
      </c>
      <c r="D15" s="94">
        <v>0.5</v>
      </c>
      <c r="E15" s="94" t="s">
        <v>106</v>
      </c>
    </row>
    <row r="16" spans="1:5" ht="9" customHeight="1">
      <c r="A16" s="85" t="s">
        <v>197</v>
      </c>
      <c r="B16" s="125">
        <v>44</v>
      </c>
      <c r="C16" s="91">
        <v>1</v>
      </c>
      <c r="D16" s="95">
        <v>0.8</v>
      </c>
      <c r="E16" s="95" t="s">
        <v>106</v>
      </c>
    </row>
    <row r="17" spans="1:5" ht="9" customHeight="1">
      <c r="A17" s="84" t="s">
        <v>33</v>
      </c>
      <c r="B17" s="126">
        <v>48</v>
      </c>
      <c r="C17" s="90">
        <v>2</v>
      </c>
      <c r="D17" s="94">
        <v>1.2</v>
      </c>
      <c r="E17" s="94" t="s">
        <v>106</v>
      </c>
    </row>
    <row r="18" spans="1:5" ht="9" customHeight="1">
      <c r="A18" s="85" t="s">
        <v>21</v>
      </c>
      <c r="B18" s="125">
        <v>58</v>
      </c>
      <c r="C18" s="91">
        <v>5</v>
      </c>
      <c r="D18" s="95">
        <v>1.4</v>
      </c>
      <c r="E18" s="95" t="s">
        <v>106</v>
      </c>
    </row>
    <row r="19" spans="1:5" ht="9" customHeight="1">
      <c r="A19" s="84" t="s">
        <v>23</v>
      </c>
      <c r="B19" s="126">
        <v>29</v>
      </c>
      <c r="C19" s="90">
        <v>2</v>
      </c>
      <c r="D19" s="94">
        <v>0.4</v>
      </c>
      <c r="E19" s="94" t="s">
        <v>106</v>
      </c>
    </row>
    <row r="20" spans="1:5" ht="9" customHeight="1">
      <c r="A20" s="85" t="s">
        <v>60</v>
      </c>
      <c r="B20" s="125">
        <v>119</v>
      </c>
      <c r="C20" s="91">
        <v>6</v>
      </c>
      <c r="D20" s="95">
        <v>12.2</v>
      </c>
      <c r="E20" s="95">
        <v>3.4</v>
      </c>
    </row>
    <row r="21" spans="1:5" ht="9" customHeight="1">
      <c r="A21" s="84" t="s">
        <v>35</v>
      </c>
      <c r="B21" s="126">
        <v>60</v>
      </c>
      <c r="C21" s="90">
        <v>6</v>
      </c>
      <c r="D21" s="94">
        <v>4.9</v>
      </c>
      <c r="E21" s="94" t="s">
        <v>106</v>
      </c>
    </row>
    <row r="22" spans="1:5" ht="9" customHeight="1">
      <c r="A22" s="85" t="s">
        <v>61</v>
      </c>
      <c r="B22" s="125">
        <v>43</v>
      </c>
      <c r="C22" s="91">
        <v>6</v>
      </c>
      <c r="D22" s="95" t="s">
        <v>106</v>
      </c>
      <c r="E22" s="95" t="s">
        <v>106</v>
      </c>
    </row>
    <row r="23" spans="1:5" ht="9" customHeight="1">
      <c r="A23" s="84" t="s">
        <v>62</v>
      </c>
      <c r="B23" s="126">
        <v>95</v>
      </c>
      <c r="C23" s="90">
        <v>3</v>
      </c>
      <c r="D23" s="94">
        <v>6.2</v>
      </c>
      <c r="E23" s="94">
        <v>0.3</v>
      </c>
    </row>
    <row r="24" spans="1:5" ht="9" customHeight="1">
      <c r="A24" s="85" t="s">
        <v>63</v>
      </c>
      <c r="B24" s="125">
        <v>52</v>
      </c>
      <c r="C24" s="91">
        <v>2</v>
      </c>
      <c r="D24" s="95">
        <v>1.6</v>
      </c>
      <c r="E24" s="95" t="s">
        <v>106</v>
      </c>
    </row>
    <row r="25" spans="1:5" ht="9" customHeight="1">
      <c r="A25" s="84" t="s">
        <v>64</v>
      </c>
      <c r="B25" s="126">
        <v>30</v>
      </c>
      <c r="C25" s="90">
        <v>2</v>
      </c>
      <c r="D25" s="94" t="s">
        <v>106</v>
      </c>
      <c r="E25" s="94" t="s">
        <v>106</v>
      </c>
    </row>
    <row r="26" spans="1:6" ht="9" customHeight="1">
      <c r="A26" s="85" t="s">
        <v>65</v>
      </c>
      <c r="B26" s="125">
        <v>25</v>
      </c>
      <c r="C26" s="91">
        <v>2</v>
      </c>
      <c r="D26" s="95">
        <v>0.6</v>
      </c>
      <c r="E26" s="95" t="s">
        <v>106</v>
      </c>
      <c r="F26" s="82"/>
    </row>
    <row r="27" spans="1:5" ht="9" customHeight="1">
      <c r="A27" s="84" t="s">
        <v>66</v>
      </c>
      <c r="B27" s="126">
        <v>35</v>
      </c>
      <c r="C27" s="90">
        <v>1</v>
      </c>
      <c r="D27" s="94" t="s">
        <v>106</v>
      </c>
      <c r="E27" s="94" t="s">
        <v>106</v>
      </c>
    </row>
    <row r="28" spans="1:5" ht="9" customHeight="1">
      <c r="A28" s="85" t="s">
        <v>67</v>
      </c>
      <c r="B28" s="125">
        <v>64</v>
      </c>
      <c r="C28" s="91">
        <v>4</v>
      </c>
      <c r="D28" s="95">
        <v>2.4</v>
      </c>
      <c r="E28" s="95" t="s">
        <v>106</v>
      </c>
    </row>
    <row r="29" spans="1:5" ht="9" customHeight="1">
      <c r="A29" s="83" t="s">
        <v>433</v>
      </c>
      <c r="B29" s="128">
        <v>70</v>
      </c>
      <c r="C29" s="92">
        <v>1</v>
      </c>
      <c r="D29" s="96">
        <v>4.1</v>
      </c>
      <c r="E29" s="96">
        <v>0.9</v>
      </c>
    </row>
    <row r="30" spans="1:5" ht="9" customHeight="1">
      <c r="A30" s="184"/>
      <c r="B30" s="88"/>
      <c r="C30" s="88"/>
      <c r="D30" s="89"/>
      <c r="E30" s="89"/>
    </row>
    <row r="31" spans="1:5" ht="9" customHeight="1">
      <c r="A31" s="83"/>
      <c r="B31" s="86"/>
      <c r="C31" s="86"/>
      <c r="D31" s="87"/>
      <c r="E31" s="87"/>
    </row>
    <row r="32" spans="1:5" s="185" customFormat="1" ht="9" customHeight="1">
      <c r="A32" s="220" t="s">
        <v>449</v>
      </c>
      <c r="B32" s="220"/>
      <c r="C32" s="220"/>
      <c r="D32" s="220"/>
      <c r="E32" s="220"/>
    </row>
    <row r="33" spans="1:5" s="185" customFormat="1" ht="9" customHeight="1">
      <c r="A33" s="188" t="s">
        <v>416</v>
      </c>
      <c r="B33" s="186"/>
      <c r="C33" s="186"/>
      <c r="D33" s="186"/>
      <c r="E33" s="186"/>
    </row>
    <row r="34" spans="1:5" ht="9" customHeight="1">
      <c r="A34" s="61" t="s">
        <v>445</v>
      </c>
      <c r="B34" s="100"/>
      <c r="C34" s="100"/>
      <c r="D34" s="100"/>
      <c r="E34" s="100"/>
    </row>
    <row r="35" spans="1:5" ht="9" customHeight="1">
      <c r="A35" s="61" t="s">
        <v>417</v>
      </c>
      <c r="B35" s="100"/>
      <c r="C35" s="100"/>
      <c r="D35" s="100"/>
      <c r="E35" s="100"/>
    </row>
    <row r="36" spans="1:5" ht="12.75">
      <c r="A36" s="100"/>
      <c r="B36" s="100"/>
      <c r="C36" s="100"/>
      <c r="D36" s="100"/>
      <c r="E36" s="100"/>
    </row>
    <row r="37" spans="1:5" ht="12.75">
      <c r="A37" s="100"/>
      <c r="B37" s="100"/>
      <c r="C37" s="100"/>
      <c r="D37" s="100"/>
      <c r="E37" s="100"/>
    </row>
    <row r="38" spans="1:5" ht="12.75">
      <c r="A38" s="100"/>
      <c r="B38" s="100"/>
      <c r="C38" s="100"/>
      <c r="D38" s="100"/>
      <c r="E38" s="100"/>
    </row>
    <row r="39" spans="1:5" ht="12.75">
      <c r="A39" s="100"/>
      <c r="B39" s="100"/>
      <c r="C39" s="100"/>
      <c r="D39" s="100"/>
      <c r="E39" s="100"/>
    </row>
    <row r="40" spans="1:5" ht="12.75">
      <c r="A40" s="100"/>
      <c r="B40" s="100"/>
      <c r="C40" s="100"/>
      <c r="D40" s="100"/>
      <c r="E40" s="100"/>
    </row>
    <row r="41" spans="1:5" ht="12.75">
      <c r="A41" s="100"/>
      <c r="B41" s="100"/>
      <c r="C41" s="100"/>
      <c r="D41" s="100"/>
      <c r="E41" s="100"/>
    </row>
    <row r="42" spans="1:5" ht="12.75">
      <c r="A42" s="100"/>
      <c r="B42" s="100"/>
      <c r="C42" s="100"/>
      <c r="D42" s="100"/>
      <c r="E42" s="100"/>
    </row>
    <row r="43" spans="1:5" ht="12.75">
      <c r="A43" s="100"/>
      <c r="B43" s="100"/>
      <c r="C43" s="100"/>
      <c r="D43" s="100"/>
      <c r="E43" s="100"/>
    </row>
    <row r="44" spans="1:5" ht="12.75">
      <c r="A44" s="100"/>
      <c r="B44" s="100"/>
      <c r="C44" s="100"/>
      <c r="D44" s="100"/>
      <c r="E44" s="100"/>
    </row>
    <row r="45" spans="1:5" ht="12.75">
      <c r="A45" s="100"/>
      <c r="B45" s="100"/>
      <c r="C45" s="100"/>
      <c r="D45" s="100"/>
      <c r="E45" s="100"/>
    </row>
  </sheetData>
  <mergeCells count="3">
    <mergeCell ref="A32:E32"/>
    <mergeCell ref="A1:E1"/>
    <mergeCell ref="A3:E3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&amp;C&amp;"Arial,Normale"207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N9" sqref="N9"/>
    </sheetView>
  </sheetViews>
  <sheetFormatPr defaultColWidth="9.140625" defaultRowHeight="12.75"/>
  <cols>
    <col min="1" max="1" width="13.140625" style="61" customWidth="1"/>
    <col min="2" max="2" width="6.7109375" style="61" customWidth="1"/>
    <col min="3" max="3" width="5.7109375" style="61" customWidth="1"/>
    <col min="4" max="4" width="7.8515625" style="61" customWidth="1"/>
    <col min="5" max="5" width="8.140625" style="61" customWidth="1"/>
    <col min="6" max="8" width="10.7109375" style="61" customWidth="1"/>
    <col min="9" max="9" width="0.5625" style="61" customWidth="1"/>
    <col min="10" max="11" width="7.57421875" style="61" customWidth="1"/>
    <col min="12" max="12" width="11.7109375" style="61" customWidth="1"/>
    <col min="13" max="16384" width="9.140625" style="61" customWidth="1"/>
  </cols>
  <sheetData>
    <row r="1" spans="1:11" s="100" customFormat="1" ht="12.75" customHeight="1">
      <c r="A1" s="221" t="s">
        <v>244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ht="18" customHeight="1"/>
    <row r="3" spans="1:13" s="129" customFormat="1" ht="12.75" customHeight="1">
      <c r="A3" s="252" t="s">
        <v>347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73"/>
      <c r="M3" s="73"/>
    </row>
    <row r="4" ht="7.5" customHeight="1"/>
    <row r="5" spans="1:11" s="145" customFormat="1" ht="36" customHeight="1">
      <c r="A5" s="250" t="s">
        <v>331</v>
      </c>
      <c r="B5" s="246" t="s">
        <v>332</v>
      </c>
      <c r="C5" s="246" t="s">
        <v>368</v>
      </c>
      <c r="D5" s="246" t="s">
        <v>457</v>
      </c>
      <c r="E5" s="246" t="s">
        <v>458</v>
      </c>
      <c r="F5" s="246" t="s">
        <v>355</v>
      </c>
      <c r="G5" s="246" t="s">
        <v>354</v>
      </c>
      <c r="H5" s="246" t="s">
        <v>423</v>
      </c>
      <c r="I5" s="117"/>
      <c r="J5" s="225" t="s">
        <v>349</v>
      </c>
      <c r="K5" s="225"/>
    </row>
    <row r="6" spans="1:11" s="145" customFormat="1" ht="12" customHeight="1">
      <c r="A6" s="251"/>
      <c r="B6" s="247"/>
      <c r="C6" s="247"/>
      <c r="D6" s="247"/>
      <c r="E6" s="247"/>
      <c r="F6" s="247"/>
      <c r="G6" s="247"/>
      <c r="H6" s="247"/>
      <c r="I6" s="118"/>
      <c r="J6" s="36" t="s">
        <v>350</v>
      </c>
      <c r="K6" s="36" t="s">
        <v>351</v>
      </c>
    </row>
    <row r="8" spans="1:11" ht="9">
      <c r="A8" s="61" t="s">
        <v>246</v>
      </c>
      <c r="B8" s="68">
        <v>677</v>
      </c>
      <c r="C8" s="68">
        <v>145</v>
      </c>
      <c r="D8" s="134">
        <v>0.9911789465978551</v>
      </c>
      <c r="E8" s="134">
        <v>0.30102869999622045</v>
      </c>
      <c r="F8" s="68">
        <v>5596.138682400079</v>
      </c>
      <c r="G8" s="173">
        <v>2.208491435578483</v>
      </c>
      <c r="H8" s="173">
        <v>8.193168159877134</v>
      </c>
      <c r="J8" s="174">
        <v>0.001</v>
      </c>
      <c r="K8" s="68">
        <v>630.957344480193</v>
      </c>
    </row>
    <row r="9" spans="1:11" ht="9">
      <c r="A9" s="61" t="s">
        <v>247</v>
      </c>
      <c r="B9" s="68">
        <v>130</v>
      </c>
      <c r="C9" s="68">
        <v>11</v>
      </c>
      <c r="D9" s="134">
        <v>0.6225815102869622</v>
      </c>
      <c r="E9" s="134">
        <v>0.7356894258792903</v>
      </c>
      <c r="F9" s="68">
        <v>37.42953961155393</v>
      </c>
      <c r="G9" s="157" t="s">
        <v>106</v>
      </c>
      <c r="H9" s="173">
        <v>0.17925337923620707</v>
      </c>
      <c r="J9" s="174">
        <v>0.001</v>
      </c>
      <c r="K9" s="68">
        <v>6.30957344480193</v>
      </c>
    </row>
    <row r="10" spans="1:11" ht="9">
      <c r="A10" s="61" t="s">
        <v>248</v>
      </c>
      <c r="B10" s="68">
        <v>32</v>
      </c>
      <c r="C10" s="68">
        <v>13</v>
      </c>
      <c r="D10" s="134">
        <v>0.2391414820793352</v>
      </c>
      <c r="E10" s="134">
        <v>0.08946344300060388</v>
      </c>
      <c r="F10" s="68">
        <v>132.98246587998304</v>
      </c>
      <c r="G10" s="173">
        <v>0.05248094331573856</v>
      </c>
      <c r="H10" s="173">
        <v>0.9938007494094927</v>
      </c>
      <c r="J10" s="174">
        <v>0.01</v>
      </c>
      <c r="K10" s="68">
        <v>63.0957344480193</v>
      </c>
    </row>
    <row r="11" spans="1:11" ht="9">
      <c r="A11" s="61" t="s">
        <v>249</v>
      </c>
      <c r="B11" s="68">
        <v>95</v>
      </c>
      <c r="C11" s="68">
        <v>11</v>
      </c>
      <c r="D11" s="134">
        <v>1.035648097677968</v>
      </c>
      <c r="E11" s="134">
        <v>0.5081898811370615</v>
      </c>
      <c r="F11" s="68">
        <v>253.0733353311981</v>
      </c>
      <c r="G11" s="173">
        <v>0.09987427499072028</v>
      </c>
      <c r="H11" s="173">
        <v>2.758893876934461</v>
      </c>
      <c r="J11" s="174">
        <v>0.0031622776601683794</v>
      </c>
      <c r="K11" s="68">
        <v>79.43282347242821</v>
      </c>
    </row>
    <row r="12" spans="1:11" ht="9">
      <c r="A12" s="61" t="s">
        <v>250</v>
      </c>
      <c r="B12" s="68">
        <v>674</v>
      </c>
      <c r="C12" s="68">
        <v>60</v>
      </c>
      <c r="D12" s="134">
        <v>0.9764323422207026</v>
      </c>
      <c r="E12" s="134">
        <v>1.1750082372610104</v>
      </c>
      <c r="F12" s="68">
        <v>2647.3737588316258</v>
      </c>
      <c r="G12" s="173">
        <v>1.0447743712182846</v>
      </c>
      <c r="H12" s="173">
        <v>3.835283917017196</v>
      </c>
      <c r="J12" s="174">
        <v>0.001</v>
      </c>
      <c r="K12" s="68">
        <v>501.18723362727246</v>
      </c>
    </row>
    <row r="13" spans="1:11" ht="9">
      <c r="A13" s="61" t="s">
        <v>251</v>
      </c>
      <c r="B13" s="68">
        <v>342</v>
      </c>
      <c r="C13" s="68">
        <v>21</v>
      </c>
      <c r="D13" s="134">
        <v>1.5167440560929206</v>
      </c>
      <c r="E13" s="134">
        <v>2.115812917594655</v>
      </c>
      <c r="F13" s="68">
        <v>350.24455666737356</v>
      </c>
      <c r="G13" s="173">
        <v>0.13822246868016008</v>
      </c>
      <c r="H13" s="173">
        <v>1.5533080394857863</v>
      </c>
      <c r="J13" s="174">
        <v>0.001</v>
      </c>
      <c r="K13" s="68">
        <v>100</v>
      </c>
    </row>
    <row r="14" spans="1:11" ht="9">
      <c r="A14" s="61" t="s">
        <v>252</v>
      </c>
      <c r="B14" s="68">
        <v>119</v>
      </c>
      <c r="C14" s="68">
        <v>24</v>
      </c>
      <c r="D14" s="134">
        <v>0.7876725929652233</v>
      </c>
      <c r="E14" s="134">
        <v>0.5532979346643481</v>
      </c>
      <c r="F14" s="68">
        <v>234.59021847196192</v>
      </c>
      <c r="G14" s="173">
        <v>0.09257999448712981</v>
      </c>
      <c r="H14" s="173">
        <v>1.5527755098158693</v>
      </c>
      <c r="J14" s="174">
        <v>0.0019952623149688794</v>
      </c>
      <c r="K14" s="68">
        <v>63.0957344480193</v>
      </c>
    </row>
    <row r="15" spans="1:11" ht="9">
      <c r="A15" s="61" t="s">
        <v>253</v>
      </c>
      <c r="B15" s="68">
        <v>221</v>
      </c>
      <c r="C15" s="68">
        <v>39</v>
      </c>
      <c r="D15" s="134">
        <v>0.6207132866347229</v>
      </c>
      <c r="E15" s="134">
        <v>0.5113195978853117</v>
      </c>
      <c r="F15" s="68">
        <v>5291.821048857929</v>
      </c>
      <c r="G15" s="173">
        <v>2.0883938244368836</v>
      </c>
      <c r="H15" s="173">
        <v>14.86291237791589</v>
      </c>
      <c r="J15" s="174">
        <v>0.001</v>
      </c>
      <c r="K15" s="68">
        <v>1258.9254117941662</v>
      </c>
    </row>
    <row r="16" spans="1:11" ht="9">
      <c r="A16" s="61" t="s">
        <v>395</v>
      </c>
      <c r="B16" s="68">
        <v>504</v>
      </c>
      <c r="C16" s="68">
        <v>42</v>
      </c>
      <c r="D16" s="134">
        <v>1.5444772679913215</v>
      </c>
      <c r="E16" s="134">
        <v>4.0380732621863284</v>
      </c>
      <c r="F16" s="68">
        <v>257.91937031928495</v>
      </c>
      <c r="G16" s="173">
        <v>0.1017867413135015</v>
      </c>
      <c r="H16" s="173">
        <v>0.7903781833983555</v>
      </c>
      <c r="J16" s="174">
        <v>0.0019952623149688794</v>
      </c>
      <c r="K16" s="68">
        <v>19.95262314968879</v>
      </c>
    </row>
    <row r="17" spans="1:11" ht="9">
      <c r="A17" s="61" t="s">
        <v>254</v>
      </c>
      <c r="B17" s="68">
        <v>175</v>
      </c>
      <c r="C17" s="68">
        <v>48</v>
      </c>
      <c r="D17" s="134">
        <v>1.4599027287667576</v>
      </c>
      <c r="E17" s="134">
        <v>0.20458265139116202</v>
      </c>
      <c r="F17" s="68">
        <v>1279.4799897892572</v>
      </c>
      <c r="G17" s="173">
        <v>0.5049411317004248</v>
      </c>
      <c r="H17" s="173">
        <v>10.673807591404568</v>
      </c>
      <c r="J17" s="174">
        <v>0.007943282347242816</v>
      </c>
      <c r="K17" s="68">
        <v>199.5262314968879</v>
      </c>
    </row>
    <row r="18" spans="1:11" ht="9">
      <c r="A18" s="61" t="s">
        <v>255</v>
      </c>
      <c r="B18" s="68">
        <v>312</v>
      </c>
      <c r="C18" s="68">
        <v>36</v>
      </c>
      <c r="D18" s="134">
        <v>2.4222286055882054</v>
      </c>
      <c r="E18" s="134">
        <v>0.5450343354162263</v>
      </c>
      <c r="F18" s="68">
        <v>1813.1823954212457</v>
      </c>
      <c r="G18" s="173">
        <v>0.7155644308857779</v>
      </c>
      <c r="H18" s="173">
        <v>14.076738029930404</v>
      </c>
      <c r="J18" s="174">
        <v>0.005011872336272722</v>
      </c>
      <c r="K18" s="68">
        <v>794.3282347242822</v>
      </c>
    </row>
    <row r="19" spans="1:11" ht="9">
      <c r="A19" s="61" t="s">
        <v>256</v>
      </c>
      <c r="B19" s="68">
        <v>173</v>
      </c>
      <c r="C19" s="68">
        <v>25</v>
      </c>
      <c r="D19" s="134">
        <v>2.1196564441231605</v>
      </c>
      <c r="E19" s="134">
        <v>0.5282281457054746</v>
      </c>
      <c r="F19" s="68">
        <v>7005.701450233011</v>
      </c>
      <c r="G19" s="173">
        <v>2.7647691615861993</v>
      </c>
      <c r="H19" s="173">
        <v>85.83630187623916</v>
      </c>
      <c r="J19" s="174">
        <v>0.006309573444801934</v>
      </c>
      <c r="K19" s="68">
        <v>1258.9254117941662</v>
      </c>
    </row>
    <row r="20" spans="1:11" ht="9">
      <c r="A20" s="61" t="s">
        <v>48</v>
      </c>
      <c r="B20" s="68">
        <v>313</v>
      </c>
      <c r="C20" s="68">
        <v>30</v>
      </c>
      <c r="D20" s="134">
        <v>0.974501074130577</v>
      </c>
      <c r="E20" s="134">
        <v>1.7347543909238536</v>
      </c>
      <c r="F20" s="68">
        <v>136.75067901800654</v>
      </c>
      <c r="G20" s="173">
        <v>0.05396805200175669</v>
      </c>
      <c r="H20" s="173">
        <v>0.4257625673838119</v>
      </c>
      <c r="J20" s="174">
        <v>0.005011872336272722</v>
      </c>
      <c r="K20" s="68">
        <v>10</v>
      </c>
    </row>
    <row r="21" spans="1:11" ht="9">
      <c r="A21" s="61" t="s">
        <v>27</v>
      </c>
      <c r="B21" s="68">
        <v>202</v>
      </c>
      <c r="C21" s="68">
        <v>161</v>
      </c>
      <c r="D21" s="134">
        <v>1.017945061202687</v>
      </c>
      <c r="E21" s="134">
        <v>0.05200179895332221</v>
      </c>
      <c r="F21" s="68">
        <v>640.7242053787897</v>
      </c>
      <c r="G21" s="173">
        <v>0.25285898017452363</v>
      </c>
      <c r="H21" s="173">
        <v>3.228821982467105</v>
      </c>
      <c r="J21" s="174">
        <v>0.025118864315095794</v>
      </c>
      <c r="K21" s="68">
        <v>100</v>
      </c>
    </row>
    <row r="22" spans="1:11" ht="9">
      <c r="A22" s="61" t="s">
        <v>45</v>
      </c>
      <c r="B22" s="68">
        <v>467</v>
      </c>
      <c r="C22" s="68">
        <v>83</v>
      </c>
      <c r="D22" s="134">
        <v>1.7151083786900538</v>
      </c>
      <c r="E22" s="134">
        <v>0.44696694167416395</v>
      </c>
      <c r="F22" s="68">
        <v>11926.86442407739</v>
      </c>
      <c r="G22" s="173">
        <v>4.706884412411259</v>
      </c>
      <c r="H22" s="173">
        <v>43.80270900478684</v>
      </c>
      <c r="J22" s="174">
        <v>0.0019952623149688794</v>
      </c>
      <c r="K22" s="68">
        <v>1258.9254117941662</v>
      </c>
    </row>
    <row r="23" spans="1:11" ht="9">
      <c r="A23" s="61" t="s">
        <v>257</v>
      </c>
      <c r="B23" s="68">
        <v>629</v>
      </c>
      <c r="C23" s="68">
        <v>76</v>
      </c>
      <c r="D23" s="134">
        <v>1.3147003987994215</v>
      </c>
      <c r="E23" s="134">
        <v>0.5260178110132575</v>
      </c>
      <c r="F23" s="68">
        <v>1986.882027227672</v>
      </c>
      <c r="G23" s="173">
        <v>0.7841142240519301</v>
      </c>
      <c r="H23" s="173">
        <v>4.152868988177461</v>
      </c>
      <c r="J23" s="174">
        <v>0.005011872336272722</v>
      </c>
      <c r="K23" s="68">
        <v>316.2277660168379</v>
      </c>
    </row>
    <row r="24" spans="1:11" ht="9">
      <c r="A24" s="61" t="s">
        <v>258</v>
      </c>
      <c r="B24" s="68">
        <v>54</v>
      </c>
      <c r="C24" s="68">
        <v>16</v>
      </c>
      <c r="D24" s="134">
        <v>0.1821413754372236</v>
      </c>
      <c r="E24" s="134">
        <v>0.1035879807249624</v>
      </c>
      <c r="F24" s="68">
        <v>8444.938592788752</v>
      </c>
      <c r="G24" s="173">
        <v>3.3327577486270026</v>
      </c>
      <c r="H24" s="173">
        <v>28.484680199508055</v>
      </c>
      <c r="J24" s="174">
        <v>0.015848931924611134</v>
      </c>
      <c r="K24" s="68">
        <v>1995.2623149688789</v>
      </c>
    </row>
    <row r="25" spans="1:11" ht="9">
      <c r="A25" s="61" t="s">
        <v>259</v>
      </c>
      <c r="B25" s="68">
        <v>17</v>
      </c>
      <c r="C25" s="68">
        <v>9</v>
      </c>
      <c r="D25" s="134">
        <v>0.21733571976476604</v>
      </c>
      <c r="E25" s="134">
        <v>0.07892806403387406</v>
      </c>
      <c r="F25" s="68">
        <v>157.82190770848658</v>
      </c>
      <c r="G25" s="173">
        <v>0.06228371941836233</v>
      </c>
      <c r="H25" s="173">
        <v>2.0176669356748476</v>
      </c>
      <c r="J25" s="174">
        <v>0.07943282347242814</v>
      </c>
      <c r="K25" s="68">
        <v>63.0957344480193</v>
      </c>
    </row>
    <row r="26" spans="1:11" ht="9">
      <c r="A26" s="61" t="s">
        <v>260</v>
      </c>
      <c r="B26" s="68">
        <v>31</v>
      </c>
      <c r="C26" s="68">
        <v>11</v>
      </c>
      <c r="D26" s="134">
        <v>0.1750848596779568</v>
      </c>
      <c r="E26" s="134">
        <v>0.08847839985386793</v>
      </c>
      <c r="F26" s="68">
        <v>545.3508322952941</v>
      </c>
      <c r="G26" s="173">
        <v>0.21522029936420536</v>
      </c>
      <c r="H26" s="173">
        <v>3.080086256376727</v>
      </c>
      <c r="J26" s="174">
        <v>0.07943282347242814</v>
      </c>
      <c r="K26" s="68">
        <v>398.1071705534969</v>
      </c>
    </row>
    <row r="27" spans="1:11" ht="9">
      <c r="A27" s="61" t="s">
        <v>261</v>
      </c>
      <c r="B27" s="68">
        <v>29</v>
      </c>
      <c r="C27" s="68">
        <v>7</v>
      </c>
      <c r="D27" s="134">
        <v>0.12399309059191736</v>
      </c>
      <c r="E27" s="134">
        <v>0.07294991862310801</v>
      </c>
      <c r="F27" s="68">
        <v>244.59435390916454</v>
      </c>
      <c r="G27" s="173">
        <v>0.09652808238976081</v>
      </c>
      <c r="H27" s="173">
        <v>1.0457934442251908</v>
      </c>
      <c r="J27" s="174">
        <v>0.07943282347242814</v>
      </c>
      <c r="K27" s="68">
        <v>19.95262314968879</v>
      </c>
    </row>
    <row r="28" spans="1:11" ht="9">
      <c r="A28" s="61" t="s">
        <v>156</v>
      </c>
      <c r="B28" s="68">
        <v>964</v>
      </c>
      <c r="C28" s="68">
        <v>112</v>
      </c>
      <c r="D28" s="134">
        <v>1.3027167861274176</v>
      </c>
      <c r="E28" s="134">
        <v>1.9767344101477835</v>
      </c>
      <c r="F28" s="68">
        <v>279.59485494236156</v>
      </c>
      <c r="G28" s="173">
        <v>0.11034087566736052</v>
      </c>
      <c r="H28" s="173">
        <v>0.37783496975962116</v>
      </c>
      <c r="J28" s="174">
        <v>0.001</v>
      </c>
      <c r="K28" s="68">
        <v>7.943282347242813</v>
      </c>
    </row>
    <row r="29" spans="1:11" ht="9">
      <c r="A29" s="61" t="s">
        <v>19</v>
      </c>
      <c r="B29" s="68">
        <v>862</v>
      </c>
      <c r="C29" s="68">
        <v>54</v>
      </c>
      <c r="D29" s="134">
        <v>1.3887770062349964</v>
      </c>
      <c r="E29" s="134">
        <v>1.7000966412243852</v>
      </c>
      <c r="F29" s="68">
        <v>1107.6382136945754</v>
      </c>
      <c r="G29" s="173">
        <v>0.43712453309230465</v>
      </c>
      <c r="H29" s="173">
        <v>1.7845272417705706</v>
      </c>
      <c r="J29" s="174">
        <v>0.001</v>
      </c>
      <c r="K29" s="68">
        <v>398.1071705534969</v>
      </c>
    </row>
    <row r="30" spans="1:11" ht="9">
      <c r="A30" s="61" t="s">
        <v>31</v>
      </c>
      <c r="B30" s="68">
        <v>221</v>
      </c>
      <c r="C30" s="68">
        <v>54</v>
      </c>
      <c r="D30" s="134">
        <v>0.708113182760488</v>
      </c>
      <c r="E30" s="134">
        <v>0.25107074287402154</v>
      </c>
      <c r="F30" s="68">
        <v>8185.794030769153</v>
      </c>
      <c r="G30" s="173">
        <v>3.230487490815671</v>
      </c>
      <c r="H30" s="173">
        <v>26.228364997962665</v>
      </c>
      <c r="J30" s="174">
        <v>0.001</v>
      </c>
      <c r="K30" s="68">
        <v>1258.9254117941662</v>
      </c>
    </row>
    <row r="31" spans="1:11" ht="9">
      <c r="A31" s="61" t="s">
        <v>262</v>
      </c>
      <c r="B31" s="68">
        <v>331</v>
      </c>
      <c r="C31" s="68">
        <v>45</v>
      </c>
      <c r="D31" s="134">
        <v>1.2146387825723186</v>
      </c>
      <c r="E31" s="134">
        <v>0.39212852338140364</v>
      </c>
      <c r="F31" s="68">
        <v>2987.164946607811</v>
      </c>
      <c r="G31" s="173">
        <v>1.178871463995639</v>
      </c>
      <c r="H31" s="173">
        <v>10.961711160394009</v>
      </c>
      <c r="J31" s="174">
        <v>0.0039810717055349725</v>
      </c>
      <c r="K31" s="68">
        <v>1000</v>
      </c>
    </row>
    <row r="32" spans="1:11" ht="9">
      <c r="A32" s="61" t="s">
        <v>29</v>
      </c>
      <c r="B32" s="68">
        <v>451</v>
      </c>
      <c r="C32" s="68">
        <v>43</v>
      </c>
      <c r="D32" s="134">
        <v>1.2262032289112077</v>
      </c>
      <c r="E32" s="134">
        <v>2.123702116638806</v>
      </c>
      <c r="F32" s="68">
        <v>537.7902226531622</v>
      </c>
      <c r="G32" s="173">
        <v>0.21223653813346346</v>
      </c>
      <c r="H32" s="173">
        <v>1.462173187348525</v>
      </c>
      <c r="J32" s="174">
        <v>0.001</v>
      </c>
      <c r="K32" s="68">
        <v>79.43282347242821</v>
      </c>
    </row>
    <row r="33" spans="1:11" ht="9">
      <c r="A33" s="61" t="s">
        <v>263</v>
      </c>
      <c r="B33" s="68">
        <v>105</v>
      </c>
      <c r="C33" s="68">
        <v>29</v>
      </c>
      <c r="D33" s="134">
        <v>0.42395464896555063</v>
      </c>
      <c r="E33" s="134">
        <v>0.12246911737090298</v>
      </c>
      <c r="F33" s="68">
        <v>317.3978814421371</v>
      </c>
      <c r="G33" s="173">
        <v>0.12525967325296544</v>
      </c>
      <c r="H33" s="173">
        <v>1.2815457848496254</v>
      </c>
      <c r="J33" s="174">
        <v>0.007943282347242816</v>
      </c>
      <c r="K33" s="68">
        <v>39.81071705534969</v>
      </c>
    </row>
    <row r="34" spans="1:11" ht="9">
      <c r="A34" s="61" t="s">
        <v>264</v>
      </c>
      <c r="B34" s="68">
        <v>40</v>
      </c>
      <c r="C34" s="68">
        <v>40</v>
      </c>
      <c r="D34" s="134">
        <v>0.16217377731107768</v>
      </c>
      <c r="E34" s="134">
        <v>0.047812803312471015</v>
      </c>
      <c r="F34" s="68">
        <v>4.636994726220241</v>
      </c>
      <c r="G34" s="157" t="s">
        <v>106</v>
      </c>
      <c r="H34" s="157">
        <v>0.018799973753067075</v>
      </c>
      <c r="J34" s="174">
        <v>0.05011872336272722</v>
      </c>
      <c r="K34" s="68">
        <v>0.630957344480193</v>
      </c>
    </row>
    <row r="35" spans="1:11" ht="9">
      <c r="A35" s="61" t="s">
        <v>49</v>
      </c>
      <c r="B35" s="68">
        <v>116</v>
      </c>
      <c r="C35" s="68">
        <v>35</v>
      </c>
      <c r="D35" s="134">
        <v>0.5416536311805714</v>
      </c>
      <c r="E35" s="134">
        <v>0.12917609039653719</v>
      </c>
      <c r="F35" s="68">
        <v>19859.86984650295</v>
      </c>
      <c r="G35" s="173">
        <v>7.837609994485383</v>
      </c>
      <c r="H35" s="173">
        <v>92.73422945803328</v>
      </c>
      <c r="J35" s="174">
        <v>0.01</v>
      </c>
      <c r="K35" s="68">
        <v>1584.893192461114</v>
      </c>
    </row>
    <row r="36" spans="1:11" ht="9">
      <c r="A36" s="61" t="s">
        <v>265</v>
      </c>
      <c r="B36" s="68">
        <v>19</v>
      </c>
      <c r="C36" s="68">
        <v>8</v>
      </c>
      <c r="D36" s="134">
        <v>0.10614465840972956</v>
      </c>
      <c r="E36" s="134">
        <v>0.07758458761749981</v>
      </c>
      <c r="F36" s="68">
        <v>125.8409316931387</v>
      </c>
      <c r="G36" s="173">
        <v>0.04966256836407057</v>
      </c>
      <c r="H36" s="173">
        <v>0.7030180372910694</v>
      </c>
      <c r="J36" s="174">
        <v>0.07943282347242814</v>
      </c>
      <c r="K36" s="68">
        <v>25.118864315095824</v>
      </c>
    </row>
    <row r="37" spans="1:11" ht="9">
      <c r="A37" s="61" t="s">
        <v>266</v>
      </c>
      <c r="B37" s="68">
        <v>125</v>
      </c>
      <c r="C37" s="68">
        <v>19</v>
      </c>
      <c r="D37" s="134">
        <v>0.5491367570179677</v>
      </c>
      <c r="E37" s="134">
        <v>0.4121902802234401</v>
      </c>
      <c r="F37" s="68">
        <v>9203.472612635764</v>
      </c>
      <c r="G37" s="173">
        <v>3.6321098521936306</v>
      </c>
      <c r="H37" s="173">
        <v>40.43172083045189</v>
      </c>
      <c r="J37" s="174">
        <v>0.001</v>
      </c>
      <c r="K37" s="68">
        <v>1584.893192461114</v>
      </c>
    </row>
    <row r="38" spans="1:11" ht="9">
      <c r="A38" s="61" t="s">
        <v>50</v>
      </c>
      <c r="B38" s="68">
        <v>313</v>
      </c>
      <c r="C38" s="68">
        <v>25</v>
      </c>
      <c r="D38" s="134">
        <v>0.6382219503491869</v>
      </c>
      <c r="E38" s="134">
        <v>0.5887852401133928</v>
      </c>
      <c r="F38" s="68">
        <v>1863.036786056743</v>
      </c>
      <c r="G38" s="173">
        <v>0.7352392461455847</v>
      </c>
      <c r="H38" s="173">
        <v>3.798820994151487</v>
      </c>
      <c r="J38" s="174">
        <v>0.001</v>
      </c>
      <c r="K38" s="68">
        <v>316.2277660168379</v>
      </c>
    </row>
    <row r="39" spans="1:11" ht="9">
      <c r="A39" s="61" t="s">
        <v>267</v>
      </c>
      <c r="B39" s="68">
        <v>47</v>
      </c>
      <c r="C39" s="68">
        <v>20</v>
      </c>
      <c r="D39" s="134">
        <v>1.0085404059911591</v>
      </c>
      <c r="E39" s="134">
        <v>0.33279283999745096</v>
      </c>
      <c r="F39" s="68">
        <v>170.90431057806515</v>
      </c>
      <c r="G39" s="173">
        <v>0.06744663197896747</v>
      </c>
      <c r="H39" s="173">
        <v>3.6673170803412973</v>
      </c>
      <c r="J39" s="174">
        <v>0.0031622776601683794</v>
      </c>
      <c r="K39" s="68">
        <v>15.84893192461114</v>
      </c>
    </row>
    <row r="40" spans="1:11" ht="9">
      <c r="A40" s="61" t="s">
        <v>268</v>
      </c>
      <c r="B40" s="68">
        <v>74</v>
      </c>
      <c r="C40" s="68">
        <v>22</v>
      </c>
      <c r="D40" s="134">
        <v>3.4935322443584176</v>
      </c>
      <c r="E40" s="134">
        <v>0.31288053037478014</v>
      </c>
      <c r="F40" s="68">
        <v>935.4697980691374</v>
      </c>
      <c r="G40" s="173">
        <v>0.36917902763481264</v>
      </c>
      <c r="H40" s="173">
        <v>44.16343112402688</v>
      </c>
      <c r="J40" s="174">
        <v>0.005011872336272722</v>
      </c>
      <c r="K40" s="68">
        <v>50.11872336272725</v>
      </c>
    </row>
    <row r="41" spans="1:11" ht="9">
      <c r="A41" s="61" t="s">
        <v>269</v>
      </c>
      <c r="B41" s="68">
        <v>515</v>
      </c>
      <c r="C41" s="68">
        <v>100</v>
      </c>
      <c r="D41" s="134">
        <v>4.4553641719511035</v>
      </c>
      <c r="E41" s="134">
        <v>2.369406590170873</v>
      </c>
      <c r="F41" s="68">
        <v>340.06103899205095</v>
      </c>
      <c r="G41" s="173">
        <v>0.1342035883688583</v>
      </c>
      <c r="H41" s="173">
        <v>2.94193353281874</v>
      </c>
      <c r="J41" s="174">
        <v>0.0025118864315095803</v>
      </c>
      <c r="K41" s="68">
        <v>15.84893192461114</v>
      </c>
    </row>
    <row r="42" spans="1:11" ht="9">
      <c r="A42" s="61" t="s">
        <v>270</v>
      </c>
      <c r="B42" s="68">
        <v>561</v>
      </c>
      <c r="C42" s="68">
        <v>99</v>
      </c>
      <c r="D42" s="134">
        <v>3.631608588980884</v>
      </c>
      <c r="E42" s="134">
        <v>1.9808063046840243</v>
      </c>
      <c r="F42" s="68">
        <v>939.2768887606447</v>
      </c>
      <c r="G42" s="173">
        <v>0.3706814791757489</v>
      </c>
      <c r="H42" s="173">
        <v>6.080367231113012</v>
      </c>
      <c r="J42" s="174">
        <v>0.0019952623149688794</v>
      </c>
      <c r="K42" s="68">
        <v>158.48931924611142</v>
      </c>
    </row>
    <row r="43" spans="1:11" ht="9">
      <c r="A43" s="61" t="s">
        <v>36</v>
      </c>
      <c r="B43" s="68">
        <v>930</v>
      </c>
      <c r="C43" s="68">
        <v>194</v>
      </c>
      <c r="D43" s="134">
        <v>5.058554123809472</v>
      </c>
      <c r="E43" s="134">
        <v>1.0483669148928976</v>
      </c>
      <c r="F43" s="68">
        <v>7269.751864008077</v>
      </c>
      <c r="G43" s="173">
        <v>2.8689754921435906</v>
      </c>
      <c r="H43" s="173">
        <v>39.54240136639748</v>
      </c>
      <c r="J43" s="174">
        <v>0.001</v>
      </c>
      <c r="K43" s="68">
        <v>1000</v>
      </c>
    </row>
    <row r="44" spans="1:11" ht="9">
      <c r="A44" s="61" t="s">
        <v>271</v>
      </c>
      <c r="B44" s="68">
        <v>275</v>
      </c>
      <c r="C44" s="68">
        <v>43</v>
      </c>
      <c r="D44" s="134">
        <v>3.1165004533091567</v>
      </c>
      <c r="E44" s="134">
        <v>1.248796614171798</v>
      </c>
      <c r="F44" s="68">
        <v>225.25899051942085</v>
      </c>
      <c r="G44" s="173">
        <v>0.08889746655381935</v>
      </c>
      <c r="H44" s="173">
        <v>2.552799076602684</v>
      </c>
      <c r="J44" s="174">
        <v>0.001</v>
      </c>
      <c r="K44" s="68">
        <v>12.589254117941662</v>
      </c>
    </row>
    <row r="45" spans="1:11" ht="9">
      <c r="A45" s="61" t="s">
        <v>52</v>
      </c>
      <c r="B45" s="68">
        <v>117</v>
      </c>
      <c r="C45" s="68">
        <v>15</v>
      </c>
      <c r="D45" s="134">
        <v>0.4518299111401175</v>
      </c>
      <c r="E45" s="134">
        <v>0.42052446949220773</v>
      </c>
      <c r="F45" s="68">
        <v>3871.114497768169</v>
      </c>
      <c r="G45" s="173">
        <v>1.5277182535437197</v>
      </c>
      <c r="H45" s="173">
        <v>14.949447175553951</v>
      </c>
      <c r="J45" s="174">
        <v>0.007943282347242816</v>
      </c>
      <c r="K45" s="68">
        <v>1000</v>
      </c>
    </row>
    <row r="46" spans="1:11" ht="9">
      <c r="A46" s="61" t="s">
        <v>272</v>
      </c>
      <c r="B46" s="68">
        <v>219</v>
      </c>
      <c r="C46" s="68">
        <v>25</v>
      </c>
      <c r="D46" s="134">
        <v>0.6349077499333202</v>
      </c>
      <c r="E46" s="134">
        <v>0.5213329937130574</v>
      </c>
      <c r="F46" s="68">
        <v>2257.694117396336</v>
      </c>
      <c r="G46" s="173">
        <v>0.8909890203591749</v>
      </c>
      <c r="H46" s="173">
        <v>6.545331014218269</v>
      </c>
      <c r="J46" s="174">
        <v>0.005011872336272722</v>
      </c>
      <c r="K46" s="68">
        <v>199.5262314968879</v>
      </c>
    </row>
    <row r="47" spans="1:11" ht="9">
      <c r="A47" s="61" t="s">
        <v>273</v>
      </c>
      <c r="B47" s="68">
        <v>103</v>
      </c>
      <c r="C47" s="68">
        <v>19</v>
      </c>
      <c r="D47" s="134">
        <v>0.44921474645534676</v>
      </c>
      <c r="E47" s="134">
        <v>0.20543956087792503</v>
      </c>
      <c r="F47" s="68">
        <v>1425.743816663926</v>
      </c>
      <c r="G47" s="173">
        <v>0.5626635055228515</v>
      </c>
      <c r="H47" s="173">
        <v>6.2181082243977075</v>
      </c>
      <c r="J47" s="174">
        <v>0.0199526231496888</v>
      </c>
      <c r="K47" s="68">
        <v>251.1886431509582</v>
      </c>
    </row>
    <row r="48" spans="1:11" ht="9">
      <c r="A48" s="61" t="s">
        <v>274</v>
      </c>
      <c r="B48" s="68">
        <v>144</v>
      </c>
      <c r="C48" s="68">
        <v>31</v>
      </c>
      <c r="D48" s="134">
        <v>0.5367406424487301</v>
      </c>
      <c r="E48" s="134">
        <v>0.21489394088625843</v>
      </c>
      <c r="F48" s="68">
        <v>4895.817318022087</v>
      </c>
      <c r="G48" s="173">
        <v>1.9321126996036804</v>
      </c>
      <c r="H48" s="173">
        <v>18.248500920741623</v>
      </c>
      <c r="J48" s="174">
        <v>0.01</v>
      </c>
      <c r="K48" s="68">
        <v>630.957344480193</v>
      </c>
    </row>
    <row r="49" spans="1:11" ht="9">
      <c r="A49" s="61" t="s">
        <v>275</v>
      </c>
      <c r="B49" s="68">
        <v>325</v>
      </c>
      <c r="C49" s="68">
        <v>65</v>
      </c>
      <c r="D49" s="134">
        <v>0.8778066178516156</v>
      </c>
      <c r="E49" s="134">
        <v>0.34042749313383935</v>
      </c>
      <c r="F49" s="68">
        <v>7555.971555795792</v>
      </c>
      <c r="G49" s="173">
        <v>2.9819308304369545</v>
      </c>
      <c r="H49" s="173">
        <v>20.408251803003427</v>
      </c>
      <c r="J49" s="174">
        <v>0.005011872336272722</v>
      </c>
      <c r="K49" s="68">
        <v>794.3282347242822</v>
      </c>
    </row>
    <row r="50" spans="1:11" ht="9">
      <c r="A50" s="61" t="s">
        <v>276</v>
      </c>
      <c r="B50" s="68">
        <v>50</v>
      </c>
      <c r="C50" s="68">
        <v>27</v>
      </c>
      <c r="D50" s="134">
        <v>0.1899825975940604</v>
      </c>
      <c r="E50" s="134">
        <v>0.14152158345669297</v>
      </c>
      <c r="F50" s="68">
        <v>178.4810428966089</v>
      </c>
      <c r="G50" s="173">
        <v>0.07043675595280688</v>
      </c>
      <c r="H50" s="173">
        <v>0.6781658430158936</v>
      </c>
      <c r="J50" s="174">
        <v>0.0199526231496888</v>
      </c>
      <c r="K50" s="68">
        <v>100</v>
      </c>
    </row>
    <row r="51" spans="1:11" ht="9">
      <c r="A51" s="61" t="s">
        <v>277</v>
      </c>
      <c r="B51" s="68">
        <v>54</v>
      </c>
      <c r="C51" s="68">
        <v>13</v>
      </c>
      <c r="D51" s="134">
        <v>0.29055846412948144</v>
      </c>
      <c r="E51" s="134">
        <v>0.14459805756609337</v>
      </c>
      <c r="F51" s="68">
        <v>77.33240003652044</v>
      </c>
      <c r="G51" s="157" t="s">
        <v>106</v>
      </c>
      <c r="H51" s="173">
        <v>0.41610339596403767</v>
      </c>
      <c r="J51" s="174">
        <v>0.01</v>
      </c>
      <c r="K51" s="68">
        <v>39.81071705534969</v>
      </c>
    </row>
    <row r="52" spans="1:11" ht="9">
      <c r="A52" s="61" t="s">
        <v>396</v>
      </c>
      <c r="B52" s="68">
        <v>299</v>
      </c>
      <c r="C52" s="68">
        <v>29</v>
      </c>
      <c r="D52" s="134">
        <v>1.2579939414338606</v>
      </c>
      <c r="E52" s="134">
        <v>0.7910199395226896</v>
      </c>
      <c r="F52" s="68">
        <v>1452.8115090365513</v>
      </c>
      <c r="G52" s="173">
        <v>0.5733456508695743</v>
      </c>
      <c r="H52" s="173">
        <v>6.112468482987846</v>
      </c>
      <c r="J52" s="174">
        <v>0.001</v>
      </c>
      <c r="K52" s="68">
        <v>251.1886431509582</v>
      </c>
    </row>
    <row r="53" spans="1:11" ht="9">
      <c r="A53" s="61" t="s">
        <v>279</v>
      </c>
      <c r="B53" s="68">
        <v>54</v>
      </c>
      <c r="C53" s="68">
        <v>27</v>
      </c>
      <c r="D53" s="134">
        <v>1.0126012601260126</v>
      </c>
      <c r="E53" s="134">
        <v>0.18362725028394214</v>
      </c>
      <c r="F53" s="68">
        <v>279.8086933756414</v>
      </c>
      <c r="G53" s="173">
        <v>0.11042526606139798</v>
      </c>
      <c r="H53" s="173">
        <v>5.246937694562732</v>
      </c>
      <c r="J53" s="174">
        <v>0.05011872336272722</v>
      </c>
      <c r="K53" s="68">
        <v>50.11872336272725</v>
      </c>
    </row>
    <row r="54" spans="1:11" ht="9">
      <c r="A54" s="61" t="s">
        <v>394</v>
      </c>
      <c r="B54" s="68">
        <v>243</v>
      </c>
      <c r="C54" s="68">
        <v>45</v>
      </c>
      <c r="D54" s="134">
        <v>2.101276330808343</v>
      </c>
      <c r="E54" s="134">
        <v>1.210008714054525</v>
      </c>
      <c r="F54" s="68">
        <v>322.23892809143666</v>
      </c>
      <c r="G54" s="173">
        <v>0.12717017094985753</v>
      </c>
      <c r="H54" s="173">
        <v>2.7864733846238168</v>
      </c>
      <c r="J54" s="174">
        <v>0.006309573444801934</v>
      </c>
      <c r="K54" s="68">
        <v>25.118864315095824</v>
      </c>
    </row>
    <row r="55" spans="1:11" ht="9">
      <c r="A55" s="61" t="s">
        <v>280</v>
      </c>
      <c r="B55" s="68">
        <v>387</v>
      </c>
      <c r="C55" s="68">
        <v>87</v>
      </c>
      <c r="D55" s="134">
        <v>2.182975050907881</v>
      </c>
      <c r="E55" s="134">
        <v>1.0111355548704335</v>
      </c>
      <c r="F55" s="68">
        <v>2650.930161735748</v>
      </c>
      <c r="G55" s="173">
        <v>1.0461778899301997</v>
      </c>
      <c r="H55" s="173">
        <v>14.9532671957838</v>
      </c>
      <c r="J55" s="174">
        <v>0.005011872336272722</v>
      </c>
      <c r="K55" s="68">
        <v>199.5262314968879</v>
      </c>
    </row>
    <row r="56" spans="1:11" ht="9">
      <c r="A56" s="61" t="s">
        <v>281</v>
      </c>
      <c r="B56" s="68">
        <v>95</v>
      </c>
      <c r="C56" s="68">
        <v>27</v>
      </c>
      <c r="D56" s="134">
        <v>0.984476362204398</v>
      </c>
      <c r="E56" s="134">
        <v>0.3376613221395643</v>
      </c>
      <c r="F56" s="68">
        <v>242.5764218155172</v>
      </c>
      <c r="G56" s="173">
        <v>0.09573171439401848</v>
      </c>
      <c r="H56" s="173">
        <v>2.5137974032157886</v>
      </c>
      <c r="J56" s="174">
        <v>0.005011872336272722</v>
      </c>
      <c r="K56" s="68">
        <v>100</v>
      </c>
    </row>
    <row r="57" spans="1:11" ht="9">
      <c r="A57" s="61" t="s">
        <v>32</v>
      </c>
      <c r="B57" s="68">
        <v>303</v>
      </c>
      <c r="C57" s="68">
        <v>132</v>
      </c>
      <c r="D57" s="134">
        <v>0.8621719905075718</v>
      </c>
      <c r="E57" s="134">
        <v>0.31223786961029004</v>
      </c>
      <c r="F57" s="68">
        <v>2538.1984344142015</v>
      </c>
      <c r="G57" s="173">
        <v>1.0016888112212305</v>
      </c>
      <c r="H57" s="173">
        <v>7.222322100666978</v>
      </c>
      <c r="J57" s="174">
        <v>0.005011872336272722</v>
      </c>
      <c r="K57" s="68">
        <v>398.1071705534969</v>
      </c>
    </row>
    <row r="58" spans="1:11" ht="9">
      <c r="A58" s="61" t="s">
        <v>282</v>
      </c>
      <c r="B58" s="68">
        <v>71</v>
      </c>
      <c r="C58" s="68">
        <v>41</v>
      </c>
      <c r="D58" s="134">
        <v>1.9438208399496248</v>
      </c>
      <c r="E58" s="134">
        <v>0.2897568898883008</v>
      </c>
      <c r="F58" s="68">
        <v>132.42375559408757</v>
      </c>
      <c r="G58" s="173">
        <v>0.05226045076696552</v>
      </c>
      <c r="H58" s="173">
        <v>3.625465575044833</v>
      </c>
      <c r="J58" s="174">
        <v>0.001</v>
      </c>
      <c r="K58" s="68">
        <v>63.0957344480193</v>
      </c>
    </row>
    <row r="59" spans="1:11" ht="9">
      <c r="A59" s="61" t="s">
        <v>283</v>
      </c>
      <c r="B59" s="68">
        <v>152</v>
      </c>
      <c r="C59" s="68">
        <v>35</v>
      </c>
      <c r="D59" s="134">
        <v>1.2536806248608168</v>
      </c>
      <c r="E59" s="134">
        <v>0.45103188379994363</v>
      </c>
      <c r="F59" s="68">
        <v>175.87973686490784</v>
      </c>
      <c r="G59" s="173">
        <v>0.0694101620068065</v>
      </c>
      <c r="H59" s="173">
        <v>1.4506382790339059</v>
      </c>
      <c r="J59" s="174">
        <v>0.0039810717055349725</v>
      </c>
      <c r="K59" s="68">
        <v>15.84893192461114</v>
      </c>
    </row>
    <row r="60" spans="1:11" ht="9">
      <c r="A60" s="61" t="s">
        <v>284</v>
      </c>
      <c r="B60" s="68">
        <v>98</v>
      </c>
      <c r="C60" s="68">
        <v>32</v>
      </c>
      <c r="D60" s="134">
        <v>0.4006836153110204</v>
      </c>
      <c r="E60" s="134">
        <v>0.24507290919048416</v>
      </c>
      <c r="F60" s="68">
        <v>2036.7467946962959</v>
      </c>
      <c r="G60" s="173">
        <v>0.8037931344831379</v>
      </c>
      <c r="H60" s="173">
        <v>8.327459889510658</v>
      </c>
      <c r="J60" s="174">
        <v>0.01</v>
      </c>
      <c r="K60" s="68">
        <v>398.1071705534969</v>
      </c>
    </row>
    <row r="61" spans="1:11" ht="9">
      <c r="A61" s="61" t="s">
        <v>285</v>
      </c>
      <c r="B61" s="68">
        <v>197</v>
      </c>
      <c r="C61" s="68">
        <v>89</v>
      </c>
      <c r="D61" s="134">
        <v>0.6087988429731634</v>
      </c>
      <c r="E61" s="134">
        <v>0.5841606471432469</v>
      </c>
      <c r="F61" s="68">
        <v>4770.707725268658</v>
      </c>
      <c r="G61" s="173">
        <v>1.8827387509248101</v>
      </c>
      <c r="H61" s="173">
        <v>14.743154026937518</v>
      </c>
      <c r="J61" s="174">
        <v>0.006309573444801934</v>
      </c>
      <c r="K61" s="68">
        <v>794.3282347242822</v>
      </c>
    </row>
    <row r="62" spans="1:11" ht="9">
      <c r="A62" s="61" t="s">
        <v>286</v>
      </c>
      <c r="B62" s="68">
        <v>156</v>
      </c>
      <c r="C62" s="68">
        <v>86</v>
      </c>
      <c r="D62" s="134">
        <v>0.4082465809348847</v>
      </c>
      <c r="E62" s="134">
        <v>0.5931784478497282</v>
      </c>
      <c r="F62" s="68">
        <v>2678.5670298316727</v>
      </c>
      <c r="G62" s="173">
        <v>1.0570846579643838</v>
      </c>
      <c r="H62" s="173">
        <v>7.009716870087754</v>
      </c>
      <c r="J62" s="174">
        <v>0.007943282347242816</v>
      </c>
      <c r="K62" s="68">
        <v>199.5262314968879</v>
      </c>
    </row>
    <row r="63" spans="1:11" ht="9">
      <c r="A63" s="61" t="s">
        <v>287</v>
      </c>
      <c r="B63" s="68">
        <v>153</v>
      </c>
      <c r="C63" s="68">
        <v>72</v>
      </c>
      <c r="D63" s="134">
        <v>0.3396761753794716</v>
      </c>
      <c r="E63" s="134">
        <v>0.6931168513468212</v>
      </c>
      <c r="F63" s="68">
        <v>3188.6746331676236</v>
      </c>
      <c r="G63" s="173">
        <v>1.2583963725460798</v>
      </c>
      <c r="H63" s="173">
        <v>7.079194796888352</v>
      </c>
      <c r="J63" s="174">
        <v>0.0031622776601683794</v>
      </c>
      <c r="K63" s="68">
        <v>501.18723362727246</v>
      </c>
    </row>
    <row r="64" spans="1:11" ht="9">
      <c r="A64" s="61" t="s">
        <v>20</v>
      </c>
      <c r="B64" s="68">
        <v>493</v>
      </c>
      <c r="C64" s="68">
        <v>60</v>
      </c>
      <c r="D64" s="134">
        <v>0.7783280629103786</v>
      </c>
      <c r="E64" s="134">
        <v>0.7643410852713178</v>
      </c>
      <c r="F64" s="68">
        <v>813.3792483380954</v>
      </c>
      <c r="G64" s="173">
        <v>0.32099653096186864</v>
      </c>
      <c r="H64" s="173">
        <v>1.2841296039969363</v>
      </c>
      <c r="J64" s="174">
        <v>0.0031622776601683794</v>
      </c>
      <c r="K64" s="68">
        <v>63.0957344480193</v>
      </c>
    </row>
    <row r="65" spans="1:11" ht="9">
      <c r="A65" s="61" t="s">
        <v>22</v>
      </c>
      <c r="B65" s="68">
        <v>134</v>
      </c>
      <c r="C65" s="68">
        <v>26</v>
      </c>
      <c r="D65" s="134">
        <v>0.6314946158015033</v>
      </c>
      <c r="E65" s="134">
        <v>0.5878043751946553</v>
      </c>
      <c r="F65" s="68">
        <v>1553.2492456166435</v>
      </c>
      <c r="G65" s="173">
        <v>0.6129829603850864</v>
      </c>
      <c r="H65" s="173">
        <v>7.319914444810874</v>
      </c>
      <c r="J65" s="174">
        <v>0.007943282347242816</v>
      </c>
      <c r="K65" s="68">
        <v>398.1071705534969</v>
      </c>
    </row>
    <row r="66" spans="1:11" ht="9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8" ht="9">
      <c r="A68" s="57" t="s">
        <v>444</v>
      </c>
    </row>
  </sheetData>
  <mergeCells count="11">
    <mergeCell ref="A3:K3"/>
    <mergeCell ref="G5:G6"/>
    <mergeCell ref="C5:C6"/>
    <mergeCell ref="H5:H6"/>
    <mergeCell ref="A1:K1"/>
    <mergeCell ref="A5:A6"/>
    <mergeCell ref="B5:B6"/>
    <mergeCell ref="D5:D6"/>
    <mergeCell ref="E5:E6"/>
    <mergeCell ref="F5:F6"/>
    <mergeCell ref="J5:K5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&amp;C&amp;"Arial,Normale"216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A2" sqref="A2"/>
    </sheetView>
  </sheetViews>
  <sheetFormatPr defaultColWidth="9.140625" defaultRowHeight="12.75"/>
  <cols>
    <col min="1" max="1" width="13.140625" style="61" customWidth="1"/>
    <col min="2" max="2" width="6.7109375" style="61" customWidth="1"/>
    <col min="3" max="3" width="5.7109375" style="61" customWidth="1"/>
    <col min="4" max="4" width="7.8515625" style="61" customWidth="1"/>
    <col min="5" max="5" width="8.140625" style="61" customWidth="1"/>
    <col min="6" max="8" width="10.7109375" style="61" customWidth="1"/>
    <col min="9" max="9" width="0.5625" style="61" customWidth="1"/>
    <col min="10" max="11" width="7.57421875" style="61" customWidth="1"/>
    <col min="12" max="12" width="11.7109375" style="61" customWidth="1"/>
    <col min="13" max="16384" width="9.140625" style="61" customWidth="1"/>
  </cols>
  <sheetData>
    <row r="1" spans="1:11" s="100" customFormat="1" ht="12.75" customHeight="1">
      <c r="A1" s="221" t="s">
        <v>244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ht="18" customHeight="1"/>
    <row r="3" spans="1:13" s="129" customFormat="1" ht="12.75" customHeight="1">
      <c r="A3" s="252" t="s">
        <v>359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73"/>
      <c r="M3" s="73"/>
    </row>
    <row r="4" ht="7.5" customHeight="1"/>
    <row r="5" spans="1:11" s="145" customFormat="1" ht="36" customHeight="1">
      <c r="A5" s="250" t="s">
        <v>331</v>
      </c>
      <c r="B5" s="246" t="s">
        <v>332</v>
      </c>
      <c r="C5" s="246" t="s">
        <v>368</v>
      </c>
      <c r="D5" s="246" t="s">
        <v>339</v>
      </c>
      <c r="E5" s="246" t="s">
        <v>333</v>
      </c>
      <c r="F5" s="246" t="s">
        <v>355</v>
      </c>
      <c r="G5" s="246" t="s">
        <v>354</v>
      </c>
      <c r="H5" s="246" t="s">
        <v>423</v>
      </c>
      <c r="I5" s="117"/>
      <c r="J5" s="225" t="s">
        <v>349</v>
      </c>
      <c r="K5" s="225"/>
    </row>
    <row r="6" spans="1:11" s="145" customFormat="1" ht="12.75" customHeight="1">
      <c r="A6" s="251"/>
      <c r="B6" s="247"/>
      <c r="C6" s="247"/>
      <c r="D6" s="247"/>
      <c r="E6" s="247"/>
      <c r="F6" s="247"/>
      <c r="G6" s="247"/>
      <c r="H6" s="247"/>
      <c r="I6" s="118"/>
      <c r="J6" s="36" t="s">
        <v>350</v>
      </c>
      <c r="K6" s="36" t="s">
        <v>351</v>
      </c>
    </row>
    <row r="8" spans="1:11" ht="9">
      <c r="A8" s="61" t="s">
        <v>341</v>
      </c>
      <c r="B8" s="68">
        <v>373</v>
      </c>
      <c r="C8" s="68">
        <v>26</v>
      </c>
      <c r="D8" s="134">
        <v>1.2895820440393997</v>
      </c>
      <c r="E8" s="134">
        <v>1.007090130516721</v>
      </c>
      <c r="F8" s="68">
        <v>2921.7823755023755</v>
      </c>
      <c r="G8" s="173">
        <v>1.1530685208383178</v>
      </c>
      <c r="H8" s="173">
        <v>10.10154983388377</v>
      </c>
      <c r="J8" s="174">
        <v>0.0039810717055349725</v>
      </c>
      <c r="K8" s="68">
        <v>398.1071705534969</v>
      </c>
    </row>
    <row r="9" spans="1:11" ht="9">
      <c r="A9" s="61" t="s">
        <v>288</v>
      </c>
      <c r="B9" s="68">
        <v>223</v>
      </c>
      <c r="C9" s="68">
        <v>42</v>
      </c>
      <c r="D9" s="134">
        <v>1.1493897410522844</v>
      </c>
      <c r="E9" s="134">
        <v>0.4777319088496087</v>
      </c>
      <c r="F9" s="68">
        <v>1934.4478568551976</v>
      </c>
      <c r="G9" s="173">
        <v>0.7634213101033416</v>
      </c>
      <c r="H9" s="173">
        <v>9.970558391345032</v>
      </c>
      <c r="J9" s="174">
        <v>0.0039810717055349725</v>
      </c>
      <c r="K9" s="68">
        <v>398.1071705534969</v>
      </c>
    </row>
    <row r="10" spans="1:11" ht="9">
      <c r="A10" s="61" t="s">
        <v>289</v>
      </c>
      <c r="B10" s="68">
        <v>229</v>
      </c>
      <c r="C10" s="68">
        <v>20</v>
      </c>
      <c r="D10" s="134">
        <v>0.825597115817936</v>
      </c>
      <c r="E10" s="134">
        <v>0.724193109729487</v>
      </c>
      <c r="F10" s="68">
        <v>148.3699248584009</v>
      </c>
      <c r="G10" s="173">
        <v>0.05855353609762015</v>
      </c>
      <c r="H10" s="173">
        <v>0.5349073451406973</v>
      </c>
      <c r="J10" s="174">
        <v>0.0039810717055349725</v>
      </c>
      <c r="K10" s="68">
        <v>50.11872336272725</v>
      </c>
    </row>
    <row r="11" spans="1:11" ht="9">
      <c r="A11" s="61" t="s">
        <v>290</v>
      </c>
      <c r="B11" s="68">
        <v>190</v>
      </c>
      <c r="C11" s="68">
        <v>32</v>
      </c>
      <c r="D11" s="134">
        <v>0.9100750093402435</v>
      </c>
      <c r="E11" s="134">
        <v>0.49644519114446295</v>
      </c>
      <c r="F11" s="68">
        <v>496.05348414097483</v>
      </c>
      <c r="G11" s="173">
        <v>0.19576531846139983</v>
      </c>
      <c r="H11" s="173">
        <v>2.3760309432255684</v>
      </c>
      <c r="J11" s="174">
        <v>0.005011872336272722</v>
      </c>
      <c r="K11" s="68">
        <v>79.43282347242821</v>
      </c>
    </row>
    <row r="12" spans="1:11" ht="9">
      <c r="A12" s="61" t="s">
        <v>291</v>
      </c>
      <c r="B12" s="68">
        <v>53</v>
      </c>
      <c r="C12" s="68">
        <v>10</v>
      </c>
      <c r="D12" s="134">
        <v>0.14675220751315923</v>
      </c>
      <c r="E12" s="134">
        <v>0.17371866098967192</v>
      </c>
      <c r="F12" s="68">
        <v>155.74831276061025</v>
      </c>
      <c r="G12" s="173">
        <v>0.06146538432283542</v>
      </c>
      <c r="H12" s="173">
        <v>0.431252994605085</v>
      </c>
      <c r="J12" s="174">
        <v>0.0199526231496888</v>
      </c>
      <c r="K12" s="68">
        <v>12.589254117941662</v>
      </c>
    </row>
    <row r="13" spans="1:11" ht="9">
      <c r="A13" s="61" t="s">
        <v>292</v>
      </c>
      <c r="B13" s="68">
        <v>231</v>
      </c>
      <c r="C13" s="68">
        <v>9</v>
      </c>
      <c r="D13" s="134">
        <v>0.8402566602162115</v>
      </c>
      <c r="E13" s="134">
        <v>1.4908131062478622</v>
      </c>
      <c r="F13" s="68">
        <v>192.29403827056916</v>
      </c>
      <c r="G13" s="173">
        <v>0.07588799362120452</v>
      </c>
      <c r="H13" s="173">
        <v>0.69946470292951</v>
      </c>
      <c r="J13" s="174">
        <v>0.0031622776601683794</v>
      </c>
      <c r="K13" s="68">
        <v>25.118864315095824</v>
      </c>
    </row>
    <row r="14" spans="1:11" ht="9">
      <c r="A14" s="61" t="s">
        <v>293</v>
      </c>
      <c r="B14" s="68">
        <v>503</v>
      </c>
      <c r="C14" s="68">
        <v>263</v>
      </c>
      <c r="D14" s="134">
        <v>0.9347791746810508</v>
      </c>
      <c r="E14" s="134">
        <v>0.1253408561104415</v>
      </c>
      <c r="F14" s="68">
        <v>11945.359046394322</v>
      </c>
      <c r="G14" s="173">
        <v>4.714183233492957</v>
      </c>
      <c r="H14" s="173">
        <v>22.199349643453893</v>
      </c>
      <c r="J14" s="174">
        <v>0.0039810717055349725</v>
      </c>
      <c r="K14" s="68">
        <v>1258.9254117941662</v>
      </c>
    </row>
    <row r="15" spans="1:11" ht="9">
      <c r="A15" s="61" t="s">
        <v>294</v>
      </c>
      <c r="B15" s="68">
        <v>221</v>
      </c>
      <c r="C15" s="68">
        <v>28</v>
      </c>
      <c r="D15" s="134">
        <v>0.9820301807646504</v>
      </c>
      <c r="E15" s="134">
        <v>0.41803568625003074</v>
      </c>
      <c r="F15" s="68">
        <v>292.64249651634634</v>
      </c>
      <c r="G15" s="173">
        <v>0.11549006983605911</v>
      </c>
      <c r="H15" s="173">
        <v>1.3003790215084443</v>
      </c>
      <c r="J15" s="174">
        <v>0.0039810717055349725</v>
      </c>
      <c r="K15" s="68">
        <v>50.11872336272725</v>
      </c>
    </row>
    <row r="16" spans="1:11" ht="9">
      <c r="A16" s="61" t="s">
        <v>295</v>
      </c>
      <c r="B16" s="68">
        <v>266</v>
      </c>
      <c r="C16" s="68">
        <v>39</v>
      </c>
      <c r="D16" s="134">
        <v>0.8200031443729596</v>
      </c>
      <c r="E16" s="134">
        <v>0.5411475583259417</v>
      </c>
      <c r="F16" s="68">
        <v>1220.2047910176282</v>
      </c>
      <c r="G16" s="173">
        <v>0.48154843608316555</v>
      </c>
      <c r="H16" s="173">
        <v>3.7615479902759597</v>
      </c>
      <c r="J16" s="174">
        <v>0.005011872336272722</v>
      </c>
      <c r="K16" s="68">
        <v>63.0957344480193</v>
      </c>
    </row>
    <row r="17" spans="1:11" ht="9">
      <c r="A17" s="61" t="s">
        <v>296</v>
      </c>
      <c r="B17" s="68">
        <v>408</v>
      </c>
      <c r="C17" s="68">
        <v>42</v>
      </c>
      <c r="D17" s="134">
        <v>0.8104146224222657</v>
      </c>
      <c r="E17" s="134">
        <v>1.3359528487229861</v>
      </c>
      <c r="F17" s="68">
        <v>409.18034811361713</v>
      </c>
      <c r="G17" s="173">
        <v>0.16148121869424045</v>
      </c>
      <c r="H17" s="173">
        <v>0.8127591600958536</v>
      </c>
      <c r="J17" s="174">
        <v>0.0031622776601683794</v>
      </c>
      <c r="K17" s="68">
        <v>31.622776601683793</v>
      </c>
    </row>
    <row r="18" spans="1:11" ht="9">
      <c r="A18" s="61" t="s">
        <v>297</v>
      </c>
      <c r="B18" s="68">
        <v>158</v>
      </c>
      <c r="C18" s="68">
        <v>33</v>
      </c>
      <c r="D18" s="134">
        <v>0.8100030246948391</v>
      </c>
      <c r="E18" s="134">
        <v>0.5245892930661248</v>
      </c>
      <c r="F18" s="68">
        <v>281.5539174400045</v>
      </c>
      <c r="G18" s="173">
        <v>0.11111401103682779</v>
      </c>
      <c r="H18" s="173">
        <v>1.4434147135511688</v>
      </c>
      <c r="J18" s="174">
        <v>0.0031622776601683794</v>
      </c>
      <c r="K18" s="68">
        <v>100</v>
      </c>
    </row>
    <row r="19" spans="1:11" ht="9">
      <c r="A19" s="61" t="s">
        <v>34</v>
      </c>
      <c r="B19" s="68">
        <v>87</v>
      </c>
      <c r="C19" s="68">
        <v>21</v>
      </c>
      <c r="D19" s="134">
        <v>0.731528895391368</v>
      </c>
      <c r="E19" s="134">
        <v>0.2789391335573396</v>
      </c>
      <c r="F19" s="68">
        <v>1071.8933320111757</v>
      </c>
      <c r="G19" s="173">
        <v>0.42301797327601054</v>
      </c>
      <c r="H19" s="173">
        <v>9.012884426936877</v>
      </c>
      <c r="J19" s="174">
        <v>0.0199526231496888</v>
      </c>
      <c r="K19" s="68">
        <v>158.48931924611142</v>
      </c>
    </row>
    <row r="20" spans="1:11" ht="9">
      <c r="A20" s="61" t="s">
        <v>298</v>
      </c>
      <c r="B20" s="68">
        <v>168</v>
      </c>
      <c r="C20" s="68">
        <v>27</v>
      </c>
      <c r="D20" s="134">
        <v>0.6490621438368073</v>
      </c>
      <c r="E20" s="134">
        <v>0.42932384050619327</v>
      </c>
      <c r="F20" s="68">
        <v>2194.9500816478962</v>
      </c>
      <c r="G20" s="173">
        <v>0.8662273635367909</v>
      </c>
      <c r="H20" s="173">
        <v>8.480113128625945</v>
      </c>
      <c r="J20" s="174">
        <v>0.007943282347242816</v>
      </c>
      <c r="K20" s="68">
        <v>316.2277660168379</v>
      </c>
    </row>
    <row r="21" spans="1:11" ht="9">
      <c r="A21" s="61" t="s">
        <v>299</v>
      </c>
      <c r="B21" s="68">
        <v>150</v>
      </c>
      <c r="C21" s="68">
        <v>15</v>
      </c>
      <c r="D21" s="134">
        <v>0.9811103552927634</v>
      </c>
      <c r="E21" s="134">
        <v>1.6845793605336747</v>
      </c>
      <c r="F21" s="68">
        <v>177.62498257564118</v>
      </c>
      <c r="G21" s="173">
        <v>0.0700989155248808</v>
      </c>
      <c r="H21" s="173">
        <v>1.1617980650910549</v>
      </c>
      <c r="J21" s="174">
        <v>0.0039810717055349725</v>
      </c>
      <c r="K21" s="68">
        <v>10</v>
      </c>
    </row>
    <row r="22" spans="1:11" ht="9">
      <c r="A22" s="61" t="s">
        <v>300</v>
      </c>
      <c r="B22" s="68">
        <v>115</v>
      </c>
      <c r="C22" s="68">
        <v>13</v>
      </c>
      <c r="D22" s="134">
        <v>0.39535203520352036</v>
      </c>
      <c r="E22" s="134">
        <v>0.4977686977072341</v>
      </c>
      <c r="F22" s="68">
        <v>414.1825050212993</v>
      </c>
      <c r="G22" s="173">
        <v>0.16345529784363313</v>
      </c>
      <c r="H22" s="173">
        <v>1.4238947504857649</v>
      </c>
      <c r="J22" s="174">
        <v>0.007943282347242816</v>
      </c>
      <c r="K22" s="68">
        <v>63.0957344480193</v>
      </c>
    </row>
    <row r="23" spans="1:11" ht="9">
      <c r="A23" s="61" t="s">
        <v>301</v>
      </c>
      <c r="B23" s="68">
        <v>181</v>
      </c>
      <c r="C23" s="68">
        <v>31</v>
      </c>
      <c r="D23" s="134">
        <v>0.6857671119732665</v>
      </c>
      <c r="E23" s="134">
        <v>0.20303475259486267</v>
      </c>
      <c r="F23" s="68">
        <v>686.956966493527</v>
      </c>
      <c r="G23" s="173">
        <v>0.2711045353260004</v>
      </c>
      <c r="H23" s="173">
        <v>2.60272096664189</v>
      </c>
      <c r="J23" s="174">
        <v>0.007943282347242816</v>
      </c>
      <c r="K23" s="68">
        <v>79.43282347242821</v>
      </c>
    </row>
    <row r="24" spans="1:11" ht="9">
      <c r="A24" s="61" t="s">
        <v>302</v>
      </c>
      <c r="B24" s="68">
        <v>185</v>
      </c>
      <c r="C24" s="68">
        <v>30</v>
      </c>
      <c r="D24" s="134">
        <v>0.8934478878408987</v>
      </c>
      <c r="E24" s="134">
        <v>0.6410878394300209</v>
      </c>
      <c r="F24" s="68">
        <v>537.9426865854367</v>
      </c>
      <c r="G24" s="173">
        <v>0.21229670735152123</v>
      </c>
      <c r="H24" s="173">
        <v>2.5979662546444158</v>
      </c>
      <c r="J24" s="174">
        <v>0.0031622776601683794</v>
      </c>
      <c r="K24" s="68">
        <v>39.81071705534969</v>
      </c>
    </row>
    <row r="25" spans="1:11" ht="9">
      <c r="A25" s="61" t="s">
        <v>303</v>
      </c>
      <c r="B25" s="68">
        <v>293</v>
      </c>
      <c r="C25" s="68">
        <v>75</v>
      </c>
      <c r="D25" s="134">
        <v>2.501857180671659</v>
      </c>
      <c r="E25" s="134">
        <v>0.09504482352803789</v>
      </c>
      <c r="F25" s="68">
        <v>11793.778457571936</v>
      </c>
      <c r="G25" s="173">
        <v>4.654362623030421</v>
      </c>
      <c r="H25" s="173">
        <v>100.70426389531424</v>
      </c>
      <c r="J25" s="174">
        <v>0.006309573444801934</v>
      </c>
      <c r="K25" s="68">
        <v>1258.9254117941662</v>
      </c>
    </row>
    <row r="26" spans="1:11" ht="9">
      <c r="A26" s="61" t="s">
        <v>304</v>
      </c>
      <c r="B26" s="68">
        <v>164</v>
      </c>
      <c r="C26" s="68">
        <v>15</v>
      </c>
      <c r="D26" s="134">
        <v>0.5874682982046395</v>
      </c>
      <c r="E26" s="134">
        <v>0.37472952068895393</v>
      </c>
      <c r="F26" s="68">
        <v>922.8884178327356</v>
      </c>
      <c r="G26" s="173">
        <v>0.36421384144540736</v>
      </c>
      <c r="H26" s="173">
        <v>3.3059005381522533</v>
      </c>
      <c r="J26" s="174">
        <v>0.0031622776601683794</v>
      </c>
      <c r="K26" s="68">
        <v>199.5262314968879</v>
      </c>
    </row>
    <row r="27" spans="1:11" ht="9">
      <c r="A27" s="61" t="s">
        <v>305</v>
      </c>
      <c r="B27" s="68">
        <v>445</v>
      </c>
      <c r="C27" s="68">
        <v>50</v>
      </c>
      <c r="D27" s="134">
        <v>0.9049387285305829</v>
      </c>
      <c r="E27" s="134">
        <v>0.40835541052565894</v>
      </c>
      <c r="F27" s="68">
        <v>1373.7464021549717</v>
      </c>
      <c r="G27" s="173">
        <v>0.5421429553484232</v>
      </c>
      <c r="H27" s="173">
        <v>2.793609713459737</v>
      </c>
      <c r="J27" s="174">
        <v>0.0025118864315095803</v>
      </c>
      <c r="K27" s="68">
        <v>100</v>
      </c>
    </row>
    <row r="28" spans="1:11" ht="9">
      <c r="A28" s="61" t="s">
        <v>306</v>
      </c>
      <c r="B28" s="68">
        <v>200</v>
      </c>
      <c r="C28" s="68">
        <v>33</v>
      </c>
      <c r="D28" s="134">
        <v>0.27808830972363585</v>
      </c>
      <c r="E28" s="134">
        <v>0.2934504787644561</v>
      </c>
      <c r="F28" s="68">
        <v>6728.941694745359</v>
      </c>
      <c r="G28" s="173">
        <v>2.655547145407513</v>
      </c>
      <c r="H28" s="173">
        <v>9.356200110603172</v>
      </c>
      <c r="J28" s="174">
        <v>0.005011872336272722</v>
      </c>
      <c r="K28" s="68">
        <v>501.18723362727246</v>
      </c>
    </row>
    <row r="29" spans="1:11" ht="9">
      <c r="A29" s="61" t="s">
        <v>307</v>
      </c>
      <c r="B29" s="68">
        <v>330</v>
      </c>
      <c r="C29" s="68">
        <v>89</v>
      </c>
      <c r="D29" s="134">
        <v>0.6422357589085884</v>
      </c>
      <c r="E29" s="134">
        <v>0.20671977067886774</v>
      </c>
      <c r="F29" s="68">
        <v>12477.004974171221</v>
      </c>
      <c r="G29" s="173">
        <v>4.923994952767915</v>
      </c>
      <c r="H29" s="173">
        <v>24.282359874221477</v>
      </c>
      <c r="J29" s="174">
        <v>0.03162277660168379</v>
      </c>
      <c r="K29" s="68">
        <v>1000</v>
      </c>
    </row>
    <row r="30" spans="1:11" ht="9">
      <c r="A30" s="61" t="s">
        <v>308</v>
      </c>
      <c r="B30" s="68">
        <v>135</v>
      </c>
      <c r="C30" s="68">
        <v>47</v>
      </c>
      <c r="D30" s="134">
        <v>0.555850636757785</v>
      </c>
      <c r="E30" s="134">
        <v>0.23268279819162377</v>
      </c>
      <c r="F30" s="68">
        <v>8120.76925120019</v>
      </c>
      <c r="G30" s="173">
        <v>3.2048257485093052</v>
      </c>
      <c r="H30" s="173">
        <v>33.436553772167905</v>
      </c>
      <c r="J30" s="174">
        <v>0.01</v>
      </c>
      <c r="K30" s="68">
        <v>1000</v>
      </c>
    </row>
    <row r="31" spans="1:11" ht="9">
      <c r="A31" s="61" t="s">
        <v>309</v>
      </c>
      <c r="B31" s="68">
        <v>85</v>
      </c>
      <c r="C31" s="68">
        <v>19</v>
      </c>
      <c r="D31" s="134">
        <v>0.46207455165178063</v>
      </c>
      <c r="E31" s="134">
        <v>0.2110066007829586</v>
      </c>
      <c r="F31" s="68">
        <v>606.1132100670375</v>
      </c>
      <c r="G31" s="173">
        <v>0.23919990361102622</v>
      </c>
      <c r="H31" s="173">
        <v>3.2949351740229162</v>
      </c>
      <c r="J31" s="174">
        <v>0.007943282347242816</v>
      </c>
      <c r="K31" s="68">
        <v>79.43282347242821</v>
      </c>
    </row>
    <row r="32" spans="1:11" ht="9">
      <c r="A32" s="61" t="s">
        <v>310</v>
      </c>
      <c r="B32" s="68">
        <v>141</v>
      </c>
      <c r="C32" s="68">
        <v>47</v>
      </c>
      <c r="D32" s="134">
        <v>0.5109806479669493</v>
      </c>
      <c r="E32" s="134">
        <v>0.17430238868443726</v>
      </c>
      <c r="F32" s="68">
        <v>3105.1641416326966</v>
      </c>
      <c r="G32" s="173">
        <v>1.2254393255887062</v>
      </c>
      <c r="H32" s="173">
        <v>11.25304102932774</v>
      </c>
      <c r="J32" s="174">
        <v>0.03162277660168379</v>
      </c>
      <c r="K32" s="68">
        <v>630.957344480193</v>
      </c>
    </row>
    <row r="33" spans="1:11" ht="9">
      <c r="A33" s="61" t="s">
        <v>311</v>
      </c>
      <c r="B33" s="68">
        <v>490</v>
      </c>
      <c r="C33" s="68">
        <v>36</v>
      </c>
      <c r="D33" s="134">
        <v>0.7482641036330513</v>
      </c>
      <c r="E33" s="134">
        <v>1.2634792608904177</v>
      </c>
      <c r="F33" s="68">
        <v>1278.8063552641993</v>
      </c>
      <c r="G33" s="173">
        <v>0.5046752848078201</v>
      </c>
      <c r="H33" s="173">
        <v>1.9528263084530926</v>
      </c>
      <c r="J33" s="174">
        <v>0.0031622776601683794</v>
      </c>
      <c r="K33" s="68">
        <v>63.0957344480193</v>
      </c>
    </row>
    <row r="34" spans="1:11" ht="9">
      <c r="A34" s="61" t="s">
        <v>312</v>
      </c>
      <c r="B34" s="68">
        <v>108</v>
      </c>
      <c r="C34" s="68">
        <v>13</v>
      </c>
      <c r="D34" s="134">
        <v>0.31339593513864866</v>
      </c>
      <c r="E34" s="134">
        <v>0.5306603773584906</v>
      </c>
      <c r="F34" s="68">
        <v>202.66029466780307</v>
      </c>
      <c r="G34" s="173">
        <v>0.07997899096269338</v>
      </c>
      <c r="H34" s="173">
        <v>0.5880825237304652</v>
      </c>
      <c r="J34" s="174">
        <v>0.0025118864315095803</v>
      </c>
      <c r="K34" s="68">
        <v>25.118864315095824</v>
      </c>
    </row>
    <row r="35" spans="1:11" ht="9">
      <c r="A35" s="61" t="s">
        <v>313</v>
      </c>
      <c r="B35" s="68">
        <v>320</v>
      </c>
      <c r="C35" s="68">
        <v>43</v>
      </c>
      <c r="D35" s="134">
        <v>0.48120590199038793</v>
      </c>
      <c r="E35" s="134">
        <v>0.4397452775479803</v>
      </c>
      <c r="F35" s="68">
        <v>2425.063694699651</v>
      </c>
      <c r="G35" s="173">
        <v>0.9570406854498322</v>
      </c>
      <c r="H35" s="173">
        <v>3.6467342581002757</v>
      </c>
      <c r="J35" s="174">
        <v>0.007943282347242816</v>
      </c>
      <c r="K35" s="68">
        <v>251.1886431509582</v>
      </c>
    </row>
    <row r="36" spans="1:11" ht="9">
      <c r="A36" s="61" t="s">
        <v>314</v>
      </c>
      <c r="B36" s="68">
        <v>60</v>
      </c>
      <c r="C36" s="68">
        <v>12</v>
      </c>
      <c r="D36" s="134">
        <v>0.3495322093930956</v>
      </c>
      <c r="E36" s="134">
        <v>0.34849074466663954</v>
      </c>
      <c r="F36" s="68">
        <v>390.8009431675713</v>
      </c>
      <c r="G36" s="173">
        <v>0.154227867639516</v>
      </c>
      <c r="H36" s="173">
        <v>2.2766252849711126</v>
      </c>
      <c r="J36" s="174">
        <v>0.0199526231496888</v>
      </c>
      <c r="K36" s="68">
        <v>39.81071705534969</v>
      </c>
    </row>
    <row r="37" spans="1:11" ht="9">
      <c r="A37" s="61" t="s">
        <v>315</v>
      </c>
      <c r="B37" s="68">
        <v>181</v>
      </c>
      <c r="C37" s="68">
        <v>45</v>
      </c>
      <c r="D37" s="134">
        <v>0.7568946411023062</v>
      </c>
      <c r="E37" s="134">
        <v>0.4936628419160664</v>
      </c>
      <c r="F37" s="68">
        <v>787.622770120426</v>
      </c>
      <c r="G37" s="173">
        <v>0.3108318504950882</v>
      </c>
      <c r="H37" s="173">
        <v>3.2936323420679785</v>
      </c>
      <c r="J37" s="174">
        <v>0.007943282347242816</v>
      </c>
      <c r="K37" s="68">
        <v>39.81071705534969</v>
      </c>
    </row>
    <row r="38" spans="1:11" ht="9">
      <c r="A38" s="61" t="s">
        <v>316</v>
      </c>
      <c r="B38" s="68">
        <v>67</v>
      </c>
      <c r="C38" s="68">
        <v>17</v>
      </c>
      <c r="D38" s="134">
        <v>0.5879926632557242</v>
      </c>
      <c r="E38" s="134">
        <v>0.3996945617677238</v>
      </c>
      <c r="F38" s="68">
        <v>1416.6812927942485</v>
      </c>
      <c r="G38" s="173">
        <v>0.5590870204700678</v>
      </c>
      <c r="H38" s="173">
        <v>12.432809049770933</v>
      </c>
      <c r="J38" s="174">
        <v>0.05011872336272722</v>
      </c>
      <c r="K38" s="68">
        <v>199.5262314968879</v>
      </c>
    </row>
    <row r="39" spans="1:11" ht="9">
      <c r="A39" s="61" t="s">
        <v>317</v>
      </c>
      <c r="B39" s="68">
        <v>211</v>
      </c>
      <c r="C39" s="68">
        <v>37</v>
      </c>
      <c r="D39" s="134">
        <v>0.6628570710513667</v>
      </c>
      <c r="E39" s="134">
        <v>0.3741718566017393</v>
      </c>
      <c r="F39" s="68">
        <v>5955.2197533212</v>
      </c>
      <c r="G39" s="173">
        <v>2.350201195613867</v>
      </c>
      <c r="H39" s="173">
        <v>18.708338972292577</v>
      </c>
      <c r="J39" s="174">
        <v>0.0025118864315095803</v>
      </c>
      <c r="K39" s="68">
        <v>794.3282347242822</v>
      </c>
    </row>
    <row r="40" spans="1:11" ht="9">
      <c r="A40" s="61" t="s">
        <v>318</v>
      </c>
      <c r="B40" s="68">
        <v>171</v>
      </c>
      <c r="C40" s="68">
        <v>40</v>
      </c>
      <c r="D40" s="134">
        <v>0.6946560233989397</v>
      </c>
      <c r="E40" s="134">
        <v>0.3933403567205995</v>
      </c>
      <c r="F40" s="68">
        <v>2836.2219092906375</v>
      </c>
      <c r="G40" s="173">
        <v>1.119302460421158</v>
      </c>
      <c r="H40" s="173">
        <v>11.521629432659546</v>
      </c>
      <c r="J40" s="174">
        <v>0.005011872336272722</v>
      </c>
      <c r="K40" s="68">
        <v>1258.9254117941662</v>
      </c>
    </row>
    <row r="41" spans="1:11" ht="9">
      <c r="A41" s="61" t="s">
        <v>319</v>
      </c>
      <c r="B41" s="68">
        <v>273</v>
      </c>
      <c r="C41" s="68">
        <v>45</v>
      </c>
      <c r="D41" s="134">
        <v>0.5468498045963427</v>
      </c>
      <c r="E41" s="134">
        <v>0.21994117177888903</v>
      </c>
      <c r="F41" s="68">
        <v>1890.30356037491</v>
      </c>
      <c r="G41" s="173">
        <v>0.7459999583035787</v>
      </c>
      <c r="H41" s="173">
        <v>3.7864913282739576</v>
      </c>
      <c r="J41" s="174">
        <v>0.0031622776601683794</v>
      </c>
      <c r="K41" s="68">
        <v>125.89254117941661</v>
      </c>
    </row>
    <row r="42" spans="1:11" ht="9">
      <c r="A42" s="61" t="s">
        <v>320</v>
      </c>
      <c r="B42" s="68">
        <v>270</v>
      </c>
      <c r="C42" s="68">
        <v>35</v>
      </c>
      <c r="D42" s="134">
        <v>0.8314497404029144</v>
      </c>
      <c r="E42" s="134">
        <v>0.4129318004897065</v>
      </c>
      <c r="F42" s="68">
        <v>1987.096597111573</v>
      </c>
      <c r="G42" s="173">
        <v>0.7841989031097273</v>
      </c>
      <c r="H42" s="173">
        <v>6.119151666014562</v>
      </c>
      <c r="J42" s="174">
        <v>0.0025118864315095803</v>
      </c>
      <c r="K42" s="68">
        <v>316.2277660168379</v>
      </c>
    </row>
    <row r="43" spans="1:11" ht="9">
      <c r="A43" s="61" t="s">
        <v>321</v>
      </c>
      <c r="B43" s="68">
        <v>195</v>
      </c>
      <c r="C43" s="68">
        <v>26</v>
      </c>
      <c r="D43" s="134">
        <v>0.6404256367308735</v>
      </c>
      <c r="E43" s="134">
        <v>0.4283577204339813</v>
      </c>
      <c r="F43" s="68">
        <v>2542.4757637382213</v>
      </c>
      <c r="G43" s="173">
        <v>1.0033768403633523</v>
      </c>
      <c r="H43" s="173">
        <v>8.350085435204432</v>
      </c>
      <c r="J43" s="174">
        <v>0.01</v>
      </c>
      <c r="K43" s="68">
        <v>398.1071705534969</v>
      </c>
    </row>
    <row r="44" spans="1:11" ht="9">
      <c r="A44" s="61" t="s">
        <v>322</v>
      </c>
      <c r="B44" s="68">
        <v>54</v>
      </c>
      <c r="C44" s="68">
        <v>21</v>
      </c>
      <c r="D44" s="134">
        <v>0.25370574831450116</v>
      </c>
      <c r="E44" s="134">
        <v>0.19786162876761518</v>
      </c>
      <c r="F44" s="68">
        <v>86.63914888863987</v>
      </c>
      <c r="G44" s="157" t="s">
        <v>106</v>
      </c>
      <c r="H44" s="173">
        <v>0.40705277966896036</v>
      </c>
      <c r="J44" s="174">
        <v>0.0025118864315095803</v>
      </c>
      <c r="K44" s="68">
        <v>25.118864315095824</v>
      </c>
    </row>
    <row r="45" spans="1:11" ht="9">
      <c r="A45" s="61" t="s">
        <v>323</v>
      </c>
      <c r="B45" s="68">
        <v>52</v>
      </c>
      <c r="C45" s="68">
        <v>8</v>
      </c>
      <c r="D45" s="134">
        <v>0.20297752414261513</v>
      </c>
      <c r="E45" s="134">
        <v>0.299408093231074</v>
      </c>
      <c r="F45" s="68">
        <v>58.61858061764501</v>
      </c>
      <c r="G45" s="157" t="s">
        <v>106</v>
      </c>
      <c r="H45" s="173">
        <v>0.2288125838946898</v>
      </c>
      <c r="J45" s="174">
        <v>0.006309573444801934</v>
      </c>
      <c r="K45" s="68">
        <v>15.84893192461114</v>
      </c>
    </row>
    <row r="46" spans="1:11" ht="9">
      <c r="A46" s="61" t="s">
        <v>324</v>
      </c>
      <c r="B46" s="68">
        <v>135</v>
      </c>
      <c r="C46" s="68">
        <v>50</v>
      </c>
      <c r="D46" s="134">
        <v>0.38004616857158946</v>
      </c>
      <c r="E46" s="134">
        <v>0.12535144831991918</v>
      </c>
      <c r="F46" s="68">
        <v>3475.920778260575</v>
      </c>
      <c r="G46" s="173">
        <v>1.3717567961066774</v>
      </c>
      <c r="H46" s="173">
        <v>9.785262029898584</v>
      </c>
      <c r="J46" s="174">
        <v>0.006309573444801934</v>
      </c>
      <c r="K46" s="68">
        <v>501.18723362727246</v>
      </c>
    </row>
    <row r="47" spans="1:11" ht="9">
      <c r="A47" s="61" t="s">
        <v>325</v>
      </c>
      <c r="B47" s="68">
        <v>124</v>
      </c>
      <c r="C47" s="68">
        <v>18</v>
      </c>
      <c r="D47" s="134">
        <v>0.7682680512013482</v>
      </c>
      <c r="E47" s="134">
        <v>0.4009311950336265</v>
      </c>
      <c r="F47" s="68">
        <v>457.68540547560366</v>
      </c>
      <c r="G47" s="173">
        <v>0.18062352553218453</v>
      </c>
      <c r="H47" s="173">
        <v>2.8356860849035552</v>
      </c>
      <c r="J47" s="174">
        <v>0.0031622776601683794</v>
      </c>
      <c r="K47" s="68">
        <v>79.43282347242821</v>
      </c>
    </row>
    <row r="48" spans="1:11" ht="9">
      <c r="A48" s="61" t="s">
        <v>326</v>
      </c>
      <c r="B48" s="68">
        <v>117</v>
      </c>
      <c r="C48" s="68">
        <v>32</v>
      </c>
      <c r="D48" s="134">
        <v>0.5548179059180577</v>
      </c>
      <c r="E48" s="134">
        <v>0.29327130352827935</v>
      </c>
      <c r="F48" s="68">
        <v>5381.767128877331</v>
      </c>
      <c r="G48" s="173">
        <v>2.123890647989782</v>
      </c>
      <c r="H48" s="173">
        <v>25.520519389592803</v>
      </c>
      <c r="J48" s="174">
        <v>0.0199526231496888</v>
      </c>
      <c r="K48" s="68">
        <v>1000</v>
      </c>
    </row>
    <row r="49" spans="1:11" ht="9">
      <c r="A49" s="61" t="s">
        <v>164</v>
      </c>
      <c r="B49" s="68">
        <v>138</v>
      </c>
      <c r="C49" s="68">
        <v>54</v>
      </c>
      <c r="D49" s="134">
        <v>0.3222687721559781</v>
      </c>
      <c r="E49" s="134">
        <v>0.4136988272537593</v>
      </c>
      <c r="F49" s="68">
        <v>468.99728419682805</v>
      </c>
      <c r="G49" s="173">
        <v>0.18508770855086054</v>
      </c>
      <c r="H49" s="173">
        <v>1.0952404269753628</v>
      </c>
      <c r="J49" s="174">
        <v>0.006309573444801934</v>
      </c>
      <c r="K49" s="68">
        <v>125.89254117941661</v>
      </c>
    </row>
    <row r="50" spans="1:11" ht="9">
      <c r="A50" s="61" t="s">
        <v>327</v>
      </c>
      <c r="B50" s="68">
        <v>147</v>
      </c>
      <c r="C50" s="68">
        <v>36</v>
      </c>
      <c r="D50" s="134">
        <v>0.3736825782572665</v>
      </c>
      <c r="E50" s="134">
        <v>0.9078052726812368</v>
      </c>
      <c r="F50" s="68">
        <v>74.93805756686668</v>
      </c>
      <c r="G50" s="173">
        <v>0.02957397372152552</v>
      </c>
      <c r="H50" s="173">
        <v>0.1904969153821646</v>
      </c>
      <c r="J50" s="174">
        <v>0.005011872336272722</v>
      </c>
      <c r="K50" s="68">
        <v>12.589254117941662</v>
      </c>
    </row>
    <row r="51" spans="1:11" ht="9">
      <c r="A51" s="61" t="s">
        <v>328</v>
      </c>
      <c r="B51" s="68">
        <v>74</v>
      </c>
      <c r="C51" s="68">
        <v>26</v>
      </c>
      <c r="D51" s="134">
        <v>0.24342185336135974</v>
      </c>
      <c r="E51" s="134">
        <v>0.43947951372185695</v>
      </c>
      <c r="F51" s="68">
        <v>1568.222326129273</v>
      </c>
      <c r="G51" s="173">
        <v>0.6188920205340723</v>
      </c>
      <c r="H51" s="173">
        <v>5.1586430420141935</v>
      </c>
      <c r="J51" s="174">
        <v>0.0031622776601683794</v>
      </c>
      <c r="K51" s="68">
        <v>398.1071705534969</v>
      </c>
    </row>
    <row r="52" spans="1:11" ht="9">
      <c r="A52" s="61" t="s">
        <v>329</v>
      </c>
      <c r="B52" s="68">
        <v>147</v>
      </c>
      <c r="C52" s="68">
        <v>58</v>
      </c>
      <c r="D52" s="134">
        <v>0.32166301969365424</v>
      </c>
      <c r="E52" s="134">
        <v>0.2646698198984892</v>
      </c>
      <c r="F52" s="68">
        <v>2709.490605793583</v>
      </c>
      <c r="G52" s="173">
        <v>1.0692885107538306</v>
      </c>
      <c r="H52" s="173">
        <v>5.92886347000784</v>
      </c>
      <c r="J52" s="174">
        <v>0.006309573444801934</v>
      </c>
      <c r="K52" s="68">
        <v>501.18723362727246</v>
      </c>
    </row>
    <row r="53" spans="1:11" ht="9">
      <c r="A53" s="61" t="s">
        <v>393</v>
      </c>
      <c r="B53" s="68">
        <v>116</v>
      </c>
      <c r="C53" s="68">
        <v>43</v>
      </c>
      <c r="D53" s="134">
        <v>0.3413210300833294</v>
      </c>
      <c r="E53" s="134">
        <v>0.7870436334276428</v>
      </c>
      <c r="F53" s="68">
        <v>550.8995129613287</v>
      </c>
      <c r="G53" s="173">
        <v>0.21741006170305463</v>
      </c>
      <c r="H53" s="173">
        <v>1.6209792175548725</v>
      </c>
      <c r="J53" s="174">
        <v>0.005011872336272722</v>
      </c>
      <c r="K53" s="68">
        <v>125.89254117941661</v>
      </c>
    </row>
    <row r="54" spans="1:11" ht="9">
      <c r="A54" s="61" t="s">
        <v>334</v>
      </c>
      <c r="B54" s="68">
        <v>70</v>
      </c>
      <c r="C54" s="68">
        <v>13</v>
      </c>
      <c r="D54" s="134">
        <v>0.3775131590301148</v>
      </c>
      <c r="E54" s="134">
        <v>1.2077294685990339</v>
      </c>
      <c r="F54" s="68">
        <v>41.95741481200278</v>
      </c>
      <c r="G54" s="157" t="s">
        <v>106</v>
      </c>
      <c r="H54" s="173">
        <v>0.22627823157737284</v>
      </c>
      <c r="J54" s="174">
        <v>0.005011872336272722</v>
      </c>
      <c r="K54" s="68">
        <v>3.981071705534973</v>
      </c>
    </row>
    <row r="55" spans="1:11" ht="9">
      <c r="A55" s="61" t="s">
        <v>335</v>
      </c>
      <c r="B55" s="68">
        <v>39</v>
      </c>
      <c r="C55" s="68">
        <v>14</v>
      </c>
      <c r="D55" s="134">
        <v>0.25722369887678986</v>
      </c>
      <c r="E55" s="134">
        <v>0.3759869657851861</v>
      </c>
      <c r="F55" s="68">
        <v>3.920890748434712</v>
      </c>
      <c r="G55" s="157" t="s">
        <v>106</v>
      </c>
      <c r="H55" s="157" t="s">
        <v>106</v>
      </c>
      <c r="J55" s="174">
        <v>0.007943282347242816</v>
      </c>
      <c r="K55" s="68">
        <v>0.630957344480193</v>
      </c>
    </row>
    <row r="56" spans="1:11" ht="9">
      <c r="A56" s="61" t="s">
        <v>392</v>
      </c>
      <c r="B56" s="68">
        <v>101</v>
      </c>
      <c r="C56" s="68">
        <v>24</v>
      </c>
      <c r="D56" s="134">
        <v>0.6756078798622027</v>
      </c>
      <c r="E56" s="134">
        <v>0.7705570898881547</v>
      </c>
      <c r="F56" s="68">
        <v>155.13745874149194</v>
      </c>
      <c r="G56" s="173">
        <v>0.06122431347985323</v>
      </c>
      <c r="H56" s="173">
        <v>1.0377434612628647</v>
      </c>
      <c r="J56" s="174">
        <v>0.005011872336272722</v>
      </c>
      <c r="K56" s="68">
        <v>25.118864315095824</v>
      </c>
    </row>
    <row r="57" spans="1:11" ht="9">
      <c r="A57" s="139" t="s">
        <v>434</v>
      </c>
      <c r="B57" s="65">
        <v>24186</v>
      </c>
      <c r="C57" s="65">
        <v>4595</v>
      </c>
      <c r="D57" s="140">
        <v>0.8026256138454876</v>
      </c>
      <c r="E57" s="140">
        <v>0.4090220461462305</v>
      </c>
      <c r="F57" s="65">
        <v>253391.91233649722</v>
      </c>
      <c r="G57" s="175">
        <v>100</v>
      </c>
      <c r="H57" s="175">
        <v>8.408948944950097</v>
      </c>
      <c r="I57" s="139"/>
      <c r="J57" s="176">
        <v>0.001</v>
      </c>
      <c r="K57" s="65">
        <v>1995.2623149688789</v>
      </c>
    </row>
    <row r="58" spans="1:11" ht="9">
      <c r="A58" s="139" t="s">
        <v>439</v>
      </c>
      <c r="B58" s="65">
        <v>7477</v>
      </c>
      <c r="C58" s="65">
        <v>1304</v>
      </c>
      <c r="D58" s="140">
        <v>1.2902491024597909</v>
      </c>
      <c r="E58" s="140">
        <v>0.4783455704797127</v>
      </c>
      <c r="F58" s="65">
        <v>57758.21261649825</v>
      </c>
      <c r="G58" s="175">
        <v>22.79402372550746</v>
      </c>
      <c r="H58" s="175">
        <v>9.966896079726979</v>
      </c>
      <c r="I58" s="139"/>
      <c r="J58" s="176">
        <v>0.001</v>
      </c>
      <c r="K58" s="65">
        <v>1995.2623149688789</v>
      </c>
    </row>
    <row r="59" spans="1:11" ht="9">
      <c r="A59" s="139" t="s">
        <v>440</v>
      </c>
      <c r="B59" s="65">
        <v>5033</v>
      </c>
      <c r="C59" s="65">
        <v>757</v>
      </c>
      <c r="D59" s="140">
        <v>0.8120177988880535</v>
      </c>
      <c r="E59" s="140">
        <v>0.4492096347032249</v>
      </c>
      <c r="F59" s="65">
        <v>67573.38638136286</v>
      </c>
      <c r="G59" s="175">
        <v>26.667538738027016</v>
      </c>
      <c r="H59" s="175">
        <v>10.902203948501139</v>
      </c>
      <c r="I59" s="139"/>
      <c r="J59" s="176">
        <v>0.001</v>
      </c>
      <c r="K59" s="65">
        <v>1584.893192461114</v>
      </c>
    </row>
    <row r="60" spans="1:11" ht="9">
      <c r="A60" s="139" t="s">
        <v>107</v>
      </c>
      <c r="B60" s="65">
        <v>4771</v>
      </c>
      <c r="C60" s="65">
        <v>1201</v>
      </c>
      <c r="D60" s="140">
        <v>0.8172378081514119</v>
      </c>
      <c r="E60" s="140">
        <v>0.4134106211609395</v>
      </c>
      <c r="F60" s="65">
        <v>40410.47444175131</v>
      </c>
      <c r="G60" s="175">
        <v>15.947815409391342</v>
      </c>
      <c r="H60" s="175">
        <v>6.922022125159398</v>
      </c>
      <c r="I60" s="139"/>
      <c r="J60" s="176">
        <v>0.001</v>
      </c>
      <c r="K60" s="65">
        <v>1258.9254117941662</v>
      </c>
    </row>
    <row r="61" spans="1:11" ht="9">
      <c r="A61" s="139" t="s">
        <v>337</v>
      </c>
      <c r="B61" s="65">
        <v>4682</v>
      </c>
      <c r="C61" s="65">
        <v>790</v>
      </c>
      <c r="D61" s="140">
        <v>0.6394105514212681</v>
      </c>
      <c r="E61" s="140">
        <v>0.3325445403353018</v>
      </c>
      <c r="F61" s="65">
        <v>63359.54647329985</v>
      </c>
      <c r="G61" s="175">
        <v>25.00456541373751</v>
      </c>
      <c r="H61" s="175">
        <v>8.652875384086743</v>
      </c>
      <c r="I61" s="139"/>
      <c r="J61" s="176">
        <v>0.0025118864315095803</v>
      </c>
      <c r="K61" s="65">
        <v>1258.9254117941662</v>
      </c>
    </row>
    <row r="62" spans="1:11" ht="9">
      <c r="A62" s="139" t="s">
        <v>338</v>
      </c>
      <c r="B62" s="65">
        <v>2223</v>
      </c>
      <c r="C62" s="65">
        <v>543</v>
      </c>
      <c r="D62" s="140">
        <v>0.44637397946920654</v>
      </c>
      <c r="E62" s="140">
        <v>0.3329686605043749</v>
      </c>
      <c r="F62" s="65">
        <v>24290.292423584946</v>
      </c>
      <c r="G62" s="175">
        <v>9.586056713336664</v>
      </c>
      <c r="H62" s="175">
        <v>4.877442416368119</v>
      </c>
      <c r="I62" s="139"/>
      <c r="J62" s="176">
        <v>0.0025118864315095803</v>
      </c>
      <c r="K62" s="65">
        <v>1258.9254117941662</v>
      </c>
    </row>
    <row r="63" spans="1:11" ht="9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5" ht="9">
      <c r="A65" s="57" t="s">
        <v>444</v>
      </c>
    </row>
    <row r="68" ht="9">
      <c r="C68" s="68"/>
    </row>
  </sheetData>
  <mergeCells count="11">
    <mergeCell ref="H5:H6"/>
    <mergeCell ref="J5:K5"/>
    <mergeCell ref="C5:C6"/>
    <mergeCell ref="A1:K1"/>
    <mergeCell ref="A3:K3"/>
    <mergeCell ref="A5:A6"/>
    <mergeCell ref="B5:B6"/>
    <mergeCell ref="D5:D6"/>
    <mergeCell ref="E5:E6"/>
    <mergeCell ref="F5:F6"/>
    <mergeCell ref="G5:G6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&amp;C&amp;"Arial,Normale"217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2" sqref="A2"/>
    </sheetView>
  </sheetViews>
  <sheetFormatPr defaultColWidth="9.140625" defaultRowHeight="12.75"/>
  <cols>
    <col min="1" max="1" width="13.140625" style="61" customWidth="1"/>
    <col min="2" max="2" width="6.7109375" style="61" customWidth="1"/>
    <col min="3" max="3" width="5.7109375" style="61" customWidth="1"/>
    <col min="4" max="4" width="7.8515625" style="61" customWidth="1"/>
    <col min="5" max="5" width="8.140625" style="61" customWidth="1"/>
    <col min="6" max="8" width="10.7109375" style="61" customWidth="1"/>
    <col min="9" max="9" width="0.5625" style="61" customWidth="1"/>
    <col min="10" max="11" width="7.57421875" style="61" customWidth="1"/>
    <col min="12" max="16384" width="9.140625" style="61" customWidth="1"/>
  </cols>
  <sheetData>
    <row r="1" spans="1:11" s="100" customFormat="1" ht="12.75" customHeight="1">
      <c r="A1" s="221" t="s">
        <v>244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ht="18" customHeight="1"/>
    <row r="3" spans="1:11" s="129" customFormat="1" ht="12.75" customHeight="1">
      <c r="A3" s="252" t="s">
        <v>348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ht="7.5" customHeight="1"/>
    <row r="5" spans="1:11" s="145" customFormat="1" ht="36" customHeight="1">
      <c r="A5" s="250" t="s">
        <v>331</v>
      </c>
      <c r="B5" s="246" t="s">
        <v>408</v>
      </c>
      <c r="C5" s="246" t="s">
        <v>340</v>
      </c>
      <c r="D5" s="246" t="s">
        <v>407</v>
      </c>
      <c r="E5" s="246" t="s">
        <v>406</v>
      </c>
      <c r="F5" s="246" t="s">
        <v>362</v>
      </c>
      <c r="G5" s="246" t="s">
        <v>353</v>
      </c>
      <c r="H5" s="246" t="s">
        <v>352</v>
      </c>
      <c r="I5" s="253"/>
      <c r="J5" s="225" t="s">
        <v>344</v>
      </c>
      <c r="K5" s="225"/>
    </row>
    <row r="6" spans="1:11" s="145" customFormat="1" ht="12.75" customHeight="1">
      <c r="A6" s="251"/>
      <c r="B6" s="247"/>
      <c r="C6" s="247"/>
      <c r="D6" s="247"/>
      <c r="E6" s="247"/>
      <c r="F6" s="247"/>
      <c r="G6" s="247"/>
      <c r="H6" s="247"/>
      <c r="I6" s="254"/>
      <c r="J6" s="36" t="s">
        <v>342</v>
      </c>
      <c r="K6" s="36" t="s">
        <v>343</v>
      </c>
    </row>
    <row r="8" spans="1:11" ht="9">
      <c r="A8" s="61" t="s">
        <v>246</v>
      </c>
      <c r="B8" s="68">
        <v>2075</v>
      </c>
      <c r="C8" s="68">
        <v>8230</v>
      </c>
      <c r="D8" s="134">
        <v>3.0379561509461586</v>
      </c>
      <c r="E8" s="134">
        <v>0.9226507422336152</v>
      </c>
      <c r="F8" s="68">
        <v>175141.89999999874</v>
      </c>
      <c r="G8" s="134">
        <v>3.9961279486451473</v>
      </c>
      <c r="H8" s="177">
        <v>0.2564209216353702</v>
      </c>
      <c r="J8" s="177">
        <v>0.06</v>
      </c>
      <c r="K8" s="133">
        <v>316</v>
      </c>
    </row>
    <row r="9" spans="1:11" ht="9">
      <c r="A9" s="61" t="s">
        <v>247</v>
      </c>
      <c r="B9" s="68">
        <v>266</v>
      </c>
      <c r="C9" s="68">
        <v>921</v>
      </c>
      <c r="D9" s="134">
        <v>1.273897551817938</v>
      </c>
      <c r="E9" s="134">
        <v>1.5053337483376248</v>
      </c>
      <c r="F9" s="68">
        <v>24646.85</v>
      </c>
      <c r="G9" s="134">
        <v>0.562355245267211</v>
      </c>
      <c r="H9" s="177">
        <v>0.11803594689858625</v>
      </c>
      <c r="J9" s="177">
        <v>0.25</v>
      </c>
      <c r="K9" s="133">
        <v>70</v>
      </c>
    </row>
    <row r="10" spans="1:11" ht="9">
      <c r="A10" s="61" t="s">
        <v>248</v>
      </c>
      <c r="B10" s="68">
        <v>308</v>
      </c>
      <c r="C10" s="68">
        <v>1169</v>
      </c>
      <c r="D10" s="134">
        <v>2.3017367650136014</v>
      </c>
      <c r="E10" s="134">
        <v>0.8610856388808124</v>
      </c>
      <c r="F10" s="68">
        <v>34400.18</v>
      </c>
      <c r="G10" s="134">
        <v>0.7848922544315484</v>
      </c>
      <c r="H10" s="177">
        <v>0.25707843840612205</v>
      </c>
      <c r="J10" s="177">
        <v>0.05</v>
      </c>
      <c r="K10" s="133">
        <v>316</v>
      </c>
    </row>
    <row r="11" spans="1:11" ht="9">
      <c r="A11" s="61" t="s">
        <v>249</v>
      </c>
      <c r="B11" s="68">
        <v>166</v>
      </c>
      <c r="C11" s="68">
        <v>570</v>
      </c>
      <c r="D11" s="134">
        <v>1.8096587812057123</v>
      </c>
      <c r="E11" s="134">
        <v>0.8879949501973916</v>
      </c>
      <c r="F11" s="68">
        <v>17400.26</v>
      </c>
      <c r="G11" s="134">
        <v>0.39701330920637895</v>
      </c>
      <c r="H11" s="177">
        <v>0.18968995966423197</v>
      </c>
      <c r="J11" s="177">
        <v>0.68</v>
      </c>
      <c r="K11" s="133">
        <v>390</v>
      </c>
    </row>
    <row r="12" spans="1:11" ht="9">
      <c r="A12" s="61" t="s">
        <v>250</v>
      </c>
      <c r="B12" s="68">
        <v>662</v>
      </c>
      <c r="C12" s="68">
        <v>2184</v>
      </c>
      <c r="D12" s="134">
        <v>0.9590477901336872</v>
      </c>
      <c r="E12" s="134">
        <v>1.1540882092979063</v>
      </c>
      <c r="F12" s="68">
        <v>64212.01</v>
      </c>
      <c r="G12" s="134">
        <v>1.4650943480668164</v>
      </c>
      <c r="H12" s="177">
        <v>0.09302475270474657</v>
      </c>
      <c r="J12" s="177">
        <v>0.1</v>
      </c>
      <c r="K12" s="133">
        <v>240</v>
      </c>
    </row>
    <row r="13" spans="1:11" ht="9">
      <c r="A13" s="61" t="s">
        <v>251</v>
      </c>
      <c r="B13" s="68">
        <v>166</v>
      </c>
      <c r="C13" s="68">
        <v>515</v>
      </c>
      <c r="D13" s="134">
        <v>0.7361974073433474</v>
      </c>
      <c r="E13" s="134">
        <v>1.0269735214055926</v>
      </c>
      <c r="F13" s="68">
        <v>17178.56</v>
      </c>
      <c r="G13" s="134">
        <v>0.39195488762813513</v>
      </c>
      <c r="H13" s="177">
        <v>0.07618561044513335</v>
      </c>
      <c r="J13" s="177">
        <v>1</v>
      </c>
      <c r="K13" s="133">
        <v>372</v>
      </c>
    </row>
    <row r="14" spans="1:11" ht="9">
      <c r="A14" s="61" t="s">
        <v>252</v>
      </c>
      <c r="B14" s="68">
        <v>201</v>
      </c>
      <c r="C14" s="68">
        <v>688</v>
      </c>
      <c r="D14" s="134">
        <v>1.330438581395041</v>
      </c>
      <c r="E14" s="134">
        <v>0.9345620577103695</v>
      </c>
      <c r="F14" s="68">
        <v>17453.39</v>
      </c>
      <c r="G14" s="134">
        <v>0.39822555069691623</v>
      </c>
      <c r="H14" s="177">
        <v>0.11552568871708653</v>
      </c>
      <c r="J14" s="177">
        <v>0.68</v>
      </c>
      <c r="K14" s="133">
        <v>316</v>
      </c>
    </row>
    <row r="15" spans="1:11" ht="9">
      <c r="A15" s="61" t="s">
        <v>253</v>
      </c>
      <c r="B15" s="68">
        <v>440</v>
      </c>
      <c r="C15" s="68">
        <v>1475</v>
      </c>
      <c r="D15" s="134">
        <v>1.2358092584582718</v>
      </c>
      <c r="E15" s="134">
        <v>1.0180118690929283</v>
      </c>
      <c r="F15" s="68">
        <v>39088.7</v>
      </c>
      <c r="G15" s="134">
        <v>0.891867945626984</v>
      </c>
      <c r="H15" s="177">
        <v>0.10978676672976782</v>
      </c>
      <c r="J15" s="177">
        <v>0.34</v>
      </c>
      <c r="K15" s="133">
        <v>300</v>
      </c>
    </row>
    <row r="16" spans="1:11" ht="9">
      <c r="A16" s="61" t="s">
        <v>395</v>
      </c>
      <c r="B16" s="68">
        <v>262</v>
      </c>
      <c r="C16" s="68">
        <v>782</v>
      </c>
      <c r="D16" s="134">
        <v>0.8028830242335838</v>
      </c>
      <c r="E16" s="134">
        <v>2.09915713232702</v>
      </c>
      <c r="F16" s="68">
        <v>23402.05</v>
      </c>
      <c r="G16" s="134">
        <v>0.5339532462568457</v>
      </c>
      <c r="H16" s="177">
        <v>0.0717141552567387</v>
      </c>
      <c r="J16" s="177">
        <v>0.68</v>
      </c>
      <c r="K16" s="133">
        <v>112</v>
      </c>
    </row>
    <row r="17" spans="1:11" ht="9">
      <c r="A17" s="61" t="s">
        <v>254</v>
      </c>
      <c r="B17" s="68">
        <v>647</v>
      </c>
      <c r="C17" s="68">
        <v>2311</v>
      </c>
      <c r="D17" s="134">
        <v>5.397468945783384</v>
      </c>
      <c r="E17" s="134">
        <v>0.7563712882861819</v>
      </c>
      <c r="F17" s="68">
        <v>63905.160138889114</v>
      </c>
      <c r="G17" s="134">
        <v>1.4580931033274187</v>
      </c>
      <c r="H17" s="177">
        <v>0.5331161009659476</v>
      </c>
      <c r="J17" s="177">
        <v>0.1</v>
      </c>
      <c r="K17" s="133">
        <v>316</v>
      </c>
    </row>
    <row r="18" spans="1:11" ht="9">
      <c r="A18" s="61" t="s">
        <v>255</v>
      </c>
      <c r="B18" s="68">
        <v>457</v>
      </c>
      <c r="C18" s="68">
        <v>1423</v>
      </c>
      <c r="D18" s="134">
        <v>3.547943822928878</v>
      </c>
      <c r="E18" s="134">
        <v>0.7983355489910751</v>
      </c>
      <c r="F18" s="68">
        <v>41400.40874999989</v>
      </c>
      <c r="G18" s="134">
        <v>0.9446130851110378</v>
      </c>
      <c r="H18" s="177">
        <v>0.32141427678619866</v>
      </c>
      <c r="J18" s="177">
        <v>0.25</v>
      </c>
      <c r="K18" s="133">
        <v>124.96</v>
      </c>
    </row>
    <row r="19" spans="1:11" ht="9">
      <c r="A19" s="61" t="s">
        <v>256</v>
      </c>
      <c r="B19" s="68">
        <v>213</v>
      </c>
      <c r="C19" s="68">
        <v>683</v>
      </c>
      <c r="D19" s="134">
        <v>2.6097504196429666</v>
      </c>
      <c r="E19" s="134">
        <v>0.6503618210130988</v>
      </c>
      <c r="F19" s="68">
        <v>20262.57</v>
      </c>
      <c r="G19" s="134">
        <v>0.4623212508736018</v>
      </c>
      <c r="H19" s="177">
        <v>0.24826408713870884</v>
      </c>
      <c r="J19" s="177">
        <v>0.27</v>
      </c>
      <c r="K19" s="133">
        <v>234</v>
      </c>
    </row>
    <row r="20" spans="1:11" ht="9">
      <c r="A20" s="61" t="s">
        <v>48</v>
      </c>
      <c r="B20" s="68">
        <v>223</v>
      </c>
      <c r="C20" s="68">
        <v>606</v>
      </c>
      <c r="D20" s="134">
        <v>0.6942930975435101</v>
      </c>
      <c r="E20" s="134">
        <v>1.2359432242045347</v>
      </c>
      <c r="F20" s="68">
        <v>18604.67</v>
      </c>
      <c r="G20" s="134">
        <v>0.4244937491389578</v>
      </c>
      <c r="H20" s="177">
        <v>0.057924188175223386</v>
      </c>
      <c r="J20" s="177">
        <v>0.29</v>
      </c>
      <c r="K20" s="133">
        <v>89.3</v>
      </c>
    </row>
    <row r="21" spans="1:11" ht="9">
      <c r="A21" s="61" t="s">
        <v>27</v>
      </c>
      <c r="B21" s="68">
        <v>3394</v>
      </c>
      <c r="C21" s="68">
        <v>12993</v>
      </c>
      <c r="D21" s="134">
        <v>17.1034927609996</v>
      </c>
      <c r="E21" s="134">
        <v>0.8737331962751266</v>
      </c>
      <c r="F21" s="68">
        <v>312991.06708333554</v>
      </c>
      <c r="G21" s="134">
        <v>7.141365663202206</v>
      </c>
      <c r="H21" s="177">
        <v>1.5772658957328727</v>
      </c>
      <c r="J21" s="177">
        <v>0.01</v>
      </c>
      <c r="K21" s="133">
        <v>316</v>
      </c>
    </row>
    <row r="22" spans="1:11" ht="9">
      <c r="A22" s="61" t="s">
        <v>45</v>
      </c>
      <c r="B22" s="68">
        <v>735</v>
      </c>
      <c r="C22" s="68">
        <v>2481</v>
      </c>
      <c r="D22" s="134">
        <v>2.699367576739164</v>
      </c>
      <c r="E22" s="134">
        <v>0.7034704542409219</v>
      </c>
      <c r="F22" s="68">
        <v>78925.65194444446</v>
      </c>
      <c r="G22" s="134">
        <v>1.8008083936524384</v>
      </c>
      <c r="H22" s="177">
        <v>0.28986305555351527</v>
      </c>
      <c r="J22" s="177">
        <v>0.04</v>
      </c>
      <c r="K22" s="133">
        <v>372</v>
      </c>
    </row>
    <row r="23" spans="1:11" ht="9">
      <c r="A23" s="61" t="s">
        <v>257</v>
      </c>
      <c r="B23" s="68">
        <v>973</v>
      </c>
      <c r="C23" s="68">
        <v>3235</v>
      </c>
      <c r="D23" s="134">
        <v>2.0337098378884533</v>
      </c>
      <c r="E23" s="134">
        <v>0.8136968682287751</v>
      </c>
      <c r="F23" s="68">
        <v>97847.21319444505</v>
      </c>
      <c r="G23" s="134">
        <v>2.2325324970401996</v>
      </c>
      <c r="H23" s="177">
        <v>0.2045147380097757</v>
      </c>
      <c r="J23" s="177">
        <v>0.27</v>
      </c>
      <c r="K23" s="133">
        <v>316</v>
      </c>
    </row>
    <row r="24" spans="1:11" ht="9">
      <c r="A24" s="61" t="s">
        <v>258</v>
      </c>
      <c r="B24" s="68">
        <v>474</v>
      </c>
      <c r="C24" s="68">
        <v>1582</v>
      </c>
      <c r="D24" s="134">
        <v>1.5987965177267407</v>
      </c>
      <c r="E24" s="134">
        <v>0.9092722752524477</v>
      </c>
      <c r="F24" s="68">
        <v>45943.80333333332</v>
      </c>
      <c r="G24" s="134">
        <v>1.0482775199275027</v>
      </c>
      <c r="H24" s="177">
        <v>0.15496791725834502</v>
      </c>
      <c r="J24" s="177">
        <v>0.1</v>
      </c>
      <c r="K24" s="133">
        <v>316</v>
      </c>
    </row>
    <row r="25" spans="1:11" ht="9">
      <c r="A25" s="61" t="s">
        <v>259</v>
      </c>
      <c r="B25" s="68">
        <v>178</v>
      </c>
      <c r="C25" s="68">
        <v>627</v>
      </c>
      <c r="D25" s="134">
        <v>2.2756328304781386</v>
      </c>
      <c r="E25" s="134">
        <v>0.8264232587076226</v>
      </c>
      <c r="F25" s="68">
        <v>19247.67</v>
      </c>
      <c r="G25" s="134">
        <v>0.43916476887197914</v>
      </c>
      <c r="H25" s="177">
        <v>0.24607095372027613</v>
      </c>
      <c r="J25" s="177">
        <v>0.1</v>
      </c>
      <c r="K25" s="133">
        <v>316</v>
      </c>
    </row>
    <row r="26" spans="1:11" ht="9">
      <c r="A26" s="61" t="s">
        <v>260</v>
      </c>
      <c r="B26" s="68">
        <v>336</v>
      </c>
      <c r="C26" s="68">
        <v>1161</v>
      </c>
      <c r="D26" s="134">
        <v>1.8976939629610803</v>
      </c>
      <c r="E26" s="134">
        <v>0.9589916887386976</v>
      </c>
      <c r="F26" s="68">
        <v>35838.106111111054</v>
      </c>
      <c r="G26" s="134">
        <v>0.817700718429584</v>
      </c>
      <c r="H26" s="177">
        <v>0.20240999288992276</v>
      </c>
      <c r="J26" s="177">
        <v>0.05</v>
      </c>
      <c r="K26" s="133">
        <v>372</v>
      </c>
    </row>
    <row r="27" spans="1:11" ht="9">
      <c r="A27" s="61" t="s">
        <v>261</v>
      </c>
      <c r="B27" s="68">
        <v>340</v>
      </c>
      <c r="C27" s="68">
        <v>1200</v>
      </c>
      <c r="D27" s="134">
        <v>1.453712096594893</v>
      </c>
      <c r="E27" s="134">
        <v>0.8552749079950596</v>
      </c>
      <c r="F27" s="68">
        <v>35592.02</v>
      </c>
      <c r="G27" s="134">
        <v>0.812085890759082</v>
      </c>
      <c r="H27" s="177">
        <v>0.1521780882830805</v>
      </c>
      <c r="J27" s="177">
        <v>0.41</v>
      </c>
      <c r="K27" s="133">
        <v>343</v>
      </c>
    </row>
    <row r="28" spans="1:11" ht="9">
      <c r="A28" s="61" t="s">
        <v>156</v>
      </c>
      <c r="B28" s="68">
        <v>679</v>
      </c>
      <c r="C28" s="68">
        <v>2109</v>
      </c>
      <c r="D28" s="134">
        <v>0.9175774873241873</v>
      </c>
      <c r="E28" s="134">
        <v>1.3923264154464159</v>
      </c>
      <c r="F28" s="68">
        <v>36904.840000000055</v>
      </c>
      <c r="G28" s="134">
        <v>0.8420398691819528</v>
      </c>
      <c r="H28" s="177">
        <v>0.0498719445615629</v>
      </c>
      <c r="J28" s="177">
        <v>0.18</v>
      </c>
      <c r="K28" s="133">
        <v>148</v>
      </c>
    </row>
    <row r="29" spans="1:11" ht="9">
      <c r="A29" s="61" t="s">
        <v>19</v>
      </c>
      <c r="B29" s="68">
        <v>711</v>
      </c>
      <c r="C29" s="68">
        <v>2208</v>
      </c>
      <c r="D29" s="134">
        <v>1.1454993636114648</v>
      </c>
      <c r="E29" s="134">
        <v>1.4022838885273061</v>
      </c>
      <c r="F29" s="68">
        <v>40271.03</v>
      </c>
      <c r="G29" s="134">
        <v>0.9188445968881709</v>
      </c>
      <c r="H29" s="177">
        <v>0.0648810678438512</v>
      </c>
      <c r="J29" s="177">
        <v>0.1</v>
      </c>
      <c r="K29" s="133">
        <v>72</v>
      </c>
    </row>
    <row r="30" spans="1:11" ht="9">
      <c r="A30" s="61" t="s">
        <v>31</v>
      </c>
      <c r="B30" s="68">
        <v>1005</v>
      </c>
      <c r="C30" s="68">
        <v>3612</v>
      </c>
      <c r="D30" s="134">
        <v>3.2201527089334405</v>
      </c>
      <c r="E30" s="134">
        <v>1.1417470433863877</v>
      </c>
      <c r="F30" s="68">
        <v>87947.99500000008</v>
      </c>
      <c r="G30" s="134">
        <v>2.0066668275655712</v>
      </c>
      <c r="H30" s="177">
        <v>0.28179698939752734</v>
      </c>
      <c r="J30" s="177">
        <v>0.4</v>
      </c>
      <c r="K30" s="133">
        <v>70.8</v>
      </c>
    </row>
    <row r="31" spans="1:11" ht="9">
      <c r="A31" s="61" t="s">
        <v>262</v>
      </c>
      <c r="B31" s="68">
        <v>804</v>
      </c>
      <c r="C31" s="68">
        <v>2879</v>
      </c>
      <c r="D31" s="134">
        <v>2.950361272471735</v>
      </c>
      <c r="E31" s="134">
        <v>0.9524813679717478</v>
      </c>
      <c r="F31" s="68">
        <v>74896.33625000012</v>
      </c>
      <c r="G31" s="134">
        <v>1.708873447985618</v>
      </c>
      <c r="H31" s="177">
        <v>0.27483986308709113</v>
      </c>
      <c r="J31" s="177">
        <v>0.5</v>
      </c>
      <c r="K31" s="133">
        <v>72</v>
      </c>
    </row>
    <row r="32" spans="1:11" ht="9">
      <c r="A32" s="61" t="s">
        <v>29</v>
      </c>
      <c r="B32" s="68">
        <v>413</v>
      </c>
      <c r="C32" s="68">
        <v>1260</v>
      </c>
      <c r="D32" s="134">
        <v>1.1228867705993986</v>
      </c>
      <c r="E32" s="134">
        <v>1.9447649094718997</v>
      </c>
      <c r="F32" s="68">
        <v>32263.38</v>
      </c>
      <c r="G32" s="134">
        <v>0.736137923225452</v>
      </c>
      <c r="H32" s="177">
        <v>0.08771942512547512</v>
      </c>
      <c r="J32" s="177">
        <v>0.4</v>
      </c>
      <c r="K32" s="133">
        <v>84</v>
      </c>
    </row>
    <row r="33" spans="1:11" ht="9">
      <c r="A33" s="61" t="s">
        <v>263</v>
      </c>
      <c r="B33" s="68">
        <v>853</v>
      </c>
      <c r="C33" s="68">
        <v>3112</v>
      </c>
      <c r="D33" s="134">
        <v>3.444126814929664</v>
      </c>
      <c r="E33" s="134">
        <v>0.994915782070288</v>
      </c>
      <c r="F33" s="68">
        <v>79564.99208333321</v>
      </c>
      <c r="G33" s="134">
        <v>1.8153959081061701</v>
      </c>
      <c r="H33" s="177">
        <v>0.32125665036796525</v>
      </c>
      <c r="J33" s="177">
        <v>0.7979166666666666</v>
      </c>
      <c r="K33" s="133">
        <v>69.6</v>
      </c>
    </row>
    <row r="34" spans="1:11" ht="9">
      <c r="A34" s="61" t="s">
        <v>264</v>
      </c>
      <c r="B34" s="68">
        <v>1040</v>
      </c>
      <c r="C34" s="68">
        <v>3715</v>
      </c>
      <c r="D34" s="134">
        <v>4.21651821008802</v>
      </c>
      <c r="E34" s="134">
        <v>1.2431328861242463</v>
      </c>
      <c r="F34" s="68">
        <v>83934.49874999974</v>
      </c>
      <c r="G34" s="134">
        <v>1.9150928265046658</v>
      </c>
      <c r="H34" s="177">
        <v>0.34029936772498465</v>
      </c>
      <c r="J34" s="177">
        <v>0.5</v>
      </c>
      <c r="K34" s="133">
        <v>89.6</v>
      </c>
    </row>
    <row r="35" spans="1:11" ht="9">
      <c r="A35" s="61" t="s">
        <v>49</v>
      </c>
      <c r="B35" s="68">
        <v>935</v>
      </c>
      <c r="C35" s="68">
        <v>3635</v>
      </c>
      <c r="D35" s="134">
        <v>4.365915044429606</v>
      </c>
      <c r="E35" s="134">
        <v>1.0412038320755368</v>
      </c>
      <c r="F35" s="68">
        <v>96977.68916666642</v>
      </c>
      <c r="G35" s="134">
        <v>2.212692988222351</v>
      </c>
      <c r="H35" s="177">
        <v>0.45283032310884164</v>
      </c>
      <c r="J35" s="177">
        <v>0.37777777777777777</v>
      </c>
      <c r="K35" s="133">
        <v>85.8</v>
      </c>
    </row>
    <row r="36" spans="1:11" ht="9">
      <c r="A36" s="61" t="s">
        <v>265</v>
      </c>
      <c r="B36" s="68">
        <v>286</v>
      </c>
      <c r="C36" s="68">
        <v>1050</v>
      </c>
      <c r="D36" s="134">
        <v>1.5977564371148765</v>
      </c>
      <c r="E36" s="134">
        <v>1.1678522136107867</v>
      </c>
      <c r="F36" s="68">
        <v>28417.828750000026</v>
      </c>
      <c r="G36" s="134">
        <v>0.6483958419298153</v>
      </c>
      <c r="H36" s="177">
        <v>0.15875793291657603</v>
      </c>
      <c r="J36" s="177">
        <v>0.75625</v>
      </c>
      <c r="K36" s="133">
        <v>64.1</v>
      </c>
    </row>
    <row r="37" spans="1:11" ht="9">
      <c r="A37" s="61" t="s">
        <v>266</v>
      </c>
      <c r="B37" s="68">
        <v>308</v>
      </c>
      <c r="C37" s="68">
        <v>1128</v>
      </c>
      <c r="D37" s="134">
        <v>1.3530729692922725</v>
      </c>
      <c r="E37" s="134">
        <v>1.0156368504705564</v>
      </c>
      <c r="F37" s="68">
        <v>22738.983333333385</v>
      </c>
      <c r="G37" s="134">
        <v>0.5188243751044747</v>
      </c>
      <c r="H37" s="177">
        <v>0.09989449252441851</v>
      </c>
      <c r="J37" s="177">
        <v>0.7972222222222222</v>
      </c>
      <c r="K37" s="133">
        <v>72</v>
      </c>
    </row>
    <row r="38" spans="1:11" ht="9">
      <c r="A38" s="61" t="s">
        <v>50</v>
      </c>
      <c r="B38" s="68">
        <v>678</v>
      </c>
      <c r="C38" s="68">
        <v>2364</v>
      </c>
      <c r="D38" s="134">
        <v>1.382474384462456</v>
      </c>
      <c r="E38" s="134">
        <v>1.2753878364117583</v>
      </c>
      <c r="F38" s="68">
        <v>45607.32069444443</v>
      </c>
      <c r="G38" s="134">
        <v>1.0406001584423425</v>
      </c>
      <c r="H38" s="177">
        <v>0.09299550531568422</v>
      </c>
      <c r="J38" s="177">
        <v>0.5</v>
      </c>
      <c r="K38" s="133">
        <v>72</v>
      </c>
    </row>
    <row r="39" spans="1:11" ht="9">
      <c r="A39" s="61" t="s">
        <v>267</v>
      </c>
      <c r="B39" s="68">
        <v>185</v>
      </c>
      <c r="C39" s="68">
        <v>653</v>
      </c>
      <c r="D39" s="134">
        <v>3.969786704433286</v>
      </c>
      <c r="E39" s="134">
        <v>1.3099292638197537</v>
      </c>
      <c r="F39" s="68">
        <v>13034.6</v>
      </c>
      <c r="G39" s="134">
        <v>0.29740415833909767</v>
      </c>
      <c r="H39" s="177">
        <v>0.2797004420411141</v>
      </c>
      <c r="J39" s="177">
        <v>2</v>
      </c>
      <c r="K39" s="133">
        <v>63</v>
      </c>
    </row>
    <row r="40" spans="1:11" ht="9">
      <c r="A40" s="61" t="s">
        <v>268</v>
      </c>
      <c r="B40" s="68">
        <v>279</v>
      </c>
      <c r="C40" s="68">
        <v>983</v>
      </c>
      <c r="D40" s="134">
        <v>13.171560759135115</v>
      </c>
      <c r="E40" s="134">
        <v>1.179644161818428</v>
      </c>
      <c r="F40" s="68">
        <v>17763.34750000001</v>
      </c>
      <c r="G40" s="134">
        <v>0.40529770092848405</v>
      </c>
      <c r="H40" s="177">
        <v>0.8386057737701827</v>
      </c>
      <c r="J40" s="177">
        <v>0.4</v>
      </c>
      <c r="K40" s="133">
        <v>69</v>
      </c>
    </row>
    <row r="41" spans="1:11" ht="9">
      <c r="A41" s="61" t="s">
        <v>269</v>
      </c>
      <c r="B41" s="68">
        <v>337</v>
      </c>
      <c r="C41" s="68">
        <v>923</v>
      </c>
      <c r="D41" s="134">
        <v>2.9154518950437316</v>
      </c>
      <c r="E41" s="134">
        <v>1.550466059975892</v>
      </c>
      <c r="F41" s="68">
        <v>28209.26</v>
      </c>
      <c r="G41" s="134">
        <v>0.643637029726173</v>
      </c>
      <c r="H41" s="177">
        <v>0.2440437404296182</v>
      </c>
      <c r="J41" s="177">
        <v>0.04</v>
      </c>
      <c r="K41" s="133">
        <v>343</v>
      </c>
    </row>
    <row r="42" spans="1:11" ht="9">
      <c r="A42" s="61" t="s">
        <v>270</v>
      </c>
      <c r="B42" s="68">
        <v>489</v>
      </c>
      <c r="C42" s="68">
        <v>1419</v>
      </c>
      <c r="D42" s="134">
        <v>3.1655197861170272</v>
      </c>
      <c r="E42" s="134">
        <v>1.7265851746711014</v>
      </c>
      <c r="F42" s="68">
        <v>45399.40000000012</v>
      </c>
      <c r="G42" s="134">
        <v>1.0358561326086007</v>
      </c>
      <c r="H42" s="177">
        <v>0.2938909999546866</v>
      </c>
      <c r="J42" s="177">
        <v>0.05</v>
      </c>
      <c r="K42" s="133">
        <v>343</v>
      </c>
    </row>
    <row r="43" spans="1:11" ht="9">
      <c r="A43" s="61" t="s">
        <v>36</v>
      </c>
      <c r="B43" s="68">
        <v>1113</v>
      </c>
      <c r="C43" s="68">
        <v>3331</v>
      </c>
      <c r="D43" s="134">
        <v>6.053947032042949</v>
      </c>
      <c r="E43" s="134">
        <v>1.254658469113758</v>
      </c>
      <c r="F43" s="68">
        <v>98232.68000000015</v>
      </c>
      <c r="G43" s="134">
        <v>2.2413275065436573</v>
      </c>
      <c r="H43" s="177">
        <v>0.5343175575342548</v>
      </c>
      <c r="J43" s="177">
        <v>0.02</v>
      </c>
      <c r="K43" s="133">
        <v>172</v>
      </c>
    </row>
    <row r="44" spans="1:11" ht="9">
      <c r="A44" s="61" t="s">
        <v>271</v>
      </c>
      <c r="B44" s="68">
        <v>248</v>
      </c>
      <c r="C44" s="68">
        <v>708</v>
      </c>
      <c r="D44" s="134">
        <v>2.8105167724388034</v>
      </c>
      <c r="E44" s="134">
        <v>1.1261874920531125</v>
      </c>
      <c r="F44" s="68">
        <v>23099.3</v>
      </c>
      <c r="G44" s="134">
        <v>0.5270455460637319</v>
      </c>
      <c r="H44" s="177">
        <v>0.2617781051677244</v>
      </c>
      <c r="J44" s="177">
        <v>0.02</v>
      </c>
      <c r="K44" s="133">
        <v>583</v>
      </c>
    </row>
    <row r="45" spans="1:11" ht="9">
      <c r="A45" s="61" t="s">
        <v>52</v>
      </c>
      <c r="B45" s="68">
        <v>333</v>
      </c>
      <c r="C45" s="68">
        <v>1216</v>
      </c>
      <c r="D45" s="134">
        <v>1.285977439398796</v>
      </c>
      <c r="E45" s="134">
        <v>1.1968773362470528</v>
      </c>
      <c r="F45" s="68">
        <v>28408.31166666664</v>
      </c>
      <c r="G45" s="134">
        <v>0.6481786952464794</v>
      </c>
      <c r="H45" s="177">
        <v>0.10970705073496367</v>
      </c>
      <c r="J45" s="177">
        <v>0.3</v>
      </c>
      <c r="K45" s="133">
        <v>100.7</v>
      </c>
    </row>
    <row r="46" spans="1:11" ht="9">
      <c r="A46" s="61" t="s">
        <v>272</v>
      </c>
      <c r="B46" s="68">
        <v>378</v>
      </c>
      <c r="C46" s="68">
        <v>1497</v>
      </c>
      <c r="D46" s="134">
        <v>1.0958681711177856</v>
      </c>
      <c r="E46" s="134">
        <v>0.8998350302444552</v>
      </c>
      <c r="F46" s="68">
        <v>30245.99791666668</v>
      </c>
      <c r="G46" s="134">
        <v>0.690108292815457</v>
      </c>
      <c r="H46" s="177">
        <v>0.08768684238245997</v>
      </c>
      <c r="J46" s="177">
        <v>0.5</v>
      </c>
      <c r="K46" s="133">
        <v>103.5</v>
      </c>
    </row>
    <row r="47" spans="1:11" ht="9">
      <c r="A47" s="61" t="s">
        <v>273</v>
      </c>
      <c r="B47" s="68">
        <v>457</v>
      </c>
      <c r="C47" s="68">
        <v>1737</v>
      </c>
      <c r="D47" s="134">
        <v>1.9931178556319753</v>
      </c>
      <c r="E47" s="134">
        <v>0.9115133914680751</v>
      </c>
      <c r="F47" s="68">
        <v>36238.76111111108</v>
      </c>
      <c r="G47" s="134">
        <v>0.8268422696133073</v>
      </c>
      <c r="H47" s="177">
        <v>0.1580484066445014</v>
      </c>
      <c r="J47" s="177">
        <v>0.1</v>
      </c>
      <c r="K47" s="133">
        <v>190.2</v>
      </c>
    </row>
    <row r="48" spans="1:11" ht="9">
      <c r="A48" s="61" t="s">
        <v>274</v>
      </c>
      <c r="B48" s="68">
        <v>596</v>
      </c>
      <c r="C48" s="68">
        <v>2399</v>
      </c>
      <c r="D48" s="134">
        <v>2.2215098812461327</v>
      </c>
      <c r="E48" s="134">
        <v>0.8894221442236807</v>
      </c>
      <c r="F48" s="68">
        <v>46311.97791666669</v>
      </c>
      <c r="G48" s="134">
        <v>1.0566779811674416</v>
      </c>
      <c r="H48" s="177">
        <v>0.17262167208377138</v>
      </c>
      <c r="J48" s="177">
        <v>0.2</v>
      </c>
      <c r="K48" s="133">
        <v>80</v>
      </c>
    </row>
    <row r="49" spans="1:11" ht="9">
      <c r="A49" s="61" t="s">
        <v>275</v>
      </c>
      <c r="B49" s="68">
        <v>1048</v>
      </c>
      <c r="C49" s="68">
        <v>4167</v>
      </c>
      <c r="D49" s="134">
        <v>2.830588724641517</v>
      </c>
      <c r="E49" s="134">
        <v>1.0977477317054265</v>
      </c>
      <c r="F49" s="68">
        <v>78447.85333333343</v>
      </c>
      <c r="G49" s="134">
        <v>1.7899066940380992</v>
      </c>
      <c r="H49" s="177">
        <v>0.21188321480693234</v>
      </c>
      <c r="J49" s="177">
        <v>0.06</v>
      </c>
      <c r="K49" s="133">
        <v>101.2</v>
      </c>
    </row>
    <row r="50" spans="1:11" ht="9">
      <c r="A50" s="61" t="s">
        <v>276</v>
      </c>
      <c r="B50" s="68">
        <v>405</v>
      </c>
      <c r="C50" s="68">
        <v>1550</v>
      </c>
      <c r="D50" s="134">
        <v>1.5388590405118892</v>
      </c>
      <c r="E50" s="134">
        <v>1.1463248259992131</v>
      </c>
      <c r="F50" s="68">
        <v>32088.811666666632</v>
      </c>
      <c r="G50" s="134">
        <v>0.7321548820697841</v>
      </c>
      <c r="H50" s="177">
        <v>0.12192631588279834</v>
      </c>
      <c r="J50" s="177">
        <v>0.5</v>
      </c>
      <c r="K50" s="133">
        <v>60</v>
      </c>
    </row>
    <row r="51" spans="1:11" ht="9">
      <c r="A51" s="61" t="s">
        <v>277</v>
      </c>
      <c r="B51" s="68">
        <v>481</v>
      </c>
      <c r="C51" s="68">
        <v>1807</v>
      </c>
      <c r="D51" s="134">
        <v>2.5881226156718626</v>
      </c>
      <c r="E51" s="134">
        <v>1.2879938090609426</v>
      </c>
      <c r="F51" s="68">
        <v>32065.2</v>
      </c>
      <c r="G51" s="134">
        <v>0.7316161461015172</v>
      </c>
      <c r="H51" s="177">
        <v>0.1725336160000861</v>
      </c>
      <c r="J51" s="177">
        <v>0.5</v>
      </c>
      <c r="K51" s="133">
        <v>113.5</v>
      </c>
    </row>
    <row r="52" spans="1:11" ht="9">
      <c r="A52" s="61" t="s">
        <v>396</v>
      </c>
      <c r="B52" s="68">
        <v>432</v>
      </c>
      <c r="C52" s="68">
        <v>1586</v>
      </c>
      <c r="D52" s="134">
        <v>1.8175698418041064</v>
      </c>
      <c r="E52" s="134">
        <v>1.1428783072702404</v>
      </c>
      <c r="F52" s="68">
        <v>28325.983333333294</v>
      </c>
      <c r="G52" s="134">
        <v>0.6463002495187652</v>
      </c>
      <c r="H52" s="177">
        <v>0.11917697464377858</v>
      </c>
      <c r="J52" s="177">
        <v>0.1</v>
      </c>
      <c r="K52" s="133">
        <v>67.8</v>
      </c>
    </row>
    <row r="53" spans="1:11" ht="9">
      <c r="A53" s="61" t="s">
        <v>279</v>
      </c>
      <c r="B53" s="68">
        <v>421</v>
      </c>
      <c r="C53" s="68">
        <v>1677</v>
      </c>
      <c r="D53" s="134">
        <v>7.894539453945394</v>
      </c>
      <c r="E53" s="134">
        <v>1.431612451287771</v>
      </c>
      <c r="F53" s="68">
        <v>25023.16</v>
      </c>
      <c r="G53" s="134">
        <v>0.5709413283709953</v>
      </c>
      <c r="H53" s="177">
        <v>0.4692311731173117</v>
      </c>
      <c r="J53" s="177">
        <v>0.1</v>
      </c>
      <c r="K53" s="133">
        <v>90.8</v>
      </c>
    </row>
    <row r="54" spans="1:11" ht="9">
      <c r="A54" s="61" t="s">
        <v>394</v>
      </c>
      <c r="B54" s="68">
        <v>158</v>
      </c>
      <c r="C54" s="68">
        <v>542</v>
      </c>
      <c r="D54" s="134">
        <v>1.3662619764103627</v>
      </c>
      <c r="E54" s="134">
        <v>0.7867546371218723</v>
      </c>
      <c r="F54" s="68">
        <v>13823.72</v>
      </c>
      <c r="G54" s="134">
        <v>0.31540912737754523</v>
      </c>
      <c r="H54" s="177">
        <v>0.11953685448445228</v>
      </c>
      <c r="J54" s="177">
        <v>0.08</v>
      </c>
      <c r="K54" s="133">
        <v>80</v>
      </c>
    </row>
    <row r="55" spans="1:11" ht="9">
      <c r="A55" s="61" t="s">
        <v>280</v>
      </c>
      <c r="B55" s="68">
        <v>342</v>
      </c>
      <c r="C55" s="68">
        <v>1118</v>
      </c>
      <c r="D55" s="134">
        <v>1.9291407426627782</v>
      </c>
      <c r="E55" s="134">
        <v>0.8935616531413134</v>
      </c>
      <c r="F55" s="68">
        <v>28467.80000000005</v>
      </c>
      <c r="G55" s="134">
        <v>0.6495360117507081</v>
      </c>
      <c r="H55" s="177">
        <v>0.1605800960057764</v>
      </c>
      <c r="J55" s="177">
        <v>0.68</v>
      </c>
      <c r="K55" s="133">
        <v>88.1</v>
      </c>
    </row>
    <row r="56" spans="1:11" ht="9">
      <c r="A56" s="61" t="s">
        <v>281</v>
      </c>
      <c r="B56" s="68">
        <v>202</v>
      </c>
      <c r="C56" s="68">
        <v>720</v>
      </c>
      <c r="D56" s="134">
        <v>2.093307633318825</v>
      </c>
      <c r="E56" s="134">
        <v>0.7179746007599157</v>
      </c>
      <c r="F56" s="68">
        <v>18591.83416666668</v>
      </c>
      <c r="G56" s="134">
        <v>0.4242008801434323</v>
      </c>
      <c r="H56" s="177">
        <v>0.19266548702218367</v>
      </c>
      <c r="J56" s="177">
        <v>0.39</v>
      </c>
      <c r="K56" s="133">
        <v>80</v>
      </c>
    </row>
    <row r="57" spans="1:11" ht="9">
      <c r="A57" s="61" t="s">
        <v>32</v>
      </c>
      <c r="B57" s="68">
        <v>871</v>
      </c>
      <c r="C57" s="68">
        <v>2958</v>
      </c>
      <c r="D57" s="134">
        <v>2.478388791195033</v>
      </c>
      <c r="E57" s="134">
        <v>0.8975550641272694</v>
      </c>
      <c r="F57" s="68">
        <v>69165.29416666695</v>
      </c>
      <c r="G57" s="134">
        <v>1.5781110350845968</v>
      </c>
      <c r="H57" s="177">
        <v>0.19680653249411548</v>
      </c>
      <c r="J57" s="177">
        <v>0.1</v>
      </c>
      <c r="K57" s="133">
        <v>84.8</v>
      </c>
    </row>
    <row r="58" spans="1:11" ht="9">
      <c r="A58" s="61" t="s">
        <v>282</v>
      </c>
      <c r="B58" s="68">
        <v>164</v>
      </c>
      <c r="C58" s="68">
        <v>659</v>
      </c>
      <c r="D58" s="134">
        <v>4.489952362700542</v>
      </c>
      <c r="E58" s="134">
        <v>0.6692976048124131</v>
      </c>
      <c r="F58" s="68">
        <v>17830.28</v>
      </c>
      <c r="G58" s="134">
        <v>0.40682486737993084</v>
      </c>
      <c r="H58" s="177">
        <v>0.48815309642446475</v>
      </c>
      <c r="J58" s="177">
        <v>0.39</v>
      </c>
      <c r="K58" s="133">
        <v>70</v>
      </c>
    </row>
    <row r="59" spans="1:11" ht="9">
      <c r="A59" s="61" t="s">
        <v>283</v>
      </c>
      <c r="B59" s="68">
        <v>403</v>
      </c>
      <c r="C59" s="68">
        <v>1287</v>
      </c>
      <c r="D59" s="134">
        <v>3.323903235650718</v>
      </c>
      <c r="E59" s="134">
        <v>1.1958279550748505</v>
      </c>
      <c r="F59" s="68">
        <v>29523.565833333345</v>
      </c>
      <c r="G59" s="134">
        <v>0.673624909688939</v>
      </c>
      <c r="H59" s="177">
        <v>0.24350738461876847</v>
      </c>
      <c r="J59" s="177">
        <v>0.04583333333333334</v>
      </c>
      <c r="K59" s="133">
        <v>91</v>
      </c>
    </row>
    <row r="60" spans="1:11" ht="9">
      <c r="A60" s="61" t="s">
        <v>284</v>
      </c>
      <c r="B60" s="68">
        <v>298</v>
      </c>
      <c r="C60" s="68">
        <v>1108</v>
      </c>
      <c r="D60" s="134">
        <v>1.2184052792110622</v>
      </c>
      <c r="E60" s="134">
        <v>0.7452217034567784</v>
      </c>
      <c r="F60" s="68">
        <v>28615.54</v>
      </c>
      <c r="G60" s="134">
        <v>0.6529069238119147</v>
      </c>
      <c r="H60" s="177">
        <v>0.116997734910991</v>
      </c>
      <c r="J60" s="177">
        <v>0.39</v>
      </c>
      <c r="K60" s="133">
        <v>64</v>
      </c>
    </row>
    <row r="61" spans="1:11" ht="9">
      <c r="A61" s="61" t="s">
        <v>285</v>
      </c>
      <c r="B61" s="68">
        <v>302</v>
      </c>
      <c r="C61" s="68">
        <v>968</v>
      </c>
      <c r="D61" s="134">
        <v>0.9332855359284028</v>
      </c>
      <c r="E61" s="134">
        <v>0.8955153067881246</v>
      </c>
      <c r="F61" s="68">
        <v>26666.714583333407</v>
      </c>
      <c r="G61" s="134">
        <v>0.6084415176779658</v>
      </c>
      <c r="H61" s="177">
        <v>0.0824094669250201</v>
      </c>
      <c r="J61" s="177">
        <v>0.25</v>
      </c>
      <c r="K61" s="133">
        <v>75.5</v>
      </c>
    </row>
    <row r="62" spans="1:11" ht="9">
      <c r="A62" s="61" t="s">
        <v>286</v>
      </c>
      <c r="B62" s="68">
        <v>305</v>
      </c>
      <c r="C62" s="68">
        <v>939</v>
      </c>
      <c r="D62" s="134">
        <v>0.7981744050329476</v>
      </c>
      <c r="E62" s="134">
        <v>1.1597399140651736</v>
      </c>
      <c r="F62" s="68">
        <v>23164.73</v>
      </c>
      <c r="G62" s="134">
        <v>0.5285384307000174</v>
      </c>
      <c r="H62" s="177">
        <v>0.06062129372294712</v>
      </c>
      <c r="J62" s="177">
        <v>0.1</v>
      </c>
      <c r="K62" s="133">
        <v>80</v>
      </c>
    </row>
    <row r="63" spans="1:11" ht="9">
      <c r="A63" s="61" t="s">
        <v>287</v>
      </c>
      <c r="B63" s="68">
        <v>352</v>
      </c>
      <c r="C63" s="68">
        <v>1089</v>
      </c>
      <c r="D63" s="134">
        <v>0.7814772139449281</v>
      </c>
      <c r="E63" s="134">
        <v>1.5946217756475887</v>
      </c>
      <c r="F63" s="68">
        <v>26868.834166666722</v>
      </c>
      <c r="G63" s="134">
        <v>0.6130531823677219</v>
      </c>
      <c r="H63" s="177">
        <v>0.059651652461690345</v>
      </c>
      <c r="J63" s="177">
        <v>0.08</v>
      </c>
      <c r="K63" s="133">
        <v>80</v>
      </c>
    </row>
    <row r="64" spans="1:11" ht="9">
      <c r="A64" s="61" t="s">
        <v>20</v>
      </c>
      <c r="B64" s="68">
        <v>640</v>
      </c>
      <c r="C64" s="68">
        <v>2074</v>
      </c>
      <c r="D64" s="134">
        <v>1.010405598910025</v>
      </c>
      <c r="E64" s="134">
        <v>0.9922480620155039</v>
      </c>
      <c r="F64" s="68">
        <v>55322.54666666671</v>
      </c>
      <c r="G64" s="134">
        <v>1.262267766450483</v>
      </c>
      <c r="H64" s="177">
        <v>0.08734095452806435</v>
      </c>
      <c r="J64" s="177">
        <v>0.58</v>
      </c>
      <c r="K64" s="133">
        <v>80</v>
      </c>
    </row>
    <row r="65" spans="1:11" ht="9">
      <c r="A65" s="61" t="s">
        <v>22</v>
      </c>
      <c r="B65" s="68">
        <v>240</v>
      </c>
      <c r="C65" s="68">
        <v>739</v>
      </c>
      <c r="D65" s="134">
        <v>1.131035132778812</v>
      </c>
      <c r="E65" s="134">
        <v>1.0527839555725171</v>
      </c>
      <c r="F65" s="68">
        <v>18391.2925</v>
      </c>
      <c r="G65" s="134">
        <v>0.4196252180144124</v>
      </c>
      <c r="H65" s="177">
        <v>0.08667165814463111</v>
      </c>
      <c r="J65" s="177">
        <v>0.09</v>
      </c>
      <c r="K65" s="133">
        <v>84</v>
      </c>
    </row>
    <row r="66" spans="1:11" ht="9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8" ht="9">
      <c r="A68" s="57" t="s">
        <v>444</v>
      </c>
    </row>
    <row r="69" ht="9">
      <c r="A69" s="61" t="s">
        <v>361</v>
      </c>
    </row>
  </sheetData>
  <mergeCells count="12">
    <mergeCell ref="G5:G6"/>
    <mergeCell ref="H5:H6"/>
    <mergeCell ref="J5:K5"/>
    <mergeCell ref="D5:D6"/>
    <mergeCell ref="A1:K1"/>
    <mergeCell ref="A3:K3"/>
    <mergeCell ref="F5:F6"/>
    <mergeCell ref="A5:A6"/>
    <mergeCell ref="B5:B6"/>
    <mergeCell ref="C5:C6"/>
    <mergeCell ref="E5:E6"/>
    <mergeCell ref="I5:I6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&amp;C&amp;"Arial,Normale"218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B2" sqref="B2"/>
    </sheetView>
  </sheetViews>
  <sheetFormatPr defaultColWidth="9.140625" defaultRowHeight="12.75"/>
  <cols>
    <col min="1" max="1" width="13.140625" style="61" customWidth="1"/>
    <col min="2" max="2" width="6.7109375" style="61" customWidth="1"/>
    <col min="3" max="3" width="5.7109375" style="61" customWidth="1"/>
    <col min="4" max="4" width="7.8515625" style="61" customWidth="1"/>
    <col min="5" max="5" width="8.140625" style="61" customWidth="1"/>
    <col min="6" max="8" width="10.7109375" style="61" customWidth="1"/>
    <col min="9" max="9" width="0.5625" style="61" customWidth="1"/>
    <col min="10" max="11" width="7.57421875" style="61" customWidth="1"/>
    <col min="12" max="16384" width="9.140625" style="61" customWidth="1"/>
  </cols>
  <sheetData>
    <row r="1" spans="1:11" s="100" customFormat="1" ht="12.75" customHeight="1">
      <c r="A1" s="221" t="s">
        <v>244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ht="18" customHeight="1"/>
    <row r="3" spans="1:11" s="129" customFormat="1" ht="12.75" customHeight="1">
      <c r="A3" s="252" t="s">
        <v>358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ht="7.5" customHeight="1"/>
    <row r="5" spans="1:11" s="145" customFormat="1" ht="36" customHeight="1">
      <c r="A5" s="250" t="s">
        <v>331</v>
      </c>
      <c r="B5" s="246" t="s">
        <v>408</v>
      </c>
      <c r="C5" s="246" t="s">
        <v>340</v>
      </c>
      <c r="D5" s="246" t="s">
        <v>407</v>
      </c>
      <c r="E5" s="246" t="s">
        <v>406</v>
      </c>
      <c r="F5" s="246" t="s">
        <v>362</v>
      </c>
      <c r="G5" s="246" t="s">
        <v>353</v>
      </c>
      <c r="H5" s="246" t="s">
        <v>352</v>
      </c>
      <c r="I5" s="253"/>
      <c r="J5" s="225" t="s">
        <v>344</v>
      </c>
      <c r="K5" s="225"/>
    </row>
    <row r="6" spans="1:11" s="145" customFormat="1" ht="12.75" customHeight="1">
      <c r="A6" s="251"/>
      <c r="B6" s="247"/>
      <c r="C6" s="247"/>
      <c r="D6" s="247"/>
      <c r="E6" s="247"/>
      <c r="F6" s="247"/>
      <c r="G6" s="247"/>
      <c r="H6" s="247"/>
      <c r="I6" s="254"/>
      <c r="J6" s="36" t="s">
        <v>342</v>
      </c>
      <c r="K6" s="36" t="s">
        <v>343</v>
      </c>
    </row>
    <row r="8" spans="1:11" ht="9">
      <c r="A8" s="61" t="s">
        <v>341</v>
      </c>
      <c r="B8" s="68">
        <v>309</v>
      </c>
      <c r="C8" s="68">
        <v>1009</v>
      </c>
      <c r="D8" s="134">
        <v>1.0683132750889397</v>
      </c>
      <c r="E8" s="134">
        <v>0.8342918239401254</v>
      </c>
      <c r="F8" s="68">
        <v>27656.62</v>
      </c>
      <c r="G8" s="134">
        <v>0.6310277103711855</v>
      </c>
      <c r="H8" s="177">
        <v>0.09561791032391673</v>
      </c>
      <c r="J8" s="177">
        <v>0.2</v>
      </c>
      <c r="K8" s="133">
        <v>80</v>
      </c>
    </row>
    <row r="9" spans="1:11" ht="9">
      <c r="A9" s="61" t="s">
        <v>288</v>
      </c>
      <c r="B9" s="68">
        <v>413</v>
      </c>
      <c r="C9" s="68">
        <v>1386</v>
      </c>
      <c r="D9" s="134">
        <v>2.1286904172851724</v>
      </c>
      <c r="E9" s="134">
        <v>0.8847680643716969</v>
      </c>
      <c r="F9" s="68">
        <v>35024.9188888889</v>
      </c>
      <c r="G9" s="134">
        <v>0.7991466192322868</v>
      </c>
      <c r="H9" s="177">
        <v>0.1805259302783734</v>
      </c>
      <c r="J9" s="177">
        <v>0.3</v>
      </c>
      <c r="K9" s="133">
        <v>84</v>
      </c>
    </row>
    <row r="10" spans="1:11" ht="9">
      <c r="A10" s="61" t="s">
        <v>289</v>
      </c>
      <c r="B10" s="68">
        <v>264</v>
      </c>
      <c r="C10" s="68">
        <v>856</v>
      </c>
      <c r="D10" s="134">
        <v>0.9517800811176206</v>
      </c>
      <c r="E10" s="134">
        <v>0.8348776461510243</v>
      </c>
      <c r="F10" s="68">
        <v>22582.29</v>
      </c>
      <c r="G10" s="134">
        <v>0.515249179170778</v>
      </c>
      <c r="H10" s="177">
        <v>0.08141429472735466</v>
      </c>
      <c r="J10" s="177">
        <v>0.68</v>
      </c>
      <c r="K10" s="133">
        <v>72</v>
      </c>
    </row>
    <row r="11" spans="1:11" ht="9">
      <c r="A11" s="61" t="s">
        <v>290</v>
      </c>
      <c r="B11" s="68">
        <v>309</v>
      </c>
      <c r="C11" s="68">
        <v>1022</v>
      </c>
      <c r="D11" s="134">
        <v>1.4800693572954486</v>
      </c>
      <c r="E11" s="134">
        <v>0.8073766529665213</v>
      </c>
      <c r="F11" s="68">
        <v>27298.418749999997</v>
      </c>
      <c r="G11" s="134">
        <v>0.6228548058499679</v>
      </c>
      <c r="H11" s="177">
        <v>0.1307558352572638</v>
      </c>
      <c r="J11" s="177">
        <v>0.25</v>
      </c>
      <c r="K11" s="133">
        <v>80</v>
      </c>
    </row>
    <row r="12" spans="1:11" ht="9">
      <c r="A12" s="61" t="s">
        <v>291</v>
      </c>
      <c r="B12" s="68">
        <v>304</v>
      </c>
      <c r="C12" s="68">
        <v>933</v>
      </c>
      <c r="D12" s="134">
        <v>0.8417485110188757</v>
      </c>
      <c r="E12" s="134">
        <v>0.9964240177520806</v>
      </c>
      <c r="F12" s="68">
        <v>22457.3</v>
      </c>
      <c r="G12" s="134">
        <v>0.512397342846625</v>
      </c>
      <c r="H12" s="177">
        <v>0.062182233014816436</v>
      </c>
      <c r="J12" s="177">
        <v>0.71</v>
      </c>
      <c r="K12" s="133">
        <v>84</v>
      </c>
    </row>
    <row r="13" spans="1:11" ht="9">
      <c r="A13" s="61" t="s">
        <v>292</v>
      </c>
      <c r="B13" s="68">
        <v>174</v>
      </c>
      <c r="C13" s="68">
        <v>456</v>
      </c>
      <c r="D13" s="134">
        <v>0.6329206012018217</v>
      </c>
      <c r="E13" s="134">
        <v>1.1229501319789092</v>
      </c>
      <c r="F13" s="68">
        <v>11382.31</v>
      </c>
      <c r="G13" s="134">
        <v>0.25970465725873404</v>
      </c>
      <c r="H13" s="177">
        <v>0.04140286487508912</v>
      </c>
      <c r="J13" s="177">
        <v>0.39</v>
      </c>
      <c r="K13" s="133">
        <v>104</v>
      </c>
    </row>
    <row r="14" spans="1:11" ht="9">
      <c r="A14" s="61" t="s">
        <v>293</v>
      </c>
      <c r="B14" s="68">
        <v>3162</v>
      </c>
      <c r="C14" s="68">
        <v>11874</v>
      </c>
      <c r="D14" s="134">
        <v>5.876285785967162</v>
      </c>
      <c r="E14" s="134">
        <v>0.7879280060063937</v>
      </c>
      <c r="F14" s="68">
        <v>258160.1459722209</v>
      </c>
      <c r="G14" s="134">
        <v>5.890315079063949</v>
      </c>
      <c r="H14" s="177">
        <v>0.4797668552434438</v>
      </c>
      <c r="J14" s="177">
        <v>0.01</v>
      </c>
      <c r="K14" s="133">
        <v>122.5</v>
      </c>
    </row>
    <row r="15" spans="1:11" ht="9">
      <c r="A15" s="61" t="s">
        <v>294</v>
      </c>
      <c r="B15" s="68">
        <v>465</v>
      </c>
      <c r="C15" s="68">
        <v>1676</v>
      </c>
      <c r="D15" s="134">
        <v>2.0662625975364817</v>
      </c>
      <c r="E15" s="134">
        <v>0.8795773488971235</v>
      </c>
      <c r="F15" s="68">
        <v>41181.08111111104</v>
      </c>
      <c r="G15" s="134">
        <v>0.9396087925478412</v>
      </c>
      <c r="H15" s="177">
        <v>0.182991242206462</v>
      </c>
      <c r="J15" s="177">
        <v>0.19</v>
      </c>
      <c r="K15" s="133">
        <v>111</v>
      </c>
    </row>
    <row r="16" spans="1:11" ht="9">
      <c r="A16" s="61" t="s">
        <v>295</v>
      </c>
      <c r="B16" s="68">
        <v>299</v>
      </c>
      <c r="C16" s="68">
        <v>940</v>
      </c>
      <c r="D16" s="134">
        <v>0.9217328577726125</v>
      </c>
      <c r="E16" s="134">
        <v>0.6082824057874308</v>
      </c>
      <c r="F16" s="68">
        <v>23518.395416666655</v>
      </c>
      <c r="G16" s="134">
        <v>0.5366078433077992</v>
      </c>
      <c r="H16" s="177">
        <v>0.07250059470779421</v>
      </c>
      <c r="J16" s="177">
        <v>0.46</v>
      </c>
      <c r="K16" s="133">
        <v>128.2</v>
      </c>
    </row>
    <row r="17" spans="1:11" ht="9">
      <c r="A17" s="61" t="s">
        <v>296</v>
      </c>
      <c r="B17" s="68">
        <v>433</v>
      </c>
      <c r="C17" s="68">
        <v>1235</v>
      </c>
      <c r="D17" s="134">
        <v>0.8600723811491202</v>
      </c>
      <c r="E17" s="134">
        <v>1.4178127046496398</v>
      </c>
      <c r="F17" s="68">
        <v>16739.26</v>
      </c>
      <c r="G17" s="134">
        <v>0.3819315921868967</v>
      </c>
      <c r="H17" s="177">
        <v>0.033249365373843466</v>
      </c>
      <c r="J17" s="177">
        <v>0.5</v>
      </c>
      <c r="K17" s="133">
        <v>63</v>
      </c>
    </row>
    <row r="18" spans="1:11" ht="9">
      <c r="A18" s="61" t="s">
        <v>297</v>
      </c>
      <c r="B18" s="68">
        <v>312</v>
      </c>
      <c r="C18" s="68">
        <v>994</v>
      </c>
      <c r="D18" s="134">
        <v>1.5994996437012012</v>
      </c>
      <c r="E18" s="134">
        <v>1.0358978445356388</v>
      </c>
      <c r="F18" s="68">
        <v>16958.32</v>
      </c>
      <c r="G18" s="134">
        <v>0.38692977816312635</v>
      </c>
      <c r="H18" s="177">
        <v>0.08693854742875305</v>
      </c>
      <c r="J18" s="177">
        <v>0.5</v>
      </c>
      <c r="K18" s="133">
        <v>56</v>
      </c>
    </row>
    <row r="19" spans="1:11" ht="9">
      <c r="A19" s="61" t="s">
        <v>34</v>
      </c>
      <c r="B19" s="68">
        <v>272</v>
      </c>
      <c r="C19" s="68">
        <v>919</v>
      </c>
      <c r="D19" s="134">
        <v>2.2870788453615183</v>
      </c>
      <c r="E19" s="134">
        <v>0.8720855669838664</v>
      </c>
      <c r="F19" s="68">
        <v>12021.94</v>
      </c>
      <c r="G19" s="134">
        <v>0.2742987853331235</v>
      </c>
      <c r="H19" s="177">
        <v>0.10108501711104946</v>
      </c>
      <c r="J19" s="177">
        <v>0.64</v>
      </c>
      <c r="K19" s="133">
        <v>50</v>
      </c>
    </row>
    <row r="20" spans="1:11" ht="9">
      <c r="A20" s="61" t="s">
        <v>298</v>
      </c>
      <c r="B20" s="68">
        <v>366</v>
      </c>
      <c r="C20" s="68">
        <v>1168</v>
      </c>
      <c r="D20" s="134">
        <v>1.4140282419301873</v>
      </c>
      <c r="E20" s="134">
        <v>0.9353126525313495</v>
      </c>
      <c r="F20" s="68">
        <v>18895.65916666667</v>
      </c>
      <c r="G20" s="134">
        <v>0.4311331080911541</v>
      </c>
      <c r="H20" s="177">
        <v>0.07300272052337077</v>
      </c>
      <c r="J20" s="177">
        <v>0.04305555555555556</v>
      </c>
      <c r="K20" s="133">
        <v>56</v>
      </c>
    </row>
    <row r="21" spans="1:11" ht="9">
      <c r="A21" s="61" t="s">
        <v>299</v>
      </c>
      <c r="B21" s="68">
        <v>98</v>
      </c>
      <c r="C21" s="68">
        <v>262</v>
      </c>
      <c r="D21" s="134">
        <v>0.6409920987912721</v>
      </c>
      <c r="E21" s="134">
        <v>1.1005918488820008</v>
      </c>
      <c r="F21" s="68">
        <v>4383.34</v>
      </c>
      <c r="G21" s="134">
        <v>0.10001254686864963</v>
      </c>
      <c r="H21" s="177">
        <v>0.028670268431793208</v>
      </c>
      <c r="J21" s="177">
        <v>0.79</v>
      </c>
      <c r="K21" s="133">
        <v>56</v>
      </c>
    </row>
    <row r="22" spans="1:11" ht="9">
      <c r="A22" s="61" t="s">
        <v>300</v>
      </c>
      <c r="B22" s="68">
        <v>207</v>
      </c>
      <c r="C22" s="68">
        <v>616</v>
      </c>
      <c r="D22" s="134">
        <v>0.7116336633663366</v>
      </c>
      <c r="E22" s="134">
        <v>0.8959836558730214</v>
      </c>
      <c r="F22" s="68">
        <v>11882.71</v>
      </c>
      <c r="G22" s="134">
        <v>0.27112204182234817</v>
      </c>
      <c r="H22" s="177">
        <v>0.040850900715071504</v>
      </c>
      <c r="J22" s="177">
        <v>0.68</v>
      </c>
      <c r="K22" s="133">
        <v>56</v>
      </c>
    </row>
    <row r="23" spans="1:11" ht="9">
      <c r="A23" s="61" t="s">
        <v>301</v>
      </c>
      <c r="B23" s="68">
        <v>580</v>
      </c>
      <c r="C23" s="68">
        <v>1905</v>
      </c>
      <c r="D23" s="134">
        <v>2.197485773174003</v>
      </c>
      <c r="E23" s="134">
        <v>0.6506085994752505</v>
      </c>
      <c r="F23" s="68">
        <v>33867.53</v>
      </c>
      <c r="G23" s="134">
        <v>0.7727390372296918</v>
      </c>
      <c r="H23" s="177">
        <v>0.12831623335783404</v>
      </c>
      <c r="J23" s="177">
        <v>0.72</v>
      </c>
      <c r="K23" s="133">
        <v>112</v>
      </c>
    </row>
    <row r="24" spans="1:11" ht="9">
      <c r="A24" s="61" t="s">
        <v>302</v>
      </c>
      <c r="B24" s="68">
        <v>195</v>
      </c>
      <c r="C24" s="68">
        <v>639</v>
      </c>
      <c r="D24" s="134">
        <v>0.941742368264731</v>
      </c>
      <c r="E24" s="134">
        <v>0.675741236155968</v>
      </c>
      <c r="F24" s="68">
        <v>13451.09</v>
      </c>
      <c r="G24" s="134">
        <v>0.3069070090523264</v>
      </c>
      <c r="H24" s="177">
        <v>0.06496134026842072</v>
      </c>
      <c r="J24" s="177">
        <v>0.66</v>
      </c>
      <c r="K24" s="133">
        <v>112</v>
      </c>
    </row>
    <row r="25" spans="1:11" ht="9">
      <c r="A25" s="61" t="s">
        <v>303</v>
      </c>
      <c r="B25" s="68">
        <v>1706</v>
      </c>
      <c r="C25" s="68">
        <v>5134</v>
      </c>
      <c r="D25" s="134">
        <v>14.56712747517355</v>
      </c>
      <c r="E25" s="134">
        <v>0.5534009178799749</v>
      </c>
      <c r="F25" s="68">
        <v>93142.3399999997</v>
      </c>
      <c r="G25" s="134">
        <v>2.1251836829234487</v>
      </c>
      <c r="H25" s="177">
        <v>0.7953202462578852</v>
      </c>
      <c r="J25" s="177">
        <v>0.08</v>
      </c>
      <c r="K25" s="133">
        <v>839</v>
      </c>
    </row>
    <row r="26" spans="1:11" ht="9">
      <c r="A26" s="61" t="s">
        <v>304</v>
      </c>
      <c r="B26" s="68">
        <v>280</v>
      </c>
      <c r="C26" s="68">
        <v>927</v>
      </c>
      <c r="D26" s="134">
        <v>1.0029946554713358</v>
      </c>
      <c r="E26" s="134">
        <v>0.6397821084933359</v>
      </c>
      <c r="F26" s="68">
        <v>19437.83</v>
      </c>
      <c r="G26" s="134">
        <v>0.4435035575382799</v>
      </c>
      <c r="H26" s="177">
        <v>0.06962871287128714</v>
      </c>
      <c r="J26" s="177">
        <v>0.6</v>
      </c>
      <c r="K26" s="133">
        <v>112</v>
      </c>
    </row>
    <row r="27" spans="1:11" ht="9">
      <c r="A27" s="61" t="s">
        <v>305</v>
      </c>
      <c r="B27" s="68">
        <v>736</v>
      </c>
      <c r="C27" s="68">
        <v>2309</v>
      </c>
      <c r="D27" s="134">
        <v>1.49670764988429</v>
      </c>
      <c r="E27" s="134">
        <v>0.6753923194312023</v>
      </c>
      <c r="F27" s="68">
        <v>43123.44000000014</v>
      </c>
      <c r="G27" s="134">
        <v>0.9839266550478434</v>
      </c>
      <c r="H27" s="177">
        <v>0.0876945414909326</v>
      </c>
      <c r="J27" s="177">
        <v>0.33</v>
      </c>
      <c r="K27" s="133">
        <v>81</v>
      </c>
    </row>
    <row r="28" spans="1:11" ht="9">
      <c r="A28" s="61" t="s">
        <v>306</v>
      </c>
      <c r="B28" s="68">
        <v>513</v>
      </c>
      <c r="C28" s="68">
        <v>1519</v>
      </c>
      <c r="D28" s="134">
        <v>0.713296514441126</v>
      </c>
      <c r="E28" s="134">
        <v>0.75270047803083</v>
      </c>
      <c r="F28" s="68">
        <v>38029.91</v>
      </c>
      <c r="G28" s="134">
        <v>0.8677100467418744</v>
      </c>
      <c r="H28" s="177">
        <v>0.052878366954209985</v>
      </c>
      <c r="J28" s="177">
        <v>0.65</v>
      </c>
      <c r="K28" s="133">
        <v>124</v>
      </c>
    </row>
    <row r="29" spans="1:11" ht="9">
      <c r="A29" s="61" t="s">
        <v>307</v>
      </c>
      <c r="B29" s="68">
        <v>909</v>
      </c>
      <c r="C29" s="68">
        <v>3076</v>
      </c>
      <c r="D29" s="134">
        <v>1.7690675904482027</v>
      </c>
      <c r="E29" s="134">
        <v>0.5694190046881539</v>
      </c>
      <c r="F29" s="68">
        <v>70455.73999999992</v>
      </c>
      <c r="G29" s="134">
        <v>1.6075545129776343</v>
      </c>
      <c r="H29" s="177">
        <v>0.1371187746920186</v>
      </c>
      <c r="J29" s="177">
        <v>0.21</v>
      </c>
      <c r="K29" s="133">
        <v>94.5</v>
      </c>
    </row>
    <row r="30" spans="1:11" ht="9">
      <c r="A30" s="61" t="s">
        <v>308</v>
      </c>
      <c r="B30" s="68">
        <v>417</v>
      </c>
      <c r="C30" s="68">
        <v>1418</v>
      </c>
      <c r="D30" s="134">
        <v>1.716960855762936</v>
      </c>
      <c r="E30" s="134">
        <v>0.7187313099696823</v>
      </c>
      <c r="F30" s="68">
        <v>34155.96999999995</v>
      </c>
      <c r="G30" s="134">
        <v>0.779320233080068</v>
      </c>
      <c r="H30" s="177">
        <v>0.14063420498947982</v>
      </c>
      <c r="J30" s="177">
        <v>0.66</v>
      </c>
      <c r="K30" s="133">
        <v>103</v>
      </c>
    </row>
    <row r="31" spans="1:11" ht="9">
      <c r="A31" s="61" t="s">
        <v>309</v>
      </c>
      <c r="B31" s="68">
        <v>269</v>
      </c>
      <c r="C31" s="68">
        <v>935</v>
      </c>
      <c r="D31" s="134">
        <v>1.462330051697988</v>
      </c>
      <c r="E31" s="134">
        <v>0.6677738307131278</v>
      </c>
      <c r="F31" s="68">
        <v>23738.46</v>
      </c>
      <c r="G31" s="134">
        <v>0.5416289503756415</v>
      </c>
      <c r="H31" s="177">
        <v>0.12904633248710268</v>
      </c>
      <c r="J31" s="177">
        <v>0.66</v>
      </c>
      <c r="K31" s="133">
        <v>104</v>
      </c>
    </row>
    <row r="32" spans="1:11" ht="9">
      <c r="A32" s="61" t="s">
        <v>310</v>
      </c>
      <c r="B32" s="68">
        <v>648</v>
      </c>
      <c r="C32" s="68">
        <v>2270</v>
      </c>
      <c r="D32" s="134">
        <v>2.3483365949119372</v>
      </c>
      <c r="E32" s="134">
        <v>0.8010492756561373</v>
      </c>
      <c r="F32" s="68">
        <v>56040.17999999992</v>
      </c>
      <c r="G32" s="134">
        <v>1.2786416588212535</v>
      </c>
      <c r="H32" s="177">
        <v>0.2030882800608825</v>
      </c>
      <c r="J32" s="177">
        <v>0.56</v>
      </c>
      <c r="K32" s="133">
        <v>281</v>
      </c>
    </row>
    <row r="33" spans="1:11" ht="9">
      <c r="A33" s="61" t="s">
        <v>311</v>
      </c>
      <c r="B33" s="68">
        <v>396</v>
      </c>
      <c r="C33" s="68">
        <v>1064</v>
      </c>
      <c r="D33" s="134">
        <v>0.6047195613034455</v>
      </c>
      <c r="E33" s="134">
        <v>1.021097525127766</v>
      </c>
      <c r="F33" s="68">
        <v>23483.51</v>
      </c>
      <c r="G33" s="134">
        <v>0.5358118796432406</v>
      </c>
      <c r="H33" s="177">
        <v>0.035860954204709784</v>
      </c>
      <c r="J33" s="177">
        <v>0.3</v>
      </c>
      <c r="K33" s="133">
        <v>136</v>
      </c>
    </row>
    <row r="34" spans="1:11" ht="9">
      <c r="A34" s="61" t="s">
        <v>312</v>
      </c>
      <c r="B34" s="68">
        <v>235</v>
      </c>
      <c r="C34" s="68">
        <v>693</v>
      </c>
      <c r="D34" s="134">
        <v>0.6819263403479856</v>
      </c>
      <c r="E34" s="134">
        <v>1.154677672955975</v>
      </c>
      <c r="F34" s="68">
        <v>15080.68</v>
      </c>
      <c r="G34" s="134">
        <v>0.34408857522143094</v>
      </c>
      <c r="H34" s="177">
        <v>0.04376133158450663</v>
      </c>
      <c r="J34" s="177">
        <v>0.51</v>
      </c>
      <c r="K34" s="133">
        <v>88.3</v>
      </c>
    </row>
    <row r="35" spans="1:11" ht="9">
      <c r="A35" s="61" t="s">
        <v>313</v>
      </c>
      <c r="B35" s="68">
        <v>602</v>
      </c>
      <c r="C35" s="68">
        <v>2018</v>
      </c>
      <c r="D35" s="134">
        <v>0.9052686031194173</v>
      </c>
      <c r="E35" s="134">
        <v>0.827270803387138</v>
      </c>
      <c r="F35" s="68">
        <v>57023.29</v>
      </c>
      <c r="G35" s="134">
        <v>1.301072803781956</v>
      </c>
      <c r="H35" s="177">
        <v>0.08574982405909208</v>
      </c>
      <c r="J35" s="177">
        <v>0.4</v>
      </c>
      <c r="K35" s="133">
        <v>602</v>
      </c>
    </row>
    <row r="36" spans="1:11" ht="9">
      <c r="A36" s="61" t="s">
        <v>314</v>
      </c>
      <c r="B36" s="68">
        <v>163</v>
      </c>
      <c r="C36" s="68">
        <v>566</v>
      </c>
      <c r="D36" s="134">
        <v>0.9495625021845763</v>
      </c>
      <c r="E36" s="134">
        <v>0.9467331896777041</v>
      </c>
      <c r="F36" s="68">
        <v>15869.23</v>
      </c>
      <c r="G36" s="134">
        <v>0.36208053884580726</v>
      </c>
      <c r="H36" s="177">
        <v>0.0924467837211199</v>
      </c>
      <c r="J36" s="177">
        <v>0.72</v>
      </c>
      <c r="K36" s="133">
        <v>90.99</v>
      </c>
    </row>
    <row r="37" spans="1:11" ht="9">
      <c r="A37" s="61" t="s">
        <v>315</v>
      </c>
      <c r="B37" s="68">
        <v>402</v>
      </c>
      <c r="C37" s="68">
        <v>1304</v>
      </c>
      <c r="D37" s="134">
        <v>1.6810588161498734</v>
      </c>
      <c r="E37" s="134">
        <v>1.0964224444765673</v>
      </c>
      <c r="F37" s="68">
        <v>32996.03</v>
      </c>
      <c r="G37" s="134">
        <v>0.752854443610208</v>
      </c>
      <c r="H37" s="177">
        <v>0.1379807640035963</v>
      </c>
      <c r="J37" s="177">
        <v>0.4</v>
      </c>
      <c r="K37" s="133">
        <v>133</v>
      </c>
    </row>
    <row r="38" spans="1:11" ht="9">
      <c r="A38" s="61" t="s">
        <v>316</v>
      </c>
      <c r="B38" s="68">
        <v>209</v>
      </c>
      <c r="C38" s="68">
        <v>671</v>
      </c>
      <c r="D38" s="134">
        <v>1.8341860689618859</v>
      </c>
      <c r="E38" s="134">
        <v>1.2468084090963323</v>
      </c>
      <c r="F38" s="68">
        <v>17527.05</v>
      </c>
      <c r="G38" s="134">
        <v>0.399906215259178</v>
      </c>
      <c r="H38" s="177">
        <v>0.15381756430621252</v>
      </c>
      <c r="J38" s="177">
        <v>0.4</v>
      </c>
      <c r="K38" s="133">
        <v>128</v>
      </c>
    </row>
    <row r="39" spans="1:11" ht="9">
      <c r="A39" s="61" t="s">
        <v>317</v>
      </c>
      <c r="B39" s="68">
        <v>565</v>
      </c>
      <c r="C39" s="68">
        <v>1829</v>
      </c>
      <c r="D39" s="134">
        <v>1.7749490291185885</v>
      </c>
      <c r="E39" s="134">
        <v>1.0019293790520507</v>
      </c>
      <c r="F39" s="68">
        <v>43927.169999999925</v>
      </c>
      <c r="G39" s="134">
        <v>1.002264973383797</v>
      </c>
      <c r="H39" s="177">
        <v>0.1379973234396939</v>
      </c>
      <c r="J39" s="177">
        <v>0.38</v>
      </c>
      <c r="K39" s="133">
        <v>355</v>
      </c>
    </row>
    <row r="40" spans="1:11" ht="9">
      <c r="A40" s="61" t="s">
        <v>318</v>
      </c>
      <c r="B40" s="68">
        <v>397</v>
      </c>
      <c r="C40" s="68">
        <v>1299</v>
      </c>
      <c r="D40" s="134">
        <v>1.6127394227449068</v>
      </c>
      <c r="E40" s="134">
        <v>0.9131936936729709</v>
      </c>
      <c r="F40" s="68">
        <v>36752.82999999989</v>
      </c>
      <c r="G40" s="134">
        <v>0.8385715305977864</v>
      </c>
      <c r="H40" s="177">
        <v>0.1493016066459484</v>
      </c>
      <c r="J40" s="177">
        <v>0.46</v>
      </c>
      <c r="K40" s="133">
        <v>112</v>
      </c>
    </row>
    <row r="41" spans="1:11" ht="9">
      <c r="A41" s="61" t="s">
        <v>319</v>
      </c>
      <c r="B41" s="68">
        <v>1017</v>
      </c>
      <c r="C41" s="68">
        <v>3154</v>
      </c>
      <c r="D41" s="134">
        <v>2.037165755584178</v>
      </c>
      <c r="E41" s="134">
        <v>0.819341288275202</v>
      </c>
      <c r="F41" s="68">
        <v>77202.70000000008</v>
      </c>
      <c r="G41" s="134">
        <v>1.7614966331921103</v>
      </c>
      <c r="H41" s="177">
        <v>0.15464571944802238</v>
      </c>
      <c r="J41" s="177">
        <v>0.04</v>
      </c>
      <c r="K41" s="133">
        <v>399</v>
      </c>
    </row>
    <row r="42" spans="1:11" ht="9">
      <c r="A42" s="61" t="s">
        <v>320</v>
      </c>
      <c r="B42" s="68">
        <v>633</v>
      </c>
      <c r="C42" s="68">
        <v>1780</v>
      </c>
      <c r="D42" s="134">
        <v>1.949287724722388</v>
      </c>
      <c r="E42" s="134">
        <v>0.9680956655925342</v>
      </c>
      <c r="F42" s="68">
        <v>40899.59000000008</v>
      </c>
      <c r="G42" s="134">
        <v>0.9331861461313886</v>
      </c>
      <c r="H42" s="177">
        <v>0.12594797588179887</v>
      </c>
      <c r="J42" s="177">
        <v>0.17</v>
      </c>
      <c r="K42" s="133">
        <v>126.79</v>
      </c>
    </row>
    <row r="43" spans="1:11" ht="9">
      <c r="A43" s="61" t="s">
        <v>321</v>
      </c>
      <c r="B43" s="68">
        <v>218</v>
      </c>
      <c r="C43" s="68">
        <v>647</v>
      </c>
      <c r="D43" s="134">
        <v>0.7159630195247714</v>
      </c>
      <c r="E43" s="134">
        <v>0.4788819643826047</v>
      </c>
      <c r="F43" s="68">
        <v>20740.91</v>
      </c>
      <c r="G43" s="134">
        <v>0.47323530309614215</v>
      </c>
      <c r="H43" s="177">
        <v>0.0681180025288602</v>
      </c>
      <c r="J43" s="177">
        <v>0.46</v>
      </c>
      <c r="K43" s="133">
        <v>144.54</v>
      </c>
    </row>
    <row r="44" spans="1:11" ht="9">
      <c r="A44" s="61" t="s">
        <v>322</v>
      </c>
      <c r="B44" s="68">
        <v>168</v>
      </c>
      <c r="C44" s="68">
        <v>521</v>
      </c>
      <c r="D44" s="134">
        <v>0.7893067725340036</v>
      </c>
      <c r="E44" s="134">
        <v>0.6155695117214695</v>
      </c>
      <c r="F44" s="68">
        <v>13074.53</v>
      </c>
      <c r="G44" s="134">
        <v>0.29831522181956355</v>
      </c>
      <c r="H44" s="177">
        <v>0.06142747069463694</v>
      </c>
      <c r="J44" s="177">
        <v>0.46</v>
      </c>
      <c r="K44" s="133">
        <v>112</v>
      </c>
    </row>
    <row r="45" spans="1:11" ht="9">
      <c r="A45" s="61" t="s">
        <v>323</v>
      </c>
      <c r="B45" s="68">
        <v>104</v>
      </c>
      <c r="C45" s="68">
        <v>297</v>
      </c>
      <c r="D45" s="134">
        <v>0.40595504828523027</v>
      </c>
      <c r="E45" s="134">
        <v>0.598816186462148</v>
      </c>
      <c r="F45" s="68">
        <v>7906.01</v>
      </c>
      <c r="G45" s="134">
        <v>0.18038760298516945</v>
      </c>
      <c r="H45" s="177">
        <v>0.0308604295316684</v>
      </c>
      <c r="J45" s="177">
        <v>1</v>
      </c>
      <c r="K45" s="133">
        <v>126.79</v>
      </c>
    </row>
    <row r="46" spans="1:11" ht="9">
      <c r="A46" s="61" t="s">
        <v>324</v>
      </c>
      <c r="B46" s="68">
        <v>846</v>
      </c>
      <c r="C46" s="68">
        <v>2811</v>
      </c>
      <c r="D46" s="134">
        <v>2.3816226563819605</v>
      </c>
      <c r="E46" s="134">
        <v>0.7855357428048269</v>
      </c>
      <c r="F46" s="68">
        <v>62040.09</v>
      </c>
      <c r="G46" s="134">
        <v>1.4155387008218028</v>
      </c>
      <c r="H46" s="177">
        <v>0.17465258149878948</v>
      </c>
      <c r="J46" s="177">
        <v>0.13</v>
      </c>
      <c r="K46" s="133">
        <v>158</v>
      </c>
    </row>
    <row r="47" spans="1:11" ht="9">
      <c r="A47" s="61" t="s">
        <v>325</v>
      </c>
      <c r="B47" s="68">
        <v>234</v>
      </c>
      <c r="C47" s="68">
        <v>755</v>
      </c>
      <c r="D47" s="134">
        <v>1.4497961611380281</v>
      </c>
      <c r="E47" s="134">
        <v>0.7565959648215209</v>
      </c>
      <c r="F47" s="68">
        <v>20505.01</v>
      </c>
      <c r="G47" s="134">
        <v>0.46785288699191235</v>
      </c>
      <c r="H47" s="177">
        <v>0.12704309735938835</v>
      </c>
      <c r="J47" s="177">
        <v>0.62</v>
      </c>
      <c r="K47" s="133">
        <v>110.94</v>
      </c>
    </row>
    <row r="48" spans="1:11" ht="9">
      <c r="A48" s="61" t="s">
        <v>326</v>
      </c>
      <c r="B48" s="68">
        <v>241</v>
      </c>
      <c r="C48" s="68">
        <v>810</v>
      </c>
      <c r="D48" s="134">
        <v>1.1428300455235205</v>
      </c>
      <c r="E48" s="134">
        <v>0.6040887534214986</v>
      </c>
      <c r="F48" s="68">
        <v>23331.14</v>
      </c>
      <c r="G48" s="134">
        <v>0.5323353271133487</v>
      </c>
      <c r="H48" s="177">
        <v>0.11063704476479515</v>
      </c>
      <c r="J48" s="177">
        <v>0.63</v>
      </c>
      <c r="K48" s="133">
        <v>632</v>
      </c>
    </row>
    <row r="49" spans="1:11" ht="9">
      <c r="A49" s="61" t="s">
        <v>164</v>
      </c>
      <c r="B49" s="68">
        <v>512</v>
      </c>
      <c r="C49" s="68">
        <v>1581</v>
      </c>
      <c r="D49" s="134">
        <v>1.1956638503178318</v>
      </c>
      <c r="E49" s="134">
        <v>1.5348826054632227</v>
      </c>
      <c r="F49" s="68">
        <v>42929.5375000001</v>
      </c>
      <c r="G49" s="134">
        <v>0.9795024755707319</v>
      </c>
      <c r="H49" s="177">
        <v>0.10025253144455833</v>
      </c>
      <c r="J49" s="177">
        <v>0.68</v>
      </c>
      <c r="K49" s="133">
        <v>214</v>
      </c>
    </row>
    <row r="50" spans="1:11" ht="9">
      <c r="A50" s="61" t="s">
        <v>327</v>
      </c>
      <c r="B50" s="68">
        <v>301</v>
      </c>
      <c r="C50" s="68">
        <v>863</v>
      </c>
      <c r="D50" s="134">
        <v>0.7651595650029742</v>
      </c>
      <c r="E50" s="134">
        <v>1.858839367871104</v>
      </c>
      <c r="F50" s="68">
        <v>23391.89</v>
      </c>
      <c r="G50" s="134">
        <v>0.5337214304551544</v>
      </c>
      <c r="H50" s="177">
        <v>0.059463549425240604</v>
      </c>
      <c r="J50" s="177">
        <v>0.76</v>
      </c>
      <c r="K50" s="133">
        <v>214</v>
      </c>
    </row>
    <row r="51" spans="1:11" ht="9">
      <c r="A51" s="61" t="s">
        <v>328</v>
      </c>
      <c r="B51" s="68">
        <v>180</v>
      </c>
      <c r="C51" s="68">
        <v>567</v>
      </c>
      <c r="D51" s="134">
        <v>0.5921072108789831</v>
      </c>
      <c r="E51" s="134">
        <v>1.0690042225666792</v>
      </c>
      <c r="F51" s="68">
        <v>17228.973750000012</v>
      </c>
      <c r="G51" s="134">
        <v>0.3931051537573198</v>
      </c>
      <c r="H51" s="177">
        <v>0.05667444218566512</v>
      </c>
      <c r="J51" s="177">
        <v>0.76</v>
      </c>
      <c r="K51" s="133">
        <v>662</v>
      </c>
    </row>
    <row r="52" spans="1:11" ht="9">
      <c r="A52" s="61" t="s">
        <v>329</v>
      </c>
      <c r="B52" s="68">
        <v>687</v>
      </c>
      <c r="C52" s="68">
        <v>2303</v>
      </c>
      <c r="D52" s="134">
        <v>1.5032822757111597</v>
      </c>
      <c r="E52" s="134">
        <v>1.2369263011582456</v>
      </c>
      <c r="F52" s="68">
        <v>59123.195416666684</v>
      </c>
      <c r="G52" s="134">
        <v>1.3489853291402691</v>
      </c>
      <c r="H52" s="177">
        <v>0.1293724188548505</v>
      </c>
      <c r="J52" s="177">
        <v>0.33</v>
      </c>
      <c r="K52" s="133">
        <v>214</v>
      </c>
    </row>
    <row r="53" spans="1:11" ht="9">
      <c r="A53" s="61" t="s">
        <v>393</v>
      </c>
      <c r="B53" s="68">
        <v>97</v>
      </c>
      <c r="C53" s="68">
        <v>393</v>
      </c>
      <c r="D53" s="134">
        <v>0.2854149992938186</v>
      </c>
      <c r="E53" s="134">
        <v>0.658131314159322</v>
      </c>
      <c r="F53" s="68">
        <v>13087.4</v>
      </c>
      <c r="G53" s="134">
        <v>0.2986088703793831</v>
      </c>
      <c r="H53" s="177">
        <v>0.0385086624923497</v>
      </c>
      <c r="J53" s="177">
        <v>2</v>
      </c>
      <c r="K53" s="133">
        <v>70</v>
      </c>
    </row>
    <row r="54" spans="1:11" ht="9">
      <c r="A54" s="61" t="s">
        <v>334</v>
      </c>
      <c r="B54" s="68">
        <v>30</v>
      </c>
      <c r="C54" s="68">
        <v>84</v>
      </c>
      <c r="D54" s="134">
        <v>0.1617913538700492</v>
      </c>
      <c r="E54" s="134">
        <v>0.5175983436853002</v>
      </c>
      <c r="F54" s="68">
        <v>2801.1</v>
      </c>
      <c r="G54" s="134">
        <v>0.0639113427280965</v>
      </c>
      <c r="H54" s="177">
        <v>0.015106458710846492</v>
      </c>
      <c r="J54" s="177">
        <v>7</v>
      </c>
      <c r="K54" s="133">
        <v>49</v>
      </c>
    </row>
    <row r="55" spans="1:11" ht="9">
      <c r="A55" s="61" t="s">
        <v>335</v>
      </c>
      <c r="B55" s="68">
        <v>31</v>
      </c>
      <c r="C55" s="68">
        <v>109</v>
      </c>
      <c r="D55" s="134">
        <v>0.20445986320975604</v>
      </c>
      <c r="E55" s="134">
        <v>0.298861434342071</v>
      </c>
      <c r="F55" s="68">
        <v>3564.9</v>
      </c>
      <c r="G55" s="134">
        <v>0.08133859758358901</v>
      </c>
      <c r="H55" s="177">
        <v>0.023512224721176107</v>
      </c>
      <c r="J55" s="177">
        <v>4</v>
      </c>
      <c r="K55" s="133">
        <v>49</v>
      </c>
    </row>
    <row r="56" spans="1:11" ht="9">
      <c r="A56" s="61" t="s">
        <v>392</v>
      </c>
      <c r="B56" s="68">
        <v>35</v>
      </c>
      <c r="C56" s="68">
        <v>129</v>
      </c>
      <c r="D56" s="134">
        <v>0.2341215425265059</v>
      </c>
      <c r="E56" s="134">
        <v>0.2670247341196576</v>
      </c>
      <c r="F56" s="68">
        <v>4384.2</v>
      </c>
      <c r="G56" s="134">
        <v>0.1000321690723361</v>
      </c>
      <c r="H56" s="177">
        <v>0.02932673333556306</v>
      </c>
      <c r="J56" s="177">
        <v>4</v>
      </c>
      <c r="K56" s="133">
        <v>56</v>
      </c>
    </row>
    <row r="57" spans="1:11" ht="9">
      <c r="A57" s="139" t="s">
        <v>434</v>
      </c>
      <c r="B57" s="65">
        <v>53650</v>
      </c>
      <c r="C57" s="65">
        <v>183488</v>
      </c>
      <c r="D57" s="140">
        <v>1.780404539105698</v>
      </c>
      <c r="E57" s="140">
        <v>0.90730309996466</v>
      </c>
      <c r="F57" s="65">
        <v>4382790.09708333</v>
      </c>
      <c r="G57" s="140">
        <v>100</v>
      </c>
      <c r="H57" s="179">
        <v>0.1454452820651383</v>
      </c>
      <c r="I57" s="139"/>
      <c r="J57" s="179">
        <v>0.01</v>
      </c>
      <c r="K57" s="139">
        <v>839</v>
      </c>
    </row>
    <row r="58" spans="1:11" ht="9">
      <c r="A58" s="139" t="s">
        <v>439</v>
      </c>
      <c r="B58" s="65">
        <v>14703</v>
      </c>
      <c r="C58" s="65">
        <v>51217</v>
      </c>
      <c r="D58" s="140">
        <v>2.537185041255357</v>
      </c>
      <c r="E58" s="140">
        <v>0.9406332650479091</v>
      </c>
      <c r="F58" s="65">
        <v>1378422.8805555576</v>
      </c>
      <c r="G58" s="140">
        <v>31.45080759110216</v>
      </c>
      <c r="H58" s="179">
        <v>0.23786396742635382</v>
      </c>
      <c r="I58" s="139"/>
      <c r="J58" s="179">
        <v>0.01</v>
      </c>
      <c r="K58" s="178">
        <v>583</v>
      </c>
    </row>
    <row r="59" spans="1:11" ht="9">
      <c r="A59" s="139" t="s">
        <v>440</v>
      </c>
      <c r="B59" s="65">
        <v>12727</v>
      </c>
      <c r="C59" s="65">
        <v>46344</v>
      </c>
      <c r="D59" s="140">
        <v>2.053357942866731</v>
      </c>
      <c r="E59" s="140">
        <v>1.135921124750237</v>
      </c>
      <c r="F59" s="65">
        <v>997478.8984722218</v>
      </c>
      <c r="G59" s="140">
        <v>22.75899316136601</v>
      </c>
      <c r="H59" s="179">
        <v>0.1609319728938394</v>
      </c>
      <c r="I59" s="139"/>
      <c r="J59" s="179">
        <v>0.06</v>
      </c>
      <c r="K59" s="178">
        <v>190.2</v>
      </c>
    </row>
    <row r="60" spans="1:11" ht="9">
      <c r="A60" s="139" t="s">
        <v>107</v>
      </c>
      <c r="B60" s="65">
        <v>9976</v>
      </c>
      <c r="C60" s="65">
        <v>34353</v>
      </c>
      <c r="D60" s="140">
        <v>1.7088166787085484</v>
      </c>
      <c r="E60" s="140">
        <v>0.8644276580803884</v>
      </c>
      <c r="F60" s="65">
        <v>825693.6322222213</v>
      </c>
      <c r="G60" s="140">
        <v>18.839451900096833</v>
      </c>
      <c r="H60" s="179">
        <v>0.14143534986415135</v>
      </c>
      <c r="I60" s="139"/>
      <c r="J60" s="179">
        <v>0.01</v>
      </c>
      <c r="K60" s="178">
        <v>128.2</v>
      </c>
    </row>
    <row r="61" spans="1:11" ht="9">
      <c r="A61" s="139" t="s">
        <v>337</v>
      </c>
      <c r="B61" s="65">
        <v>10513</v>
      </c>
      <c r="C61" s="65">
        <v>33471</v>
      </c>
      <c r="D61" s="140">
        <v>1.435737532484364</v>
      </c>
      <c r="E61" s="140">
        <v>0.7466981530425091</v>
      </c>
      <c r="F61" s="65">
        <v>712230.6791666665</v>
      </c>
      <c r="G61" s="140">
        <v>16.250622625998982</v>
      </c>
      <c r="H61" s="179">
        <v>0.09726779395666436</v>
      </c>
      <c r="I61" s="139"/>
      <c r="J61" s="179">
        <v>0.04305555555555556</v>
      </c>
      <c r="K61" s="178">
        <v>839</v>
      </c>
    </row>
    <row r="62" spans="1:11" ht="9">
      <c r="A62" s="139" t="s">
        <v>338</v>
      </c>
      <c r="B62" s="65">
        <v>5731</v>
      </c>
      <c r="C62" s="65">
        <v>18103</v>
      </c>
      <c r="D62" s="140">
        <v>1.1507734036608288</v>
      </c>
      <c r="E62" s="140">
        <v>0.8584090838284176</v>
      </c>
      <c r="F62" s="65">
        <v>468964.0066666669</v>
      </c>
      <c r="G62" s="140">
        <v>10.700124721436104</v>
      </c>
      <c r="H62" s="179">
        <v>0.09416703998363635</v>
      </c>
      <c r="I62" s="139"/>
      <c r="J62" s="179">
        <v>0.04</v>
      </c>
      <c r="K62" s="178">
        <v>662</v>
      </c>
    </row>
    <row r="63" spans="1:11" ht="9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5" ht="9">
      <c r="A65" s="57" t="s">
        <v>444</v>
      </c>
    </row>
    <row r="66" ht="9">
      <c r="A66" s="61" t="s">
        <v>361</v>
      </c>
    </row>
  </sheetData>
  <mergeCells count="12"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6692913385826772" right="0.7086614173228347" top="0.984251968503937" bottom="0.984251968503937" header="0" footer="0.8661417322834646"/>
  <pageSetup horizontalDpi="300" verticalDpi="300" orientation="portrait" paperSize="9" r:id="rId1"/>
  <headerFooter alignWithMargins="0">
    <oddFooter>&amp;C&amp;"Arial,Normale"219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11.421875" style="0" customWidth="1"/>
    <col min="3" max="5" width="11.7109375" style="0" customWidth="1"/>
    <col min="6" max="6" width="1.1484375" style="0" customWidth="1"/>
    <col min="7" max="7" width="9.140625" style="0" customWidth="1"/>
    <col min="8" max="8" width="9.00390625" style="0" customWidth="1"/>
  </cols>
  <sheetData>
    <row r="1" spans="1:8" ht="12.75">
      <c r="A1" s="221" t="s">
        <v>244</v>
      </c>
      <c r="B1" s="221"/>
      <c r="C1" s="221"/>
      <c r="D1" s="221"/>
      <c r="E1" s="221"/>
      <c r="F1" s="221"/>
      <c r="G1" s="221"/>
      <c r="H1" s="22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spans="1:13" s="129" customFormat="1" ht="12.75" customHeight="1">
      <c r="A3" s="252" t="s">
        <v>435</v>
      </c>
      <c r="B3" s="252"/>
      <c r="C3" s="252"/>
      <c r="D3" s="252"/>
      <c r="E3" s="252"/>
      <c r="F3" s="252"/>
      <c r="G3" s="252"/>
      <c r="H3" s="252"/>
      <c r="I3" s="73"/>
      <c r="J3" s="73"/>
      <c r="K3" s="73"/>
      <c r="L3" s="73"/>
      <c r="M3" s="73"/>
    </row>
    <row r="4" spans="1:8" ht="9" customHeight="1">
      <c r="A4" s="216"/>
      <c r="B4" s="216"/>
      <c r="C4" s="216"/>
      <c r="D4" s="216"/>
      <c r="E4" s="216"/>
      <c r="F4" s="216"/>
      <c r="G4" s="216"/>
      <c r="H4" s="216"/>
    </row>
    <row r="5" s="215" customFormat="1" ht="3" customHeight="1"/>
    <row r="6" spans="1:8" ht="27" customHeight="1">
      <c r="A6" s="255" t="s">
        <v>104</v>
      </c>
      <c r="B6" s="257" t="s">
        <v>424</v>
      </c>
      <c r="C6" s="257" t="s">
        <v>457</v>
      </c>
      <c r="D6" s="257" t="s">
        <v>425</v>
      </c>
      <c r="E6" s="257" t="s">
        <v>426</v>
      </c>
      <c r="F6" s="193"/>
      <c r="G6" s="259" t="s">
        <v>427</v>
      </c>
      <c r="H6" s="259"/>
    </row>
    <row r="7" spans="1:8" ht="19.5" customHeight="1">
      <c r="A7" s="256"/>
      <c r="B7" s="258"/>
      <c r="C7" s="258"/>
      <c r="D7" s="258"/>
      <c r="E7" s="258"/>
      <c r="F7" s="190"/>
      <c r="G7" s="189" t="s">
        <v>428</v>
      </c>
      <c r="H7" s="189" t="s">
        <v>429</v>
      </c>
    </row>
    <row r="8" spans="1:8" ht="7.5" customHeight="1">
      <c r="A8" s="191"/>
      <c r="B8" s="192"/>
      <c r="C8" s="192"/>
      <c r="D8" s="192"/>
      <c r="E8" s="192"/>
      <c r="F8" s="193"/>
      <c r="G8" s="192"/>
      <c r="H8" s="192"/>
    </row>
    <row r="9" spans="1:10" s="1" customFormat="1" ht="9" customHeight="1">
      <c r="A9" s="171" t="s">
        <v>15</v>
      </c>
      <c r="B9" s="194">
        <v>741</v>
      </c>
      <c r="C9" s="195">
        <v>0.2917040318142416</v>
      </c>
      <c r="D9" s="194">
        <v>1113.49</v>
      </c>
      <c r="E9" s="195">
        <v>0.43833943641678796</v>
      </c>
      <c r="G9" s="196">
        <v>0.002</v>
      </c>
      <c r="H9" s="195">
        <v>15</v>
      </c>
      <c r="J9" s="76"/>
    </row>
    <row r="10" spans="1:10" s="1" customFormat="1" ht="9" customHeight="1">
      <c r="A10" s="171" t="s">
        <v>155</v>
      </c>
      <c r="B10" s="194">
        <v>162</v>
      </c>
      <c r="C10" s="195">
        <v>0.49643912185435335</v>
      </c>
      <c r="D10" s="194">
        <v>29.310999999999986</v>
      </c>
      <c r="E10" s="195">
        <v>0.08982177222637619</v>
      </c>
      <c r="G10" s="196">
        <v>0.01</v>
      </c>
      <c r="H10" s="195">
        <v>1</v>
      </c>
      <c r="J10" s="76"/>
    </row>
    <row r="11" spans="1:10" s="1" customFormat="1" ht="9" customHeight="1">
      <c r="A11" s="171" t="s">
        <v>28</v>
      </c>
      <c r="B11" s="194">
        <v>1577</v>
      </c>
      <c r="C11" s="197">
        <v>0.6608612568516687</v>
      </c>
      <c r="D11" s="198">
        <v>3296.21</v>
      </c>
      <c r="E11" s="197">
        <v>1.381317364265719</v>
      </c>
      <c r="G11" s="196">
        <v>0.001</v>
      </c>
      <c r="H11" s="195">
        <v>60</v>
      </c>
      <c r="J11" s="76"/>
    </row>
    <row r="12" spans="1:10" s="1" customFormat="1" ht="9" customHeight="1">
      <c r="A12" s="171" t="s">
        <v>196</v>
      </c>
      <c r="B12" s="194">
        <v>671</v>
      </c>
      <c r="C12" s="197">
        <v>0.4931350602124523</v>
      </c>
      <c r="D12" s="198">
        <v>265.49</v>
      </c>
      <c r="E12" s="197">
        <v>0.1951153906643874</v>
      </c>
      <c r="G12" s="196">
        <v>0.001</v>
      </c>
      <c r="H12" s="195">
        <v>20</v>
      </c>
      <c r="J12" s="76"/>
    </row>
    <row r="13" spans="1:10" s="1" customFormat="1" ht="9" customHeight="1">
      <c r="A13" s="171" t="s">
        <v>30</v>
      </c>
      <c r="B13" s="194">
        <v>792</v>
      </c>
      <c r="C13" s="197">
        <v>0.43046168646409966</v>
      </c>
      <c r="D13" s="198">
        <v>1502.7194</v>
      </c>
      <c r="E13" s="197">
        <v>0.8167463727352524</v>
      </c>
      <c r="G13" s="196">
        <v>0.002</v>
      </c>
      <c r="H13" s="195">
        <v>30</v>
      </c>
      <c r="J13" s="76"/>
    </row>
    <row r="14" spans="1:10" s="1" customFormat="1" ht="9" customHeight="1">
      <c r="A14" s="171" t="s">
        <v>51</v>
      </c>
      <c r="B14" s="194">
        <v>359</v>
      </c>
      <c r="C14" s="197">
        <v>0.45683657848490594</v>
      </c>
      <c r="D14" s="198">
        <v>552.5909999999998</v>
      </c>
      <c r="E14" s="197">
        <v>0.7031860215642133</v>
      </c>
      <c r="G14" s="196">
        <v>0.001</v>
      </c>
      <c r="H14" s="195">
        <v>10</v>
      </c>
      <c r="J14" s="76"/>
    </row>
    <row r="15" spans="1:10" s="1" customFormat="1" ht="9" customHeight="1">
      <c r="A15" s="171" t="s">
        <v>37</v>
      </c>
      <c r="B15" s="194">
        <v>637</v>
      </c>
      <c r="C15" s="197">
        <v>1.1749407457276977</v>
      </c>
      <c r="D15" s="198">
        <v>496.8985000000001</v>
      </c>
      <c r="E15" s="197">
        <v>0.9165247945698188</v>
      </c>
      <c r="G15" s="196">
        <v>0.002</v>
      </c>
      <c r="H15" s="195">
        <v>50</v>
      </c>
      <c r="J15" s="76"/>
    </row>
    <row r="16" spans="1:10" s="1" customFormat="1" ht="9" customHeight="1">
      <c r="A16" s="171" t="s">
        <v>197</v>
      </c>
      <c r="B16" s="194">
        <v>773</v>
      </c>
      <c r="C16" s="197">
        <v>0.34949953294564357</v>
      </c>
      <c r="D16" s="198">
        <v>1325.4394000000002</v>
      </c>
      <c r="E16" s="197">
        <v>0.599276133567599</v>
      </c>
      <c r="G16" s="203" t="s">
        <v>106</v>
      </c>
      <c r="H16" s="195">
        <v>20</v>
      </c>
      <c r="J16" s="76"/>
    </row>
    <row r="17" spans="1:10" s="1" customFormat="1" ht="9" customHeight="1">
      <c r="A17" s="171" t="s">
        <v>33</v>
      </c>
      <c r="B17" s="194">
        <v>890</v>
      </c>
      <c r="C17" s="197">
        <v>0.3870657415940411</v>
      </c>
      <c r="D17" s="198">
        <v>1523.6970000000001</v>
      </c>
      <c r="E17" s="197">
        <v>0.6626639429995681</v>
      </c>
      <c r="G17" s="196">
        <v>0.002</v>
      </c>
      <c r="H17" s="195">
        <v>27.5</v>
      </c>
      <c r="J17" s="76"/>
    </row>
    <row r="18" spans="1:10" s="1" customFormat="1" ht="9" customHeight="1">
      <c r="A18" s="171" t="s">
        <v>21</v>
      </c>
      <c r="B18" s="194">
        <v>296</v>
      </c>
      <c r="C18" s="197">
        <v>0.35004564784461756</v>
      </c>
      <c r="D18" s="198">
        <v>308.153</v>
      </c>
      <c r="E18" s="197">
        <v>0.364417623379265</v>
      </c>
      <c r="G18" s="196">
        <v>0.001</v>
      </c>
      <c r="H18" s="195">
        <v>20</v>
      </c>
      <c r="J18" s="76"/>
    </row>
    <row r="19" spans="1:10" s="1" customFormat="1" ht="9" customHeight="1">
      <c r="A19" s="171" t="s">
        <v>23</v>
      </c>
      <c r="B19" s="194">
        <v>489</v>
      </c>
      <c r="C19" s="197">
        <v>0.5044326113104314</v>
      </c>
      <c r="D19" s="198">
        <v>527.185</v>
      </c>
      <c r="E19" s="197">
        <v>0.5438227120525353</v>
      </c>
      <c r="G19" s="196">
        <v>0.005</v>
      </c>
      <c r="H19" s="195">
        <v>10</v>
      </c>
      <c r="J19" s="76"/>
    </row>
    <row r="20" spans="1:10" s="1" customFormat="1" ht="9" customHeight="1">
      <c r="A20" s="171" t="s">
        <v>60</v>
      </c>
      <c r="B20" s="194">
        <v>862</v>
      </c>
      <c r="C20" s="197">
        <v>0.5001169066783012</v>
      </c>
      <c r="D20" s="198">
        <v>1440.6840000000007</v>
      </c>
      <c r="E20" s="197">
        <v>0.8358589623908609</v>
      </c>
      <c r="G20" s="196">
        <v>0.001</v>
      </c>
      <c r="H20" s="195">
        <v>30</v>
      </c>
      <c r="J20" s="76"/>
    </row>
    <row r="21" spans="1:10" s="1" customFormat="1" ht="9" customHeight="1">
      <c r="A21" s="171" t="s">
        <v>35</v>
      </c>
      <c r="B21" s="194">
        <v>489</v>
      </c>
      <c r="C21" s="197">
        <v>0.4543465353986124</v>
      </c>
      <c r="D21" s="198">
        <v>544.8022</v>
      </c>
      <c r="E21" s="197">
        <v>0.5061942577659344</v>
      </c>
      <c r="G21" s="203" t="s">
        <v>106</v>
      </c>
      <c r="H21" s="195">
        <v>60</v>
      </c>
      <c r="J21" s="76"/>
    </row>
    <row r="22" spans="1:10" s="1" customFormat="1" ht="9" customHeight="1">
      <c r="A22" s="171" t="s">
        <v>61</v>
      </c>
      <c r="B22" s="194">
        <v>149</v>
      </c>
      <c r="C22" s="197">
        <v>0.33576102828504983</v>
      </c>
      <c r="D22" s="198">
        <v>101.983</v>
      </c>
      <c r="E22" s="197">
        <v>0.22981152313821637</v>
      </c>
      <c r="G22" s="196">
        <v>0.003</v>
      </c>
      <c r="H22" s="195">
        <v>2</v>
      </c>
      <c r="J22" s="76"/>
    </row>
    <row r="23" spans="1:10" s="1" customFormat="1" ht="9" customHeight="1">
      <c r="A23" s="171" t="s">
        <v>62</v>
      </c>
      <c r="B23" s="194">
        <v>819</v>
      </c>
      <c r="C23" s="197">
        <v>0.6026383640024017</v>
      </c>
      <c r="D23" s="198">
        <v>1103.6720000000003</v>
      </c>
      <c r="E23" s="197">
        <v>0.8121063351346262</v>
      </c>
      <c r="G23" s="196">
        <v>0.001</v>
      </c>
      <c r="H23" s="195">
        <v>25</v>
      </c>
      <c r="J23" s="76"/>
    </row>
    <row r="24" spans="1:10" s="1" customFormat="1" ht="9" customHeight="1">
      <c r="A24" s="171" t="s">
        <v>63</v>
      </c>
      <c r="B24" s="194">
        <v>1190</v>
      </c>
      <c r="C24" s="197">
        <v>0.6147361025731097</v>
      </c>
      <c r="D24" s="198">
        <v>1394.3139999999992</v>
      </c>
      <c r="E24" s="197">
        <v>0.7202816421202708</v>
      </c>
      <c r="G24" s="196">
        <v>0.002</v>
      </c>
      <c r="H24" s="195">
        <v>12.5</v>
      </c>
      <c r="J24" s="76"/>
    </row>
    <row r="25" spans="1:10" s="1" customFormat="1" ht="9" customHeight="1">
      <c r="A25" s="171" t="s">
        <v>64</v>
      </c>
      <c r="B25" s="194">
        <v>295</v>
      </c>
      <c r="C25" s="195">
        <v>0.2951590907499142</v>
      </c>
      <c r="D25" s="194">
        <v>176.735</v>
      </c>
      <c r="E25" s="195">
        <v>0.17683031153791895</v>
      </c>
      <c r="G25" s="196">
        <v>0.01</v>
      </c>
      <c r="H25" s="195">
        <v>10</v>
      </c>
      <c r="J25" s="76"/>
    </row>
    <row r="26" spans="1:10" s="1" customFormat="1" ht="9" customHeight="1">
      <c r="A26" s="171" t="s">
        <v>65</v>
      </c>
      <c r="B26" s="194">
        <v>720</v>
      </c>
      <c r="C26" s="195">
        <v>0.47743616777902664</v>
      </c>
      <c r="D26" s="194">
        <v>449.8810000000001</v>
      </c>
      <c r="E26" s="195">
        <v>0.29831869527305044</v>
      </c>
      <c r="G26" s="196">
        <v>0.001</v>
      </c>
      <c r="H26" s="195">
        <v>20</v>
      </c>
      <c r="J26" s="76"/>
    </row>
    <row r="27" spans="1:10" s="1" customFormat="1" ht="9" customHeight="1">
      <c r="A27" s="171" t="s">
        <v>66</v>
      </c>
      <c r="B27" s="194">
        <v>1173</v>
      </c>
      <c r="C27" s="195">
        <v>0.4562178644492326</v>
      </c>
      <c r="D27" s="194">
        <v>1003.2210000000003</v>
      </c>
      <c r="E27" s="195">
        <v>0.39018528746003733</v>
      </c>
      <c r="G27" s="196">
        <v>0.0005</v>
      </c>
      <c r="H27" s="195">
        <v>50</v>
      </c>
      <c r="J27" s="76"/>
    </row>
    <row r="28" spans="1:10" s="1" customFormat="1" ht="9" customHeight="1">
      <c r="A28" s="171" t="s">
        <v>67</v>
      </c>
      <c r="B28" s="194">
        <v>399</v>
      </c>
      <c r="C28" s="195">
        <v>0.16562964795605128</v>
      </c>
      <c r="D28" s="194">
        <v>420.89049999999986</v>
      </c>
      <c r="E28" s="195">
        <v>0.17471665499510372</v>
      </c>
      <c r="G28" s="196">
        <v>0.0025</v>
      </c>
      <c r="H28" s="197">
        <v>50</v>
      </c>
      <c r="J28" s="76"/>
    </row>
    <row r="29" spans="1:8" s="1" customFormat="1" ht="9" customHeight="1">
      <c r="A29" s="199" t="s">
        <v>336</v>
      </c>
      <c r="B29" s="200">
        <v>13483</v>
      </c>
      <c r="C29" s="201">
        <v>0.4474407157644385</v>
      </c>
      <c r="D29" s="200">
        <v>17577.367000000002</v>
      </c>
      <c r="E29" s="201">
        <v>0.5833145198942538</v>
      </c>
      <c r="F29" s="2"/>
      <c r="G29" s="202" t="s">
        <v>106</v>
      </c>
      <c r="H29" s="201">
        <v>60</v>
      </c>
    </row>
    <row r="30" spans="1:8" s="1" customFormat="1" ht="9" customHeight="1">
      <c r="A30" s="3"/>
      <c r="B30" s="3"/>
      <c r="C30" s="3"/>
      <c r="D30" s="3"/>
      <c r="E30" s="3"/>
      <c r="F30" s="3"/>
      <c r="G30" s="3"/>
      <c r="H30" s="3"/>
    </row>
    <row r="31" ht="9" customHeight="1"/>
    <row r="32" s="61" customFormat="1" ht="9" customHeight="1">
      <c r="A32" s="57" t="s">
        <v>444</v>
      </c>
    </row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</sheetData>
  <mergeCells count="8">
    <mergeCell ref="A1:H1"/>
    <mergeCell ref="A3:H3"/>
    <mergeCell ref="A6:A7"/>
    <mergeCell ref="B6:B7"/>
    <mergeCell ref="C6:C7"/>
    <mergeCell ref="D6:D7"/>
    <mergeCell ref="E6:E7"/>
    <mergeCell ref="G6:H6"/>
  </mergeCells>
  <printOptions/>
  <pageMargins left="0.6692913385826772" right="0.70866141732283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&amp;C&amp;"Arial,Normale"220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G68"/>
  <sheetViews>
    <sheetView workbookViewId="0" topLeftCell="A1">
      <selection activeCell="A2" sqref="A2"/>
    </sheetView>
  </sheetViews>
  <sheetFormatPr defaultColWidth="9.140625" defaultRowHeight="12.75"/>
  <cols>
    <col min="1" max="1" width="11.140625" style="102" customWidth="1"/>
    <col min="2" max="5" width="4.7109375" style="102" customWidth="1"/>
    <col min="6" max="6" width="0.9921875" style="102" customWidth="1"/>
    <col min="7" max="10" width="4.7109375" style="102" customWidth="1"/>
    <col min="11" max="11" width="0.85546875" style="102" customWidth="1"/>
    <col min="12" max="15" width="4.7109375" style="102" customWidth="1"/>
    <col min="16" max="16" width="0.85546875" style="102" customWidth="1"/>
    <col min="17" max="20" width="4.7109375" style="102" customWidth="1"/>
    <col min="21" max="29" width="9.140625" style="116" customWidth="1"/>
    <col min="34" max="34" width="5.28125" style="102" customWidth="1"/>
    <col min="35" max="16384" width="9.140625" style="102" customWidth="1"/>
  </cols>
  <sheetData>
    <row r="1" spans="1:33" s="121" customFormat="1" ht="12.75">
      <c r="A1" s="261" t="s">
        <v>244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116"/>
      <c r="V1" s="116"/>
      <c r="W1" s="116"/>
      <c r="X1" s="116"/>
      <c r="Y1" s="116"/>
      <c r="Z1" s="116"/>
      <c r="AA1" s="116"/>
      <c r="AB1" s="116"/>
      <c r="AC1" s="116"/>
      <c r="AD1" s="120"/>
      <c r="AE1" s="120"/>
      <c r="AF1" s="120"/>
      <c r="AG1" s="120"/>
    </row>
    <row r="2" ht="18" customHeight="1"/>
    <row r="3" spans="1:20" s="103" customFormat="1" ht="24.75" customHeight="1">
      <c r="A3" s="222" t="s">
        <v>451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ht="7.5" customHeight="1"/>
    <row r="5" spans="1:29" s="69" customFormat="1" ht="27" customHeight="1">
      <c r="A5" s="262" t="s">
        <v>245</v>
      </c>
      <c r="B5" s="264" t="s">
        <v>410</v>
      </c>
      <c r="C5" s="264"/>
      <c r="D5" s="264"/>
      <c r="E5" s="264"/>
      <c r="F5" s="104"/>
      <c r="G5" s="264" t="s">
        <v>411</v>
      </c>
      <c r="H5" s="264"/>
      <c r="I5" s="264"/>
      <c r="J5" s="264"/>
      <c r="K5" s="104"/>
      <c r="L5" s="264" t="s">
        <v>412</v>
      </c>
      <c r="M5" s="264"/>
      <c r="N5" s="264"/>
      <c r="O5" s="264"/>
      <c r="P5" s="104"/>
      <c r="Q5" s="264" t="s">
        <v>413</v>
      </c>
      <c r="R5" s="264"/>
      <c r="S5" s="264"/>
      <c r="T5" s="264"/>
      <c r="U5" s="129"/>
      <c r="V5" s="129"/>
      <c r="W5" s="129"/>
      <c r="X5" s="129"/>
      <c r="Y5" s="129"/>
      <c r="Z5" s="129"/>
      <c r="AA5" s="129"/>
      <c r="AB5" s="129"/>
      <c r="AC5" s="129"/>
    </row>
    <row r="6" spans="1:29" s="109" customFormat="1" ht="12">
      <c r="A6" s="263"/>
      <c r="B6" s="105">
        <v>2004</v>
      </c>
      <c r="C6" s="106">
        <v>2005</v>
      </c>
      <c r="D6" s="106">
        <v>2006</v>
      </c>
      <c r="E6" s="106">
        <v>2007</v>
      </c>
      <c r="F6" s="106"/>
      <c r="G6" s="107">
        <v>2004</v>
      </c>
      <c r="H6" s="108">
        <v>2005</v>
      </c>
      <c r="I6" s="108">
        <v>2006</v>
      </c>
      <c r="J6" s="108">
        <v>2007</v>
      </c>
      <c r="K6" s="108"/>
      <c r="L6" s="107">
        <v>2004</v>
      </c>
      <c r="M6" s="108">
        <v>2005</v>
      </c>
      <c r="N6" s="108">
        <v>2006</v>
      </c>
      <c r="O6" s="108">
        <v>2007</v>
      </c>
      <c r="P6" s="108"/>
      <c r="Q6" s="107">
        <v>2004</v>
      </c>
      <c r="R6" s="108">
        <v>2005</v>
      </c>
      <c r="S6" s="108">
        <v>2006</v>
      </c>
      <c r="T6" s="108">
        <v>2007</v>
      </c>
      <c r="U6" s="130"/>
      <c r="V6" s="131"/>
      <c r="W6" s="131"/>
      <c r="X6" s="131"/>
      <c r="Y6" s="131"/>
      <c r="Z6" s="131"/>
      <c r="AA6" s="131"/>
      <c r="AB6" s="131"/>
      <c r="AC6" s="131"/>
    </row>
    <row r="7" spans="1:29" s="109" customFormat="1" ht="9" customHeight="1">
      <c r="A7" s="110"/>
      <c r="B7" s="111"/>
      <c r="C7" s="112"/>
      <c r="D7" s="112"/>
      <c r="E7" s="112"/>
      <c r="F7" s="112"/>
      <c r="G7" s="113"/>
      <c r="H7" s="114"/>
      <c r="I7" s="114"/>
      <c r="J7" s="114"/>
      <c r="K7" s="114"/>
      <c r="L7" s="113"/>
      <c r="M7" s="114"/>
      <c r="N7" s="114"/>
      <c r="O7" s="114"/>
      <c r="P7" s="114"/>
      <c r="Q7" s="113"/>
      <c r="R7" s="114"/>
      <c r="S7" s="114"/>
      <c r="T7" s="114"/>
      <c r="U7" s="130"/>
      <c r="V7" s="131"/>
      <c r="W7" s="131"/>
      <c r="X7" s="131"/>
      <c r="Y7" s="131"/>
      <c r="Z7" s="131"/>
      <c r="AA7" s="131"/>
      <c r="AB7" s="131"/>
      <c r="AC7" s="131"/>
    </row>
    <row r="8" spans="1:20" ht="9" customHeight="1">
      <c r="A8" s="69" t="s">
        <v>246</v>
      </c>
      <c r="B8" s="122">
        <v>524</v>
      </c>
      <c r="C8" s="122">
        <v>482</v>
      </c>
      <c r="D8" s="122">
        <v>622</v>
      </c>
      <c r="E8" s="122">
        <v>655</v>
      </c>
      <c r="F8" s="122"/>
      <c r="G8" s="122" t="s">
        <v>16</v>
      </c>
      <c r="H8" s="122" t="s">
        <v>16</v>
      </c>
      <c r="I8" s="122" t="s">
        <v>16</v>
      </c>
      <c r="J8" s="122" t="s">
        <v>16</v>
      </c>
      <c r="K8" s="122"/>
      <c r="L8" s="122">
        <v>346</v>
      </c>
      <c r="M8" s="122">
        <v>511</v>
      </c>
      <c r="N8" s="209">
        <v>2760</v>
      </c>
      <c r="O8" s="122">
        <v>1262</v>
      </c>
      <c r="P8" s="122"/>
      <c r="Q8" s="122" t="s">
        <v>16</v>
      </c>
      <c r="R8" s="122" t="s">
        <v>16</v>
      </c>
      <c r="S8" s="122">
        <v>14</v>
      </c>
      <c r="T8" s="122" t="s">
        <v>16</v>
      </c>
    </row>
    <row r="9" spans="1:20" ht="9" customHeight="1">
      <c r="A9" s="69" t="s">
        <v>247</v>
      </c>
      <c r="B9" s="122" t="s">
        <v>26</v>
      </c>
      <c r="C9" s="122">
        <v>15</v>
      </c>
      <c r="D9" s="122">
        <v>17</v>
      </c>
      <c r="E9" s="122">
        <v>38</v>
      </c>
      <c r="F9" s="122"/>
      <c r="G9" s="122" t="s">
        <v>26</v>
      </c>
      <c r="H9" s="122" t="s">
        <v>16</v>
      </c>
      <c r="I9" s="122" t="s">
        <v>16</v>
      </c>
      <c r="J9" s="122" t="s">
        <v>16</v>
      </c>
      <c r="K9" s="122"/>
      <c r="L9" s="122" t="s">
        <v>26</v>
      </c>
      <c r="M9" s="122">
        <v>127</v>
      </c>
      <c r="N9" s="122">
        <v>248</v>
      </c>
      <c r="O9" s="122">
        <v>37</v>
      </c>
      <c r="P9" s="122"/>
      <c r="Q9" s="122" t="s">
        <v>26</v>
      </c>
      <c r="R9" s="122" t="s">
        <v>16</v>
      </c>
      <c r="S9" s="122" t="s">
        <v>16</v>
      </c>
      <c r="T9" s="122" t="s">
        <v>16</v>
      </c>
    </row>
    <row r="10" spans="1:20" ht="9" customHeight="1">
      <c r="A10" s="69" t="s">
        <v>248</v>
      </c>
      <c r="B10" s="122">
        <v>37</v>
      </c>
      <c r="C10" s="122">
        <v>34</v>
      </c>
      <c r="D10" s="122" t="s">
        <v>16</v>
      </c>
      <c r="E10" s="122">
        <v>21</v>
      </c>
      <c r="F10" s="122"/>
      <c r="G10" s="122" t="s">
        <v>16</v>
      </c>
      <c r="H10" s="122" t="s">
        <v>16</v>
      </c>
      <c r="I10" s="122" t="s">
        <v>16</v>
      </c>
      <c r="J10" s="122" t="s">
        <v>16</v>
      </c>
      <c r="K10" s="122"/>
      <c r="L10" s="122">
        <v>105</v>
      </c>
      <c r="M10" s="122">
        <v>44</v>
      </c>
      <c r="N10" s="122">
        <v>183</v>
      </c>
      <c r="O10" s="122">
        <v>85</v>
      </c>
      <c r="P10" s="122"/>
      <c r="Q10" s="122" t="s">
        <v>16</v>
      </c>
      <c r="R10" s="122" t="s">
        <v>16</v>
      </c>
      <c r="S10" s="122" t="s">
        <v>16</v>
      </c>
      <c r="T10" s="122" t="s">
        <v>16</v>
      </c>
    </row>
    <row r="11" spans="1:20" ht="9" customHeight="1">
      <c r="A11" s="69" t="s">
        <v>249</v>
      </c>
      <c r="B11" s="122">
        <v>43</v>
      </c>
      <c r="C11" s="122">
        <v>79</v>
      </c>
      <c r="D11" s="122">
        <v>22</v>
      </c>
      <c r="E11" s="122" t="s">
        <v>16</v>
      </c>
      <c r="F11" s="122"/>
      <c r="G11" s="122" t="s">
        <v>16</v>
      </c>
      <c r="H11" s="122" t="s">
        <v>16</v>
      </c>
      <c r="I11" s="122" t="s">
        <v>16</v>
      </c>
      <c r="J11" s="122" t="s">
        <v>16</v>
      </c>
      <c r="K11" s="122"/>
      <c r="L11" s="122">
        <v>8</v>
      </c>
      <c r="M11" s="122">
        <v>51</v>
      </c>
      <c r="N11" s="122">
        <v>330</v>
      </c>
      <c r="O11" s="122">
        <v>118</v>
      </c>
      <c r="P11" s="122"/>
      <c r="Q11" s="122" t="s">
        <v>16</v>
      </c>
      <c r="R11" s="122" t="s">
        <v>16</v>
      </c>
      <c r="S11" s="122" t="s">
        <v>16</v>
      </c>
      <c r="T11" s="122" t="s">
        <v>16</v>
      </c>
    </row>
    <row r="12" spans="1:20" ht="9" customHeight="1">
      <c r="A12" s="69" t="s">
        <v>250</v>
      </c>
      <c r="B12" s="122" t="s">
        <v>26</v>
      </c>
      <c r="C12" s="122">
        <v>57</v>
      </c>
      <c r="D12" s="122">
        <v>38</v>
      </c>
      <c r="E12" s="122">
        <v>119</v>
      </c>
      <c r="F12" s="122"/>
      <c r="G12" s="122" t="s">
        <v>26</v>
      </c>
      <c r="H12" s="122">
        <v>16</v>
      </c>
      <c r="I12" s="122" t="s">
        <v>16</v>
      </c>
      <c r="J12" s="122" t="s">
        <v>16</v>
      </c>
      <c r="K12" s="122"/>
      <c r="L12" s="122" t="s">
        <v>26</v>
      </c>
      <c r="M12" s="122">
        <v>32</v>
      </c>
      <c r="N12" s="122">
        <v>663</v>
      </c>
      <c r="O12" s="122">
        <v>207</v>
      </c>
      <c r="P12" s="122"/>
      <c r="Q12" s="122" t="s">
        <v>26</v>
      </c>
      <c r="R12" s="122" t="s">
        <v>16</v>
      </c>
      <c r="S12" s="122" t="s">
        <v>16</v>
      </c>
      <c r="T12" s="122">
        <v>8</v>
      </c>
    </row>
    <row r="13" spans="1:20" ht="9" customHeight="1">
      <c r="A13" s="69" t="s">
        <v>251</v>
      </c>
      <c r="B13" s="122">
        <v>4</v>
      </c>
      <c r="C13" s="122">
        <v>17</v>
      </c>
      <c r="D13" s="122">
        <v>2</v>
      </c>
      <c r="E13" s="122">
        <v>60</v>
      </c>
      <c r="F13" s="122"/>
      <c r="G13" s="122" t="s">
        <v>16</v>
      </c>
      <c r="H13" s="122">
        <v>6</v>
      </c>
      <c r="I13" s="122" t="s">
        <v>16</v>
      </c>
      <c r="J13" s="122" t="s">
        <v>16</v>
      </c>
      <c r="K13" s="122"/>
      <c r="L13" s="122">
        <v>5</v>
      </c>
      <c r="M13" s="122">
        <v>104</v>
      </c>
      <c r="N13" s="122">
        <v>310</v>
      </c>
      <c r="O13" s="122">
        <v>227</v>
      </c>
      <c r="P13" s="122"/>
      <c r="Q13" s="122" t="s">
        <v>16</v>
      </c>
      <c r="R13" s="122" t="s">
        <v>16</v>
      </c>
      <c r="S13" s="122">
        <v>7</v>
      </c>
      <c r="T13" s="122" t="s">
        <v>16</v>
      </c>
    </row>
    <row r="14" spans="1:20" ht="9" customHeight="1">
      <c r="A14" s="69" t="s">
        <v>252</v>
      </c>
      <c r="B14" s="122" t="s">
        <v>26</v>
      </c>
      <c r="C14" s="122">
        <v>43</v>
      </c>
      <c r="D14" s="122">
        <v>42</v>
      </c>
      <c r="E14" s="122">
        <v>59</v>
      </c>
      <c r="F14" s="122"/>
      <c r="G14" s="122" t="s">
        <v>26</v>
      </c>
      <c r="H14" s="122" t="s">
        <v>16</v>
      </c>
      <c r="I14" s="122" t="s">
        <v>16</v>
      </c>
      <c r="J14" s="122" t="s">
        <v>16</v>
      </c>
      <c r="K14" s="122"/>
      <c r="L14" s="122" t="s">
        <v>26</v>
      </c>
      <c r="M14" s="122">
        <v>62</v>
      </c>
      <c r="N14" s="122">
        <v>157</v>
      </c>
      <c r="O14" s="122">
        <v>47</v>
      </c>
      <c r="P14" s="122"/>
      <c r="Q14" s="122" t="s">
        <v>26</v>
      </c>
      <c r="R14" s="122" t="s">
        <v>16</v>
      </c>
      <c r="S14" s="122" t="s">
        <v>16</v>
      </c>
      <c r="T14" s="122">
        <v>28</v>
      </c>
    </row>
    <row r="15" spans="1:20" ht="9" customHeight="1">
      <c r="A15" s="69" t="s">
        <v>253</v>
      </c>
      <c r="B15" s="122">
        <v>33</v>
      </c>
      <c r="C15" s="122">
        <v>71</v>
      </c>
      <c r="D15" s="122">
        <v>159</v>
      </c>
      <c r="E15" s="122">
        <v>68</v>
      </c>
      <c r="F15" s="122"/>
      <c r="G15" s="122" t="s">
        <v>16</v>
      </c>
      <c r="H15" s="122" t="s">
        <v>16</v>
      </c>
      <c r="I15" s="122" t="s">
        <v>16</v>
      </c>
      <c r="J15" s="122" t="s">
        <v>16</v>
      </c>
      <c r="K15" s="122"/>
      <c r="L15" s="122">
        <v>9</v>
      </c>
      <c r="M15" s="122">
        <v>150</v>
      </c>
      <c r="N15" s="122">
        <v>733</v>
      </c>
      <c r="O15" s="122">
        <v>120</v>
      </c>
      <c r="P15" s="122"/>
      <c r="Q15" s="122" t="s">
        <v>16</v>
      </c>
      <c r="R15" s="122" t="s">
        <v>16</v>
      </c>
      <c r="S15" s="122">
        <v>44</v>
      </c>
      <c r="T15" s="122" t="s">
        <v>16</v>
      </c>
    </row>
    <row r="16" spans="1:20" ht="9" customHeight="1">
      <c r="A16" s="69" t="s">
        <v>156</v>
      </c>
      <c r="B16" s="122">
        <v>431</v>
      </c>
      <c r="C16" s="122">
        <v>383</v>
      </c>
      <c r="D16" s="122">
        <v>210</v>
      </c>
      <c r="E16" s="122" t="s">
        <v>26</v>
      </c>
      <c r="F16" s="122"/>
      <c r="G16" s="122" t="s">
        <v>26</v>
      </c>
      <c r="H16" s="122" t="s">
        <v>26</v>
      </c>
      <c r="I16" s="122" t="s">
        <v>26</v>
      </c>
      <c r="J16" s="122" t="s">
        <v>26</v>
      </c>
      <c r="K16" s="122"/>
      <c r="L16" s="122">
        <v>23</v>
      </c>
      <c r="M16" s="122">
        <v>37</v>
      </c>
      <c r="N16" s="122">
        <v>163</v>
      </c>
      <c r="O16" s="122" t="s">
        <v>26</v>
      </c>
      <c r="P16" s="122"/>
      <c r="Q16" s="122" t="s">
        <v>26</v>
      </c>
      <c r="R16" s="122" t="s">
        <v>26</v>
      </c>
      <c r="S16" s="122" t="s">
        <v>26</v>
      </c>
      <c r="T16" s="122" t="s">
        <v>26</v>
      </c>
    </row>
    <row r="17" spans="1:20" ht="9" customHeight="1">
      <c r="A17" s="69" t="s">
        <v>19</v>
      </c>
      <c r="B17" s="122" t="s">
        <v>26</v>
      </c>
      <c r="C17" s="122" t="s">
        <v>26</v>
      </c>
      <c r="D17" s="122" t="s">
        <v>26</v>
      </c>
      <c r="E17" s="122" t="s">
        <v>26</v>
      </c>
      <c r="F17" s="122"/>
      <c r="G17" s="122" t="s">
        <v>26</v>
      </c>
      <c r="H17" s="122" t="s">
        <v>26</v>
      </c>
      <c r="I17" s="122" t="s">
        <v>26</v>
      </c>
      <c r="J17" s="122" t="s">
        <v>26</v>
      </c>
      <c r="K17" s="122"/>
      <c r="L17" s="122">
        <v>3</v>
      </c>
      <c r="M17" s="122">
        <v>27</v>
      </c>
      <c r="N17" s="122">
        <v>64</v>
      </c>
      <c r="O17" s="122">
        <v>19</v>
      </c>
      <c r="P17" s="122"/>
      <c r="Q17" s="122" t="s">
        <v>16</v>
      </c>
      <c r="R17" s="122" t="s">
        <v>16</v>
      </c>
      <c r="S17" s="122" t="s">
        <v>16</v>
      </c>
      <c r="T17" s="122" t="s">
        <v>16</v>
      </c>
    </row>
    <row r="18" spans="1:20" ht="9" customHeight="1">
      <c r="A18" s="69" t="s">
        <v>31</v>
      </c>
      <c r="B18" s="122" t="s">
        <v>26</v>
      </c>
      <c r="C18" s="122" t="s">
        <v>26</v>
      </c>
      <c r="D18" s="122" t="s">
        <v>26</v>
      </c>
      <c r="E18" s="122" t="s">
        <v>26</v>
      </c>
      <c r="F18" s="122"/>
      <c r="G18" s="122" t="s">
        <v>26</v>
      </c>
      <c r="H18" s="122" t="s">
        <v>26</v>
      </c>
      <c r="I18" s="122" t="s">
        <v>26</v>
      </c>
      <c r="J18" s="122" t="s">
        <v>26</v>
      </c>
      <c r="K18" s="122"/>
      <c r="L18" s="122">
        <v>7</v>
      </c>
      <c r="M18" s="122">
        <v>21</v>
      </c>
      <c r="N18" s="122">
        <v>66</v>
      </c>
      <c r="O18" s="122">
        <v>38</v>
      </c>
      <c r="P18" s="122"/>
      <c r="Q18" s="122" t="s">
        <v>16</v>
      </c>
      <c r="R18" s="122">
        <v>1</v>
      </c>
      <c r="S18" s="122" t="s">
        <v>16</v>
      </c>
      <c r="T18" s="122">
        <v>1</v>
      </c>
    </row>
    <row r="19" spans="1:20" ht="9" customHeight="1">
      <c r="A19" s="69" t="s">
        <v>262</v>
      </c>
      <c r="B19" s="122" t="s">
        <v>26</v>
      </c>
      <c r="C19" s="122" t="s">
        <v>26</v>
      </c>
      <c r="D19" s="122" t="s">
        <v>26</v>
      </c>
      <c r="E19" s="122" t="s">
        <v>26</v>
      </c>
      <c r="F19" s="122"/>
      <c r="G19" s="122" t="s">
        <v>26</v>
      </c>
      <c r="H19" s="122" t="s">
        <v>26</v>
      </c>
      <c r="I19" s="122" t="s">
        <v>26</v>
      </c>
      <c r="J19" s="122" t="s">
        <v>26</v>
      </c>
      <c r="K19" s="122"/>
      <c r="L19" s="122">
        <v>15</v>
      </c>
      <c r="M19" s="122">
        <v>40</v>
      </c>
      <c r="N19" s="122">
        <v>46</v>
      </c>
      <c r="O19" s="122">
        <v>18</v>
      </c>
      <c r="P19" s="122"/>
      <c r="Q19" s="122" t="s">
        <v>16</v>
      </c>
      <c r="R19" s="122">
        <v>1</v>
      </c>
      <c r="S19" s="122" t="s">
        <v>16</v>
      </c>
      <c r="T19" s="122" t="s">
        <v>16</v>
      </c>
    </row>
    <row r="20" spans="1:20" ht="9" customHeight="1">
      <c r="A20" s="69" t="s">
        <v>29</v>
      </c>
      <c r="B20" s="122" t="s">
        <v>26</v>
      </c>
      <c r="C20" s="122" t="s">
        <v>26</v>
      </c>
      <c r="D20" s="122" t="s">
        <v>26</v>
      </c>
      <c r="E20" s="122" t="s">
        <v>26</v>
      </c>
      <c r="F20" s="122"/>
      <c r="G20" s="122" t="s">
        <v>26</v>
      </c>
      <c r="H20" s="122" t="s">
        <v>26</v>
      </c>
      <c r="I20" s="122" t="s">
        <v>26</v>
      </c>
      <c r="J20" s="122" t="s">
        <v>26</v>
      </c>
      <c r="K20" s="122"/>
      <c r="L20" s="122">
        <v>31</v>
      </c>
      <c r="M20" s="122">
        <v>49</v>
      </c>
      <c r="N20" s="122">
        <v>65</v>
      </c>
      <c r="O20" s="122">
        <v>45</v>
      </c>
      <c r="P20" s="122"/>
      <c r="Q20" s="122" t="s">
        <v>16</v>
      </c>
      <c r="R20" s="122">
        <v>1</v>
      </c>
      <c r="S20" s="122">
        <v>1</v>
      </c>
      <c r="T20" s="122" t="s">
        <v>16</v>
      </c>
    </row>
    <row r="21" spans="1:20" ht="9" customHeight="1">
      <c r="A21" s="69" t="s">
        <v>263</v>
      </c>
      <c r="B21" s="122" t="s">
        <v>26</v>
      </c>
      <c r="C21" s="122" t="s">
        <v>26</v>
      </c>
      <c r="D21" s="122" t="s">
        <v>26</v>
      </c>
      <c r="E21" s="122" t="s">
        <v>26</v>
      </c>
      <c r="F21" s="122"/>
      <c r="G21" s="122" t="s">
        <v>26</v>
      </c>
      <c r="H21" s="122" t="s">
        <v>26</v>
      </c>
      <c r="I21" s="122" t="s">
        <v>26</v>
      </c>
      <c r="J21" s="122" t="s">
        <v>26</v>
      </c>
      <c r="K21" s="122"/>
      <c r="L21" s="122">
        <v>7</v>
      </c>
      <c r="M21" s="122">
        <v>52</v>
      </c>
      <c r="N21" s="122">
        <v>67</v>
      </c>
      <c r="O21" s="122">
        <v>56</v>
      </c>
      <c r="P21" s="122"/>
      <c r="Q21" s="122">
        <v>2</v>
      </c>
      <c r="R21" s="122">
        <v>4</v>
      </c>
      <c r="S21" s="122">
        <v>1</v>
      </c>
      <c r="T21" s="122" t="s">
        <v>16</v>
      </c>
    </row>
    <row r="22" spans="1:20" ht="9" customHeight="1">
      <c r="A22" s="69" t="s">
        <v>264</v>
      </c>
      <c r="B22" s="122" t="s">
        <v>26</v>
      </c>
      <c r="C22" s="122" t="s">
        <v>26</v>
      </c>
      <c r="D22" s="122" t="s">
        <v>26</v>
      </c>
      <c r="E22" s="122" t="s">
        <v>26</v>
      </c>
      <c r="F22" s="122"/>
      <c r="G22" s="122" t="s">
        <v>26</v>
      </c>
      <c r="H22" s="122" t="s">
        <v>26</v>
      </c>
      <c r="I22" s="122" t="s">
        <v>26</v>
      </c>
      <c r="J22" s="122" t="s">
        <v>26</v>
      </c>
      <c r="K22" s="122"/>
      <c r="L22" s="122">
        <v>26</v>
      </c>
      <c r="M22" s="122">
        <v>96</v>
      </c>
      <c r="N22" s="122">
        <v>114</v>
      </c>
      <c r="O22" s="122">
        <v>99</v>
      </c>
      <c r="P22" s="122"/>
      <c r="Q22" s="122">
        <v>6</v>
      </c>
      <c r="R22" s="122">
        <v>6</v>
      </c>
      <c r="S22" s="122">
        <v>2</v>
      </c>
      <c r="T22" s="122" t="s">
        <v>16</v>
      </c>
    </row>
    <row r="23" spans="1:20" ht="9" customHeight="1">
      <c r="A23" s="69" t="s">
        <v>49</v>
      </c>
      <c r="B23" s="122" t="s">
        <v>26</v>
      </c>
      <c r="C23" s="122" t="s">
        <v>26</v>
      </c>
      <c r="D23" s="122" t="s">
        <v>26</v>
      </c>
      <c r="E23" s="122" t="s">
        <v>26</v>
      </c>
      <c r="F23" s="122"/>
      <c r="G23" s="122" t="s">
        <v>26</v>
      </c>
      <c r="H23" s="122" t="s">
        <v>26</v>
      </c>
      <c r="I23" s="122" t="s">
        <v>26</v>
      </c>
      <c r="J23" s="122" t="s">
        <v>26</v>
      </c>
      <c r="K23" s="122"/>
      <c r="L23" s="122">
        <v>38</v>
      </c>
      <c r="M23" s="122">
        <v>49</v>
      </c>
      <c r="N23" s="122">
        <v>67</v>
      </c>
      <c r="O23" s="122">
        <v>46</v>
      </c>
      <c r="P23" s="122"/>
      <c r="Q23" s="122">
        <v>30</v>
      </c>
      <c r="R23" s="122">
        <v>10</v>
      </c>
      <c r="S23" s="122">
        <v>14</v>
      </c>
      <c r="T23" s="122" t="s">
        <v>16</v>
      </c>
    </row>
    <row r="24" spans="1:20" ht="9" customHeight="1">
      <c r="A24" s="69" t="s">
        <v>265</v>
      </c>
      <c r="B24" s="122" t="s">
        <v>26</v>
      </c>
      <c r="C24" s="122" t="s">
        <v>26</v>
      </c>
      <c r="D24" s="122" t="s">
        <v>26</v>
      </c>
      <c r="E24" s="122" t="s">
        <v>26</v>
      </c>
      <c r="F24" s="122"/>
      <c r="G24" s="122" t="s">
        <v>26</v>
      </c>
      <c r="H24" s="122" t="s">
        <v>26</v>
      </c>
      <c r="I24" s="122" t="s">
        <v>26</v>
      </c>
      <c r="J24" s="122" t="s">
        <v>26</v>
      </c>
      <c r="K24" s="122"/>
      <c r="L24" s="122">
        <v>8</v>
      </c>
      <c r="M24" s="122">
        <v>25</v>
      </c>
      <c r="N24" s="122">
        <v>20</v>
      </c>
      <c r="O24" s="122">
        <v>20</v>
      </c>
      <c r="P24" s="122"/>
      <c r="Q24" s="122" t="s">
        <v>16</v>
      </c>
      <c r="R24" s="122">
        <v>1</v>
      </c>
      <c r="S24" s="122" t="s">
        <v>16</v>
      </c>
      <c r="T24" s="122" t="s">
        <v>16</v>
      </c>
    </row>
    <row r="25" spans="1:20" ht="9" customHeight="1">
      <c r="A25" s="69" t="s">
        <v>269</v>
      </c>
      <c r="B25" s="122">
        <v>42</v>
      </c>
      <c r="C25" s="122">
        <v>85</v>
      </c>
      <c r="D25" s="122">
        <v>13</v>
      </c>
      <c r="E25" s="122">
        <v>2</v>
      </c>
      <c r="F25" s="122"/>
      <c r="G25" s="122" t="s">
        <v>16</v>
      </c>
      <c r="H25" s="122" t="s">
        <v>16</v>
      </c>
      <c r="I25" s="122" t="s">
        <v>16</v>
      </c>
      <c r="J25" s="122" t="s">
        <v>16</v>
      </c>
      <c r="K25" s="122"/>
      <c r="L25" s="122" t="s">
        <v>26</v>
      </c>
      <c r="M25" s="122" t="s">
        <v>26</v>
      </c>
      <c r="N25" s="122" t="s">
        <v>26</v>
      </c>
      <c r="O25" s="122" t="s">
        <v>26</v>
      </c>
      <c r="P25" s="122"/>
      <c r="Q25" s="122" t="s">
        <v>26</v>
      </c>
      <c r="R25" s="122" t="s">
        <v>26</v>
      </c>
      <c r="S25" s="122" t="s">
        <v>26</v>
      </c>
      <c r="T25" s="122" t="s">
        <v>26</v>
      </c>
    </row>
    <row r="26" spans="1:20" ht="9" customHeight="1">
      <c r="A26" s="69" t="s">
        <v>270</v>
      </c>
      <c r="B26" s="122">
        <v>52</v>
      </c>
      <c r="C26" s="122">
        <v>58</v>
      </c>
      <c r="D26" s="122">
        <v>14</v>
      </c>
      <c r="E26" s="122">
        <v>15</v>
      </c>
      <c r="F26" s="122"/>
      <c r="G26" s="122" t="s">
        <v>16</v>
      </c>
      <c r="H26" s="122" t="s">
        <v>16</v>
      </c>
      <c r="I26" s="122" t="s">
        <v>16</v>
      </c>
      <c r="J26" s="122" t="s">
        <v>16</v>
      </c>
      <c r="K26" s="122"/>
      <c r="L26" s="122" t="s">
        <v>26</v>
      </c>
      <c r="M26" s="122" t="s">
        <v>26</v>
      </c>
      <c r="N26" s="122" t="s">
        <v>26</v>
      </c>
      <c r="O26" s="122" t="s">
        <v>26</v>
      </c>
      <c r="P26" s="122"/>
      <c r="Q26" s="122" t="s">
        <v>26</v>
      </c>
      <c r="R26" s="122" t="s">
        <v>26</v>
      </c>
      <c r="S26" s="122" t="s">
        <v>26</v>
      </c>
      <c r="T26" s="122" t="s">
        <v>26</v>
      </c>
    </row>
    <row r="27" spans="1:20" ht="9" customHeight="1">
      <c r="A27" s="69" t="s">
        <v>36</v>
      </c>
      <c r="B27" s="122">
        <v>429</v>
      </c>
      <c r="C27" s="122">
        <v>481</v>
      </c>
      <c r="D27" s="122">
        <v>506</v>
      </c>
      <c r="E27" s="122">
        <v>356</v>
      </c>
      <c r="F27" s="122"/>
      <c r="G27" s="122">
        <v>4</v>
      </c>
      <c r="H27" s="122">
        <v>4</v>
      </c>
      <c r="I27" s="122">
        <v>14</v>
      </c>
      <c r="J27" s="122">
        <v>1</v>
      </c>
      <c r="K27" s="122"/>
      <c r="L27" s="122" t="s">
        <v>26</v>
      </c>
      <c r="M27" s="122" t="s">
        <v>26</v>
      </c>
      <c r="N27" s="122" t="s">
        <v>26</v>
      </c>
      <c r="O27" s="122" t="s">
        <v>26</v>
      </c>
      <c r="P27" s="122"/>
      <c r="Q27" s="122" t="s">
        <v>26</v>
      </c>
      <c r="R27" s="122" t="s">
        <v>26</v>
      </c>
      <c r="S27" s="122" t="s">
        <v>26</v>
      </c>
      <c r="T27" s="122" t="s">
        <v>26</v>
      </c>
    </row>
    <row r="28" spans="1:20" ht="9" customHeight="1">
      <c r="A28" s="69" t="s">
        <v>52</v>
      </c>
      <c r="B28" s="122" t="s">
        <v>26</v>
      </c>
      <c r="C28" s="122">
        <v>94</v>
      </c>
      <c r="D28" s="122">
        <v>92</v>
      </c>
      <c r="E28" s="122">
        <v>59</v>
      </c>
      <c r="F28" s="122"/>
      <c r="G28" s="122" t="s">
        <v>26</v>
      </c>
      <c r="H28" s="122" t="s">
        <v>16</v>
      </c>
      <c r="I28" s="122" t="s">
        <v>16</v>
      </c>
      <c r="J28" s="122" t="s">
        <v>16</v>
      </c>
      <c r="K28" s="122"/>
      <c r="L28" s="122" t="s">
        <v>26</v>
      </c>
      <c r="M28" s="122">
        <v>55</v>
      </c>
      <c r="N28" s="122">
        <v>37</v>
      </c>
      <c r="O28" s="122">
        <v>21</v>
      </c>
      <c r="P28" s="122"/>
      <c r="Q28" s="122" t="s">
        <v>26</v>
      </c>
      <c r="R28" s="122" t="s">
        <v>16</v>
      </c>
      <c r="S28" s="122" t="s">
        <v>16</v>
      </c>
      <c r="T28" s="122" t="s">
        <v>16</v>
      </c>
    </row>
    <row r="29" spans="1:20" ht="9" customHeight="1">
      <c r="A29" s="69" t="s">
        <v>272</v>
      </c>
      <c r="B29" s="122" t="s">
        <v>26</v>
      </c>
      <c r="C29" s="122">
        <v>88</v>
      </c>
      <c r="D29" s="122">
        <v>11</v>
      </c>
      <c r="E29" s="122">
        <v>35</v>
      </c>
      <c r="F29" s="122"/>
      <c r="G29" s="122" t="s">
        <v>26</v>
      </c>
      <c r="H29" s="122" t="s">
        <v>16</v>
      </c>
      <c r="I29" s="122" t="s">
        <v>16</v>
      </c>
      <c r="J29" s="122" t="s">
        <v>16</v>
      </c>
      <c r="K29" s="122"/>
      <c r="L29" s="122" t="s">
        <v>26</v>
      </c>
      <c r="M29" s="122">
        <v>1</v>
      </c>
      <c r="N29" s="122">
        <v>2</v>
      </c>
      <c r="O29" s="122">
        <v>1</v>
      </c>
      <c r="P29" s="122"/>
      <c r="Q29" s="122" t="s">
        <v>26</v>
      </c>
      <c r="R29" s="122" t="s">
        <v>16</v>
      </c>
      <c r="S29" s="122" t="s">
        <v>16</v>
      </c>
      <c r="T29" s="122">
        <v>1</v>
      </c>
    </row>
    <row r="30" spans="1:20" ht="9" customHeight="1">
      <c r="A30" s="69" t="s">
        <v>273</v>
      </c>
      <c r="B30" s="122" t="s">
        <v>26</v>
      </c>
      <c r="C30" s="122">
        <v>365</v>
      </c>
      <c r="D30" s="122" t="s">
        <v>16</v>
      </c>
      <c r="E30" s="122" t="s">
        <v>16</v>
      </c>
      <c r="F30" s="122"/>
      <c r="G30" s="122" t="s">
        <v>26</v>
      </c>
      <c r="H30" s="122" t="s">
        <v>16</v>
      </c>
      <c r="I30" s="122" t="s">
        <v>16</v>
      </c>
      <c r="J30" s="122" t="s">
        <v>16</v>
      </c>
      <c r="K30" s="122"/>
      <c r="L30" s="122" t="s">
        <v>26</v>
      </c>
      <c r="M30" s="122">
        <v>3</v>
      </c>
      <c r="N30" s="122">
        <v>18</v>
      </c>
      <c r="O30" s="122">
        <v>16</v>
      </c>
      <c r="P30" s="122"/>
      <c r="Q30" s="122" t="s">
        <v>26</v>
      </c>
      <c r="R30" s="122">
        <v>2</v>
      </c>
      <c r="S30" s="122" t="s">
        <v>16</v>
      </c>
      <c r="T30" s="122" t="s">
        <v>16</v>
      </c>
    </row>
    <row r="31" spans="1:20" ht="9" customHeight="1">
      <c r="A31" s="69" t="s">
        <v>274</v>
      </c>
      <c r="B31" s="122" t="s">
        <v>26</v>
      </c>
      <c r="C31" s="122">
        <v>103</v>
      </c>
      <c r="D31" s="122">
        <v>107</v>
      </c>
      <c r="E31" s="122">
        <v>30</v>
      </c>
      <c r="F31" s="122"/>
      <c r="G31" s="122" t="s">
        <v>26</v>
      </c>
      <c r="H31" s="122">
        <v>3</v>
      </c>
      <c r="I31" s="122">
        <v>6</v>
      </c>
      <c r="J31" s="122">
        <v>9</v>
      </c>
      <c r="K31" s="122"/>
      <c r="L31" s="122" t="s">
        <v>26</v>
      </c>
      <c r="M31" s="122">
        <v>34</v>
      </c>
      <c r="N31" s="122">
        <v>30</v>
      </c>
      <c r="O31" s="122">
        <v>8</v>
      </c>
      <c r="P31" s="122"/>
      <c r="Q31" s="122" t="s">
        <v>26</v>
      </c>
      <c r="R31" s="122" t="s">
        <v>16</v>
      </c>
      <c r="S31" s="122">
        <v>2</v>
      </c>
      <c r="T31" s="122" t="s">
        <v>16</v>
      </c>
    </row>
    <row r="32" spans="1:20" ht="9" customHeight="1">
      <c r="A32" s="69" t="s">
        <v>275</v>
      </c>
      <c r="B32" s="122" t="s">
        <v>26</v>
      </c>
      <c r="C32" s="122">
        <v>236</v>
      </c>
      <c r="D32" s="122">
        <v>209</v>
      </c>
      <c r="E32" s="122">
        <v>15</v>
      </c>
      <c r="F32" s="122"/>
      <c r="G32" s="122" t="s">
        <v>26</v>
      </c>
      <c r="H32" s="122">
        <v>8</v>
      </c>
      <c r="I32" s="122">
        <v>25</v>
      </c>
      <c r="J32" s="122" t="s">
        <v>16</v>
      </c>
      <c r="K32" s="122"/>
      <c r="L32" s="122" t="s">
        <v>26</v>
      </c>
      <c r="M32" s="122">
        <v>19</v>
      </c>
      <c r="N32" s="122">
        <v>39</v>
      </c>
      <c r="O32" s="122">
        <v>18</v>
      </c>
      <c r="P32" s="122"/>
      <c r="Q32" s="122" t="s">
        <v>26</v>
      </c>
      <c r="R32" s="122" t="s">
        <v>16</v>
      </c>
      <c r="S32" s="122" t="s">
        <v>16</v>
      </c>
      <c r="T32" s="122" t="s">
        <v>16</v>
      </c>
    </row>
    <row r="33" spans="1:20" ht="9" customHeight="1">
      <c r="A33" s="123" t="s">
        <v>276</v>
      </c>
      <c r="B33" s="122" t="s">
        <v>26</v>
      </c>
      <c r="C33" s="122" t="s">
        <v>26</v>
      </c>
      <c r="D33" s="122" t="s">
        <v>26</v>
      </c>
      <c r="E33" s="122" t="s">
        <v>26</v>
      </c>
      <c r="F33" s="122"/>
      <c r="G33" s="122" t="s">
        <v>26</v>
      </c>
      <c r="H33" s="122" t="s">
        <v>26</v>
      </c>
      <c r="I33" s="122" t="s">
        <v>26</v>
      </c>
      <c r="J33" s="122" t="s">
        <v>26</v>
      </c>
      <c r="K33" s="122"/>
      <c r="L33" s="122" t="s">
        <v>26</v>
      </c>
      <c r="M33" s="122">
        <v>14</v>
      </c>
      <c r="N33" s="122">
        <v>35</v>
      </c>
      <c r="O33" s="122">
        <v>12</v>
      </c>
      <c r="P33" s="122"/>
      <c r="Q33" s="122" t="s">
        <v>26</v>
      </c>
      <c r="R33" s="122">
        <v>1</v>
      </c>
      <c r="S33" s="122">
        <v>2</v>
      </c>
      <c r="T33" s="122" t="s">
        <v>16</v>
      </c>
    </row>
    <row r="34" spans="1:20" ht="9" customHeight="1">
      <c r="A34" s="69" t="s">
        <v>277</v>
      </c>
      <c r="B34" s="122" t="s">
        <v>26</v>
      </c>
      <c r="C34" s="122">
        <v>249</v>
      </c>
      <c r="D34" s="122">
        <v>280</v>
      </c>
      <c r="E34" s="122">
        <v>144</v>
      </c>
      <c r="F34" s="122"/>
      <c r="G34" s="122" t="s">
        <v>26</v>
      </c>
      <c r="H34" s="122">
        <v>1</v>
      </c>
      <c r="I34" s="122">
        <v>5</v>
      </c>
      <c r="J34" s="122">
        <v>3</v>
      </c>
      <c r="K34" s="122"/>
      <c r="L34" s="122" t="s">
        <v>26</v>
      </c>
      <c r="M34" s="122">
        <v>36</v>
      </c>
      <c r="N34" s="122">
        <v>44</v>
      </c>
      <c r="O34" s="122">
        <v>9</v>
      </c>
      <c r="P34" s="122"/>
      <c r="Q34" s="122" t="s">
        <v>26</v>
      </c>
      <c r="R34" s="122">
        <v>1</v>
      </c>
      <c r="S34" s="122" t="s">
        <v>16</v>
      </c>
      <c r="T34" s="122" t="s">
        <v>16</v>
      </c>
    </row>
    <row r="35" spans="1:20" ht="9" customHeight="1">
      <c r="A35" s="69" t="s">
        <v>278</v>
      </c>
      <c r="B35" s="122" t="s">
        <v>26</v>
      </c>
      <c r="C35" s="122">
        <v>274</v>
      </c>
      <c r="D35" s="122">
        <v>252</v>
      </c>
      <c r="E35" s="122" t="s">
        <v>16</v>
      </c>
      <c r="F35" s="122"/>
      <c r="G35" s="122" t="s">
        <v>26</v>
      </c>
      <c r="H35" s="122" t="s">
        <v>16</v>
      </c>
      <c r="I35" s="122" t="s">
        <v>16</v>
      </c>
      <c r="J35" s="122" t="s">
        <v>16</v>
      </c>
      <c r="K35" s="122"/>
      <c r="L35" s="122" t="s">
        <v>26</v>
      </c>
      <c r="M35" s="122">
        <v>28</v>
      </c>
      <c r="N35" s="122">
        <v>39</v>
      </c>
      <c r="O35" s="122">
        <v>31</v>
      </c>
      <c r="P35" s="122"/>
      <c r="Q35" s="122" t="s">
        <v>26</v>
      </c>
      <c r="R35" s="122" t="s">
        <v>16</v>
      </c>
      <c r="S35" s="122" t="s">
        <v>16</v>
      </c>
      <c r="T35" s="122">
        <v>1</v>
      </c>
    </row>
    <row r="36" spans="1:20" ht="9" customHeight="1">
      <c r="A36" s="69" t="s">
        <v>279</v>
      </c>
      <c r="B36" s="122" t="s">
        <v>26</v>
      </c>
      <c r="C36" s="122">
        <v>286</v>
      </c>
      <c r="D36" s="122">
        <v>270</v>
      </c>
      <c r="E36" s="122">
        <v>180</v>
      </c>
      <c r="F36" s="122"/>
      <c r="G36" s="122" t="s">
        <v>26</v>
      </c>
      <c r="H36" s="122" t="s">
        <v>16</v>
      </c>
      <c r="I36" s="122" t="s">
        <v>16</v>
      </c>
      <c r="J36" s="122" t="s">
        <v>16</v>
      </c>
      <c r="K36" s="122"/>
      <c r="L36" s="122" t="s">
        <v>26</v>
      </c>
      <c r="M36" s="122">
        <v>53</v>
      </c>
      <c r="N36" s="122">
        <v>36</v>
      </c>
      <c r="O36" s="122">
        <v>16</v>
      </c>
      <c r="P36" s="122"/>
      <c r="Q36" s="122" t="s">
        <v>26</v>
      </c>
      <c r="R36" s="122" t="s">
        <v>16</v>
      </c>
      <c r="S36" s="122" t="s">
        <v>16</v>
      </c>
      <c r="T36" s="122" t="s">
        <v>16</v>
      </c>
    </row>
    <row r="37" spans="1:20" ht="9" customHeight="1">
      <c r="A37" s="69" t="s">
        <v>281</v>
      </c>
      <c r="B37" s="122" t="s">
        <v>26</v>
      </c>
      <c r="C37" s="122" t="s">
        <v>26</v>
      </c>
      <c r="D37" s="122">
        <v>8</v>
      </c>
      <c r="E37" s="122">
        <v>2</v>
      </c>
      <c r="F37" s="122"/>
      <c r="G37" s="122" t="s">
        <v>26</v>
      </c>
      <c r="H37" s="122" t="s">
        <v>26</v>
      </c>
      <c r="I37" s="122" t="s">
        <v>16</v>
      </c>
      <c r="J37" s="122" t="s">
        <v>16</v>
      </c>
      <c r="K37" s="122"/>
      <c r="L37" s="122" t="s">
        <v>26</v>
      </c>
      <c r="M37" s="122" t="s">
        <v>26</v>
      </c>
      <c r="N37" s="122">
        <v>38</v>
      </c>
      <c r="O37" s="122">
        <v>0</v>
      </c>
      <c r="P37" s="122"/>
      <c r="Q37" s="122" t="s">
        <v>26</v>
      </c>
      <c r="R37" s="122" t="s">
        <v>26</v>
      </c>
      <c r="S37" s="122" t="s">
        <v>16</v>
      </c>
      <c r="T37" s="122" t="s">
        <v>16</v>
      </c>
    </row>
    <row r="38" spans="1:20" ht="9" customHeight="1">
      <c r="A38" s="69" t="s">
        <v>32</v>
      </c>
      <c r="B38" s="122" t="s">
        <v>26</v>
      </c>
      <c r="C38" s="122" t="s">
        <v>26</v>
      </c>
      <c r="D38" s="122">
        <v>235</v>
      </c>
      <c r="E38" s="122">
        <v>27</v>
      </c>
      <c r="F38" s="122"/>
      <c r="G38" s="122" t="s">
        <v>26</v>
      </c>
      <c r="H38" s="122" t="s">
        <v>26</v>
      </c>
      <c r="I38" s="122" t="s">
        <v>16</v>
      </c>
      <c r="J38" s="122" t="s">
        <v>16</v>
      </c>
      <c r="K38" s="122"/>
      <c r="L38" s="122" t="s">
        <v>26</v>
      </c>
      <c r="M38" s="122" t="s">
        <v>26</v>
      </c>
      <c r="N38" s="122">
        <v>171</v>
      </c>
      <c r="O38" s="122">
        <v>4</v>
      </c>
      <c r="P38" s="122"/>
      <c r="Q38" s="122" t="s">
        <v>26</v>
      </c>
      <c r="R38" s="122" t="s">
        <v>26</v>
      </c>
      <c r="S38" s="122">
        <v>2</v>
      </c>
      <c r="T38" s="122" t="s">
        <v>16</v>
      </c>
    </row>
    <row r="39" spans="1:20" ht="9" customHeight="1">
      <c r="A39" s="69" t="s">
        <v>282</v>
      </c>
      <c r="B39" s="122" t="s">
        <v>26</v>
      </c>
      <c r="C39" s="122" t="s">
        <v>26</v>
      </c>
      <c r="D39" s="122">
        <v>5</v>
      </c>
      <c r="E39" s="122">
        <v>15</v>
      </c>
      <c r="F39" s="122"/>
      <c r="G39" s="122" t="s">
        <v>26</v>
      </c>
      <c r="H39" s="122" t="s">
        <v>26</v>
      </c>
      <c r="I39" s="122" t="s">
        <v>16</v>
      </c>
      <c r="J39" s="122" t="s">
        <v>16</v>
      </c>
      <c r="K39" s="122"/>
      <c r="L39" s="122" t="s">
        <v>26</v>
      </c>
      <c r="M39" s="122" t="s">
        <v>26</v>
      </c>
      <c r="N39" s="122">
        <v>66</v>
      </c>
      <c r="O39" s="122">
        <v>0</v>
      </c>
      <c r="P39" s="122"/>
      <c r="Q39" s="122" t="s">
        <v>26</v>
      </c>
      <c r="R39" s="122" t="s">
        <v>26</v>
      </c>
      <c r="S39" s="122" t="s">
        <v>16</v>
      </c>
      <c r="T39" s="122" t="s">
        <v>16</v>
      </c>
    </row>
    <row r="40" spans="1:20" ht="9" customHeight="1">
      <c r="A40" s="69" t="s">
        <v>283</v>
      </c>
      <c r="B40" s="122" t="s">
        <v>26</v>
      </c>
      <c r="C40" s="122" t="s">
        <v>26</v>
      </c>
      <c r="D40" s="122">
        <v>472</v>
      </c>
      <c r="E40" s="122">
        <v>94</v>
      </c>
      <c r="F40" s="122"/>
      <c r="G40" s="122" t="s">
        <v>26</v>
      </c>
      <c r="H40" s="122" t="s">
        <v>26</v>
      </c>
      <c r="I40" s="122" t="s">
        <v>16</v>
      </c>
      <c r="J40" s="122" t="s">
        <v>16</v>
      </c>
      <c r="K40" s="122"/>
      <c r="L40" s="122" t="s">
        <v>26</v>
      </c>
      <c r="M40" s="122" t="s">
        <v>26</v>
      </c>
      <c r="N40" s="122">
        <v>58</v>
      </c>
      <c r="O40" s="122">
        <v>9</v>
      </c>
      <c r="P40" s="122"/>
      <c r="Q40" s="122" t="s">
        <v>26</v>
      </c>
      <c r="R40" s="122" t="s">
        <v>26</v>
      </c>
      <c r="S40" s="122" t="s">
        <v>16</v>
      </c>
      <c r="T40" s="122" t="s">
        <v>16</v>
      </c>
    </row>
    <row r="41" spans="1:20" ht="9" customHeight="1">
      <c r="A41" s="69" t="s">
        <v>284</v>
      </c>
      <c r="B41" s="122" t="s">
        <v>26</v>
      </c>
      <c r="C41" s="122" t="s">
        <v>26</v>
      </c>
      <c r="D41" s="209">
        <v>1957</v>
      </c>
      <c r="E41" s="122">
        <v>680</v>
      </c>
      <c r="F41" s="122"/>
      <c r="G41" s="122" t="s">
        <v>26</v>
      </c>
      <c r="H41" s="122" t="s">
        <v>26</v>
      </c>
      <c r="I41" s="122" t="s">
        <v>16</v>
      </c>
      <c r="J41" s="122" t="s">
        <v>16</v>
      </c>
      <c r="K41" s="122"/>
      <c r="L41" s="122" t="s">
        <v>26</v>
      </c>
      <c r="M41" s="122" t="s">
        <v>26</v>
      </c>
      <c r="N41" s="122">
        <v>32</v>
      </c>
      <c r="O41" s="122">
        <v>19</v>
      </c>
      <c r="P41" s="122"/>
      <c r="Q41" s="122" t="s">
        <v>26</v>
      </c>
      <c r="R41" s="122" t="s">
        <v>26</v>
      </c>
      <c r="S41" s="122" t="s">
        <v>16</v>
      </c>
      <c r="T41" s="122" t="s">
        <v>16</v>
      </c>
    </row>
    <row r="42" spans="1:20" ht="9" customHeight="1">
      <c r="A42" s="69" t="s">
        <v>285</v>
      </c>
      <c r="B42" s="122" t="s">
        <v>26</v>
      </c>
      <c r="C42" s="122" t="s">
        <v>26</v>
      </c>
      <c r="D42" s="122">
        <v>60</v>
      </c>
      <c r="E42" s="122">
        <v>53</v>
      </c>
      <c r="F42" s="122"/>
      <c r="G42" s="122" t="s">
        <v>26</v>
      </c>
      <c r="H42" s="122" t="s">
        <v>26</v>
      </c>
      <c r="I42" s="122" t="s">
        <v>16</v>
      </c>
      <c r="J42" s="122">
        <v>1</v>
      </c>
      <c r="K42" s="122"/>
      <c r="L42" s="122" t="s">
        <v>26</v>
      </c>
      <c r="M42" s="122" t="s">
        <v>26</v>
      </c>
      <c r="N42" s="122">
        <v>87</v>
      </c>
      <c r="O42" s="122">
        <v>3</v>
      </c>
      <c r="P42" s="122"/>
      <c r="Q42" s="122" t="s">
        <v>26</v>
      </c>
      <c r="R42" s="122" t="s">
        <v>26</v>
      </c>
      <c r="S42" s="122" t="s">
        <v>16</v>
      </c>
      <c r="T42" s="122" t="s">
        <v>16</v>
      </c>
    </row>
    <row r="43" spans="1:20" ht="9" customHeight="1">
      <c r="A43" s="69" t="s">
        <v>286</v>
      </c>
      <c r="B43" s="122" t="s">
        <v>26</v>
      </c>
      <c r="C43" s="122" t="s">
        <v>26</v>
      </c>
      <c r="D43" s="122">
        <v>678</v>
      </c>
      <c r="E43" s="122">
        <v>71</v>
      </c>
      <c r="F43" s="122"/>
      <c r="G43" s="122" t="s">
        <v>26</v>
      </c>
      <c r="H43" s="122" t="s">
        <v>26</v>
      </c>
      <c r="I43" s="122" t="s">
        <v>16</v>
      </c>
      <c r="J43" s="122" t="s">
        <v>16</v>
      </c>
      <c r="K43" s="122"/>
      <c r="L43" s="122" t="s">
        <v>26</v>
      </c>
      <c r="M43" s="122" t="s">
        <v>26</v>
      </c>
      <c r="N43" s="122">
        <v>61</v>
      </c>
      <c r="O43" s="122">
        <v>6</v>
      </c>
      <c r="P43" s="122"/>
      <c r="Q43" s="122" t="s">
        <v>26</v>
      </c>
      <c r="R43" s="122" t="s">
        <v>26</v>
      </c>
      <c r="S43" s="122" t="s">
        <v>16</v>
      </c>
      <c r="T43" s="122" t="s">
        <v>16</v>
      </c>
    </row>
    <row r="44" spans="1:20" ht="9" customHeight="1">
      <c r="A44" s="69" t="s">
        <v>287</v>
      </c>
      <c r="B44" s="122" t="s">
        <v>26</v>
      </c>
      <c r="C44" s="122" t="s">
        <v>26</v>
      </c>
      <c r="D44" s="122">
        <v>87</v>
      </c>
      <c r="E44" s="122">
        <v>38</v>
      </c>
      <c r="F44" s="122"/>
      <c r="G44" s="122" t="s">
        <v>26</v>
      </c>
      <c r="H44" s="122" t="s">
        <v>26</v>
      </c>
      <c r="I44" s="122" t="s">
        <v>16</v>
      </c>
      <c r="J44" s="122" t="s">
        <v>16</v>
      </c>
      <c r="K44" s="122"/>
      <c r="L44" s="122" t="s">
        <v>26</v>
      </c>
      <c r="M44" s="122" t="s">
        <v>26</v>
      </c>
      <c r="N44" s="122">
        <v>0</v>
      </c>
      <c r="O44" s="122" t="s">
        <v>16</v>
      </c>
      <c r="P44" s="122"/>
      <c r="Q44" s="122" t="s">
        <v>26</v>
      </c>
      <c r="R44" s="122" t="s">
        <v>26</v>
      </c>
      <c r="S44" s="122" t="s">
        <v>16</v>
      </c>
      <c r="T44" s="122" t="s">
        <v>16</v>
      </c>
    </row>
    <row r="45" spans="1:20" ht="9" customHeight="1">
      <c r="A45" s="123" t="s">
        <v>20</v>
      </c>
      <c r="B45" s="122">
        <v>60</v>
      </c>
      <c r="C45" s="122">
        <v>71</v>
      </c>
      <c r="D45" s="122">
        <v>78</v>
      </c>
      <c r="E45" s="122">
        <v>22</v>
      </c>
      <c r="F45" s="122"/>
      <c r="G45" s="122" t="s">
        <v>16</v>
      </c>
      <c r="H45" s="122">
        <v>4</v>
      </c>
      <c r="I45" s="122">
        <v>1</v>
      </c>
      <c r="J45" s="122" t="s">
        <v>16</v>
      </c>
      <c r="K45" s="122"/>
      <c r="L45" s="122">
        <v>18</v>
      </c>
      <c r="M45" s="122">
        <v>29</v>
      </c>
      <c r="N45" s="122">
        <v>34</v>
      </c>
      <c r="O45" s="122">
        <v>2</v>
      </c>
      <c r="P45" s="122"/>
      <c r="Q45" s="122" t="s">
        <v>16</v>
      </c>
      <c r="R45" s="122" t="s">
        <v>16</v>
      </c>
      <c r="S45" s="122" t="s">
        <v>16</v>
      </c>
      <c r="T45" s="122" t="s">
        <v>16</v>
      </c>
    </row>
    <row r="46" spans="1:20" ht="9" customHeight="1">
      <c r="A46" s="69" t="s">
        <v>22</v>
      </c>
      <c r="B46" s="122" t="s">
        <v>26</v>
      </c>
      <c r="C46" s="122">
        <v>6</v>
      </c>
      <c r="D46" s="122">
        <v>4</v>
      </c>
      <c r="E46" s="122">
        <v>11</v>
      </c>
      <c r="F46" s="122"/>
      <c r="G46" s="122" t="s">
        <v>26</v>
      </c>
      <c r="H46" s="122">
        <v>1</v>
      </c>
      <c r="I46" s="122">
        <v>1</v>
      </c>
      <c r="J46" s="122" t="s">
        <v>16</v>
      </c>
      <c r="K46" s="122"/>
      <c r="L46" s="122">
        <v>8</v>
      </c>
      <c r="M46" s="122">
        <v>34</v>
      </c>
      <c r="N46" s="122">
        <v>72</v>
      </c>
      <c r="O46" s="122">
        <v>11</v>
      </c>
      <c r="P46" s="122"/>
      <c r="Q46" s="122">
        <v>2</v>
      </c>
      <c r="R46" s="122" t="s">
        <v>16</v>
      </c>
      <c r="S46" s="122" t="s">
        <v>16</v>
      </c>
      <c r="T46" s="122" t="s">
        <v>16</v>
      </c>
    </row>
    <row r="47" spans="1:20" ht="9" customHeight="1">
      <c r="A47" s="69" t="s">
        <v>341</v>
      </c>
      <c r="B47" s="122" t="s">
        <v>26</v>
      </c>
      <c r="C47" s="122" t="s">
        <v>26</v>
      </c>
      <c r="D47" s="122" t="s">
        <v>26</v>
      </c>
      <c r="E47" s="122" t="s">
        <v>26</v>
      </c>
      <c r="F47" s="122"/>
      <c r="G47" s="122" t="s">
        <v>26</v>
      </c>
      <c r="H47" s="122" t="s">
        <v>26</v>
      </c>
      <c r="I47" s="122" t="s">
        <v>26</v>
      </c>
      <c r="J47" s="122" t="s">
        <v>26</v>
      </c>
      <c r="K47" s="122"/>
      <c r="L47" s="122">
        <v>28</v>
      </c>
      <c r="M47" s="122">
        <v>83</v>
      </c>
      <c r="N47" s="122">
        <v>103</v>
      </c>
      <c r="O47" s="122">
        <v>13</v>
      </c>
      <c r="P47" s="122"/>
      <c r="Q47" s="122" t="s">
        <v>16</v>
      </c>
      <c r="R47" s="122">
        <v>5</v>
      </c>
      <c r="S47" s="122">
        <v>3</v>
      </c>
      <c r="T47" s="122" t="s">
        <v>16</v>
      </c>
    </row>
    <row r="48" spans="1:20" ht="9" customHeight="1">
      <c r="A48" s="69" t="s">
        <v>288</v>
      </c>
      <c r="B48" s="122" t="s">
        <v>26</v>
      </c>
      <c r="C48" s="122" t="s">
        <v>26</v>
      </c>
      <c r="D48" s="122" t="s">
        <v>26</v>
      </c>
      <c r="E48" s="122" t="s">
        <v>26</v>
      </c>
      <c r="F48" s="122"/>
      <c r="G48" s="122" t="s">
        <v>26</v>
      </c>
      <c r="H48" s="122" t="s">
        <v>26</v>
      </c>
      <c r="I48" s="122" t="s">
        <v>26</v>
      </c>
      <c r="J48" s="122" t="s">
        <v>26</v>
      </c>
      <c r="K48" s="122"/>
      <c r="L48" s="122">
        <v>259</v>
      </c>
      <c r="M48" s="122">
        <v>292</v>
      </c>
      <c r="N48" s="122">
        <v>459</v>
      </c>
      <c r="O48" s="122" t="s">
        <v>16</v>
      </c>
      <c r="P48" s="122"/>
      <c r="Q48" s="122">
        <v>2</v>
      </c>
      <c r="R48" s="122">
        <v>2</v>
      </c>
      <c r="S48" s="122">
        <v>7</v>
      </c>
      <c r="T48" s="122" t="s">
        <v>16</v>
      </c>
    </row>
    <row r="49" spans="1:20" ht="9" customHeight="1">
      <c r="A49" s="69" t="s">
        <v>289</v>
      </c>
      <c r="B49" s="122" t="s">
        <v>26</v>
      </c>
      <c r="C49" s="122" t="s">
        <v>26</v>
      </c>
      <c r="D49" s="122" t="s">
        <v>26</v>
      </c>
      <c r="E49" s="122" t="s">
        <v>26</v>
      </c>
      <c r="F49" s="122"/>
      <c r="G49" s="122" t="s">
        <v>26</v>
      </c>
      <c r="H49" s="122" t="s">
        <v>26</v>
      </c>
      <c r="I49" s="122" t="s">
        <v>26</v>
      </c>
      <c r="J49" s="122" t="s">
        <v>26</v>
      </c>
      <c r="K49" s="122"/>
      <c r="L49" s="122" t="s">
        <v>26</v>
      </c>
      <c r="M49" s="122">
        <v>15</v>
      </c>
      <c r="N49" s="122">
        <v>38</v>
      </c>
      <c r="O49" s="122">
        <v>25</v>
      </c>
      <c r="P49" s="122"/>
      <c r="Q49" s="122" t="s">
        <v>26</v>
      </c>
      <c r="R49" s="122" t="s">
        <v>16</v>
      </c>
      <c r="S49" s="122" t="s">
        <v>16</v>
      </c>
      <c r="T49" s="122" t="s">
        <v>16</v>
      </c>
    </row>
    <row r="50" spans="1:20" ht="9" customHeight="1">
      <c r="A50" s="69" t="s">
        <v>290</v>
      </c>
      <c r="B50" s="122" t="s">
        <v>26</v>
      </c>
      <c r="C50" s="122" t="s">
        <v>26</v>
      </c>
      <c r="D50" s="122" t="s">
        <v>26</v>
      </c>
      <c r="E50" s="122" t="s">
        <v>26</v>
      </c>
      <c r="F50" s="122"/>
      <c r="G50" s="122" t="s">
        <v>26</v>
      </c>
      <c r="H50" s="122" t="s">
        <v>26</v>
      </c>
      <c r="I50" s="122" t="s">
        <v>26</v>
      </c>
      <c r="J50" s="122" t="s">
        <v>26</v>
      </c>
      <c r="K50" s="122"/>
      <c r="L50" s="122" t="s">
        <v>26</v>
      </c>
      <c r="M50" s="122">
        <v>40</v>
      </c>
      <c r="N50" s="122">
        <v>143</v>
      </c>
      <c r="O50" s="122">
        <v>14</v>
      </c>
      <c r="P50" s="122"/>
      <c r="Q50" s="122" t="s">
        <v>26</v>
      </c>
      <c r="R50" s="122" t="s">
        <v>16</v>
      </c>
      <c r="S50" s="122">
        <v>3</v>
      </c>
      <c r="T50" s="122" t="s">
        <v>16</v>
      </c>
    </row>
    <row r="51" spans="1:20" ht="9" customHeight="1">
      <c r="A51" s="69" t="s">
        <v>294</v>
      </c>
      <c r="B51" s="122" t="s">
        <v>26</v>
      </c>
      <c r="C51" s="122" t="s">
        <v>26</v>
      </c>
      <c r="D51" s="122" t="s">
        <v>26</v>
      </c>
      <c r="E51" s="122" t="s">
        <v>26</v>
      </c>
      <c r="F51" s="122"/>
      <c r="G51" s="122" t="s">
        <v>26</v>
      </c>
      <c r="H51" s="122" t="s">
        <v>26</v>
      </c>
      <c r="I51" s="122" t="s">
        <v>26</v>
      </c>
      <c r="J51" s="122" t="s">
        <v>26</v>
      </c>
      <c r="K51" s="122"/>
      <c r="L51" s="122">
        <v>4</v>
      </c>
      <c r="M51" s="122">
        <v>24</v>
      </c>
      <c r="N51" s="122">
        <v>1</v>
      </c>
      <c r="O51" s="122" t="s">
        <v>26</v>
      </c>
      <c r="P51" s="122"/>
      <c r="Q51" s="122" t="s">
        <v>16</v>
      </c>
      <c r="R51" s="122">
        <v>2</v>
      </c>
      <c r="S51" s="122" t="s">
        <v>16</v>
      </c>
      <c r="T51" s="122" t="s">
        <v>26</v>
      </c>
    </row>
    <row r="52" spans="1:20" ht="9" customHeight="1">
      <c r="A52" s="69" t="s">
        <v>296</v>
      </c>
      <c r="B52" s="122">
        <v>407</v>
      </c>
      <c r="C52" s="122">
        <v>378</v>
      </c>
      <c r="D52" s="122">
        <v>337</v>
      </c>
      <c r="E52" s="122">
        <v>352</v>
      </c>
      <c r="F52" s="122"/>
      <c r="G52" s="122" t="s">
        <v>16</v>
      </c>
      <c r="H52" s="122" t="s">
        <v>16</v>
      </c>
      <c r="I52" s="122" t="s">
        <v>16</v>
      </c>
      <c r="J52" s="122" t="s">
        <v>16</v>
      </c>
      <c r="K52" s="122"/>
      <c r="L52" s="122">
        <v>48</v>
      </c>
      <c r="M52" s="122">
        <v>28</v>
      </c>
      <c r="N52" s="122">
        <v>48</v>
      </c>
      <c r="O52" s="122">
        <v>2</v>
      </c>
      <c r="P52" s="122"/>
      <c r="Q52" s="122">
        <v>1</v>
      </c>
      <c r="R52" s="122" t="s">
        <v>16</v>
      </c>
      <c r="S52" s="122" t="s">
        <v>16</v>
      </c>
      <c r="T52" s="122" t="s">
        <v>16</v>
      </c>
    </row>
    <row r="53" spans="1:20" ht="9" customHeight="1">
      <c r="A53" s="69" t="s">
        <v>297</v>
      </c>
      <c r="B53" s="122">
        <v>6</v>
      </c>
      <c r="C53" s="122" t="s">
        <v>16</v>
      </c>
      <c r="D53" s="122" t="s">
        <v>16</v>
      </c>
      <c r="E53" s="122">
        <v>8</v>
      </c>
      <c r="F53" s="122"/>
      <c r="G53" s="122" t="s">
        <v>16</v>
      </c>
      <c r="H53" s="122" t="s">
        <v>16</v>
      </c>
      <c r="I53" s="122" t="s">
        <v>16</v>
      </c>
      <c r="J53" s="122" t="s">
        <v>16</v>
      </c>
      <c r="K53" s="122"/>
      <c r="L53" s="122">
        <v>2</v>
      </c>
      <c r="M53" s="122">
        <v>7</v>
      </c>
      <c r="N53" s="122">
        <v>46</v>
      </c>
      <c r="O53" s="122">
        <v>15</v>
      </c>
      <c r="P53" s="122"/>
      <c r="Q53" s="122" t="s">
        <v>16</v>
      </c>
      <c r="R53" s="122">
        <v>1</v>
      </c>
      <c r="S53" s="122">
        <v>2</v>
      </c>
      <c r="T53" s="122">
        <v>1</v>
      </c>
    </row>
    <row r="54" spans="1:20" ht="9" customHeight="1">
      <c r="A54" s="69" t="s">
        <v>34</v>
      </c>
      <c r="B54" s="122" t="s">
        <v>16</v>
      </c>
      <c r="C54" s="122">
        <v>89</v>
      </c>
      <c r="D54" s="122">
        <v>28</v>
      </c>
      <c r="E54" s="122">
        <v>32</v>
      </c>
      <c r="F54" s="122"/>
      <c r="G54" s="122" t="s">
        <v>16</v>
      </c>
      <c r="H54" s="122">
        <v>2</v>
      </c>
      <c r="I54" s="122" t="s">
        <v>16</v>
      </c>
      <c r="J54" s="122" t="s">
        <v>16</v>
      </c>
      <c r="K54" s="122"/>
      <c r="L54" s="122">
        <v>6</v>
      </c>
      <c r="M54" s="122">
        <v>5</v>
      </c>
      <c r="N54" s="122">
        <v>2</v>
      </c>
      <c r="O54" s="122" t="s">
        <v>16</v>
      </c>
      <c r="P54" s="122"/>
      <c r="Q54" s="122">
        <v>4</v>
      </c>
      <c r="R54" s="122">
        <v>4</v>
      </c>
      <c r="S54" s="122" t="s">
        <v>16</v>
      </c>
      <c r="T54" s="122" t="s">
        <v>16</v>
      </c>
    </row>
    <row r="55" spans="1:20" ht="9" customHeight="1">
      <c r="A55" s="69" t="s">
        <v>298</v>
      </c>
      <c r="B55" s="122">
        <v>21</v>
      </c>
      <c r="C55" s="122">
        <v>35</v>
      </c>
      <c r="D55" s="122">
        <v>68</v>
      </c>
      <c r="E55" s="122">
        <v>27</v>
      </c>
      <c r="F55" s="122"/>
      <c r="G55" s="122" t="s">
        <v>16</v>
      </c>
      <c r="H55" s="122" t="s">
        <v>16</v>
      </c>
      <c r="I55" s="122" t="s">
        <v>16</v>
      </c>
      <c r="J55" s="122" t="s">
        <v>16</v>
      </c>
      <c r="K55" s="122"/>
      <c r="L55" s="122">
        <v>4</v>
      </c>
      <c r="M55" s="122">
        <v>7</v>
      </c>
      <c r="N55" s="122">
        <v>8</v>
      </c>
      <c r="O55" s="122">
        <v>4</v>
      </c>
      <c r="P55" s="122"/>
      <c r="Q55" s="122">
        <v>1</v>
      </c>
      <c r="R55" s="122">
        <v>1</v>
      </c>
      <c r="S55" s="122">
        <v>1</v>
      </c>
      <c r="T55" s="122" t="s">
        <v>16</v>
      </c>
    </row>
    <row r="56" spans="1:20" ht="9" customHeight="1">
      <c r="A56" s="69" t="s">
        <v>299</v>
      </c>
      <c r="B56" s="122" t="s">
        <v>26</v>
      </c>
      <c r="C56" s="122">
        <v>7</v>
      </c>
      <c r="D56" s="122">
        <v>1</v>
      </c>
      <c r="E56" s="122" t="s">
        <v>26</v>
      </c>
      <c r="F56" s="122"/>
      <c r="G56" s="122" t="s">
        <v>26</v>
      </c>
      <c r="H56" s="122" t="s">
        <v>16</v>
      </c>
      <c r="I56" s="122">
        <v>1</v>
      </c>
      <c r="J56" s="122" t="s">
        <v>26</v>
      </c>
      <c r="K56" s="122"/>
      <c r="L56" s="122">
        <v>29</v>
      </c>
      <c r="M56" s="122">
        <v>7</v>
      </c>
      <c r="N56" s="122">
        <v>14</v>
      </c>
      <c r="O56" s="122">
        <v>4</v>
      </c>
      <c r="P56" s="122"/>
      <c r="Q56" s="122" t="s">
        <v>16</v>
      </c>
      <c r="R56" s="122" t="s">
        <v>16</v>
      </c>
      <c r="S56" s="122" t="s">
        <v>16</v>
      </c>
      <c r="T56" s="122" t="s">
        <v>16</v>
      </c>
    </row>
    <row r="57" spans="1:20" ht="9" customHeight="1">
      <c r="A57" s="69" t="s">
        <v>300</v>
      </c>
      <c r="B57" s="122" t="s">
        <v>26</v>
      </c>
      <c r="C57" s="122" t="s">
        <v>16</v>
      </c>
      <c r="D57" s="122">
        <v>6</v>
      </c>
      <c r="E57" s="122" t="s">
        <v>26</v>
      </c>
      <c r="F57" s="122"/>
      <c r="G57" s="122" t="s">
        <v>26</v>
      </c>
      <c r="H57" s="122" t="s">
        <v>16</v>
      </c>
      <c r="I57" s="122">
        <v>4</v>
      </c>
      <c r="J57" s="122" t="s">
        <v>26</v>
      </c>
      <c r="K57" s="122"/>
      <c r="L57" s="122">
        <v>31</v>
      </c>
      <c r="M57" s="122">
        <v>2</v>
      </c>
      <c r="N57" s="122">
        <v>19</v>
      </c>
      <c r="O57" s="122">
        <v>3</v>
      </c>
      <c r="P57" s="122"/>
      <c r="Q57" s="122">
        <v>2</v>
      </c>
      <c r="R57" s="122">
        <v>1</v>
      </c>
      <c r="S57" s="122">
        <v>4</v>
      </c>
      <c r="T57" s="122">
        <v>1</v>
      </c>
    </row>
    <row r="58" spans="1:20" ht="9" customHeight="1">
      <c r="A58" s="102" t="s">
        <v>301</v>
      </c>
      <c r="B58" s="122" t="s">
        <v>26</v>
      </c>
      <c r="C58" s="122" t="s">
        <v>26</v>
      </c>
      <c r="D58" s="122">
        <v>28</v>
      </c>
      <c r="E58" s="122">
        <v>24</v>
      </c>
      <c r="F58" s="122"/>
      <c r="G58" s="122" t="s">
        <v>26</v>
      </c>
      <c r="H58" s="122" t="s">
        <v>26</v>
      </c>
      <c r="I58" s="122" t="s">
        <v>16</v>
      </c>
      <c r="J58" s="122" t="s">
        <v>16</v>
      </c>
      <c r="K58" s="122"/>
      <c r="L58" s="122" t="s">
        <v>26</v>
      </c>
      <c r="M58" s="122" t="s">
        <v>26</v>
      </c>
      <c r="N58" s="122">
        <v>8</v>
      </c>
      <c r="O58" s="122" t="s">
        <v>16</v>
      </c>
      <c r="P58" s="122"/>
      <c r="Q58" s="122" t="s">
        <v>26</v>
      </c>
      <c r="R58" s="122" t="s">
        <v>26</v>
      </c>
      <c r="S58" s="122" t="s">
        <v>16</v>
      </c>
      <c r="T58" s="122" t="s">
        <v>16</v>
      </c>
    </row>
    <row r="59" spans="1:20" ht="9" customHeight="1">
      <c r="A59" s="102" t="s">
        <v>302</v>
      </c>
      <c r="B59" s="122" t="s">
        <v>26</v>
      </c>
      <c r="C59" s="122" t="s">
        <v>26</v>
      </c>
      <c r="D59" s="122">
        <v>7</v>
      </c>
      <c r="E59" s="122">
        <v>2</v>
      </c>
      <c r="F59" s="122"/>
      <c r="G59" s="122" t="s">
        <v>26</v>
      </c>
      <c r="H59" s="122" t="s">
        <v>26</v>
      </c>
      <c r="I59" s="122" t="s">
        <v>16</v>
      </c>
      <c r="J59" s="122" t="s">
        <v>16</v>
      </c>
      <c r="K59" s="122"/>
      <c r="L59" s="122" t="s">
        <v>26</v>
      </c>
      <c r="M59" s="122" t="s">
        <v>26</v>
      </c>
      <c r="N59" s="122">
        <v>6</v>
      </c>
      <c r="O59" s="122">
        <v>1</v>
      </c>
      <c r="P59" s="122"/>
      <c r="Q59" s="122" t="s">
        <v>26</v>
      </c>
      <c r="R59" s="122" t="s">
        <v>26</v>
      </c>
      <c r="S59" s="122" t="s">
        <v>16</v>
      </c>
      <c r="T59" s="122" t="s">
        <v>16</v>
      </c>
    </row>
    <row r="60" spans="1:20" ht="9" customHeight="1">
      <c r="A60" s="102" t="s">
        <v>303</v>
      </c>
      <c r="B60" s="122" t="s">
        <v>26</v>
      </c>
      <c r="C60" s="122" t="s">
        <v>26</v>
      </c>
      <c r="D60" s="122">
        <v>54</v>
      </c>
      <c r="E60" s="122">
        <v>18</v>
      </c>
      <c r="F60" s="122"/>
      <c r="G60" s="122" t="s">
        <v>26</v>
      </c>
      <c r="H60" s="122" t="s">
        <v>26</v>
      </c>
      <c r="I60" s="122" t="s">
        <v>16</v>
      </c>
      <c r="J60" s="122">
        <v>1</v>
      </c>
      <c r="K60" s="122"/>
      <c r="L60" s="122" t="s">
        <v>26</v>
      </c>
      <c r="M60" s="122" t="s">
        <v>26</v>
      </c>
      <c r="N60" s="122">
        <v>28</v>
      </c>
      <c r="O60" s="122">
        <v>11</v>
      </c>
      <c r="P60" s="122"/>
      <c r="Q60" s="122" t="s">
        <v>26</v>
      </c>
      <c r="R60" s="122" t="s">
        <v>26</v>
      </c>
      <c r="S60" s="122" t="s">
        <v>16</v>
      </c>
      <c r="T60" s="122" t="s">
        <v>16</v>
      </c>
    </row>
    <row r="61" spans="1:20" ht="9" customHeight="1">
      <c r="A61" s="102" t="s">
        <v>304</v>
      </c>
      <c r="B61" s="122" t="s">
        <v>26</v>
      </c>
      <c r="C61" s="122" t="s">
        <v>26</v>
      </c>
      <c r="D61" s="122" t="s">
        <v>26</v>
      </c>
      <c r="E61" s="122">
        <v>5</v>
      </c>
      <c r="F61" s="122"/>
      <c r="G61" s="122" t="s">
        <v>26</v>
      </c>
      <c r="H61" s="122" t="s">
        <v>26</v>
      </c>
      <c r="I61" s="122" t="s">
        <v>26</v>
      </c>
      <c r="J61" s="122" t="s">
        <v>16</v>
      </c>
      <c r="K61" s="122"/>
      <c r="L61" s="122" t="s">
        <v>26</v>
      </c>
      <c r="M61" s="122" t="s">
        <v>26</v>
      </c>
      <c r="N61" s="122">
        <v>3</v>
      </c>
      <c r="O61" s="122">
        <v>2</v>
      </c>
      <c r="P61" s="122"/>
      <c r="Q61" s="122" t="s">
        <v>26</v>
      </c>
      <c r="R61" s="122" t="s">
        <v>26</v>
      </c>
      <c r="S61" s="122" t="s">
        <v>16</v>
      </c>
      <c r="T61" s="122" t="s">
        <v>16</v>
      </c>
    </row>
    <row r="62" spans="1:20" ht="9" customHeight="1">
      <c r="A62" s="102" t="s">
        <v>305</v>
      </c>
      <c r="B62" s="122" t="s">
        <v>26</v>
      </c>
      <c r="C62" s="122" t="s">
        <v>26</v>
      </c>
      <c r="D62" s="122">
        <v>13</v>
      </c>
      <c r="E62" s="122">
        <v>6</v>
      </c>
      <c r="F62" s="122"/>
      <c r="G62" s="122" t="s">
        <v>26</v>
      </c>
      <c r="H62" s="122" t="s">
        <v>26</v>
      </c>
      <c r="I62" s="122" t="s">
        <v>16</v>
      </c>
      <c r="J62" s="122" t="s">
        <v>16</v>
      </c>
      <c r="K62" s="122"/>
      <c r="L62" s="122" t="s">
        <v>26</v>
      </c>
      <c r="M62" s="122" t="s">
        <v>26</v>
      </c>
      <c r="N62" s="122">
        <v>6</v>
      </c>
      <c r="O62" s="122">
        <v>3</v>
      </c>
      <c r="P62" s="122"/>
      <c r="Q62" s="122" t="s">
        <v>26</v>
      </c>
      <c r="R62" s="122" t="s">
        <v>26</v>
      </c>
      <c r="S62" s="122" t="s">
        <v>16</v>
      </c>
      <c r="T62" s="122" t="s">
        <v>16</v>
      </c>
    </row>
    <row r="63" spans="1:20" ht="9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ht="9" customHeight="1"/>
    <row r="65" ht="9" customHeight="1">
      <c r="A65" s="102" t="s">
        <v>389</v>
      </c>
    </row>
    <row r="66" spans="1:20" ht="9" customHeight="1">
      <c r="A66" s="260" t="s">
        <v>409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</row>
    <row r="67" ht="9" customHeight="1">
      <c r="A67" s="102" t="s">
        <v>360</v>
      </c>
    </row>
    <row r="68" ht="9" customHeight="1">
      <c r="A68" s="102" t="s">
        <v>370</v>
      </c>
    </row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</sheetData>
  <mergeCells count="8">
    <mergeCell ref="A66:T66"/>
    <mergeCell ref="A1:T1"/>
    <mergeCell ref="A3:T3"/>
    <mergeCell ref="A5:A6"/>
    <mergeCell ref="B5:E5"/>
    <mergeCell ref="G5:J5"/>
    <mergeCell ref="L5:O5"/>
    <mergeCell ref="Q5:T5"/>
  </mergeCells>
  <printOptions horizontalCentered="1"/>
  <pageMargins left="0.6692913385826772" right="0.7086614173228347" top="0.984251968503937" bottom="0.984251968503937" header="0" footer="0.8661417322834646"/>
  <pageSetup horizontalDpi="300" verticalDpi="300" orientation="portrait" paperSize="9" r:id="rId1"/>
  <headerFooter alignWithMargins="0">
    <oddFooter>&amp;C221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22">
      <selection activeCell="A31" sqref="A31:C31"/>
    </sheetView>
  </sheetViews>
  <sheetFormatPr defaultColWidth="9.140625" defaultRowHeight="12.75"/>
  <cols>
    <col min="1" max="1" width="9.00390625" style="100" customWidth="1"/>
    <col min="2" max="5" width="6.57421875" style="100" customWidth="1"/>
    <col min="6" max="6" width="0.85546875" style="100" customWidth="1"/>
    <col min="7" max="10" width="6.57421875" style="100" customWidth="1"/>
    <col min="11" max="11" width="0.85546875" style="100" customWidth="1"/>
    <col min="12" max="15" width="6.57421875" style="100" customWidth="1"/>
    <col min="16" max="16384" width="9.140625" style="100" customWidth="1"/>
  </cols>
  <sheetData>
    <row r="1" spans="1:16" ht="12.75" customHeight="1">
      <c r="A1" s="221" t="s">
        <v>371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101"/>
    </row>
    <row r="2" ht="18" customHeight="1"/>
    <row r="3" spans="1:15" ht="25.5" customHeight="1">
      <c r="A3" s="224" t="s">
        <v>463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7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2.75" customHeight="1">
      <c r="A5" s="227" t="s">
        <v>177</v>
      </c>
      <c r="B5" s="225" t="s">
        <v>174</v>
      </c>
      <c r="C5" s="225"/>
      <c r="D5" s="225"/>
      <c r="E5" s="225"/>
      <c r="F5" s="136"/>
      <c r="G5" s="226" t="s">
        <v>175</v>
      </c>
      <c r="H5" s="226"/>
      <c r="I5" s="226"/>
      <c r="J5" s="226"/>
      <c r="K5" s="136"/>
      <c r="L5" s="226" t="s">
        <v>176</v>
      </c>
      <c r="M5" s="226"/>
      <c r="N5" s="226"/>
      <c r="O5" s="226"/>
    </row>
    <row r="6" spans="1:15" ht="19.5" customHeight="1">
      <c r="A6" s="228"/>
      <c r="B6" s="210" t="s">
        <v>57</v>
      </c>
      <c r="C6" s="210" t="s">
        <v>173</v>
      </c>
      <c r="D6" s="210" t="s">
        <v>58</v>
      </c>
      <c r="E6" s="210" t="s">
        <v>59</v>
      </c>
      <c r="F6" s="211"/>
      <c r="G6" s="210" t="s">
        <v>57</v>
      </c>
      <c r="H6" s="210" t="s">
        <v>173</v>
      </c>
      <c r="I6" s="210" t="s">
        <v>58</v>
      </c>
      <c r="J6" s="210" t="s">
        <v>59</v>
      </c>
      <c r="K6" s="211"/>
      <c r="L6" s="210" t="s">
        <v>57</v>
      </c>
      <c r="M6" s="210" t="s">
        <v>173</v>
      </c>
      <c r="N6" s="210" t="s">
        <v>58</v>
      </c>
      <c r="O6" s="210" t="s">
        <v>59</v>
      </c>
    </row>
    <row r="7" ht="9" customHeight="1"/>
    <row r="8" spans="1:15" ht="9" customHeight="1">
      <c r="A8" s="132">
        <v>2000</v>
      </c>
      <c r="B8" s="133">
        <v>103</v>
      </c>
      <c r="C8" s="134">
        <v>14.3</v>
      </c>
      <c r="D8" s="133">
        <v>78</v>
      </c>
      <c r="E8" s="133">
        <v>130</v>
      </c>
      <c r="F8" s="133"/>
      <c r="G8" s="133">
        <v>109</v>
      </c>
      <c r="H8" s="134">
        <v>52.8</v>
      </c>
      <c r="I8" s="133">
        <v>61</v>
      </c>
      <c r="J8" s="133">
        <v>309</v>
      </c>
      <c r="K8" s="133"/>
      <c r="L8" s="133">
        <v>93</v>
      </c>
      <c r="M8" s="134">
        <v>26.9</v>
      </c>
      <c r="N8" s="133">
        <v>59</v>
      </c>
      <c r="O8" s="133">
        <v>131</v>
      </c>
    </row>
    <row r="9" spans="1:15" ht="9" customHeight="1">
      <c r="A9" s="132">
        <v>2001</v>
      </c>
      <c r="B9" s="133">
        <v>101</v>
      </c>
      <c r="C9" s="134">
        <v>14.6</v>
      </c>
      <c r="D9" s="133">
        <v>77</v>
      </c>
      <c r="E9" s="133">
        <v>128</v>
      </c>
      <c r="F9" s="133"/>
      <c r="G9" s="133">
        <v>109</v>
      </c>
      <c r="H9" s="134">
        <v>49.7</v>
      </c>
      <c r="I9" s="133">
        <v>61</v>
      </c>
      <c r="J9" s="133">
        <v>302</v>
      </c>
      <c r="K9" s="133"/>
      <c r="L9" s="133">
        <v>103</v>
      </c>
      <c r="M9" s="134">
        <v>31.7</v>
      </c>
      <c r="N9" s="133">
        <v>63</v>
      </c>
      <c r="O9" s="133">
        <v>173</v>
      </c>
    </row>
    <row r="10" spans="1:15" ht="9" customHeight="1">
      <c r="A10" s="132">
        <v>2002</v>
      </c>
      <c r="B10" s="133">
        <v>105</v>
      </c>
      <c r="C10" s="134">
        <v>14.9</v>
      </c>
      <c r="D10" s="133">
        <v>71</v>
      </c>
      <c r="E10" s="133">
        <v>143</v>
      </c>
      <c r="F10" s="133"/>
      <c r="G10" s="133">
        <v>106</v>
      </c>
      <c r="H10" s="134">
        <v>58.1</v>
      </c>
      <c r="I10" s="133">
        <v>58</v>
      </c>
      <c r="J10" s="133">
        <v>322</v>
      </c>
      <c r="K10" s="133"/>
      <c r="L10" s="133">
        <v>112</v>
      </c>
      <c r="M10" s="134">
        <v>36.1</v>
      </c>
      <c r="N10" s="133">
        <v>66</v>
      </c>
      <c r="O10" s="133">
        <v>179</v>
      </c>
    </row>
    <row r="11" spans="1:15" ht="9" customHeight="1">
      <c r="A11" s="132">
        <v>2003</v>
      </c>
      <c r="B11" s="133">
        <v>103.303748731442</v>
      </c>
      <c r="C11" s="134">
        <v>14.9</v>
      </c>
      <c r="D11" s="133">
        <v>72</v>
      </c>
      <c r="E11" s="133">
        <v>150</v>
      </c>
      <c r="F11" s="133"/>
      <c r="G11" s="133">
        <v>112.403065191885</v>
      </c>
      <c r="H11" s="134">
        <v>63.8</v>
      </c>
      <c r="I11" s="133">
        <v>57</v>
      </c>
      <c r="J11" s="133">
        <v>329</v>
      </c>
      <c r="K11" s="133"/>
      <c r="L11" s="133">
        <v>98.4187386026884</v>
      </c>
      <c r="M11" s="134">
        <v>33.2</v>
      </c>
      <c r="N11" s="133">
        <v>56</v>
      </c>
      <c r="O11" s="133">
        <v>184</v>
      </c>
    </row>
    <row r="12" spans="1:15" ht="9" customHeight="1">
      <c r="A12" s="132">
        <v>2004</v>
      </c>
      <c r="B12" s="133">
        <v>104</v>
      </c>
      <c r="C12" s="134">
        <v>14.6</v>
      </c>
      <c r="D12" s="133">
        <v>64</v>
      </c>
      <c r="E12" s="133">
        <v>144</v>
      </c>
      <c r="F12" s="133"/>
      <c r="G12" s="133">
        <v>114</v>
      </c>
      <c r="H12" s="134">
        <v>57.4</v>
      </c>
      <c r="I12" s="133">
        <v>58</v>
      </c>
      <c r="J12" s="133">
        <v>324</v>
      </c>
      <c r="K12" s="133"/>
      <c r="L12" s="133">
        <v>94</v>
      </c>
      <c r="M12" s="134">
        <v>34</v>
      </c>
      <c r="N12" s="133">
        <v>58</v>
      </c>
      <c r="O12" s="133">
        <v>286</v>
      </c>
    </row>
    <row r="13" spans="1:15" ht="9" customHeight="1">
      <c r="A13" s="132">
        <v>2005</v>
      </c>
      <c r="B13" s="133">
        <v>101</v>
      </c>
      <c r="C13" s="134">
        <v>14.8</v>
      </c>
      <c r="D13" s="133">
        <v>53</v>
      </c>
      <c r="E13" s="133">
        <v>143</v>
      </c>
      <c r="F13" s="133"/>
      <c r="G13" s="133">
        <v>103</v>
      </c>
      <c r="H13" s="134">
        <v>57.8</v>
      </c>
      <c r="I13" s="133">
        <v>52</v>
      </c>
      <c r="J13" s="133">
        <v>329</v>
      </c>
      <c r="K13" s="133"/>
      <c r="L13" s="133">
        <v>102</v>
      </c>
      <c r="M13" s="134">
        <v>28.4</v>
      </c>
      <c r="N13" s="133">
        <v>66</v>
      </c>
      <c r="O13" s="133">
        <v>257</v>
      </c>
    </row>
    <row r="14" spans="1:15" ht="9" customHeight="1">
      <c r="A14" s="132">
        <v>2006</v>
      </c>
      <c r="B14" s="133">
        <v>105</v>
      </c>
      <c r="C14" s="134">
        <v>16.9</v>
      </c>
      <c r="D14" s="133">
        <v>65</v>
      </c>
      <c r="E14" s="133">
        <v>202</v>
      </c>
      <c r="F14" s="133"/>
      <c r="G14" s="133">
        <v>109.57966336854898</v>
      </c>
      <c r="H14" s="134">
        <v>53.1</v>
      </c>
      <c r="I14" s="133">
        <v>54.5</v>
      </c>
      <c r="J14" s="133">
        <v>393</v>
      </c>
      <c r="K14" s="133"/>
      <c r="L14" s="133">
        <v>106.76638853192654</v>
      </c>
      <c r="M14" s="134">
        <v>27.1</v>
      </c>
      <c r="N14" s="133">
        <v>40</v>
      </c>
      <c r="O14" s="133">
        <v>243</v>
      </c>
    </row>
    <row r="15" spans="1:15" ht="9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ht="4.5" customHeight="1"/>
    <row r="17" s="61" customFormat="1" ht="9">
      <c r="A17" s="57" t="s">
        <v>441</v>
      </c>
    </row>
    <row r="18" s="61" customFormat="1" ht="9">
      <c r="A18" s="61" t="s">
        <v>330</v>
      </c>
    </row>
    <row r="19" s="61" customFormat="1" ht="9" customHeight="1">
      <c r="A19" s="61" t="s">
        <v>446</v>
      </c>
    </row>
    <row r="20" s="61" customFormat="1" ht="9" customHeight="1">
      <c r="A20" s="57"/>
    </row>
    <row r="21" s="61" customFormat="1" ht="9" customHeight="1">
      <c r="A21" s="57"/>
    </row>
    <row r="22" ht="9" customHeight="1"/>
    <row r="23" ht="9" customHeight="1"/>
    <row r="24" spans="1:15" ht="25.5" customHeight="1">
      <c r="A24" s="224" t="s">
        <v>462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5" ht="7.5" customHeight="1"/>
    <row r="26" spans="1:15" ht="12.75" customHeight="1">
      <c r="A26" s="233" t="s">
        <v>104</v>
      </c>
      <c r="B26" s="233"/>
      <c r="C26" s="233"/>
      <c r="D26" s="233"/>
      <c r="E26" s="233"/>
      <c r="F26" s="75"/>
      <c r="G26" s="232" t="s">
        <v>194</v>
      </c>
      <c r="H26" s="232"/>
      <c r="I26" s="75"/>
      <c r="J26" s="226" t="s">
        <v>195</v>
      </c>
      <c r="K26" s="226"/>
      <c r="L26" s="226"/>
      <c r="M26" s="226"/>
      <c r="N26" s="226"/>
      <c r="O26" s="226"/>
    </row>
    <row r="27" spans="1:15" ht="11.25" customHeight="1">
      <c r="A27" s="234"/>
      <c r="B27" s="234"/>
      <c r="C27" s="234"/>
      <c r="D27" s="234"/>
      <c r="E27" s="234"/>
      <c r="F27" s="35"/>
      <c r="G27" s="219"/>
      <c r="H27" s="219"/>
      <c r="I27" s="219" t="s">
        <v>198</v>
      </c>
      <c r="J27" s="219"/>
      <c r="K27" s="219"/>
      <c r="L27" s="219"/>
      <c r="M27" s="218" t="s">
        <v>199</v>
      </c>
      <c r="N27" s="218"/>
      <c r="O27" s="218"/>
    </row>
    <row r="28" spans="1:15" ht="9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15" ht="9" customHeight="1">
      <c r="A29" s="217" t="s">
        <v>15</v>
      </c>
      <c r="B29" s="217"/>
      <c r="C29" s="217"/>
      <c r="D29" s="61"/>
      <c r="E29" s="61"/>
      <c r="F29" s="61"/>
      <c r="G29" s="61"/>
      <c r="H29" s="90">
        <v>40</v>
      </c>
      <c r="I29" s="61"/>
      <c r="J29" s="61"/>
      <c r="K29" s="61"/>
      <c r="L29" s="90">
        <v>57</v>
      </c>
      <c r="M29" s="61"/>
      <c r="N29" s="61"/>
      <c r="O29" s="90">
        <v>95</v>
      </c>
    </row>
    <row r="30" spans="1:15" ht="9" customHeight="1">
      <c r="A30" s="217" t="s">
        <v>155</v>
      </c>
      <c r="B30" s="217"/>
      <c r="C30" s="217"/>
      <c r="D30" s="61"/>
      <c r="E30" s="61"/>
      <c r="F30" s="61"/>
      <c r="G30" s="61"/>
      <c r="H30" s="91">
        <v>46</v>
      </c>
      <c r="I30" s="61"/>
      <c r="J30" s="61"/>
      <c r="K30" s="61"/>
      <c r="L30" s="91">
        <v>10</v>
      </c>
      <c r="M30" s="61"/>
      <c r="N30" s="61"/>
      <c r="O30" s="91" t="s">
        <v>16</v>
      </c>
    </row>
    <row r="31" spans="1:15" ht="9" customHeight="1">
      <c r="A31" s="217" t="s">
        <v>28</v>
      </c>
      <c r="B31" s="217"/>
      <c r="C31" s="217"/>
      <c r="D31" s="61"/>
      <c r="E31" s="61"/>
      <c r="F31" s="61"/>
      <c r="G31" s="61"/>
      <c r="H31" s="90">
        <v>35</v>
      </c>
      <c r="I31" s="61"/>
      <c r="J31" s="61"/>
      <c r="K31" s="61"/>
      <c r="L31" s="90">
        <v>57</v>
      </c>
      <c r="M31" s="61"/>
      <c r="N31" s="61"/>
      <c r="O31" s="90">
        <v>82</v>
      </c>
    </row>
    <row r="32" spans="1:15" ht="9" customHeight="1">
      <c r="A32" s="217" t="s">
        <v>419</v>
      </c>
      <c r="B32" s="217"/>
      <c r="C32" s="217"/>
      <c r="D32" s="61"/>
      <c r="E32" s="61"/>
      <c r="F32" s="61"/>
      <c r="G32" s="61"/>
      <c r="H32" s="91">
        <v>49</v>
      </c>
      <c r="I32" s="61"/>
      <c r="J32" s="61"/>
      <c r="K32" s="61"/>
      <c r="L32" s="91">
        <v>49</v>
      </c>
      <c r="M32" s="61"/>
      <c r="N32" s="61"/>
      <c r="O32" s="91">
        <v>88</v>
      </c>
    </row>
    <row r="33" spans="1:15" ht="9" customHeight="1">
      <c r="A33" s="229" t="s">
        <v>156</v>
      </c>
      <c r="B33" s="229"/>
      <c r="C33" s="229"/>
      <c r="D33" s="61"/>
      <c r="E33" s="61"/>
      <c r="F33" s="61"/>
      <c r="G33" s="61"/>
      <c r="H33" s="187" t="s">
        <v>24</v>
      </c>
      <c r="I33" s="61"/>
      <c r="J33" s="61"/>
      <c r="K33" s="61"/>
      <c r="L33" s="91" t="s">
        <v>24</v>
      </c>
      <c r="M33" s="61"/>
      <c r="N33" s="61"/>
      <c r="O33" s="91" t="s">
        <v>24</v>
      </c>
    </row>
    <row r="34" spans="1:15" ht="9" customHeight="1">
      <c r="A34" s="229" t="s">
        <v>19</v>
      </c>
      <c r="B34" s="229"/>
      <c r="C34" s="229"/>
      <c r="D34" s="61"/>
      <c r="E34" s="61"/>
      <c r="F34" s="61"/>
      <c r="G34" s="61"/>
      <c r="H34" s="91" t="s">
        <v>24</v>
      </c>
      <c r="I34" s="61"/>
      <c r="J34" s="61"/>
      <c r="K34" s="61"/>
      <c r="L34" s="91" t="s">
        <v>24</v>
      </c>
      <c r="M34" s="61"/>
      <c r="N34" s="61"/>
      <c r="O34" s="91" t="s">
        <v>24</v>
      </c>
    </row>
    <row r="35" spans="1:15" ht="9" customHeight="1">
      <c r="A35" s="217" t="s">
        <v>30</v>
      </c>
      <c r="B35" s="217"/>
      <c r="C35" s="217"/>
      <c r="D35" s="61"/>
      <c r="E35" s="61"/>
      <c r="F35" s="61"/>
      <c r="G35" s="61"/>
      <c r="H35" s="90">
        <v>38</v>
      </c>
      <c r="I35" s="61"/>
      <c r="J35" s="61"/>
      <c r="K35" s="61"/>
      <c r="L35" s="90">
        <v>53</v>
      </c>
      <c r="M35" s="61"/>
      <c r="N35" s="61"/>
      <c r="O35" s="90">
        <v>46</v>
      </c>
    </row>
    <row r="36" spans="1:15" ht="9" customHeight="1">
      <c r="A36" s="217" t="s">
        <v>420</v>
      </c>
      <c r="B36" s="217"/>
      <c r="C36" s="217"/>
      <c r="D36" s="61"/>
      <c r="E36" s="61"/>
      <c r="F36" s="61"/>
      <c r="G36" s="61"/>
      <c r="H36" s="91">
        <v>40</v>
      </c>
      <c r="I36" s="61"/>
      <c r="J36" s="61"/>
      <c r="K36" s="61"/>
      <c r="L36" s="91">
        <v>51</v>
      </c>
      <c r="M36" s="61"/>
      <c r="N36" s="61"/>
      <c r="O36" s="91">
        <v>69</v>
      </c>
    </row>
    <row r="37" spans="1:15" ht="9" customHeight="1">
      <c r="A37" s="217" t="s">
        <v>37</v>
      </c>
      <c r="B37" s="217"/>
      <c r="C37" s="217"/>
      <c r="D37" s="61"/>
      <c r="E37" s="61"/>
      <c r="F37" s="61"/>
      <c r="G37" s="61"/>
      <c r="H37" s="90">
        <v>39</v>
      </c>
      <c r="I37" s="61"/>
      <c r="J37" s="61"/>
      <c r="K37" s="61"/>
      <c r="L37" s="90">
        <v>49</v>
      </c>
      <c r="M37" s="61"/>
      <c r="N37" s="61"/>
      <c r="O37" s="90">
        <v>116</v>
      </c>
    </row>
    <row r="38" spans="1:15" ht="9" customHeight="1">
      <c r="A38" s="217" t="s">
        <v>53</v>
      </c>
      <c r="B38" s="217"/>
      <c r="C38" s="217"/>
      <c r="D38" s="61"/>
      <c r="E38" s="61"/>
      <c r="F38" s="61"/>
      <c r="G38" s="61"/>
      <c r="H38" s="91">
        <v>38</v>
      </c>
      <c r="I38" s="61"/>
      <c r="J38" s="61"/>
      <c r="K38" s="61"/>
      <c r="L38" s="91">
        <v>54</v>
      </c>
      <c r="M38" s="61"/>
      <c r="N38" s="61"/>
      <c r="O38" s="91">
        <v>50</v>
      </c>
    </row>
    <row r="39" spans="1:15" ht="9" customHeight="1">
      <c r="A39" s="217" t="s">
        <v>33</v>
      </c>
      <c r="B39" s="217"/>
      <c r="C39" s="217"/>
      <c r="D39" s="61"/>
      <c r="E39" s="61"/>
      <c r="F39" s="61"/>
      <c r="G39" s="61"/>
      <c r="H39" s="90">
        <v>40</v>
      </c>
      <c r="I39" s="61"/>
      <c r="J39" s="61"/>
      <c r="K39" s="61"/>
      <c r="L39" s="90">
        <v>53</v>
      </c>
      <c r="M39" s="61"/>
      <c r="N39" s="61"/>
      <c r="O39" s="90">
        <v>44</v>
      </c>
    </row>
    <row r="40" spans="1:15" ht="9" customHeight="1">
      <c r="A40" s="217" t="s">
        <v>21</v>
      </c>
      <c r="B40" s="217"/>
      <c r="C40" s="217"/>
      <c r="D40" s="61"/>
      <c r="E40" s="61"/>
      <c r="F40" s="61"/>
      <c r="G40" s="61"/>
      <c r="H40" s="91">
        <v>45</v>
      </c>
      <c r="I40" s="61"/>
      <c r="J40" s="61"/>
      <c r="K40" s="61"/>
      <c r="L40" s="91">
        <v>59</v>
      </c>
      <c r="M40" s="61"/>
      <c r="N40" s="61"/>
      <c r="O40" s="91">
        <v>128</v>
      </c>
    </row>
    <row r="41" spans="1:15" ht="9" customHeight="1">
      <c r="A41" s="217" t="s">
        <v>23</v>
      </c>
      <c r="B41" s="217"/>
      <c r="C41" s="217"/>
      <c r="D41" s="61"/>
      <c r="E41" s="61"/>
      <c r="F41" s="61"/>
      <c r="G41" s="61"/>
      <c r="H41" s="90">
        <v>39</v>
      </c>
      <c r="I41" s="61"/>
      <c r="J41" s="61"/>
      <c r="K41" s="61"/>
      <c r="L41" s="90">
        <v>58</v>
      </c>
      <c r="M41" s="61"/>
      <c r="N41" s="61"/>
      <c r="O41" s="90">
        <v>58</v>
      </c>
    </row>
    <row r="42" spans="1:15" ht="9" customHeight="1">
      <c r="A42" s="217" t="s">
        <v>60</v>
      </c>
      <c r="B42" s="217"/>
      <c r="C42" s="217"/>
      <c r="D42" s="61"/>
      <c r="E42" s="61"/>
      <c r="F42" s="61"/>
      <c r="G42" s="61"/>
      <c r="H42" s="91">
        <v>39</v>
      </c>
      <c r="I42" s="61"/>
      <c r="J42" s="61"/>
      <c r="K42" s="61"/>
      <c r="L42" s="91">
        <v>136</v>
      </c>
      <c r="M42" s="61"/>
      <c r="N42" s="61"/>
      <c r="O42" s="91" t="s">
        <v>16</v>
      </c>
    </row>
    <row r="43" spans="1:15" ht="9" customHeight="1">
      <c r="A43" s="217" t="s">
        <v>35</v>
      </c>
      <c r="B43" s="217"/>
      <c r="C43" s="217"/>
      <c r="D43" s="61"/>
      <c r="E43" s="61"/>
      <c r="F43" s="61"/>
      <c r="G43" s="61"/>
      <c r="H43" s="90">
        <v>42</v>
      </c>
      <c r="I43" s="61"/>
      <c r="J43" s="61"/>
      <c r="K43" s="61"/>
      <c r="L43" s="90">
        <v>51</v>
      </c>
      <c r="M43" s="61"/>
      <c r="N43" s="61"/>
      <c r="O43" s="90">
        <v>63</v>
      </c>
    </row>
    <row r="44" spans="1:15" ht="9" customHeight="1">
      <c r="A44" s="217" t="s">
        <v>61</v>
      </c>
      <c r="B44" s="217"/>
      <c r="C44" s="217"/>
      <c r="D44" s="61"/>
      <c r="E44" s="61"/>
      <c r="F44" s="61"/>
      <c r="G44" s="61"/>
      <c r="H44" s="91">
        <v>35</v>
      </c>
      <c r="I44" s="61"/>
      <c r="J44" s="61"/>
      <c r="K44" s="61"/>
      <c r="L44" s="91">
        <v>43</v>
      </c>
      <c r="M44" s="61"/>
      <c r="N44" s="61"/>
      <c r="O44" s="91">
        <v>64</v>
      </c>
    </row>
    <row r="45" spans="1:15" ht="9" customHeight="1">
      <c r="A45" s="217" t="s">
        <v>62</v>
      </c>
      <c r="B45" s="217"/>
      <c r="C45" s="217"/>
      <c r="D45" s="61"/>
      <c r="E45" s="61"/>
      <c r="F45" s="61"/>
      <c r="G45" s="61"/>
      <c r="H45" s="90">
        <v>37</v>
      </c>
      <c r="I45" s="61"/>
      <c r="J45" s="61"/>
      <c r="K45" s="61"/>
      <c r="L45" s="90">
        <v>162</v>
      </c>
      <c r="M45" s="61"/>
      <c r="N45" s="61"/>
      <c r="O45" s="90">
        <v>298</v>
      </c>
    </row>
    <row r="46" spans="1:15" ht="9" customHeight="1">
      <c r="A46" s="217" t="s">
        <v>63</v>
      </c>
      <c r="B46" s="217"/>
      <c r="C46" s="217"/>
      <c r="D46" s="61"/>
      <c r="E46" s="61"/>
      <c r="F46" s="61"/>
      <c r="G46" s="61"/>
      <c r="H46" s="91">
        <v>38</v>
      </c>
      <c r="I46" s="61"/>
      <c r="J46" s="61"/>
      <c r="K46" s="61"/>
      <c r="L46" s="91">
        <v>61</v>
      </c>
      <c r="M46" s="61"/>
      <c r="N46" s="61"/>
      <c r="O46" s="91">
        <v>46</v>
      </c>
    </row>
    <row r="47" spans="1:15" ht="9" customHeight="1">
      <c r="A47" s="217" t="s">
        <v>64</v>
      </c>
      <c r="B47" s="217"/>
      <c r="C47" s="217"/>
      <c r="D47" s="61"/>
      <c r="E47" s="61"/>
      <c r="F47" s="61"/>
      <c r="G47" s="61"/>
      <c r="H47" s="90">
        <v>41</v>
      </c>
      <c r="I47" s="61"/>
      <c r="J47" s="61"/>
      <c r="K47" s="61"/>
      <c r="L47" s="90">
        <v>89</v>
      </c>
      <c r="M47" s="61"/>
      <c r="N47" s="61"/>
      <c r="O47" s="90" t="s">
        <v>16</v>
      </c>
    </row>
    <row r="48" spans="1:15" ht="9" customHeight="1">
      <c r="A48" s="217" t="s">
        <v>65</v>
      </c>
      <c r="B48" s="217"/>
      <c r="C48" s="217"/>
      <c r="D48" s="61"/>
      <c r="E48" s="61"/>
      <c r="F48" s="61"/>
      <c r="G48" s="61"/>
      <c r="H48" s="91">
        <v>40</v>
      </c>
      <c r="I48" s="61"/>
      <c r="J48" s="61"/>
      <c r="K48" s="61"/>
      <c r="L48" s="91">
        <v>65</v>
      </c>
      <c r="M48" s="61"/>
      <c r="N48" s="61"/>
      <c r="O48" s="91" t="s">
        <v>16</v>
      </c>
    </row>
    <row r="49" spans="1:15" ht="9" customHeight="1">
      <c r="A49" s="217" t="s">
        <v>66</v>
      </c>
      <c r="B49" s="217"/>
      <c r="C49" s="217"/>
      <c r="D49" s="61"/>
      <c r="E49" s="61"/>
      <c r="F49" s="61"/>
      <c r="G49" s="61"/>
      <c r="H49" s="90">
        <v>39</v>
      </c>
      <c r="I49" s="61"/>
      <c r="J49" s="61"/>
      <c r="K49" s="61"/>
      <c r="L49" s="90">
        <v>68</v>
      </c>
      <c r="M49" s="61"/>
      <c r="N49" s="61"/>
      <c r="O49" s="90" t="s">
        <v>16</v>
      </c>
    </row>
    <row r="50" spans="1:15" ht="9" customHeight="1">
      <c r="A50" s="217" t="s">
        <v>67</v>
      </c>
      <c r="B50" s="217"/>
      <c r="C50" s="217"/>
      <c r="D50" s="61"/>
      <c r="E50" s="61"/>
      <c r="F50" s="61"/>
      <c r="G50" s="61"/>
      <c r="H50" s="91">
        <v>37</v>
      </c>
      <c r="I50" s="61"/>
      <c r="J50" s="61"/>
      <c r="K50" s="61"/>
      <c r="L50" s="91">
        <v>31</v>
      </c>
      <c r="M50" s="61"/>
      <c r="N50" s="61"/>
      <c r="O50" s="91">
        <v>98</v>
      </c>
    </row>
    <row r="51" spans="1:15" ht="9" customHeight="1">
      <c r="A51" s="231" t="s">
        <v>432</v>
      </c>
      <c r="B51" s="231"/>
      <c r="C51" s="231"/>
      <c r="D51" s="231"/>
      <c r="E51" s="61"/>
      <c r="F51" s="61"/>
      <c r="G51" s="61"/>
      <c r="H51" s="92">
        <v>38</v>
      </c>
      <c r="I51" s="61"/>
      <c r="J51" s="61"/>
      <c r="K51" s="61"/>
      <c r="L51" s="93">
        <v>74</v>
      </c>
      <c r="M51" s="61"/>
      <c r="N51" s="61"/>
      <c r="O51" s="93" t="s">
        <v>418</v>
      </c>
    </row>
    <row r="52" spans="1:15" ht="9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ht="5.25" customHeight="1"/>
    <row r="54" spans="1:15" ht="12" customHeight="1">
      <c r="A54" s="230" t="s">
        <v>450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</row>
    <row r="55" spans="1:15" ht="9" customHeight="1">
      <c r="A55" s="230" t="s">
        <v>414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</row>
    <row r="56" spans="1:15" ht="18" customHeight="1">
      <c r="A56" s="230" t="s">
        <v>452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</row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</sheetData>
  <mergeCells count="38">
    <mergeCell ref="A55:O55"/>
    <mergeCell ref="A56:O56"/>
    <mergeCell ref="A51:D51"/>
    <mergeCell ref="G26:H27"/>
    <mergeCell ref="A26:E27"/>
    <mergeCell ref="A54:O54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4:O24"/>
    <mergeCell ref="A29:C29"/>
    <mergeCell ref="A30:C30"/>
    <mergeCell ref="J26:O26"/>
    <mergeCell ref="M27:O27"/>
    <mergeCell ref="I27:L27"/>
    <mergeCell ref="A1:O1"/>
    <mergeCell ref="A3:O3"/>
    <mergeCell ref="B5:E5"/>
    <mergeCell ref="L5:O5"/>
    <mergeCell ref="G5:J5"/>
    <mergeCell ref="A5:A6"/>
  </mergeCells>
  <printOptions horizontalCentered="1"/>
  <pageMargins left="0.6692913385826772" right="0.7086614173228347" top="0.984251968503937" bottom="0.984251968503937" header="0" footer="0.8661417322834646"/>
  <pageSetup horizontalDpi="300" verticalDpi="300" orientation="portrait" paperSize="9" r:id="rId1"/>
  <headerFooter alignWithMargins="0">
    <oddFooter>&amp;C&amp;"Arial,Normale"208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6" sqref="F6"/>
    </sheetView>
  </sheetViews>
  <sheetFormatPr defaultColWidth="9.140625" defaultRowHeight="12.75"/>
  <cols>
    <col min="1" max="1" width="22.28125" style="61" customWidth="1"/>
    <col min="2" max="2" width="28.28125" style="61" customWidth="1"/>
    <col min="3" max="4" width="19.140625" style="61" customWidth="1"/>
    <col min="5" max="16384" width="9.140625" style="61" customWidth="1"/>
  </cols>
  <sheetData>
    <row r="1" spans="1:5" s="100" customFormat="1" ht="12.75" customHeight="1">
      <c r="A1" s="221" t="s">
        <v>371</v>
      </c>
      <c r="B1" s="221"/>
      <c r="C1" s="221"/>
      <c r="D1" s="221"/>
      <c r="E1" s="101"/>
    </row>
    <row r="2" ht="18" customHeight="1"/>
    <row r="3" spans="1:4" s="129" customFormat="1" ht="12.75" customHeight="1">
      <c r="A3" s="235" t="s">
        <v>459</v>
      </c>
      <c r="B3" s="236"/>
      <c r="C3" s="236"/>
      <c r="D3" s="236"/>
    </row>
    <row r="5" spans="1:4" ht="12.75" customHeight="1">
      <c r="A5" s="8" t="s">
        <v>187</v>
      </c>
      <c r="B5" s="8" t="s">
        <v>188</v>
      </c>
      <c r="C5" s="9" t="s">
        <v>460</v>
      </c>
      <c r="D5" s="9" t="s">
        <v>461</v>
      </c>
    </row>
    <row r="7" spans="1:4" ht="9">
      <c r="A7" s="61" t="s">
        <v>190</v>
      </c>
      <c r="B7" s="61" t="s">
        <v>189</v>
      </c>
      <c r="C7" s="134"/>
      <c r="D7" s="134"/>
    </row>
    <row r="8" spans="2:4" ht="9">
      <c r="B8" s="57" t="s">
        <v>178</v>
      </c>
      <c r="C8" s="57">
        <v>0.4</v>
      </c>
      <c r="D8" s="137">
        <f>C8*100/$C$20</f>
        <v>8.862891075068688</v>
      </c>
    </row>
    <row r="9" spans="2:4" ht="9">
      <c r="B9" s="57" t="s">
        <v>179</v>
      </c>
      <c r="C9" s="57">
        <v>0.6</v>
      </c>
      <c r="D9" s="137">
        <f aca="true" t="shared" si="0" ref="D9:D19">C9*100/$C$20</f>
        <v>13.294336612603033</v>
      </c>
    </row>
    <row r="10" spans="2:4" ht="9">
      <c r="B10" s="61" t="s">
        <v>180</v>
      </c>
      <c r="D10" s="137"/>
    </row>
    <row r="11" spans="2:4" ht="9">
      <c r="B11" s="57" t="s">
        <v>447</v>
      </c>
      <c r="C11" s="138">
        <v>2</v>
      </c>
      <c r="D11" s="137">
        <f t="shared" si="0"/>
        <v>44.31445537534344</v>
      </c>
    </row>
    <row r="12" spans="2:4" ht="9">
      <c r="B12" s="57" t="s">
        <v>448</v>
      </c>
      <c r="C12" s="57">
        <v>0.006</v>
      </c>
      <c r="D12" s="137">
        <f t="shared" si="0"/>
        <v>0.13294336612603033</v>
      </c>
    </row>
    <row r="13" spans="2:4" ht="9">
      <c r="B13" s="57" t="s">
        <v>181</v>
      </c>
      <c r="C13" s="57">
        <v>0.3</v>
      </c>
      <c r="D13" s="137">
        <f t="shared" si="0"/>
        <v>6.647168306301516</v>
      </c>
    </row>
    <row r="14" spans="1:4" ht="9">
      <c r="A14" s="139" t="s">
        <v>191</v>
      </c>
      <c r="C14" s="140">
        <f>SUM(C8:C13)</f>
        <v>3.3059999999999996</v>
      </c>
      <c r="D14" s="141">
        <f t="shared" si="0"/>
        <v>73.2517947354427</v>
      </c>
    </row>
    <row r="15" spans="1:4" ht="9">
      <c r="A15" s="61" t="s">
        <v>182</v>
      </c>
      <c r="B15" s="61" t="s">
        <v>183</v>
      </c>
      <c r="C15" s="61">
        <v>1.2</v>
      </c>
      <c r="D15" s="137">
        <f t="shared" si="0"/>
        <v>26.588673225206065</v>
      </c>
    </row>
    <row r="16" spans="2:4" ht="9">
      <c r="B16" s="61" t="s">
        <v>184</v>
      </c>
      <c r="C16" s="61">
        <v>0.002</v>
      </c>
      <c r="D16" s="137">
        <f t="shared" si="0"/>
        <v>0.044314455375343446</v>
      </c>
    </row>
    <row r="17" spans="2:4" ht="9">
      <c r="B17" s="61" t="s">
        <v>186</v>
      </c>
      <c r="C17" s="61">
        <v>0.005</v>
      </c>
      <c r="D17" s="137">
        <f t="shared" si="0"/>
        <v>0.1107861384383586</v>
      </c>
    </row>
    <row r="18" spans="2:4" ht="9">
      <c r="B18" s="61" t="s">
        <v>185</v>
      </c>
      <c r="C18" s="61">
        <v>0.0002</v>
      </c>
      <c r="D18" s="142" t="s">
        <v>106</v>
      </c>
    </row>
    <row r="19" spans="1:4" ht="9">
      <c r="A19" s="139" t="s">
        <v>192</v>
      </c>
      <c r="C19" s="140">
        <f>SUM(C15:C18)</f>
        <v>1.2071999999999998</v>
      </c>
      <c r="D19" s="141">
        <f t="shared" si="0"/>
        <v>26.7482052645573</v>
      </c>
    </row>
    <row r="20" spans="1:4" ht="9">
      <c r="A20" s="143" t="s">
        <v>193</v>
      </c>
      <c r="B20" s="30"/>
      <c r="C20" s="144">
        <f>SUM(C19,C14)</f>
        <v>4.513199999999999</v>
      </c>
      <c r="D20" s="141">
        <f>D14+D19</f>
        <v>100</v>
      </c>
    </row>
    <row r="21" spans="1:4" ht="9">
      <c r="A21" s="35"/>
      <c r="B21" s="35"/>
      <c r="C21" s="35"/>
      <c r="D21" s="35"/>
    </row>
    <row r="22" ht="4.5" customHeight="1"/>
    <row r="23" spans="1:4" ht="9" customHeight="1">
      <c r="A23" s="57" t="s">
        <v>442</v>
      </c>
      <c r="B23" s="79"/>
      <c r="C23" s="79"/>
      <c r="D23" s="79"/>
    </row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</sheetData>
  <mergeCells count="2">
    <mergeCell ref="A3:D3"/>
    <mergeCell ref="A1:D1"/>
  </mergeCells>
  <printOptions horizontalCentered="1"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&amp;C&amp;"Arial,Normale"209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22">
      <selection activeCell="Q27" sqref="Q27"/>
    </sheetView>
  </sheetViews>
  <sheetFormatPr defaultColWidth="9.140625" defaultRowHeight="12.75"/>
  <cols>
    <col min="1" max="1" width="12.00390625" style="61" customWidth="1"/>
    <col min="2" max="2" width="18.7109375" style="61" customWidth="1"/>
    <col min="3" max="4" width="4.7109375" style="61" customWidth="1"/>
    <col min="5" max="16" width="4.140625" style="61" customWidth="1"/>
    <col min="17" max="16384" width="9.140625" style="61" customWidth="1"/>
  </cols>
  <sheetData>
    <row r="1" spans="1:16" s="100" customFormat="1" ht="12.75">
      <c r="A1" s="221" t="s">
        <v>371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ht="18" customHeight="1"/>
    <row r="3" spans="1:16" ht="26.25" customHeight="1">
      <c r="A3" s="224" t="s">
        <v>431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ht="7.5" customHeight="1">
      <c r="A4" s="139"/>
    </row>
    <row r="5" spans="1:16" ht="28.5" customHeight="1">
      <c r="A5" s="7" t="s">
        <v>25</v>
      </c>
      <c r="B5" s="8" t="s">
        <v>397</v>
      </c>
      <c r="C5" s="210" t="s">
        <v>356</v>
      </c>
      <c r="D5" s="210" t="s">
        <v>357</v>
      </c>
      <c r="E5" s="212" t="s">
        <v>3</v>
      </c>
      <c r="F5" s="212" t="s">
        <v>17</v>
      </c>
      <c r="G5" s="212" t="s">
        <v>4</v>
      </c>
      <c r="H5" s="212" t="s">
        <v>5</v>
      </c>
      <c r="I5" s="212" t="s">
        <v>6</v>
      </c>
      <c r="J5" s="212" t="s">
        <v>7</v>
      </c>
      <c r="K5" s="212" t="s">
        <v>8</v>
      </c>
      <c r="L5" s="212" t="s">
        <v>9</v>
      </c>
      <c r="M5" s="212" t="s">
        <v>10</v>
      </c>
      <c r="N5" s="212" t="s">
        <v>11</v>
      </c>
      <c r="O5" s="212" t="s">
        <v>12</v>
      </c>
      <c r="P5" s="212" t="s">
        <v>13</v>
      </c>
    </row>
    <row r="6" spans="1:16" ht="6.75" customHeight="1">
      <c r="A6" s="10"/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9" customHeight="1">
      <c r="A7" s="239" t="s">
        <v>162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6" ht="6.75" customHeight="1">
      <c r="A8" s="10"/>
      <c r="B8" s="11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9" customHeight="1">
      <c r="A9" s="61" t="s">
        <v>14</v>
      </c>
      <c r="B9" s="61" t="s">
        <v>15</v>
      </c>
      <c r="C9" s="145">
        <v>12</v>
      </c>
      <c r="D9" s="145" t="s">
        <v>16</v>
      </c>
      <c r="E9" s="146">
        <v>1.13</v>
      </c>
      <c r="F9" s="146">
        <v>0.68</v>
      </c>
      <c r="G9" s="146">
        <v>1.17</v>
      </c>
      <c r="H9" s="146">
        <v>0.64</v>
      </c>
      <c r="I9" s="146">
        <v>0.69</v>
      </c>
      <c r="J9" s="146">
        <v>0.91</v>
      </c>
      <c r="K9" s="146">
        <v>1.12</v>
      </c>
      <c r="L9" s="146">
        <v>0.96</v>
      </c>
      <c r="M9" s="146">
        <v>1.18</v>
      </c>
      <c r="N9" s="146">
        <v>1.05</v>
      </c>
      <c r="O9" s="146">
        <v>0.4</v>
      </c>
      <c r="P9" s="146">
        <v>0.5</v>
      </c>
    </row>
    <row r="10" spans="1:16" ht="9" customHeight="1">
      <c r="A10" s="61" t="s">
        <v>18</v>
      </c>
      <c r="B10" s="61" t="s">
        <v>155</v>
      </c>
      <c r="C10" s="145">
        <v>12</v>
      </c>
      <c r="D10" s="145" t="s">
        <v>16</v>
      </c>
      <c r="E10" s="146">
        <v>1.7</v>
      </c>
      <c r="F10" s="146">
        <v>1.07</v>
      </c>
      <c r="G10" s="146">
        <v>0.8069999999999999</v>
      </c>
      <c r="H10" s="146">
        <v>0.626</v>
      </c>
      <c r="I10" s="146">
        <v>0.83</v>
      </c>
      <c r="J10" s="146">
        <v>1.11</v>
      </c>
      <c r="K10" s="146">
        <v>1.14</v>
      </c>
      <c r="L10" s="146">
        <v>0.719</v>
      </c>
      <c r="M10" s="146">
        <v>1.26</v>
      </c>
      <c r="N10" s="146">
        <v>1.28</v>
      </c>
      <c r="O10" s="145">
        <v>1.47</v>
      </c>
      <c r="P10" s="145">
        <v>1.45</v>
      </c>
    </row>
    <row r="11" spans="3:16" ht="6.75" customHeight="1">
      <c r="C11" s="145"/>
      <c r="D11" s="145"/>
      <c r="E11" s="146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9" customHeight="1">
      <c r="A12" s="239" t="s">
        <v>161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3:16" ht="6" customHeight="1">
      <c r="C13" s="145"/>
      <c r="D13" s="145"/>
      <c r="E13" s="146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</row>
    <row r="14" spans="1:16" ht="9" customHeight="1">
      <c r="A14" s="61" t="s">
        <v>14</v>
      </c>
      <c r="B14" s="61" t="s">
        <v>15</v>
      </c>
      <c r="C14" s="145">
        <v>12</v>
      </c>
      <c r="D14" s="145" t="s">
        <v>16</v>
      </c>
      <c r="E14" s="146">
        <v>0.664</v>
      </c>
      <c r="F14" s="146">
        <v>0.596</v>
      </c>
      <c r="G14" s="146">
        <v>0.296</v>
      </c>
      <c r="H14" s="146">
        <v>0.224</v>
      </c>
      <c r="I14" s="146">
        <v>0.252</v>
      </c>
      <c r="J14" s="146">
        <v>0.521</v>
      </c>
      <c r="K14" s="146">
        <v>0.32699999999999996</v>
      </c>
      <c r="L14" s="146">
        <v>0.205</v>
      </c>
      <c r="M14" s="146">
        <v>0.326</v>
      </c>
      <c r="N14" s="146">
        <v>0.34299999999999997</v>
      </c>
      <c r="O14" s="146">
        <v>0.374</v>
      </c>
      <c r="P14" s="146">
        <v>0.589</v>
      </c>
    </row>
    <row r="15" spans="1:16" ht="5.25" customHeight="1">
      <c r="A15" s="35"/>
      <c r="B15" s="35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3:16" ht="6" customHeight="1"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ht="9" customHeight="1">
      <c r="A17" s="57" t="s">
        <v>443</v>
      </c>
    </row>
    <row r="18" spans="1:16" ht="18" customHeight="1">
      <c r="A18" s="230" t="s">
        <v>369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</row>
    <row r="19" ht="9" customHeight="1"/>
    <row r="20" ht="9" customHeight="1"/>
    <row r="21" spans="1:13" ht="9" customHeigh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6" ht="25.5" customHeight="1">
      <c r="A22" s="224" t="s">
        <v>430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ht="7.5" customHeight="1">
      <c r="A23" s="139"/>
    </row>
    <row r="24" spans="1:16" ht="28.5" customHeight="1">
      <c r="A24" s="7" t="s">
        <v>25</v>
      </c>
      <c r="B24" s="8" t="s">
        <v>397</v>
      </c>
      <c r="C24" s="210" t="s">
        <v>356</v>
      </c>
      <c r="D24" s="210" t="s">
        <v>357</v>
      </c>
      <c r="E24" s="212" t="s">
        <v>3</v>
      </c>
      <c r="F24" s="212" t="s">
        <v>17</v>
      </c>
      <c r="G24" s="212" t="s">
        <v>4</v>
      </c>
      <c r="H24" s="212" t="s">
        <v>5</v>
      </c>
      <c r="I24" s="212" t="s">
        <v>6</v>
      </c>
      <c r="J24" s="212" t="s">
        <v>7</v>
      </c>
      <c r="K24" s="212" t="s">
        <v>8</v>
      </c>
      <c r="L24" s="212" t="s">
        <v>9</v>
      </c>
      <c r="M24" s="212" t="s">
        <v>10</v>
      </c>
      <c r="N24" s="212" t="s">
        <v>11</v>
      </c>
      <c r="O24" s="212" t="s">
        <v>12</v>
      </c>
      <c r="P24" s="212" t="s">
        <v>13</v>
      </c>
    </row>
    <row r="25" spans="1:16" ht="9" customHeight="1">
      <c r="A25" s="10"/>
      <c r="B25" s="11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9" customHeight="1">
      <c r="A26" s="239" t="s">
        <v>39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</row>
    <row r="27" spans="1:16" ht="9" customHeight="1">
      <c r="A27" s="30"/>
      <c r="B27" s="30"/>
      <c r="C27" s="30"/>
      <c r="D27" s="30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6" ht="9" customHeight="1">
      <c r="A28" s="61" t="s">
        <v>14</v>
      </c>
      <c r="B28" s="61" t="s">
        <v>15</v>
      </c>
      <c r="C28" s="61">
        <v>12</v>
      </c>
      <c r="D28" s="145">
        <v>12</v>
      </c>
      <c r="E28" s="151" t="s">
        <v>166</v>
      </c>
      <c r="F28" s="151" t="s">
        <v>140</v>
      </c>
      <c r="G28" s="151" t="s">
        <v>122</v>
      </c>
      <c r="H28" s="151" t="s">
        <v>126</v>
      </c>
      <c r="I28" s="151" t="s">
        <v>121</v>
      </c>
      <c r="J28" s="151" t="s">
        <v>119</v>
      </c>
      <c r="K28" s="151" t="s">
        <v>117</v>
      </c>
      <c r="L28" s="151" t="s">
        <v>130</v>
      </c>
      <c r="M28" s="151" t="s">
        <v>117</v>
      </c>
      <c r="N28" s="151" t="s">
        <v>121</v>
      </c>
      <c r="O28" s="151" t="s">
        <v>141</v>
      </c>
      <c r="P28" s="151" t="s">
        <v>166</v>
      </c>
    </row>
    <row r="29" spans="1:16" ht="9" customHeight="1">
      <c r="A29" s="61" t="s">
        <v>390</v>
      </c>
      <c r="B29" s="61" t="s">
        <v>155</v>
      </c>
      <c r="C29" s="61">
        <v>12</v>
      </c>
      <c r="D29" s="61">
        <v>12</v>
      </c>
      <c r="E29" s="151" t="s">
        <v>125</v>
      </c>
      <c r="F29" s="151" t="s">
        <v>116</v>
      </c>
      <c r="G29" s="151" t="s">
        <v>125</v>
      </c>
      <c r="H29" s="151" t="s">
        <v>126</v>
      </c>
      <c r="I29" s="151" t="s">
        <v>126</v>
      </c>
      <c r="J29" s="151" t="s">
        <v>126</v>
      </c>
      <c r="K29" s="151" t="s">
        <v>126</v>
      </c>
      <c r="L29" s="151" t="s">
        <v>120</v>
      </c>
      <c r="M29" s="151" t="s">
        <v>130</v>
      </c>
      <c r="N29" s="151" t="s">
        <v>116</v>
      </c>
      <c r="O29" s="151" t="s">
        <v>124</v>
      </c>
      <c r="P29" s="151" t="s">
        <v>129</v>
      </c>
    </row>
    <row r="30" spans="1:16" ht="9" customHeight="1">
      <c r="A30" s="61" t="s">
        <v>201</v>
      </c>
      <c r="B30" s="61" t="s">
        <v>28</v>
      </c>
      <c r="C30" s="61">
        <v>1</v>
      </c>
      <c r="D30" s="61">
        <v>1</v>
      </c>
      <c r="E30" s="151" t="s">
        <v>26</v>
      </c>
      <c r="F30" s="151" t="s">
        <v>26</v>
      </c>
      <c r="G30" s="151" t="s">
        <v>26</v>
      </c>
      <c r="H30" s="151" t="s">
        <v>26</v>
      </c>
      <c r="I30" s="151" t="s">
        <v>26</v>
      </c>
      <c r="J30" s="151" t="s">
        <v>26</v>
      </c>
      <c r="K30" s="151" t="s">
        <v>169</v>
      </c>
      <c r="L30" s="151" t="s">
        <v>26</v>
      </c>
      <c r="M30" s="151" t="s">
        <v>26</v>
      </c>
      <c r="N30" s="151" t="s">
        <v>26</v>
      </c>
      <c r="O30" s="151" t="s">
        <v>26</v>
      </c>
      <c r="P30" s="151" t="s">
        <v>26</v>
      </c>
    </row>
    <row r="31" spans="1:16" ht="9" customHeight="1">
      <c r="A31" s="61" t="s">
        <v>27</v>
      </c>
      <c r="B31" s="61" t="s">
        <v>28</v>
      </c>
      <c r="C31" s="61">
        <v>12</v>
      </c>
      <c r="D31" s="61">
        <v>8</v>
      </c>
      <c r="E31" s="151">
        <v>2</v>
      </c>
      <c r="F31" s="151" t="s">
        <v>128</v>
      </c>
      <c r="G31" s="151">
        <v>1</v>
      </c>
      <c r="H31" s="151" t="s">
        <v>128</v>
      </c>
      <c r="I31" s="151" t="s">
        <v>128</v>
      </c>
      <c r="J31" s="151" t="s">
        <v>128</v>
      </c>
      <c r="K31" s="151" t="s">
        <v>128</v>
      </c>
      <c r="L31" s="151" t="s">
        <v>128</v>
      </c>
      <c r="M31" s="151" t="s">
        <v>128</v>
      </c>
      <c r="N31" s="151" t="s">
        <v>128</v>
      </c>
      <c r="O31" s="151">
        <v>1</v>
      </c>
      <c r="P31" s="151">
        <v>1</v>
      </c>
    </row>
    <row r="32" spans="1:16" ht="9" customHeight="1">
      <c r="A32" s="61" t="s">
        <v>19</v>
      </c>
      <c r="B32" s="61" t="s">
        <v>54</v>
      </c>
      <c r="C32" s="61">
        <v>8</v>
      </c>
      <c r="D32" s="61">
        <v>8</v>
      </c>
      <c r="E32" s="151" t="s">
        <v>135</v>
      </c>
      <c r="F32" s="151" t="s">
        <v>135</v>
      </c>
      <c r="G32" s="151" t="s">
        <v>135</v>
      </c>
      <c r="H32" s="151" t="s">
        <v>135</v>
      </c>
      <c r="I32" s="151" t="s">
        <v>26</v>
      </c>
      <c r="J32" s="151" t="s">
        <v>26</v>
      </c>
      <c r="K32" s="151" t="s">
        <v>135</v>
      </c>
      <c r="L32" s="151" t="s">
        <v>135</v>
      </c>
      <c r="M32" s="151" t="s">
        <v>135</v>
      </c>
      <c r="N32" s="151" t="s">
        <v>135</v>
      </c>
      <c r="O32" s="151" t="s">
        <v>26</v>
      </c>
      <c r="P32" s="151" t="s">
        <v>26</v>
      </c>
    </row>
    <row r="33" spans="1:16" ht="9" customHeight="1">
      <c r="A33" s="61" t="s">
        <v>29</v>
      </c>
      <c r="B33" s="61" t="s">
        <v>30</v>
      </c>
      <c r="C33" s="61">
        <v>11</v>
      </c>
      <c r="D33" s="61">
        <v>8</v>
      </c>
      <c r="E33" s="151">
        <v>7</v>
      </c>
      <c r="F33" s="151">
        <v>7</v>
      </c>
      <c r="G33" s="151" t="s">
        <v>129</v>
      </c>
      <c r="H33" s="151" t="s">
        <v>128</v>
      </c>
      <c r="I33" s="151" t="s">
        <v>128</v>
      </c>
      <c r="J33" s="151" t="s">
        <v>129</v>
      </c>
      <c r="K33" s="151" t="s">
        <v>128</v>
      </c>
      <c r="L33" s="151" t="s">
        <v>129</v>
      </c>
      <c r="M33" s="151" t="s">
        <v>129</v>
      </c>
      <c r="N33" s="151" t="s">
        <v>129</v>
      </c>
      <c r="O33" s="151">
        <v>5</v>
      </c>
      <c r="P33" s="151" t="s">
        <v>26</v>
      </c>
    </row>
    <row r="34" spans="1:16" ht="9" customHeight="1">
      <c r="A34" s="61" t="s">
        <v>31</v>
      </c>
      <c r="B34" s="61" t="s">
        <v>30</v>
      </c>
      <c r="C34" s="61">
        <v>12</v>
      </c>
      <c r="D34" s="61">
        <v>12</v>
      </c>
      <c r="E34" s="151" t="s">
        <v>116</v>
      </c>
      <c r="F34" s="151" t="s">
        <v>117</v>
      </c>
      <c r="G34" s="151" t="s">
        <v>130</v>
      </c>
      <c r="H34" s="151" t="s">
        <v>120</v>
      </c>
      <c r="I34" s="151" t="s">
        <v>126</v>
      </c>
      <c r="J34" s="151" t="s">
        <v>126</v>
      </c>
      <c r="K34" s="151" t="s">
        <v>120</v>
      </c>
      <c r="L34" s="151" t="s">
        <v>126</v>
      </c>
      <c r="M34" s="151" t="s">
        <v>120</v>
      </c>
      <c r="N34" s="151" t="s">
        <v>126</v>
      </c>
      <c r="O34" s="151" t="s">
        <v>130</v>
      </c>
      <c r="P34" s="151" t="s">
        <v>125</v>
      </c>
    </row>
    <row r="35" spans="1:16" ht="9" customHeight="1">
      <c r="A35" s="61" t="s">
        <v>50</v>
      </c>
      <c r="B35" s="61" t="s">
        <v>51</v>
      </c>
      <c r="C35" s="61">
        <v>11</v>
      </c>
      <c r="D35" s="145">
        <v>11</v>
      </c>
      <c r="E35" s="151" t="s">
        <v>130</v>
      </c>
      <c r="F35" s="151" t="s">
        <v>115</v>
      </c>
      <c r="G35" s="151" t="s">
        <v>116</v>
      </c>
      <c r="H35" s="151" t="s">
        <v>166</v>
      </c>
      <c r="I35" s="151" t="s">
        <v>126</v>
      </c>
      <c r="J35" s="151" t="s">
        <v>116</v>
      </c>
      <c r="K35" s="151" t="s">
        <v>126</v>
      </c>
      <c r="L35" s="151" t="s">
        <v>126</v>
      </c>
      <c r="M35" s="151" t="s">
        <v>121</v>
      </c>
      <c r="N35" s="151" t="s">
        <v>130</v>
      </c>
      <c r="O35" s="151" t="s">
        <v>26</v>
      </c>
      <c r="P35" s="151" t="s">
        <v>117</v>
      </c>
    </row>
    <row r="36" spans="1:16" ht="9" customHeight="1">
      <c r="A36" s="61" t="s">
        <v>165</v>
      </c>
      <c r="B36" s="61" t="s">
        <v>37</v>
      </c>
      <c r="C36" s="61">
        <v>10</v>
      </c>
      <c r="D36" s="145">
        <v>10</v>
      </c>
      <c r="E36" s="151" t="s">
        <v>24</v>
      </c>
      <c r="F36" s="151" t="s">
        <v>24</v>
      </c>
      <c r="G36" s="151" t="s">
        <v>114</v>
      </c>
      <c r="H36" s="151" t="s">
        <v>118</v>
      </c>
      <c r="I36" s="151" t="s">
        <v>123</v>
      </c>
      <c r="J36" s="151" t="s">
        <v>119</v>
      </c>
      <c r="K36" s="151" t="s">
        <v>168</v>
      </c>
      <c r="L36" s="151" t="s">
        <v>118</v>
      </c>
      <c r="M36" s="151" t="s">
        <v>142</v>
      </c>
      <c r="N36" s="151" t="s">
        <v>136</v>
      </c>
      <c r="O36" s="151" t="s">
        <v>139</v>
      </c>
      <c r="P36" s="151" t="s">
        <v>200</v>
      </c>
    </row>
    <row r="37" spans="1:16" ht="9" customHeight="1">
      <c r="A37" s="61" t="s">
        <v>32</v>
      </c>
      <c r="B37" s="61" t="s">
        <v>33</v>
      </c>
      <c r="C37" s="61">
        <v>12</v>
      </c>
      <c r="D37" s="61">
        <v>12</v>
      </c>
      <c r="E37" s="151" t="s">
        <v>133</v>
      </c>
      <c r="F37" s="151" t="s">
        <v>134</v>
      </c>
      <c r="G37" s="151" t="s">
        <v>133</v>
      </c>
      <c r="H37" s="151" t="s">
        <v>133</v>
      </c>
      <c r="I37" s="151" t="s">
        <v>133</v>
      </c>
      <c r="J37" s="151" t="s">
        <v>133</v>
      </c>
      <c r="K37" s="151" t="s">
        <v>135</v>
      </c>
      <c r="L37" s="151" t="s">
        <v>133</v>
      </c>
      <c r="M37" s="151" t="s">
        <v>135</v>
      </c>
      <c r="N37" s="151" t="s">
        <v>133</v>
      </c>
      <c r="O37" s="151" t="s">
        <v>135</v>
      </c>
      <c r="P37" s="151" t="s">
        <v>133</v>
      </c>
    </row>
    <row r="38" spans="1:16" ht="9" customHeight="1">
      <c r="A38" s="61" t="s">
        <v>22</v>
      </c>
      <c r="B38" s="61" t="s">
        <v>21</v>
      </c>
      <c r="C38" s="61">
        <v>10</v>
      </c>
      <c r="D38" s="145">
        <v>10</v>
      </c>
      <c r="E38" s="151" t="s">
        <v>137</v>
      </c>
      <c r="F38" s="151" t="s">
        <v>26</v>
      </c>
      <c r="G38" s="151" t="s">
        <v>26</v>
      </c>
      <c r="H38" s="151" t="s">
        <v>132</v>
      </c>
      <c r="I38" s="151" t="s">
        <v>132</v>
      </c>
      <c r="J38" s="151" t="s">
        <v>137</v>
      </c>
      <c r="K38" s="151" t="s">
        <v>136</v>
      </c>
      <c r="L38" s="151" t="s">
        <v>137</v>
      </c>
      <c r="M38" s="151" t="s">
        <v>131</v>
      </c>
      <c r="N38" s="151" t="s">
        <v>131</v>
      </c>
      <c r="O38" s="151" t="s">
        <v>131</v>
      </c>
      <c r="P38" s="151" t="s">
        <v>132</v>
      </c>
    </row>
    <row r="39" spans="1:16" ht="9" customHeight="1">
      <c r="A39" s="61" t="s">
        <v>34</v>
      </c>
      <c r="B39" s="61" t="s">
        <v>35</v>
      </c>
      <c r="C39" s="61">
        <v>7</v>
      </c>
      <c r="D39" s="145">
        <v>7</v>
      </c>
      <c r="E39" s="151" t="s">
        <v>26</v>
      </c>
      <c r="F39" s="151" t="s">
        <v>26</v>
      </c>
      <c r="G39" s="151" t="s">
        <v>26</v>
      </c>
      <c r="H39" s="151" t="s">
        <v>26</v>
      </c>
      <c r="I39" s="151" t="s">
        <v>26</v>
      </c>
      <c r="J39" s="151" t="s">
        <v>167</v>
      </c>
      <c r="K39" s="151" t="s">
        <v>140</v>
      </c>
      <c r="L39" s="151" t="s">
        <v>115</v>
      </c>
      <c r="M39" s="151" t="s">
        <v>127</v>
      </c>
      <c r="N39" s="151" t="s">
        <v>166</v>
      </c>
      <c r="O39" s="151" t="s">
        <v>167</v>
      </c>
      <c r="P39" s="151" t="s">
        <v>139</v>
      </c>
    </row>
    <row r="40" spans="1:16" ht="9" customHeight="1">
      <c r="A40" s="61" t="s">
        <v>163</v>
      </c>
      <c r="B40" s="61" t="s">
        <v>67</v>
      </c>
      <c r="C40" s="61">
        <v>12</v>
      </c>
      <c r="D40" s="145">
        <v>12</v>
      </c>
      <c r="E40" s="151" t="s">
        <v>125</v>
      </c>
      <c r="F40" s="151" t="s">
        <v>125</v>
      </c>
      <c r="G40" s="151" t="s">
        <v>125</v>
      </c>
      <c r="H40" s="151" t="s">
        <v>125</v>
      </c>
      <c r="I40" s="151" t="s">
        <v>125</v>
      </c>
      <c r="J40" s="151" t="s">
        <v>125</v>
      </c>
      <c r="K40" s="151" t="s">
        <v>125</v>
      </c>
      <c r="L40" s="151" t="s">
        <v>125</v>
      </c>
      <c r="M40" s="151" t="s">
        <v>125</v>
      </c>
      <c r="N40" s="151" t="s">
        <v>125</v>
      </c>
      <c r="O40" s="151" t="s">
        <v>125</v>
      </c>
      <c r="P40" s="151" t="s">
        <v>116</v>
      </c>
    </row>
    <row r="41" spans="1:16" ht="9" customHeight="1">
      <c r="A41" s="61" t="s">
        <v>164</v>
      </c>
      <c r="B41" s="61" t="s">
        <v>67</v>
      </c>
      <c r="C41" s="61">
        <v>12</v>
      </c>
      <c r="D41" s="145">
        <v>12</v>
      </c>
      <c r="E41" s="151" t="s">
        <v>125</v>
      </c>
      <c r="F41" s="151" t="s">
        <v>125</v>
      </c>
      <c r="G41" s="151" t="s">
        <v>125</v>
      </c>
      <c r="H41" s="151" t="s">
        <v>125</v>
      </c>
      <c r="I41" s="151" t="s">
        <v>125</v>
      </c>
      <c r="J41" s="151" t="s">
        <v>125</v>
      </c>
      <c r="K41" s="151" t="s">
        <v>125</v>
      </c>
      <c r="L41" s="151" t="s">
        <v>125</v>
      </c>
      <c r="M41" s="151" t="s">
        <v>125</v>
      </c>
      <c r="N41" s="151" t="s">
        <v>125</v>
      </c>
      <c r="O41" s="151" t="s">
        <v>125</v>
      </c>
      <c r="P41" s="151" t="s">
        <v>126</v>
      </c>
    </row>
    <row r="42" spans="5:16" ht="9" customHeight="1">
      <c r="E42" s="146"/>
      <c r="F42" s="146"/>
      <c r="G42" s="146"/>
      <c r="H42" s="146"/>
      <c r="I42" s="146"/>
      <c r="J42" s="146"/>
      <c r="K42" s="145"/>
      <c r="L42" s="145"/>
      <c r="M42" s="145"/>
      <c r="N42" s="145"/>
      <c r="O42" s="145"/>
      <c r="P42" s="145"/>
    </row>
    <row r="43" spans="1:16" ht="9" customHeight="1">
      <c r="A43" s="237" t="s">
        <v>40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</row>
    <row r="44" spans="1:16" ht="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13"/>
      <c r="L44" s="13"/>
      <c r="M44" s="13"/>
      <c r="N44" s="13"/>
      <c r="O44" s="13"/>
      <c r="P44" s="13"/>
    </row>
    <row r="45" spans="1:16" ht="9" customHeight="1">
      <c r="A45" s="61" t="s">
        <v>14</v>
      </c>
      <c r="B45" s="61" t="s">
        <v>15</v>
      </c>
      <c r="C45" s="61">
        <v>12</v>
      </c>
      <c r="D45" s="145" t="s">
        <v>16</v>
      </c>
      <c r="E45" s="151">
        <v>3930</v>
      </c>
      <c r="F45" s="151">
        <v>2730</v>
      </c>
      <c r="G45" s="151">
        <v>10000</v>
      </c>
      <c r="H45" s="151">
        <v>3520</v>
      </c>
      <c r="I45" s="151">
        <v>5940</v>
      </c>
      <c r="J45" s="151">
        <v>6130</v>
      </c>
      <c r="K45" s="151">
        <v>7090</v>
      </c>
      <c r="L45" s="151">
        <v>4920</v>
      </c>
      <c r="M45" s="151">
        <v>3200</v>
      </c>
      <c r="N45" s="151">
        <v>4350</v>
      </c>
      <c r="O45" s="151">
        <v>4740</v>
      </c>
      <c r="P45" s="151">
        <v>3070</v>
      </c>
    </row>
    <row r="46" spans="1:16" ht="9" customHeight="1">
      <c r="A46" s="61" t="s">
        <v>18</v>
      </c>
      <c r="B46" s="61" t="s">
        <v>155</v>
      </c>
      <c r="C46" s="61">
        <v>12</v>
      </c>
      <c r="D46" s="145" t="s">
        <v>16</v>
      </c>
      <c r="E46" s="151">
        <v>4060</v>
      </c>
      <c r="F46" s="151">
        <v>3750</v>
      </c>
      <c r="G46" s="151">
        <v>5580</v>
      </c>
      <c r="H46" s="151">
        <v>4160</v>
      </c>
      <c r="I46" s="151">
        <v>4420</v>
      </c>
      <c r="J46" s="151">
        <v>7550</v>
      </c>
      <c r="K46" s="151">
        <v>7750</v>
      </c>
      <c r="L46" s="151">
        <v>4190</v>
      </c>
      <c r="M46" s="151">
        <v>5240</v>
      </c>
      <c r="N46" s="151">
        <v>8020</v>
      </c>
      <c r="O46" s="151">
        <v>3980</v>
      </c>
      <c r="P46" s="151">
        <v>5190</v>
      </c>
    </row>
    <row r="47" spans="1:16" ht="9" customHeight="1">
      <c r="A47" s="61" t="s">
        <v>201</v>
      </c>
      <c r="B47" s="61" t="s">
        <v>28</v>
      </c>
      <c r="C47" s="61">
        <v>1</v>
      </c>
      <c r="D47" s="145" t="s">
        <v>16</v>
      </c>
      <c r="E47" s="151" t="s">
        <v>26</v>
      </c>
      <c r="F47" s="151" t="s">
        <v>26</v>
      </c>
      <c r="G47" s="151" t="s">
        <v>26</v>
      </c>
      <c r="H47" s="151" t="s">
        <v>26</v>
      </c>
      <c r="I47" s="151" t="s">
        <v>26</v>
      </c>
      <c r="J47" s="151" t="s">
        <v>26</v>
      </c>
      <c r="K47" s="151">
        <v>5851</v>
      </c>
      <c r="L47" s="151" t="s">
        <v>26</v>
      </c>
      <c r="M47" s="151" t="s">
        <v>26</v>
      </c>
      <c r="N47" s="151" t="s">
        <v>26</v>
      </c>
      <c r="O47" s="151" t="s">
        <v>26</v>
      </c>
      <c r="P47" s="151" t="s">
        <v>26</v>
      </c>
    </row>
    <row r="48" spans="1:16" ht="9" customHeight="1">
      <c r="A48" s="61" t="s">
        <v>27</v>
      </c>
      <c r="B48" s="61" t="s">
        <v>28</v>
      </c>
      <c r="C48" s="61">
        <v>12</v>
      </c>
      <c r="D48" s="145" t="s">
        <v>16</v>
      </c>
      <c r="E48" s="151">
        <v>2258.19</v>
      </c>
      <c r="F48" s="151">
        <v>1308.9</v>
      </c>
      <c r="G48" s="151">
        <v>2055.37</v>
      </c>
      <c r="H48" s="151">
        <v>2526.9</v>
      </c>
      <c r="I48" s="151">
        <v>2769.21</v>
      </c>
      <c r="J48" s="151">
        <v>3589.45</v>
      </c>
      <c r="K48" s="151">
        <v>2546.82</v>
      </c>
      <c r="L48" s="151">
        <v>2175.74</v>
      </c>
      <c r="M48" s="151">
        <v>2757.49</v>
      </c>
      <c r="N48" s="151">
        <v>1975.95</v>
      </c>
      <c r="O48" s="151">
        <v>3060.87</v>
      </c>
      <c r="P48" s="151">
        <v>1544.48</v>
      </c>
    </row>
    <row r="49" spans="1:16" ht="9" customHeight="1">
      <c r="A49" s="61" t="s">
        <v>29</v>
      </c>
      <c r="B49" s="61" t="s">
        <v>30</v>
      </c>
      <c r="C49" s="61">
        <v>11</v>
      </c>
      <c r="D49" s="145" t="s">
        <v>16</v>
      </c>
      <c r="E49" s="151">
        <v>2660</v>
      </c>
      <c r="F49" s="151">
        <v>2260</v>
      </c>
      <c r="G49" s="151">
        <v>2690</v>
      </c>
      <c r="H49" s="151">
        <v>2860</v>
      </c>
      <c r="I49" s="151">
        <v>3620</v>
      </c>
      <c r="J49" s="151">
        <v>4600</v>
      </c>
      <c r="K49" s="151">
        <v>5800</v>
      </c>
      <c r="L49" s="151">
        <v>3010</v>
      </c>
      <c r="M49" s="151">
        <v>3820</v>
      </c>
      <c r="N49" s="151">
        <v>4310</v>
      </c>
      <c r="O49" s="151">
        <v>4290</v>
      </c>
      <c r="P49" s="151" t="s">
        <v>26</v>
      </c>
    </row>
    <row r="50" spans="1:16" ht="9" customHeight="1">
      <c r="A50" s="61" t="s">
        <v>31</v>
      </c>
      <c r="B50" s="61" t="s">
        <v>30</v>
      </c>
      <c r="C50" s="61">
        <v>12</v>
      </c>
      <c r="D50" s="145" t="s">
        <v>16</v>
      </c>
      <c r="E50" s="151">
        <v>4040</v>
      </c>
      <c r="F50" s="151">
        <v>3310</v>
      </c>
      <c r="G50" s="151">
        <v>3650</v>
      </c>
      <c r="H50" s="151">
        <v>3530</v>
      </c>
      <c r="I50" s="151">
        <v>2990</v>
      </c>
      <c r="J50" s="151">
        <v>6610</v>
      </c>
      <c r="K50" s="151">
        <v>7990</v>
      </c>
      <c r="L50" s="151">
        <v>4970</v>
      </c>
      <c r="M50" s="151">
        <v>4780</v>
      </c>
      <c r="N50" s="151">
        <v>4710</v>
      </c>
      <c r="O50" s="151">
        <v>4330</v>
      </c>
      <c r="P50" s="151">
        <v>3670</v>
      </c>
    </row>
    <row r="51" spans="1:16" ht="9" customHeight="1">
      <c r="A51" s="61" t="s">
        <v>50</v>
      </c>
      <c r="B51" s="61" t="s">
        <v>51</v>
      </c>
      <c r="C51" s="61">
        <v>11</v>
      </c>
      <c r="D51" s="145" t="s">
        <v>16</v>
      </c>
      <c r="E51" s="151">
        <v>3560</v>
      </c>
      <c r="F51" s="151">
        <v>1990</v>
      </c>
      <c r="G51" s="151">
        <v>2640</v>
      </c>
      <c r="H51" s="151">
        <v>4080</v>
      </c>
      <c r="I51" s="151">
        <v>5240</v>
      </c>
      <c r="J51" s="151">
        <v>6020</v>
      </c>
      <c r="K51" s="151">
        <v>6630</v>
      </c>
      <c r="L51" s="151">
        <v>4140</v>
      </c>
      <c r="M51" s="151">
        <v>4350</v>
      </c>
      <c r="N51" s="151">
        <v>4420</v>
      </c>
      <c r="O51" s="151" t="s">
        <v>26</v>
      </c>
      <c r="P51" s="151">
        <v>3180</v>
      </c>
    </row>
    <row r="52" spans="1:16" ht="9" customHeight="1">
      <c r="A52" s="61" t="s">
        <v>165</v>
      </c>
      <c r="B52" s="61" t="s">
        <v>37</v>
      </c>
      <c r="C52" s="61">
        <v>10</v>
      </c>
      <c r="D52" s="145" t="s">
        <v>16</v>
      </c>
      <c r="E52" s="151" t="s">
        <v>24</v>
      </c>
      <c r="F52" s="151" t="s">
        <v>24</v>
      </c>
      <c r="G52" s="151">
        <v>3754</v>
      </c>
      <c r="H52" s="151">
        <v>3971</v>
      </c>
      <c r="I52" s="151">
        <v>5234</v>
      </c>
      <c r="J52" s="151">
        <v>5987</v>
      </c>
      <c r="K52" s="151">
        <v>7025</v>
      </c>
      <c r="L52" s="151">
        <v>4388</v>
      </c>
      <c r="M52" s="151">
        <v>3777</v>
      </c>
      <c r="N52" s="151">
        <v>3863</v>
      </c>
      <c r="O52" s="151">
        <v>3290</v>
      </c>
      <c r="P52" s="151">
        <v>2366</v>
      </c>
    </row>
    <row r="53" spans="1:16" ht="9" customHeight="1">
      <c r="A53" s="61" t="s">
        <v>22</v>
      </c>
      <c r="B53" s="61" t="s">
        <v>21</v>
      </c>
      <c r="C53" s="61">
        <v>10</v>
      </c>
      <c r="D53" s="145" t="s">
        <v>16</v>
      </c>
      <c r="E53" s="151">
        <v>2200</v>
      </c>
      <c r="F53" s="151" t="s">
        <v>26</v>
      </c>
      <c r="G53" s="151" t="s">
        <v>26</v>
      </c>
      <c r="H53" s="151">
        <v>7800</v>
      </c>
      <c r="I53" s="151">
        <v>8600</v>
      </c>
      <c r="J53" s="151">
        <v>8700</v>
      </c>
      <c r="K53" s="151">
        <v>11600</v>
      </c>
      <c r="L53" s="151">
        <v>7000</v>
      </c>
      <c r="M53" s="151">
        <v>6900</v>
      </c>
      <c r="N53" s="151">
        <v>7300</v>
      </c>
      <c r="O53" s="151">
        <v>6300</v>
      </c>
      <c r="P53" s="151">
        <v>4500</v>
      </c>
    </row>
    <row r="54" spans="1:16" ht="9" customHeight="1">
      <c r="A54" s="61" t="s">
        <v>34</v>
      </c>
      <c r="B54" s="61" t="s">
        <v>35</v>
      </c>
      <c r="C54" s="61">
        <v>7</v>
      </c>
      <c r="D54" s="145" t="s">
        <v>16</v>
      </c>
      <c r="E54" s="151" t="s">
        <v>26</v>
      </c>
      <c r="F54" s="151" t="s">
        <v>26</v>
      </c>
      <c r="G54" s="151" t="s">
        <v>26</v>
      </c>
      <c r="H54" s="151" t="s">
        <v>26</v>
      </c>
      <c r="I54" s="151" t="s">
        <v>26</v>
      </c>
      <c r="J54" s="151">
        <v>6450</v>
      </c>
      <c r="K54" s="151">
        <v>9730</v>
      </c>
      <c r="L54" s="151">
        <v>6040</v>
      </c>
      <c r="M54" s="151">
        <v>5530</v>
      </c>
      <c r="N54" s="151">
        <v>5660</v>
      </c>
      <c r="O54" s="151">
        <v>4480</v>
      </c>
      <c r="P54" s="151">
        <v>4060</v>
      </c>
    </row>
    <row r="55" spans="4:16" ht="9" customHeight="1">
      <c r="D55" s="145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</row>
    <row r="56" spans="1:16" ht="9" customHeight="1">
      <c r="A56" s="237" t="s">
        <v>170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4:16" ht="9" customHeight="1">
      <c r="D57" s="145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</row>
    <row r="58" spans="1:16" ht="9" customHeight="1">
      <c r="A58" s="61" t="s">
        <v>14</v>
      </c>
      <c r="B58" s="61" t="s">
        <v>15</v>
      </c>
      <c r="C58" s="61">
        <v>12</v>
      </c>
      <c r="D58" s="61">
        <v>12</v>
      </c>
      <c r="E58" s="151" t="s">
        <v>167</v>
      </c>
      <c r="F58" s="151" t="s">
        <v>121</v>
      </c>
      <c r="G58" s="151" t="s">
        <v>140</v>
      </c>
      <c r="H58" s="151" t="s">
        <v>130</v>
      </c>
      <c r="I58" s="151" t="s">
        <v>115</v>
      </c>
      <c r="J58" s="151" t="s">
        <v>140</v>
      </c>
      <c r="K58" s="151" t="s">
        <v>126</v>
      </c>
      <c r="L58" s="151" t="s">
        <v>130</v>
      </c>
      <c r="M58" s="151" t="s">
        <v>126</v>
      </c>
      <c r="N58" s="151" t="s">
        <v>116</v>
      </c>
      <c r="O58" s="151" t="s">
        <v>171</v>
      </c>
      <c r="P58" s="151" t="s">
        <v>121</v>
      </c>
    </row>
    <row r="59" spans="1:16" ht="9" customHeight="1">
      <c r="A59" s="61" t="s">
        <v>390</v>
      </c>
      <c r="B59" s="61" t="s">
        <v>155</v>
      </c>
      <c r="C59" s="61">
        <v>12</v>
      </c>
      <c r="D59" s="61">
        <v>12</v>
      </c>
      <c r="E59" s="151" t="s">
        <v>172</v>
      </c>
      <c r="F59" s="151" t="s">
        <v>121</v>
      </c>
      <c r="G59" s="151" t="s">
        <v>138</v>
      </c>
      <c r="H59" s="151" t="s">
        <v>167</v>
      </c>
      <c r="I59" s="151" t="s">
        <v>167</v>
      </c>
      <c r="J59" s="151" t="s">
        <v>127</v>
      </c>
      <c r="K59" s="151" t="s">
        <v>171</v>
      </c>
      <c r="L59" s="151" t="s">
        <v>121</v>
      </c>
      <c r="M59" s="151" t="s">
        <v>122</v>
      </c>
      <c r="N59" s="151" t="s">
        <v>119</v>
      </c>
      <c r="O59" s="151" t="s">
        <v>133</v>
      </c>
      <c r="P59" s="151" t="s">
        <v>166</v>
      </c>
    </row>
    <row r="60" spans="1:16" ht="9" customHeight="1">
      <c r="A60" s="35"/>
      <c r="B60" s="35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</row>
    <row r="61" spans="3:16" ht="9" customHeight="1"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  <row r="62" ht="9" customHeight="1">
      <c r="A62" s="57" t="s">
        <v>443</v>
      </c>
    </row>
    <row r="63" ht="9" customHeight="1">
      <c r="A63" s="61" t="s">
        <v>366</v>
      </c>
    </row>
    <row r="64" ht="9" customHeight="1">
      <c r="A64" s="61" t="s">
        <v>367</v>
      </c>
    </row>
    <row r="65" ht="9" customHeight="1"/>
    <row r="66" ht="9" customHeight="1"/>
    <row r="67" ht="9" customHeight="1"/>
    <row r="68" ht="9" customHeight="1"/>
    <row r="69" ht="9" customHeight="1"/>
    <row r="70" ht="9" customHeight="1"/>
  </sheetData>
  <mergeCells count="9">
    <mergeCell ref="A1:P1"/>
    <mergeCell ref="A56:P56"/>
    <mergeCell ref="A22:P22"/>
    <mergeCell ref="A26:P26"/>
    <mergeCell ref="A43:P43"/>
    <mergeCell ref="A3:P3"/>
    <mergeCell ref="A7:P7"/>
    <mergeCell ref="A12:P12"/>
    <mergeCell ref="A18:P18"/>
  </mergeCells>
  <printOptions/>
  <pageMargins left="0.6692913385826772" right="0.7086614173228347" top="0.984251968503937" bottom="0.7874015748031497" header="0" footer="0.8661417322834646"/>
  <pageSetup horizontalDpi="300" verticalDpi="300" orientation="portrait" paperSize="9" r:id="rId1"/>
  <headerFooter alignWithMargins="0">
    <oddFooter>&amp;C&amp;"Arial,Normale"210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32" sqref="D32"/>
    </sheetView>
  </sheetViews>
  <sheetFormatPr defaultColWidth="9.140625" defaultRowHeight="12.75"/>
  <cols>
    <col min="1" max="1" width="13.00390625" style="26" customWidth="1"/>
    <col min="2" max="2" width="18.140625" style="26" customWidth="1"/>
    <col min="3" max="3" width="5.57421875" style="26" customWidth="1"/>
    <col min="4" max="4" width="5.7109375" style="26" customWidth="1"/>
    <col min="5" max="6" width="8.7109375" style="26" customWidth="1"/>
    <col min="7" max="7" width="0.71875" style="26" customWidth="1"/>
    <col min="8" max="8" width="5.57421875" style="26" customWidth="1"/>
    <col min="9" max="9" width="5.7109375" style="26" customWidth="1"/>
    <col min="10" max="11" width="8.7109375" style="26" customWidth="1"/>
    <col min="12" max="16384" width="9.140625" style="26" customWidth="1"/>
  </cols>
  <sheetData>
    <row r="1" spans="1:12" ht="12.75">
      <c r="A1" s="221" t="s">
        <v>371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53"/>
    </row>
    <row r="2" spans="1:11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5.5" customHeight="1">
      <c r="A3" s="224" t="s">
        <v>453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7" ht="7.5" customHeight="1">
      <c r="A4" s="35"/>
      <c r="B4" s="152"/>
      <c r="C4" s="35"/>
      <c r="D4" s="35"/>
      <c r="E4" s="35"/>
      <c r="F4" s="35"/>
      <c r="G4" s="35"/>
    </row>
    <row r="5" spans="1:11" ht="12.75" customHeight="1">
      <c r="A5" s="240" t="s">
        <v>41</v>
      </c>
      <c r="B5" s="240" t="s">
        <v>38</v>
      </c>
      <c r="C5" s="242" t="s">
        <v>39</v>
      </c>
      <c r="D5" s="243"/>
      <c r="E5" s="243"/>
      <c r="F5" s="243"/>
      <c r="H5" s="242" t="s">
        <v>40</v>
      </c>
      <c r="I5" s="242"/>
      <c r="J5" s="242"/>
      <c r="K5" s="242"/>
    </row>
    <row r="6" spans="1:11" ht="38.25" customHeight="1">
      <c r="A6" s="241"/>
      <c r="B6" s="241" t="s">
        <v>42</v>
      </c>
      <c r="C6" s="210" t="s">
        <v>2</v>
      </c>
      <c r="D6" s="210" t="s">
        <v>160</v>
      </c>
      <c r="E6" s="210" t="s">
        <v>44</v>
      </c>
      <c r="F6" s="210" t="s">
        <v>202</v>
      </c>
      <c r="G6" s="213"/>
      <c r="H6" s="210" t="s">
        <v>43</v>
      </c>
      <c r="I6" s="210" t="s">
        <v>160</v>
      </c>
      <c r="J6" s="210" t="s">
        <v>44</v>
      </c>
      <c r="K6" s="210" t="s">
        <v>202</v>
      </c>
    </row>
    <row r="7" spans="1:11" ht="9" customHeight="1">
      <c r="A7" s="155"/>
      <c r="B7" s="155"/>
      <c r="C7" s="12"/>
      <c r="D7" s="12"/>
      <c r="E7" s="12"/>
      <c r="F7" s="18"/>
      <c r="H7" s="12"/>
      <c r="I7" s="12"/>
      <c r="J7" s="12"/>
      <c r="K7" s="18"/>
    </row>
    <row r="8" spans="1:11" ht="9" customHeight="1">
      <c r="A8" s="61" t="s">
        <v>14</v>
      </c>
      <c r="B8" s="61" t="s">
        <v>15</v>
      </c>
      <c r="C8" s="156">
        <v>12</v>
      </c>
      <c r="D8" s="145" t="s">
        <v>16</v>
      </c>
      <c r="E8" s="145">
        <v>353</v>
      </c>
      <c r="F8" s="146">
        <v>0.9556</v>
      </c>
      <c r="H8" s="156">
        <v>12</v>
      </c>
      <c r="I8" s="145" t="s">
        <v>16</v>
      </c>
      <c r="J8" s="145">
        <v>353</v>
      </c>
      <c r="K8" s="157">
        <v>1352.9</v>
      </c>
    </row>
    <row r="9" spans="1:11" ht="9" customHeight="1">
      <c r="A9" s="158" t="s">
        <v>390</v>
      </c>
      <c r="B9" s="158" t="s">
        <v>155</v>
      </c>
      <c r="C9" s="156">
        <v>12</v>
      </c>
      <c r="D9" s="145" t="s">
        <v>16</v>
      </c>
      <c r="E9" s="145">
        <v>353</v>
      </c>
      <c r="F9" s="146">
        <v>0.85</v>
      </c>
      <c r="H9" s="145">
        <v>12</v>
      </c>
      <c r="I9" s="145" t="s">
        <v>16</v>
      </c>
      <c r="J9" s="145">
        <v>353</v>
      </c>
      <c r="K9" s="157">
        <v>919.8</v>
      </c>
    </row>
    <row r="10" spans="1:11" ht="9" customHeight="1">
      <c r="A10" s="61" t="s">
        <v>45</v>
      </c>
      <c r="B10" s="61" t="s">
        <v>28</v>
      </c>
      <c r="C10" s="159">
        <v>9</v>
      </c>
      <c r="D10" s="145" t="s">
        <v>16</v>
      </c>
      <c r="E10" s="145">
        <v>292</v>
      </c>
      <c r="F10" s="160">
        <v>1.0921</v>
      </c>
      <c r="H10" s="145">
        <v>9</v>
      </c>
      <c r="I10" s="145" t="s">
        <v>16</v>
      </c>
      <c r="J10" s="145">
        <v>292</v>
      </c>
      <c r="K10" s="157">
        <v>1790.2875</v>
      </c>
    </row>
    <row r="11" spans="1:11" ht="9" customHeight="1">
      <c r="A11" s="61" t="s">
        <v>46</v>
      </c>
      <c r="B11" s="61" t="s">
        <v>28</v>
      </c>
      <c r="C11" s="156">
        <v>5</v>
      </c>
      <c r="D11" s="156">
        <v>3</v>
      </c>
      <c r="E11" s="156">
        <v>272</v>
      </c>
      <c r="F11" s="146" t="s">
        <v>380</v>
      </c>
      <c r="H11" s="145">
        <v>5</v>
      </c>
      <c r="I11" s="145">
        <v>1</v>
      </c>
      <c r="J11" s="145">
        <v>272</v>
      </c>
      <c r="K11" s="156" t="s">
        <v>378</v>
      </c>
    </row>
    <row r="12" spans="1:11" ht="9" customHeight="1">
      <c r="A12" s="61" t="s">
        <v>47</v>
      </c>
      <c r="B12" s="61" t="s">
        <v>28</v>
      </c>
      <c r="C12" s="156">
        <v>6</v>
      </c>
      <c r="D12" s="145">
        <v>4</v>
      </c>
      <c r="E12" s="145">
        <v>248</v>
      </c>
      <c r="F12" s="146" t="s">
        <v>381</v>
      </c>
      <c r="H12" s="145">
        <v>6</v>
      </c>
      <c r="I12" s="145" t="s">
        <v>16</v>
      </c>
      <c r="J12" s="145">
        <v>248</v>
      </c>
      <c r="K12" s="157">
        <v>1568.7185</v>
      </c>
    </row>
    <row r="13" spans="1:11" ht="9" customHeight="1">
      <c r="A13" s="61" t="s">
        <v>27</v>
      </c>
      <c r="B13" s="61" t="s">
        <v>28</v>
      </c>
      <c r="C13" s="156">
        <v>12</v>
      </c>
      <c r="D13" s="145" t="s">
        <v>16</v>
      </c>
      <c r="E13" s="145">
        <v>352</v>
      </c>
      <c r="F13" s="146">
        <v>0.7742600000000001</v>
      </c>
      <c r="H13" s="145">
        <v>12</v>
      </c>
      <c r="I13" s="145" t="s">
        <v>16</v>
      </c>
      <c r="J13" s="145">
        <v>352</v>
      </c>
      <c r="K13" s="157">
        <v>670.26</v>
      </c>
    </row>
    <row r="14" spans="1:11" ht="9" customHeight="1">
      <c r="A14" s="61" t="s">
        <v>48</v>
      </c>
      <c r="B14" s="61" t="s">
        <v>28</v>
      </c>
      <c r="C14" s="156">
        <v>1</v>
      </c>
      <c r="D14" s="145" t="s">
        <v>16</v>
      </c>
      <c r="E14" s="145">
        <v>30</v>
      </c>
      <c r="F14" s="146">
        <v>0.166</v>
      </c>
      <c r="H14" s="145">
        <v>1</v>
      </c>
      <c r="I14" s="145" t="s">
        <v>16</v>
      </c>
      <c r="J14" s="145">
        <v>30</v>
      </c>
      <c r="K14" s="157">
        <v>21.1978</v>
      </c>
    </row>
    <row r="15" spans="1:11" ht="9" customHeight="1">
      <c r="A15" s="61" t="s">
        <v>19</v>
      </c>
      <c r="B15" s="61" t="s">
        <v>196</v>
      </c>
      <c r="C15" s="156">
        <v>11</v>
      </c>
      <c r="D15" s="145">
        <v>11</v>
      </c>
      <c r="E15" s="145">
        <v>332</v>
      </c>
      <c r="F15" s="146" t="s">
        <v>382</v>
      </c>
      <c r="H15" s="145">
        <v>11</v>
      </c>
      <c r="I15" s="145">
        <v>2</v>
      </c>
      <c r="J15" s="145">
        <v>332</v>
      </c>
      <c r="K15" s="156" t="s">
        <v>376</v>
      </c>
    </row>
    <row r="16" spans="1:11" ht="9" customHeight="1">
      <c r="A16" s="61" t="s">
        <v>49</v>
      </c>
      <c r="B16" s="61" t="s">
        <v>30</v>
      </c>
      <c r="C16" s="145">
        <v>2</v>
      </c>
      <c r="D16" s="145">
        <v>1</v>
      </c>
      <c r="E16" s="145">
        <v>59</v>
      </c>
      <c r="F16" s="146" t="s">
        <v>372</v>
      </c>
      <c r="H16" s="145" t="s">
        <v>16</v>
      </c>
      <c r="I16" s="145" t="s">
        <v>16</v>
      </c>
      <c r="J16" s="145" t="s">
        <v>16</v>
      </c>
      <c r="K16" s="145" t="s">
        <v>16</v>
      </c>
    </row>
    <row r="17" spans="1:11" ht="9" customHeight="1">
      <c r="A17" s="61" t="s">
        <v>36</v>
      </c>
      <c r="B17" s="61" t="s">
        <v>37</v>
      </c>
      <c r="C17" s="156">
        <v>12</v>
      </c>
      <c r="D17" s="145">
        <v>12</v>
      </c>
      <c r="E17" s="145">
        <v>353</v>
      </c>
      <c r="F17" s="146" t="s">
        <v>373</v>
      </c>
      <c r="H17" s="145">
        <v>12</v>
      </c>
      <c r="I17" s="145" t="s">
        <v>16</v>
      </c>
      <c r="J17" s="145">
        <v>353</v>
      </c>
      <c r="K17" s="157">
        <v>1012</v>
      </c>
    </row>
    <row r="18" spans="1:11" ht="9" customHeight="1">
      <c r="A18" s="61" t="s">
        <v>52</v>
      </c>
      <c r="B18" s="61" t="s">
        <v>197</v>
      </c>
      <c r="C18" s="156">
        <v>11</v>
      </c>
      <c r="D18" s="145">
        <v>2</v>
      </c>
      <c r="E18" s="145">
        <v>323</v>
      </c>
      <c r="F18" s="146" t="s">
        <v>383</v>
      </c>
      <c r="H18" s="145" t="s">
        <v>16</v>
      </c>
      <c r="I18" s="145" t="s">
        <v>16</v>
      </c>
      <c r="J18" s="145" t="s">
        <v>16</v>
      </c>
      <c r="K18" s="145" t="s">
        <v>16</v>
      </c>
    </row>
    <row r="19" spans="1:11" ht="9" customHeight="1">
      <c r="A19" s="61" t="s">
        <v>32</v>
      </c>
      <c r="B19" s="61" t="s">
        <v>33</v>
      </c>
      <c r="C19" s="156">
        <v>12</v>
      </c>
      <c r="D19" s="145">
        <v>6</v>
      </c>
      <c r="E19" s="145">
        <v>353</v>
      </c>
      <c r="F19" s="146" t="s">
        <v>374</v>
      </c>
      <c r="H19" s="145">
        <v>12</v>
      </c>
      <c r="I19" s="145" t="s">
        <v>16</v>
      </c>
      <c r="J19" s="145">
        <v>353</v>
      </c>
      <c r="K19" s="157">
        <v>915.4</v>
      </c>
    </row>
    <row r="20" spans="1:11" ht="9" customHeight="1">
      <c r="A20" s="61" t="s">
        <v>20</v>
      </c>
      <c r="B20" s="61" t="s">
        <v>21</v>
      </c>
      <c r="C20" s="62">
        <v>10</v>
      </c>
      <c r="D20" s="145">
        <v>10</v>
      </c>
      <c r="E20" s="145">
        <v>303</v>
      </c>
      <c r="F20" s="161" t="s">
        <v>384</v>
      </c>
      <c r="H20" s="162">
        <v>10</v>
      </c>
      <c r="I20" s="145" t="s">
        <v>16</v>
      </c>
      <c r="J20" s="145">
        <v>303</v>
      </c>
      <c r="K20" s="163">
        <v>865.3</v>
      </c>
    </row>
    <row r="21" spans="1:11" ht="9" customHeight="1">
      <c r="A21" s="61" t="s">
        <v>22</v>
      </c>
      <c r="B21" s="61" t="s">
        <v>21</v>
      </c>
      <c r="C21" s="156">
        <v>10</v>
      </c>
      <c r="D21" s="145">
        <v>10</v>
      </c>
      <c r="E21" s="145">
        <v>318</v>
      </c>
      <c r="F21" s="146" t="s">
        <v>385</v>
      </c>
      <c r="H21" s="145">
        <v>10</v>
      </c>
      <c r="I21" s="145" t="s">
        <v>16</v>
      </c>
      <c r="J21" s="145">
        <v>318</v>
      </c>
      <c r="K21" s="157">
        <v>283.7</v>
      </c>
    </row>
    <row r="22" spans="1:11" ht="9" customHeight="1">
      <c r="A22" s="30" t="s">
        <v>55</v>
      </c>
      <c r="B22" s="61" t="s">
        <v>21</v>
      </c>
      <c r="C22" s="156">
        <v>11</v>
      </c>
      <c r="D22" s="145">
        <v>11</v>
      </c>
      <c r="E22" s="145">
        <v>333</v>
      </c>
      <c r="F22" s="146" t="s">
        <v>386</v>
      </c>
      <c r="H22" s="145">
        <v>11</v>
      </c>
      <c r="I22" s="145" t="s">
        <v>16</v>
      </c>
      <c r="J22" s="145">
        <v>333</v>
      </c>
      <c r="K22" s="157">
        <v>485.6</v>
      </c>
    </row>
    <row r="23" spans="1:11" ht="9" customHeight="1">
      <c r="A23" s="61" t="s">
        <v>56</v>
      </c>
      <c r="B23" s="61" t="s">
        <v>21</v>
      </c>
      <c r="C23" s="61">
        <v>11</v>
      </c>
      <c r="D23" s="61">
        <v>11</v>
      </c>
      <c r="E23" s="61">
        <v>333</v>
      </c>
      <c r="F23" s="146" t="s">
        <v>387</v>
      </c>
      <c r="H23" s="145">
        <v>11</v>
      </c>
      <c r="I23" s="145">
        <v>1</v>
      </c>
      <c r="J23" s="145">
        <v>333</v>
      </c>
      <c r="K23" s="151" t="s">
        <v>377</v>
      </c>
    </row>
    <row r="24" spans="1:11" ht="9" customHeight="1">
      <c r="A24" s="61" t="s">
        <v>34</v>
      </c>
      <c r="B24" s="61" t="s">
        <v>35</v>
      </c>
      <c r="C24" s="61">
        <v>11</v>
      </c>
      <c r="D24" s="61">
        <v>11</v>
      </c>
      <c r="E24" s="61">
        <v>332</v>
      </c>
      <c r="F24" s="146" t="s">
        <v>375</v>
      </c>
      <c r="H24" s="145">
        <v>11</v>
      </c>
      <c r="I24" s="145">
        <v>1</v>
      </c>
      <c r="J24" s="145">
        <v>332</v>
      </c>
      <c r="K24" s="164" t="s">
        <v>379</v>
      </c>
    </row>
    <row r="25" spans="1:11" ht="4.5" customHeight="1">
      <c r="A25" s="154"/>
      <c r="B25" s="35"/>
      <c r="C25" s="22"/>
      <c r="D25" s="165"/>
      <c r="E25" s="165"/>
      <c r="F25" s="154"/>
      <c r="G25" s="154"/>
      <c r="H25" s="22"/>
      <c r="I25" s="22"/>
      <c r="J25" s="22"/>
      <c r="K25" s="22"/>
    </row>
    <row r="26" spans="1:7" ht="5.25" customHeight="1">
      <c r="A26" s="61"/>
      <c r="B26" s="30"/>
      <c r="C26" s="166"/>
      <c r="D26" s="13"/>
      <c r="E26" s="167"/>
      <c r="F26" s="167"/>
      <c r="G26" s="167"/>
    </row>
    <row r="27" spans="1:11" ht="9" customHeight="1">
      <c r="A27" s="57" t="s">
        <v>443</v>
      </c>
      <c r="B27" s="30"/>
      <c r="C27" s="13"/>
      <c r="D27" s="13"/>
      <c r="E27" s="13"/>
      <c r="F27" s="13"/>
      <c r="G27" s="166"/>
      <c r="H27" s="13"/>
      <c r="I27" s="167"/>
      <c r="J27" s="167"/>
      <c r="K27" s="167"/>
    </row>
    <row r="28" spans="1:11" s="100" customFormat="1" ht="9" customHeight="1">
      <c r="A28" s="61" t="s">
        <v>364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9" customHeight="1">
      <c r="A29" s="61" t="s">
        <v>365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</sheetData>
  <mergeCells count="6">
    <mergeCell ref="A1:K1"/>
    <mergeCell ref="A3:K3"/>
    <mergeCell ref="A5:A6"/>
    <mergeCell ref="B5:B6"/>
    <mergeCell ref="H5:K5"/>
    <mergeCell ref="C5:F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I8" sqref="I8"/>
    </sheetView>
  </sheetViews>
  <sheetFormatPr defaultColWidth="9.140625" defaultRowHeight="12.75"/>
  <cols>
    <col min="1" max="1" width="24.57421875" style="26" customWidth="1"/>
    <col min="2" max="6" width="13.00390625" style="26" customWidth="1"/>
    <col min="7" max="7" width="7.8515625" style="26" customWidth="1"/>
    <col min="8" max="8" width="7.421875" style="26" customWidth="1"/>
    <col min="9" max="9" width="7.28125" style="26" customWidth="1"/>
    <col min="10" max="10" width="7.00390625" style="26" customWidth="1"/>
    <col min="11" max="16384" width="9.140625" style="26" customWidth="1"/>
  </cols>
  <sheetData>
    <row r="1" spans="1:10" ht="12.75">
      <c r="A1" s="221" t="s">
        <v>371</v>
      </c>
      <c r="B1" s="221"/>
      <c r="C1" s="221"/>
      <c r="D1" s="221"/>
      <c r="E1" s="221"/>
      <c r="F1" s="221"/>
      <c r="G1" s="101"/>
      <c r="H1" s="100"/>
      <c r="I1" s="16"/>
      <c r="J1" s="16"/>
    </row>
    <row r="2" spans="1:10" ht="18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2.75" customHeight="1">
      <c r="A3" s="168" t="s">
        <v>454</v>
      </c>
      <c r="B3" s="61"/>
      <c r="C3" s="61"/>
      <c r="D3" s="61"/>
      <c r="E3" s="61"/>
      <c r="F3" s="61"/>
      <c r="G3" s="61"/>
      <c r="H3" s="61"/>
      <c r="I3" s="61"/>
      <c r="J3" s="61"/>
    </row>
    <row r="4" spans="1:6" ht="7.5" customHeight="1">
      <c r="A4" s="35"/>
      <c r="B4" s="35"/>
      <c r="C4" s="35"/>
      <c r="D4" s="35"/>
      <c r="E4" s="35"/>
      <c r="F4" s="35"/>
    </row>
    <row r="5" spans="1:6" ht="19.5" customHeight="1">
      <c r="A5" s="7" t="s">
        <v>104</v>
      </c>
      <c r="B5" s="210" t="s">
        <v>2</v>
      </c>
      <c r="C5" s="210" t="s">
        <v>398</v>
      </c>
      <c r="D5" s="210" t="s">
        <v>57</v>
      </c>
      <c r="E5" s="212" t="s">
        <v>58</v>
      </c>
      <c r="F5" s="212" t="s">
        <v>59</v>
      </c>
    </row>
    <row r="6" spans="1:6" ht="9" customHeight="1">
      <c r="A6" s="71"/>
      <c r="B6" s="169"/>
      <c r="C6" s="170"/>
      <c r="D6" s="170"/>
      <c r="E6" s="170"/>
      <c r="F6" s="170"/>
    </row>
    <row r="7" spans="1:8" ht="9" customHeight="1">
      <c r="A7" s="171" t="s">
        <v>15</v>
      </c>
      <c r="B7" s="145">
        <v>101</v>
      </c>
      <c r="C7" s="145">
        <v>61</v>
      </c>
      <c r="D7" s="172" t="s">
        <v>240</v>
      </c>
      <c r="E7" s="146">
        <v>0.0623</v>
      </c>
      <c r="F7" s="146">
        <v>27</v>
      </c>
      <c r="H7" s="172"/>
    </row>
    <row r="8" spans="1:8" ht="9" customHeight="1">
      <c r="A8" s="171" t="s">
        <v>155</v>
      </c>
      <c r="B8" s="145">
        <v>21</v>
      </c>
      <c r="C8" s="145">
        <v>1</v>
      </c>
      <c r="D8" s="146" t="s">
        <v>239</v>
      </c>
      <c r="E8" s="146">
        <v>0.08</v>
      </c>
      <c r="F8" s="146">
        <v>0.59</v>
      </c>
      <c r="H8" s="146"/>
    </row>
    <row r="9" spans="1:8" ht="9" customHeight="1">
      <c r="A9" s="171" t="s">
        <v>28</v>
      </c>
      <c r="B9" s="145">
        <v>115</v>
      </c>
      <c r="C9" s="145">
        <v>92</v>
      </c>
      <c r="D9" s="172" t="s">
        <v>388</v>
      </c>
      <c r="E9" s="146">
        <v>0.0429</v>
      </c>
      <c r="F9" s="146">
        <v>0.213</v>
      </c>
      <c r="H9" s="172"/>
    </row>
    <row r="10" spans="1:8" ht="9" customHeight="1">
      <c r="A10" s="171" t="s">
        <v>419</v>
      </c>
      <c r="B10" s="145">
        <v>123</v>
      </c>
      <c r="C10" s="145">
        <v>95</v>
      </c>
      <c r="D10" s="172" t="s">
        <v>153</v>
      </c>
      <c r="E10" s="146">
        <v>0.1</v>
      </c>
      <c r="F10" s="146">
        <v>2</v>
      </c>
      <c r="H10" s="172"/>
    </row>
    <row r="11" spans="1:8" ht="9" customHeight="1">
      <c r="A11" s="57" t="s">
        <v>156</v>
      </c>
      <c r="B11" s="145">
        <v>63</v>
      </c>
      <c r="C11" s="145">
        <v>37</v>
      </c>
      <c r="D11" s="172" t="s">
        <v>149</v>
      </c>
      <c r="E11" s="146">
        <v>0.1</v>
      </c>
      <c r="F11" s="146">
        <v>1.8</v>
      </c>
      <c r="H11" s="172"/>
    </row>
    <row r="12" spans="1:8" ht="9" customHeight="1">
      <c r="A12" s="57" t="s">
        <v>19</v>
      </c>
      <c r="B12" s="145">
        <v>60</v>
      </c>
      <c r="C12" s="145">
        <v>58</v>
      </c>
      <c r="D12" s="146" t="s">
        <v>241</v>
      </c>
      <c r="E12" s="146">
        <v>0.2</v>
      </c>
      <c r="F12" s="146">
        <v>2</v>
      </c>
      <c r="H12" s="146"/>
    </row>
    <row r="13" spans="1:8" ht="9" customHeight="1">
      <c r="A13" s="171" t="s">
        <v>30</v>
      </c>
      <c r="B13" s="145">
        <v>55</v>
      </c>
      <c r="C13" s="145">
        <v>46</v>
      </c>
      <c r="D13" s="146" t="s">
        <v>388</v>
      </c>
      <c r="E13" s="146">
        <v>0.06</v>
      </c>
      <c r="F13" s="146">
        <v>0.16</v>
      </c>
      <c r="H13" s="146"/>
    </row>
    <row r="14" spans="1:8" ht="9" customHeight="1">
      <c r="A14" s="171" t="s">
        <v>51</v>
      </c>
      <c r="B14" s="145">
        <v>25</v>
      </c>
      <c r="C14" s="145">
        <v>17</v>
      </c>
      <c r="D14" s="146" t="s">
        <v>242</v>
      </c>
      <c r="E14" s="146">
        <v>0.09098079</v>
      </c>
      <c r="F14" s="146">
        <v>0.5970739</v>
      </c>
      <c r="H14" s="146"/>
    </row>
    <row r="15" spans="1:8" ht="9" customHeight="1">
      <c r="A15" s="171" t="s">
        <v>37</v>
      </c>
      <c r="B15" s="145">
        <v>138</v>
      </c>
      <c r="C15" s="145">
        <v>128</v>
      </c>
      <c r="D15" s="146" t="s">
        <v>388</v>
      </c>
      <c r="E15" s="146">
        <v>0.1</v>
      </c>
      <c r="F15" s="146">
        <v>0.21</v>
      </c>
      <c r="H15" s="146"/>
    </row>
    <row r="16" spans="1:8" ht="9" customHeight="1">
      <c r="A16" s="171" t="s">
        <v>197</v>
      </c>
      <c r="B16" s="145">
        <v>57</v>
      </c>
      <c r="C16" s="145">
        <v>39</v>
      </c>
      <c r="D16" s="146" t="s">
        <v>388</v>
      </c>
      <c r="E16" s="146">
        <v>0.0459</v>
      </c>
      <c r="F16" s="146">
        <v>0.448</v>
      </c>
      <c r="H16" s="146"/>
    </row>
    <row r="17" spans="1:8" ht="9" customHeight="1">
      <c r="A17" s="171" t="s">
        <v>33</v>
      </c>
      <c r="B17" s="145">
        <v>41</v>
      </c>
      <c r="C17" s="145">
        <v>40</v>
      </c>
      <c r="D17" s="146" t="s">
        <v>388</v>
      </c>
      <c r="E17" s="146">
        <v>0.1</v>
      </c>
      <c r="F17" s="146">
        <v>0.22</v>
      </c>
      <c r="H17" s="146"/>
    </row>
    <row r="18" spans="1:8" ht="9" customHeight="1">
      <c r="A18" s="171" t="s">
        <v>21</v>
      </c>
      <c r="B18" s="145">
        <v>19</v>
      </c>
      <c r="C18" s="145">
        <v>13</v>
      </c>
      <c r="D18" s="146" t="s">
        <v>146</v>
      </c>
      <c r="E18" s="146">
        <v>0.1</v>
      </c>
      <c r="F18" s="146">
        <v>0.33</v>
      </c>
      <c r="H18" s="146"/>
    </row>
    <row r="19" spans="1:8" ht="9" customHeight="1">
      <c r="A19" s="171" t="s">
        <v>23</v>
      </c>
      <c r="B19" s="145">
        <v>8</v>
      </c>
      <c r="C19" s="145">
        <v>8</v>
      </c>
      <c r="D19" s="146" t="s">
        <v>229</v>
      </c>
      <c r="E19" s="146">
        <v>0.01</v>
      </c>
      <c r="F19" s="146">
        <v>0.3</v>
      </c>
      <c r="H19" s="146"/>
    </row>
    <row r="20" spans="1:8" ht="9" customHeight="1">
      <c r="A20" s="171" t="s">
        <v>60</v>
      </c>
      <c r="B20" s="145">
        <v>19</v>
      </c>
      <c r="C20" s="145">
        <v>7</v>
      </c>
      <c r="D20" s="146" t="s">
        <v>388</v>
      </c>
      <c r="E20" s="146">
        <v>0.0292</v>
      </c>
      <c r="F20" s="146">
        <v>0.254</v>
      </c>
      <c r="H20" s="146"/>
    </row>
    <row r="21" spans="1:8" ht="9" customHeight="1">
      <c r="A21" s="171" t="s">
        <v>35</v>
      </c>
      <c r="B21" s="145">
        <v>3</v>
      </c>
      <c r="C21" s="145">
        <v>3</v>
      </c>
      <c r="D21" s="146" t="s">
        <v>152</v>
      </c>
      <c r="E21" s="146">
        <v>0.102</v>
      </c>
      <c r="F21" s="146">
        <v>0.243</v>
      </c>
      <c r="H21" s="146"/>
    </row>
    <row r="22" spans="1:8" ht="9" customHeight="1">
      <c r="A22" s="171" t="s">
        <v>61</v>
      </c>
      <c r="B22" s="145" t="s">
        <v>24</v>
      </c>
      <c r="C22" s="145" t="s">
        <v>24</v>
      </c>
      <c r="D22" s="146" t="s">
        <v>24</v>
      </c>
      <c r="E22" s="146" t="s">
        <v>24</v>
      </c>
      <c r="F22" s="146" t="s">
        <v>24</v>
      </c>
      <c r="H22" s="146"/>
    </row>
    <row r="23" spans="1:8" ht="9" customHeight="1">
      <c r="A23" s="171" t="s">
        <v>62</v>
      </c>
      <c r="B23" s="145" t="s">
        <v>24</v>
      </c>
      <c r="C23" s="145" t="s">
        <v>24</v>
      </c>
      <c r="D23" s="146" t="s">
        <v>24</v>
      </c>
      <c r="E23" s="146" t="s">
        <v>24</v>
      </c>
      <c r="F23" s="146" t="s">
        <v>24</v>
      </c>
      <c r="H23" s="146"/>
    </row>
    <row r="24" spans="1:8" ht="9" customHeight="1">
      <c r="A24" s="171" t="s">
        <v>63</v>
      </c>
      <c r="B24" s="145">
        <v>74</v>
      </c>
      <c r="C24" s="145">
        <v>70</v>
      </c>
      <c r="D24" s="146" t="s">
        <v>154</v>
      </c>
      <c r="E24" s="146">
        <v>0.01</v>
      </c>
      <c r="F24" s="146">
        <v>0.27</v>
      </c>
      <c r="H24" s="146"/>
    </row>
    <row r="25" spans="1:8" ht="9" customHeight="1">
      <c r="A25" s="171" t="s">
        <v>64</v>
      </c>
      <c r="B25" s="145">
        <v>18</v>
      </c>
      <c r="C25" s="145">
        <v>18</v>
      </c>
      <c r="D25" s="146" t="s">
        <v>230</v>
      </c>
      <c r="E25" s="146">
        <v>0.1</v>
      </c>
      <c r="F25" s="146">
        <v>0.15</v>
      </c>
      <c r="H25" s="146"/>
    </row>
    <row r="26" spans="1:8" ht="9" customHeight="1">
      <c r="A26" s="171" t="s">
        <v>65</v>
      </c>
      <c r="B26" s="145">
        <v>19</v>
      </c>
      <c r="C26" s="145">
        <v>12</v>
      </c>
      <c r="D26" s="146" t="s">
        <v>227</v>
      </c>
      <c r="E26" s="146">
        <v>0.0239</v>
      </c>
      <c r="F26" s="146">
        <v>0.301</v>
      </c>
      <c r="H26" s="146"/>
    </row>
    <row r="27" spans="1:8" ht="9" customHeight="1">
      <c r="A27" s="171" t="s">
        <v>66</v>
      </c>
      <c r="B27" s="145">
        <v>1</v>
      </c>
      <c r="C27" s="145">
        <v>1</v>
      </c>
      <c r="D27" s="146" t="s">
        <v>388</v>
      </c>
      <c r="E27" s="146">
        <v>0.1</v>
      </c>
      <c r="F27" s="146">
        <v>0.1</v>
      </c>
      <c r="H27" s="146"/>
    </row>
    <row r="28" spans="1:8" ht="9" customHeight="1">
      <c r="A28" s="171" t="s">
        <v>67</v>
      </c>
      <c r="B28" s="145">
        <v>4</v>
      </c>
      <c r="C28" s="145">
        <v>4</v>
      </c>
      <c r="D28" s="146" t="s">
        <v>243</v>
      </c>
      <c r="E28" s="146">
        <v>0.15</v>
      </c>
      <c r="F28" s="146">
        <v>0.46</v>
      </c>
      <c r="H28" s="146"/>
    </row>
    <row r="29" spans="1:6" ht="9" customHeight="1">
      <c r="A29" s="206" t="s">
        <v>436</v>
      </c>
      <c r="B29" s="207">
        <f>SUM(B7:B10,B13:B21,B24:B28)</f>
        <v>841</v>
      </c>
      <c r="C29" s="207">
        <f>SUM(C7:C10,C13:C21,C24:C28)</f>
        <v>655</v>
      </c>
      <c r="D29" s="208" t="s">
        <v>437</v>
      </c>
      <c r="E29" s="208">
        <f>MIN(E7:E21,E24:E28)</f>
        <v>0.01</v>
      </c>
      <c r="F29" s="208">
        <f>MAX(F7:F21,F24:F28)</f>
        <v>27</v>
      </c>
    </row>
    <row r="30" spans="1:6" ht="4.5" customHeight="1">
      <c r="A30" s="35"/>
      <c r="B30" s="35"/>
      <c r="C30" s="35"/>
      <c r="D30" s="35"/>
      <c r="E30" s="35"/>
      <c r="F30" s="35"/>
    </row>
    <row r="31" spans="1:6" ht="5.25" customHeight="1">
      <c r="A31" s="61"/>
      <c r="B31" s="61"/>
      <c r="C31" s="61"/>
      <c r="D31" s="61"/>
      <c r="E31" s="61"/>
      <c r="F31" s="61"/>
    </row>
    <row r="32" spans="1:6" ht="9" customHeight="1">
      <c r="A32" s="57" t="s">
        <v>443</v>
      </c>
      <c r="B32" s="61"/>
      <c r="C32" s="61"/>
      <c r="D32" s="61"/>
      <c r="E32" s="61"/>
      <c r="F32" s="61"/>
    </row>
    <row r="33" spans="1:10" ht="9" customHeight="1">
      <c r="A33" s="61" t="s">
        <v>438</v>
      </c>
      <c r="B33" s="61"/>
      <c r="C33" s="61"/>
      <c r="D33" s="61"/>
      <c r="E33" s="61"/>
      <c r="F33" s="61"/>
      <c r="G33" s="61"/>
      <c r="H33" s="61"/>
      <c r="I33" s="61"/>
      <c r="J33" s="61"/>
    </row>
    <row r="34" spans="1:10" ht="9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9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7:10" ht="9" customHeight="1">
      <c r="G36" s="61"/>
      <c r="H36" s="61"/>
      <c r="I36" s="61"/>
      <c r="J36" s="61"/>
    </row>
    <row r="37" ht="9" customHeight="1"/>
    <row r="38" ht="9" customHeight="1"/>
    <row r="39" ht="9" customHeight="1"/>
  </sheetData>
  <mergeCells count="1">
    <mergeCell ref="A1:F1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I33" sqref="I33"/>
    </sheetView>
  </sheetViews>
  <sheetFormatPr defaultColWidth="9.140625" defaultRowHeight="12.75"/>
  <cols>
    <col min="1" max="1" width="24.421875" style="0" customWidth="1"/>
    <col min="2" max="6" width="13.00390625" style="0" customWidth="1"/>
  </cols>
  <sheetData>
    <row r="1" spans="1:7" ht="12.75">
      <c r="A1" s="221" t="s">
        <v>371</v>
      </c>
      <c r="B1" s="221"/>
      <c r="C1" s="221"/>
      <c r="D1" s="221"/>
      <c r="E1" s="221"/>
      <c r="F1" s="221"/>
      <c r="G1" s="99"/>
    </row>
    <row r="2" spans="1:6" ht="18" customHeight="1">
      <c r="A2" s="25"/>
      <c r="B2" s="1"/>
      <c r="C2" s="1"/>
      <c r="D2" s="21"/>
      <c r="E2" s="21"/>
      <c r="F2" s="21"/>
    </row>
    <row r="3" spans="1:6" ht="25.5" customHeight="1">
      <c r="A3" s="224" t="s">
        <v>455</v>
      </c>
      <c r="B3" s="223"/>
      <c r="C3" s="223"/>
      <c r="D3" s="223"/>
      <c r="E3" s="223"/>
      <c r="F3" s="223"/>
    </row>
    <row r="4" spans="1:6" ht="7.5" customHeight="1">
      <c r="A4" s="2"/>
      <c r="B4" s="3"/>
      <c r="C4" s="3"/>
      <c r="D4" s="27"/>
      <c r="E4" s="27"/>
      <c r="F4" s="27"/>
    </row>
    <row r="5" spans="1:6" ht="18">
      <c r="A5" s="28" t="s">
        <v>68</v>
      </c>
      <c r="B5" s="210" t="s">
        <v>2</v>
      </c>
      <c r="C5" s="210" t="s">
        <v>399</v>
      </c>
      <c r="D5" s="214" t="s">
        <v>57</v>
      </c>
      <c r="E5" s="214" t="s">
        <v>58</v>
      </c>
      <c r="F5" s="214" t="s">
        <v>59</v>
      </c>
    </row>
    <row r="6" spans="1:6" ht="9" customHeight="1">
      <c r="A6" s="30"/>
      <c r="B6" s="12"/>
      <c r="C6" s="12"/>
      <c r="D6" s="31"/>
      <c r="E6" s="31"/>
      <c r="F6" s="31"/>
    </row>
    <row r="7" spans="1:6" ht="9" customHeight="1">
      <c r="A7" s="32" t="s">
        <v>209</v>
      </c>
      <c r="B7" s="12">
        <v>7</v>
      </c>
      <c r="C7" s="12">
        <v>6</v>
      </c>
      <c r="D7" s="31" t="s">
        <v>227</v>
      </c>
      <c r="E7" s="31">
        <v>0.022</v>
      </c>
      <c r="F7" s="31">
        <v>0.186</v>
      </c>
    </row>
    <row r="8" spans="1:6" ht="9" customHeight="1">
      <c r="A8" s="32" t="s">
        <v>210</v>
      </c>
      <c r="B8" s="12">
        <v>23</v>
      </c>
      <c r="C8" s="12">
        <v>23</v>
      </c>
      <c r="D8" s="31" t="s">
        <v>227</v>
      </c>
      <c r="E8" s="31">
        <v>0.01</v>
      </c>
      <c r="F8" s="31">
        <v>0.34</v>
      </c>
    </row>
    <row r="9" spans="1:6" ht="9" customHeight="1">
      <c r="A9" s="23" t="s">
        <v>72</v>
      </c>
      <c r="B9" s="1">
        <v>9</v>
      </c>
      <c r="C9" s="1">
        <v>7</v>
      </c>
      <c r="D9" s="4" t="s">
        <v>388</v>
      </c>
      <c r="E9" s="21">
        <v>0.012</v>
      </c>
      <c r="F9" s="21">
        <v>0.39</v>
      </c>
    </row>
    <row r="10" spans="1:6" ht="9" customHeight="1">
      <c r="A10" s="23" t="s">
        <v>73</v>
      </c>
      <c r="B10" s="12">
        <v>2</v>
      </c>
      <c r="C10" s="12">
        <v>2</v>
      </c>
      <c r="D10" s="31" t="s">
        <v>145</v>
      </c>
      <c r="E10" s="31">
        <v>0.1</v>
      </c>
      <c r="F10" s="31">
        <v>0.121</v>
      </c>
    </row>
    <row r="11" spans="1:6" ht="9" customHeight="1">
      <c r="A11" s="32" t="s">
        <v>74</v>
      </c>
      <c r="B11" s="12">
        <v>9</v>
      </c>
      <c r="C11" s="12">
        <v>9</v>
      </c>
      <c r="D11" s="31" t="s">
        <v>147</v>
      </c>
      <c r="E11" s="31">
        <v>0.034</v>
      </c>
      <c r="F11" s="31">
        <v>0.19</v>
      </c>
    </row>
    <row r="12" spans="1:6" ht="9" customHeight="1">
      <c r="A12" s="32" t="s">
        <v>211</v>
      </c>
      <c r="B12" s="12">
        <v>10</v>
      </c>
      <c r="C12" s="12">
        <v>2</v>
      </c>
      <c r="D12" s="31" t="s">
        <v>228</v>
      </c>
      <c r="E12" s="31">
        <v>0.0991</v>
      </c>
      <c r="F12" s="31">
        <v>42.5</v>
      </c>
    </row>
    <row r="13" spans="1:6" ht="9" customHeight="1">
      <c r="A13" s="32" t="s">
        <v>75</v>
      </c>
      <c r="B13" s="12">
        <v>18</v>
      </c>
      <c r="C13" s="12">
        <v>18</v>
      </c>
      <c r="D13" s="31" t="s">
        <v>148</v>
      </c>
      <c r="E13" s="31">
        <v>0.01</v>
      </c>
      <c r="F13" s="31">
        <v>0.32</v>
      </c>
    </row>
    <row r="14" spans="1:6" ht="9" customHeight="1">
      <c r="A14" s="23" t="s">
        <v>212</v>
      </c>
      <c r="B14" s="1">
        <v>20</v>
      </c>
      <c r="C14" s="1">
        <v>20</v>
      </c>
      <c r="D14" s="4" t="s">
        <v>148</v>
      </c>
      <c r="E14" s="21">
        <v>0.01</v>
      </c>
      <c r="F14" s="21">
        <v>0.3815753</v>
      </c>
    </row>
    <row r="15" spans="1:6" ht="9" customHeight="1">
      <c r="A15" s="23" t="s">
        <v>213</v>
      </c>
      <c r="B15" s="1">
        <v>7</v>
      </c>
      <c r="C15" s="1">
        <v>7</v>
      </c>
      <c r="D15" s="4" t="s">
        <v>150</v>
      </c>
      <c r="E15" s="21">
        <v>0.1</v>
      </c>
      <c r="F15" s="21">
        <v>0.48</v>
      </c>
    </row>
    <row r="16" spans="1:6" ht="9" customHeight="1">
      <c r="A16" s="23" t="s">
        <v>214</v>
      </c>
      <c r="B16" s="5">
        <v>3</v>
      </c>
      <c r="C16" s="5">
        <v>3</v>
      </c>
      <c r="D16" s="15" t="s">
        <v>227</v>
      </c>
      <c r="E16" s="14">
        <v>0.0366</v>
      </c>
      <c r="F16" s="14">
        <v>0.103</v>
      </c>
    </row>
    <row r="17" spans="1:6" ht="9" customHeight="1">
      <c r="A17" s="23" t="s">
        <v>76</v>
      </c>
      <c r="B17" s="5">
        <v>13</v>
      </c>
      <c r="C17" s="5">
        <v>13</v>
      </c>
      <c r="D17" s="15" t="s">
        <v>229</v>
      </c>
      <c r="E17" s="14">
        <v>0.0168</v>
      </c>
      <c r="F17" s="14">
        <v>0.1</v>
      </c>
    </row>
    <row r="18" spans="1:6" ht="9" customHeight="1">
      <c r="A18" s="23" t="s">
        <v>215</v>
      </c>
      <c r="B18" s="5">
        <v>8</v>
      </c>
      <c r="C18" s="12">
        <v>7</v>
      </c>
      <c r="D18" s="15" t="s">
        <v>145</v>
      </c>
      <c r="E18" s="14">
        <v>0.1</v>
      </c>
      <c r="F18" s="14">
        <v>0.17</v>
      </c>
    </row>
    <row r="19" spans="1:6" ht="9" customHeight="1">
      <c r="A19" s="23" t="s">
        <v>216</v>
      </c>
      <c r="B19" s="5">
        <v>29</v>
      </c>
      <c r="C19" s="5">
        <v>29</v>
      </c>
      <c r="D19" s="15" t="s">
        <v>227</v>
      </c>
      <c r="E19" s="14">
        <v>0.01</v>
      </c>
      <c r="F19" s="14">
        <v>0.27</v>
      </c>
    </row>
    <row r="20" spans="1:6" ht="9" customHeight="1">
      <c r="A20" s="23" t="s">
        <v>217</v>
      </c>
      <c r="B20" s="5">
        <v>51</v>
      </c>
      <c r="C20" s="5">
        <v>51</v>
      </c>
      <c r="D20" s="15" t="s">
        <v>145</v>
      </c>
      <c r="E20" s="21">
        <v>0.01</v>
      </c>
      <c r="F20" s="14">
        <v>0.3</v>
      </c>
    </row>
    <row r="21" spans="1:6" ht="9" customHeight="1">
      <c r="A21" s="23" t="s">
        <v>218</v>
      </c>
      <c r="B21" s="5">
        <v>11</v>
      </c>
      <c r="C21" s="5">
        <v>9</v>
      </c>
      <c r="D21" s="15" t="s">
        <v>145</v>
      </c>
      <c r="E21" s="14">
        <v>0.022</v>
      </c>
      <c r="F21" s="14">
        <v>0.353</v>
      </c>
    </row>
    <row r="22" spans="1:6" ht="9" customHeight="1">
      <c r="A22" s="23" t="s">
        <v>69</v>
      </c>
      <c r="B22" s="5">
        <v>14</v>
      </c>
      <c r="C22" s="5">
        <v>14</v>
      </c>
      <c r="D22" s="15" t="s">
        <v>145</v>
      </c>
      <c r="E22" s="14">
        <v>0.01</v>
      </c>
      <c r="F22" s="14">
        <v>0.26</v>
      </c>
    </row>
    <row r="23" spans="1:6" ht="9" customHeight="1">
      <c r="A23" s="23" t="s">
        <v>70</v>
      </c>
      <c r="B23" s="5">
        <v>20</v>
      </c>
      <c r="C23" s="5">
        <v>19</v>
      </c>
      <c r="D23" s="15" t="s">
        <v>145</v>
      </c>
      <c r="E23" s="14">
        <v>0.01</v>
      </c>
      <c r="F23" s="14">
        <v>0.3</v>
      </c>
    </row>
    <row r="24" spans="1:6" ht="9" customHeight="1">
      <c r="A24" s="23" t="s">
        <v>71</v>
      </c>
      <c r="B24" s="5">
        <v>76</v>
      </c>
      <c r="C24" s="5">
        <v>65</v>
      </c>
      <c r="D24" s="15" t="s">
        <v>388</v>
      </c>
      <c r="E24" s="14">
        <v>0.01</v>
      </c>
      <c r="F24" s="14">
        <v>0.44</v>
      </c>
    </row>
    <row r="25" spans="1:6" ht="9" customHeight="1">
      <c r="A25" s="23" t="s">
        <v>77</v>
      </c>
      <c r="B25" s="5">
        <v>13</v>
      </c>
      <c r="C25" s="5">
        <v>9</v>
      </c>
      <c r="D25" s="15" t="s">
        <v>230</v>
      </c>
      <c r="E25" s="14">
        <v>0.06676037</v>
      </c>
      <c r="F25" s="14">
        <v>0.3</v>
      </c>
    </row>
    <row r="26" spans="1:6" ht="9" customHeight="1">
      <c r="A26" s="23" t="s">
        <v>78</v>
      </c>
      <c r="B26" s="5">
        <v>64</v>
      </c>
      <c r="C26" s="5">
        <v>63</v>
      </c>
      <c r="D26" s="15" t="s">
        <v>388</v>
      </c>
      <c r="E26" s="14">
        <v>0.01</v>
      </c>
      <c r="F26" s="14">
        <v>0.5</v>
      </c>
    </row>
    <row r="27" spans="1:6" ht="9" customHeight="1">
      <c r="A27" s="23" t="s">
        <v>219</v>
      </c>
      <c r="B27" s="5">
        <v>42</v>
      </c>
      <c r="C27" s="5">
        <v>11</v>
      </c>
      <c r="D27" s="15" t="s">
        <v>231</v>
      </c>
      <c r="E27" s="21">
        <v>0.02</v>
      </c>
      <c r="F27" s="21">
        <v>18.9</v>
      </c>
    </row>
    <row r="28" spans="1:6" ht="9" customHeight="1">
      <c r="A28" s="23" t="s">
        <v>220</v>
      </c>
      <c r="B28" s="5">
        <v>20</v>
      </c>
      <c r="C28" s="5">
        <v>6</v>
      </c>
      <c r="D28" s="15" t="s">
        <v>232</v>
      </c>
      <c r="E28" s="21">
        <v>0.1</v>
      </c>
      <c r="F28" s="21">
        <v>81.3</v>
      </c>
    </row>
    <row r="29" spans="1:6" ht="9" customHeight="1">
      <c r="A29" s="23" t="s">
        <v>221</v>
      </c>
      <c r="B29" s="5">
        <v>3</v>
      </c>
      <c r="C29" s="5">
        <v>2</v>
      </c>
      <c r="D29" s="15" t="s">
        <v>233</v>
      </c>
      <c r="E29" s="21">
        <v>0.1</v>
      </c>
      <c r="F29" s="21">
        <v>4</v>
      </c>
    </row>
    <row r="30" spans="1:6" ht="9" customHeight="1">
      <c r="A30" s="23" t="s">
        <v>222</v>
      </c>
      <c r="B30" s="5">
        <v>59</v>
      </c>
      <c r="C30" s="5">
        <v>57</v>
      </c>
      <c r="D30" s="15" t="s">
        <v>147</v>
      </c>
      <c r="E30" s="21">
        <v>0.01</v>
      </c>
      <c r="F30" s="21">
        <v>0.49</v>
      </c>
    </row>
    <row r="31" spans="1:6" ht="9" customHeight="1">
      <c r="A31" s="23" t="s">
        <v>79</v>
      </c>
      <c r="B31" s="5">
        <v>25</v>
      </c>
      <c r="C31" s="5">
        <v>24</v>
      </c>
      <c r="D31" s="15" t="s">
        <v>227</v>
      </c>
      <c r="E31" s="21">
        <v>0.01</v>
      </c>
      <c r="F31" s="21">
        <v>0.4</v>
      </c>
    </row>
    <row r="32" spans="1:6" ht="9" customHeight="1">
      <c r="A32" s="23" t="s">
        <v>80</v>
      </c>
      <c r="B32" s="5">
        <v>27</v>
      </c>
      <c r="C32" s="5">
        <v>27</v>
      </c>
      <c r="D32" s="15" t="s">
        <v>230</v>
      </c>
      <c r="E32" s="21">
        <v>0.013</v>
      </c>
      <c r="F32" s="21">
        <v>0.45</v>
      </c>
    </row>
    <row r="33" spans="1:6" ht="9" customHeight="1">
      <c r="A33" s="23" t="s">
        <v>81</v>
      </c>
      <c r="B33" s="5">
        <v>33</v>
      </c>
      <c r="C33" s="5">
        <v>32</v>
      </c>
      <c r="D33" s="15" t="s">
        <v>147</v>
      </c>
      <c r="E33" s="14">
        <v>0.01</v>
      </c>
      <c r="F33" s="14">
        <v>0.3</v>
      </c>
    </row>
    <row r="34" spans="1:6" ht="9" customHeight="1">
      <c r="A34" s="23" t="s">
        <v>223</v>
      </c>
      <c r="B34" s="5">
        <v>44</v>
      </c>
      <c r="C34" s="5">
        <v>3</v>
      </c>
      <c r="D34" s="15" t="s">
        <v>234</v>
      </c>
      <c r="E34" s="14">
        <v>0.01</v>
      </c>
      <c r="F34" s="14">
        <v>2231</v>
      </c>
    </row>
    <row r="35" spans="1:6" ht="9" customHeight="1">
      <c r="A35" s="23" t="s">
        <v>224</v>
      </c>
      <c r="B35" s="5">
        <v>8</v>
      </c>
      <c r="C35" s="5">
        <v>8</v>
      </c>
      <c r="D35" s="15" t="s">
        <v>227</v>
      </c>
      <c r="E35" s="14">
        <v>0.039</v>
      </c>
      <c r="F35" s="14">
        <v>0.11</v>
      </c>
    </row>
    <row r="36" spans="1:6" ht="9" customHeight="1">
      <c r="A36" s="23" t="s">
        <v>82</v>
      </c>
      <c r="B36" s="5">
        <v>29</v>
      </c>
      <c r="C36" s="5">
        <v>28</v>
      </c>
      <c r="D36" s="4" t="s">
        <v>388</v>
      </c>
      <c r="E36" s="14">
        <v>0.0417</v>
      </c>
      <c r="F36" s="14">
        <v>0.198</v>
      </c>
    </row>
    <row r="37" spans="1:6" ht="9" customHeight="1">
      <c r="A37" s="23" t="s">
        <v>225</v>
      </c>
      <c r="B37" s="5">
        <v>5</v>
      </c>
      <c r="C37" s="5">
        <v>4</v>
      </c>
      <c r="D37" s="4" t="s">
        <v>147</v>
      </c>
      <c r="E37" s="14">
        <v>0.024</v>
      </c>
      <c r="F37" s="14">
        <v>0.1498004</v>
      </c>
    </row>
    <row r="38" spans="1:6" ht="9" customHeight="1">
      <c r="A38" s="23" t="s">
        <v>226</v>
      </c>
      <c r="B38" s="5">
        <v>10</v>
      </c>
      <c r="C38" s="5">
        <v>10</v>
      </c>
      <c r="D38" s="15" t="s">
        <v>147</v>
      </c>
      <c r="E38" s="14">
        <v>0.017</v>
      </c>
      <c r="F38" s="14">
        <v>0.165</v>
      </c>
    </row>
    <row r="39" spans="1:6" ht="9" customHeight="1">
      <c r="A39" s="23" t="s">
        <v>83</v>
      </c>
      <c r="B39" s="5">
        <v>9</v>
      </c>
      <c r="C39" s="5">
        <v>9</v>
      </c>
      <c r="D39" s="15" t="s">
        <v>151</v>
      </c>
      <c r="E39" s="14">
        <v>0.039</v>
      </c>
      <c r="F39" s="14">
        <v>0.44</v>
      </c>
    </row>
    <row r="40" spans="1:6" ht="5.25" customHeight="1">
      <c r="A40" s="3"/>
      <c r="B40" s="3"/>
      <c r="C40" s="3"/>
      <c r="D40" s="27"/>
      <c r="E40" s="27"/>
      <c r="F40" s="27"/>
    </row>
    <row r="41" spans="2:6" ht="5.25" customHeight="1">
      <c r="B41" s="1"/>
      <c r="C41" s="1"/>
      <c r="D41" s="21"/>
      <c r="E41" s="21"/>
      <c r="F41" s="21"/>
    </row>
    <row r="42" spans="1:6" ht="9" customHeight="1">
      <c r="A42" s="57" t="s">
        <v>443</v>
      </c>
      <c r="B42" s="33"/>
      <c r="C42" s="33"/>
      <c r="D42" s="34"/>
      <c r="E42" s="34"/>
      <c r="F42" s="34"/>
    </row>
    <row r="43" spans="1:6" ht="9" customHeight="1">
      <c r="A43" s="19"/>
      <c r="B43" s="1"/>
      <c r="C43" s="1"/>
      <c r="D43" s="21"/>
      <c r="E43" s="21"/>
      <c r="F43" s="21"/>
    </row>
    <row r="44" spans="1:6" ht="9" customHeight="1">
      <c r="A44" s="19"/>
      <c r="B44" s="1"/>
      <c r="C44" s="1"/>
      <c r="D44" s="21"/>
      <c r="E44" s="21"/>
      <c r="F44" s="21"/>
    </row>
    <row r="45" spans="1:6" ht="9" customHeight="1">
      <c r="A45" s="1"/>
      <c r="B45" s="1"/>
      <c r="C45" s="1"/>
      <c r="D45" s="21"/>
      <c r="E45" s="21"/>
      <c r="F45" s="21"/>
    </row>
    <row r="46" spans="1:6" ht="25.5" customHeight="1">
      <c r="A46" s="224" t="s">
        <v>400</v>
      </c>
      <c r="B46" s="223"/>
      <c r="C46" s="223"/>
      <c r="D46" s="223"/>
      <c r="E46" s="223"/>
      <c r="F46" s="223"/>
    </row>
    <row r="47" spans="1:6" ht="7.5" customHeight="1">
      <c r="A47" s="17"/>
      <c r="B47" s="3"/>
      <c r="C47" s="3"/>
      <c r="D47" s="27"/>
      <c r="E47" s="27"/>
      <c r="F47" s="27"/>
    </row>
    <row r="48" spans="1:6" ht="27" customHeight="1">
      <c r="A48" s="28" t="s">
        <v>68</v>
      </c>
      <c r="B48" s="9" t="s">
        <v>2</v>
      </c>
      <c r="C48" s="9" t="s">
        <v>399</v>
      </c>
      <c r="D48" s="29" t="s">
        <v>57</v>
      </c>
      <c r="E48" s="29" t="s">
        <v>58</v>
      </c>
      <c r="F48" s="29" t="s">
        <v>59</v>
      </c>
    </row>
    <row r="49" spans="1:6" ht="9" customHeight="1">
      <c r="A49" s="30"/>
      <c r="B49" s="12"/>
      <c r="C49" s="12"/>
      <c r="D49" s="31"/>
      <c r="E49" s="31"/>
      <c r="F49" s="31"/>
    </row>
    <row r="50" spans="1:6" ht="9" customHeight="1">
      <c r="A50" s="32" t="s">
        <v>108</v>
      </c>
      <c r="B50" s="12">
        <v>169</v>
      </c>
      <c r="C50" s="12">
        <v>113</v>
      </c>
      <c r="D50" s="31" t="s">
        <v>235</v>
      </c>
      <c r="E50" s="31">
        <v>0.02</v>
      </c>
      <c r="F50" s="31">
        <v>9.35</v>
      </c>
    </row>
    <row r="51" spans="1:6" ht="9" customHeight="1">
      <c r="A51" s="32" t="s">
        <v>203</v>
      </c>
      <c r="B51" s="12">
        <v>10</v>
      </c>
      <c r="C51" s="12">
        <v>3</v>
      </c>
      <c r="D51" s="31" t="s">
        <v>236</v>
      </c>
      <c r="E51" s="31">
        <v>0.0568</v>
      </c>
      <c r="F51" s="31">
        <v>4.72</v>
      </c>
    </row>
    <row r="52" spans="1:6" ht="9" customHeight="1">
      <c r="A52" s="32" t="s">
        <v>109</v>
      </c>
      <c r="B52" s="1">
        <v>6</v>
      </c>
      <c r="C52" s="1">
        <v>3</v>
      </c>
      <c r="D52" s="4" t="s">
        <v>143</v>
      </c>
      <c r="E52" s="21">
        <v>0.02</v>
      </c>
      <c r="F52" s="21">
        <v>0.87</v>
      </c>
    </row>
    <row r="53" spans="1:6" ht="9" customHeight="1">
      <c r="A53" s="32" t="s">
        <v>110</v>
      </c>
      <c r="B53" s="12">
        <v>67</v>
      </c>
      <c r="C53" s="12">
        <v>59</v>
      </c>
      <c r="D53" s="31" t="s">
        <v>151</v>
      </c>
      <c r="E53" s="31">
        <v>0.0441</v>
      </c>
      <c r="F53" s="31">
        <v>0.39</v>
      </c>
    </row>
    <row r="54" spans="1:6" ht="9" customHeight="1">
      <c r="A54" s="32" t="s">
        <v>204</v>
      </c>
      <c r="B54" s="12">
        <v>67</v>
      </c>
      <c r="C54" s="12">
        <v>50</v>
      </c>
      <c r="D54" s="31" t="s">
        <v>146</v>
      </c>
      <c r="E54" s="31">
        <v>0.0247</v>
      </c>
      <c r="F54" s="31">
        <v>0.523</v>
      </c>
    </row>
    <row r="55" spans="1:6" ht="9" customHeight="1">
      <c r="A55" s="32" t="s">
        <v>111</v>
      </c>
      <c r="B55" s="12">
        <v>15</v>
      </c>
      <c r="C55" s="12">
        <v>13</v>
      </c>
      <c r="D55" s="31" t="s">
        <v>148</v>
      </c>
      <c r="E55" s="31">
        <v>0.0733</v>
      </c>
      <c r="F55" s="31">
        <v>0.36</v>
      </c>
    </row>
    <row r="56" spans="1:6" ht="9" customHeight="1">
      <c r="A56" s="32" t="s">
        <v>205</v>
      </c>
      <c r="B56" s="12">
        <v>2</v>
      </c>
      <c r="C56" s="12">
        <v>2</v>
      </c>
      <c r="D56" s="31" t="s">
        <v>148</v>
      </c>
      <c r="E56" s="31">
        <v>0.1</v>
      </c>
      <c r="F56" s="31">
        <v>0.18</v>
      </c>
    </row>
    <row r="57" spans="1:6" ht="9" customHeight="1">
      <c r="A57" s="32" t="s">
        <v>206</v>
      </c>
      <c r="B57" s="12">
        <v>5</v>
      </c>
      <c r="C57" s="12">
        <v>4</v>
      </c>
      <c r="D57" s="31" t="s">
        <v>237</v>
      </c>
      <c r="E57" s="31">
        <v>0.1</v>
      </c>
      <c r="F57" s="31">
        <v>0.62</v>
      </c>
    </row>
    <row r="58" spans="1:6" ht="9" customHeight="1">
      <c r="A58" s="32" t="s">
        <v>112</v>
      </c>
      <c r="B58" s="12">
        <v>11</v>
      </c>
      <c r="C58" s="12">
        <v>1</v>
      </c>
      <c r="D58" s="31" t="s">
        <v>238</v>
      </c>
      <c r="E58" s="31">
        <v>0.693</v>
      </c>
      <c r="F58" s="31">
        <v>2.168</v>
      </c>
    </row>
    <row r="59" spans="1:6" ht="9" customHeight="1">
      <c r="A59" s="72" t="s">
        <v>207</v>
      </c>
      <c r="B59" s="1">
        <v>10</v>
      </c>
      <c r="C59" s="1">
        <v>7</v>
      </c>
      <c r="D59" s="4" t="s">
        <v>230</v>
      </c>
      <c r="E59" s="21">
        <v>0.07</v>
      </c>
      <c r="F59" s="21">
        <v>0.2</v>
      </c>
    </row>
    <row r="60" spans="1:6" ht="9" customHeight="1">
      <c r="A60" s="72" t="s">
        <v>208</v>
      </c>
      <c r="B60" s="1">
        <v>6</v>
      </c>
      <c r="C60" s="1">
        <v>5</v>
      </c>
      <c r="D60" s="4" t="s">
        <v>144</v>
      </c>
      <c r="E60" s="21">
        <v>0.1</v>
      </c>
      <c r="F60" s="21">
        <v>0.6</v>
      </c>
    </row>
    <row r="61" spans="1:6" ht="9" customHeight="1">
      <c r="A61" s="72" t="s">
        <v>113</v>
      </c>
      <c r="B61" s="1">
        <v>8</v>
      </c>
      <c r="C61" s="1">
        <v>6</v>
      </c>
      <c r="D61" s="4" t="s">
        <v>239</v>
      </c>
      <c r="E61" s="21">
        <v>0.1</v>
      </c>
      <c r="F61" s="21">
        <v>0.6</v>
      </c>
    </row>
    <row r="62" spans="1:6" ht="9" customHeight="1">
      <c r="A62" s="72" t="s">
        <v>391</v>
      </c>
      <c r="B62" s="1">
        <v>22</v>
      </c>
      <c r="C62" s="1">
        <v>22</v>
      </c>
      <c r="D62" s="4" t="s">
        <v>230</v>
      </c>
      <c r="E62" s="21">
        <v>0.01</v>
      </c>
      <c r="F62" s="21">
        <v>0.583</v>
      </c>
    </row>
    <row r="63" spans="1:6" ht="9" customHeight="1">
      <c r="A63" s="3"/>
      <c r="B63" s="6"/>
      <c r="C63" s="6"/>
      <c r="D63" s="37"/>
      <c r="E63" s="37"/>
      <c r="F63" s="37"/>
    </row>
    <row r="64" spans="1:6" ht="9" customHeight="1">
      <c r="A64" s="5"/>
      <c r="B64" s="5"/>
      <c r="C64" s="5"/>
      <c r="D64" s="14"/>
      <c r="E64" s="14"/>
      <c r="F64" s="14"/>
    </row>
    <row r="65" spans="1:6" ht="9" customHeight="1">
      <c r="A65" s="57" t="s">
        <v>443</v>
      </c>
      <c r="B65" s="1"/>
      <c r="C65" s="1"/>
      <c r="D65" s="21"/>
      <c r="E65" s="21"/>
      <c r="F65" s="21"/>
    </row>
    <row r="66" spans="1:6" ht="9" customHeight="1">
      <c r="A66" s="19"/>
      <c r="B66" s="1"/>
      <c r="C66" s="1"/>
      <c r="D66" s="21"/>
      <c r="E66" s="21"/>
      <c r="F66" s="21"/>
    </row>
    <row r="67" ht="9" customHeight="1"/>
    <row r="68" ht="9" customHeight="1"/>
    <row r="69" ht="9" customHeight="1"/>
  </sheetData>
  <mergeCells count="3">
    <mergeCell ref="A3:F3"/>
    <mergeCell ref="A46:F46"/>
    <mergeCell ref="A1:F1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3" sqref="F3"/>
    </sheetView>
  </sheetViews>
  <sheetFormatPr defaultColWidth="9.140625" defaultRowHeight="12.75"/>
  <cols>
    <col min="1" max="1" width="37.421875" style="0" customWidth="1"/>
    <col min="2" max="2" width="10.421875" style="0" customWidth="1"/>
    <col min="3" max="4" width="8.140625" style="0" customWidth="1"/>
    <col min="5" max="5" width="25.421875" style="0" customWidth="1"/>
  </cols>
  <sheetData>
    <row r="1" spans="1:7" ht="12.75">
      <c r="A1" s="244" t="s">
        <v>371</v>
      </c>
      <c r="B1" s="244"/>
      <c r="C1" s="244"/>
      <c r="D1" s="244"/>
      <c r="E1" s="244"/>
      <c r="G1" s="77"/>
    </row>
    <row r="2" spans="1:5" ht="18" customHeight="1">
      <c r="A2" s="1"/>
      <c r="B2" s="1"/>
      <c r="C2" s="1"/>
      <c r="D2" s="1"/>
      <c r="E2" s="1"/>
    </row>
    <row r="3" spans="1:5" ht="12.75">
      <c r="A3" s="245" t="s">
        <v>345</v>
      </c>
      <c r="B3" s="245"/>
      <c r="C3" s="245"/>
      <c r="D3" s="245"/>
      <c r="E3" s="245"/>
    </row>
    <row r="4" spans="1:5" ht="7.5" customHeight="1">
      <c r="A4" s="3"/>
      <c r="B4" s="38"/>
      <c r="C4" s="3"/>
      <c r="D4" s="17"/>
      <c r="E4" s="3"/>
    </row>
    <row r="5" spans="1:5" ht="21" customHeight="1">
      <c r="A5" s="28" t="s">
        <v>84</v>
      </c>
      <c r="B5" s="212" t="s">
        <v>85</v>
      </c>
      <c r="C5" s="210" t="s">
        <v>158</v>
      </c>
      <c r="D5" s="210" t="s">
        <v>159</v>
      </c>
      <c r="E5" s="210" t="s">
        <v>86</v>
      </c>
    </row>
    <row r="6" spans="1:5" ht="6" customHeight="1">
      <c r="A6" s="39"/>
      <c r="B6" s="40"/>
      <c r="C6" s="41"/>
      <c r="D6" s="41"/>
      <c r="E6" s="41"/>
    </row>
    <row r="7" spans="1:5" ht="9" customHeight="1">
      <c r="A7" s="42" t="s">
        <v>87</v>
      </c>
      <c r="B7" s="43" t="s">
        <v>88</v>
      </c>
      <c r="C7" s="44">
        <v>7500</v>
      </c>
      <c r="D7" s="45">
        <v>0.5</v>
      </c>
      <c r="E7" s="46" t="s">
        <v>89</v>
      </c>
    </row>
    <row r="8" spans="1:5" ht="9" customHeight="1">
      <c r="A8" s="47" t="s">
        <v>90</v>
      </c>
      <c r="B8" s="48" t="s">
        <v>91</v>
      </c>
      <c r="C8" s="49">
        <v>17800</v>
      </c>
      <c r="D8" s="48">
        <v>735</v>
      </c>
      <c r="E8" s="50" t="s">
        <v>92</v>
      </c>
    </row>
    <row r="9" spans="1:5" ht="18" customHeight="1">
      <c r="A9" s="47" t="s">
        <v>93</v>
      </c>
      <c r="B9" s="48" t="s">
        <v>91</v>
      </c>
      <c r="C9" s="49">
        <v>5000</v>
      </c>
      <c r="D9" s="48">
        <v>1</v>
      </c>
      <c r="E9" s="50" t="s">
        <v>94</v>
      </c>
    </row>
    <row r="10" spans="1:5" ht="9" customHeight="1">
      <c r="A10" s="47" t="s">
        <v>90</v>
      </c>
      <c r="B10" s="48" t="s">
        <v>95</v>
      </c>
      <c r="C10" s="49">
        <v>1500</v>
      </c>
      <c r="D10" s="49">
        <v>5035</v>
      </c>
      <c r="E10" s="50" t="s">
        <v>401</v>
      </c>
    </row>
    <row r="11" spans="1:5" ht="18.75" customHeight="1">
      <c r="A11" s="47" t="s">
        <v>96</v>
      </c>
      <c r="B11" s="48" t="s">
        <v>95</v>
      </c>
      <c r="C11" s="49">
        <v>1000</v>
      </c>
      <c r="D11" s="49">
        <v>1600000</v>
      </c>
      <c r="E11" s="50" t="s">
        <v>97</v>
      </c>
    </row>
    <row r="12" spans="1:5" ht="9" customHeight="1">
      <c r="A12" s="47" t="s">
        <v>98</v>
      </c>
      <c r="B12" s="48" t="s">
        <v>95</v>
      </c>
      <c r="C12" s="51" t="s">
        <v>99</v>
      </c>
      <c r="D12" s="49">
        <v>1610000</v>
      </c>
      <c r="E12" s="50" t="s">
        <v>100</v>
      </c>
    </row>
    <row r="13" spans="1:5" ht="9" customHeight="1">
      <c r="A13" s="52" t="s">
        <v>101</v>
      </c>
      <c r="B13" s="53" t="s">
        <v>102</v>
      </c>
      <c r="C13" s="53" t="s">
        <v>24</v>
      </c>
      <c r="D13" s="54">
        <v>1370</v>
      </c>
      <c r="E13" s="55" t="s">
        <v>89</v>
      </c>
    </row>
    <row r="14" spans="1:5" ht="3.75" customHeight="1">
      <c r="A14" s="35"/>
      <c r="B14" s="36"/>
      <c r="C14" s="22"/>
      <c r="D14" s="56"/>
      <c r="E14" s="36"/>
    </row>
    <row r="15" spans="1:5" ht="6" customHeight="1">
      <c r="A15" s="1"/>
      <c r="B15" s="1"/>
      <c r="C15" s="1"/>
      <c r="D15" s="1"/>
      <c r="E15" s="33"/>
    </row>
    <row r="16" spans="1:5" ht="9" customHeight="1">
      <c r="A16" s="57" t="s">
        <v>443</v>
      </c>
      <c r="B16" s="1"/>
      <c r="C16" s="1"/>
      <c r="D16" s="78"/>
      <c r="E16" s="33"/>
    </row>
    <row r="17" spans="1:5" ht="9" customHeight="1">
      <c r="A17" s="19" t="s">
        <v>456</v>
      </c>
      <c r="B17" s="58"/>
      <c r="C17" s="1"/>
      <c r="D17" s="76"/>
      <c r="E17" s="1"/>
    </row>
    <row r="18" spans="1:5" ht="9" customHeight="1">
      <c r="A18" s="1" t="s">
        <v>103</v>
      </c>
      <c r="B18" s="59"/>
      <c r="C18" s="1"/>
      <c r="D18" s="1"/>
      <c r="E18" s="1"/>
    </row>
    <row r="19" spans="1:5" ht="9" customHeight="1">
      <c r="A19" s="1" t="s">
        <v>363</v>
      </c>
      <c r="B19" s="58"/>
      <c r="C19" s="1"/>
      <c r="D19" s="1"/>
      <c r="E19" s="1"/>
    </row>
    <row r="20" spans="1:5" ht="9" customHeight="1">
      <c r="A20" s="1"/>
      <c r="B20" s="1"/>
      <c r="C20" s="1"/>
      <c r="D20" s="1"/>
      <c r="E20" s="1"/>
    </row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</sheetData>
  <mergeCells count="2">
    <mergeCell ref="A1:E1"/>
    <mergeCell ref="A3:E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A23" sqref="A23"/>
    </sheetView>
  </sheetViews>
  <sheetFormatPr defaultColWidth="9.140625" defaultRowHeight="12.75"/>
  <cols>
    <col min="1" max="1" width="20.7109375" style="0" customWidth="1"/>
    <col min="2" max="6" width="13.7109375" style="0" customWidth="1"/>
  </cols>
  <sheetData>
    <row r="1" spans="1:8" ht="12.75">
      <c r="A1" s="244" t="s">
        <v>371</v>
      </c>
      <c r="B1" s="244"/>
      <c r="C1" s="244"/>
      <c r="D1" s="244"/>
      <c r="E1" s="244"/>
      <c r="F1" s="244"/>
      <c r="G1" s="119"/>
      <c r="H1" s="77"/>
    </row>
    <row r="2" ht="18" customHeight="1"/>
    <row r="3" spans="1:7" ht="12.75" customHeight="1">
      <c r="A3" s="222" t="s">
        <v>346</v>
      </c>
      <c r="B3" s="222"/>
      <c r="C3" s="222"/>
      <c r="D3" s="222"/>
      <c r="E3" s="222"/>
      <c r="F3" s="222"/>
      <c r="G3" s="73"/>
    </row>
    <row r="4" spans="2:6" ht="7.5" customHeight="1">
      <c r="B4" s="1"/>
      <c r="C4" s="1"/>
      <c r="D4" s="1"/>
      <c r="E4" s="1"/>
      <c r="F4" s="60"/>
    </row>
    <row r="5" spans="1:6" ht="12.75" customHeight="1">
      <c r="A5" s="227" t="s">
        <v>104</v>
      </c>
      <c r="B5" s="226" t="s">
        <v>105</v>
      </c>
      <c r="C5" s="226"/>
      <c r="D5" s="246" t="s">
        <v>402</v>
      </c>
      <c r="E5" s="246" t="s">
        <v>403</v>
      </c>
      <c r="F5" s="248" t="s">
        <v>157</v>
      </c>
    </row>
    <row r="6" spans="1:6" ht="15.75" customHeight="1">
      <c r="A6" s="228"/>
      <c r="B6" s="9" t="s">
        <v>404</v>
      </c>
      <c r="C6" s="9" t="s">
        <v>405</v>
      </c>
      <c r="D6" s="247"/>
      <c r="E6" s="247"/>
      <c r="F6" s="249"/>
    </row>
    <row r="7" spans="1:6" ht="9" customHeight="1">
      <c r="A7" s="30"/>
      <c r="B7" s="10"/>
      <c r="C7" s="10"/>
      <c r="D7" s="10"/>
      <c r="E7" s="12"/>
      <c r="F7" s="20"/>
    </row>
    <row r="8" spans="1:6" ht="9" customHeight="1">
      <c r="A8" s="1" t="s">
        <v>15</v>
      </c>
      <c r="B8" s="62">
        <v>4822048</v>
      </c>
      <c r="C8" s="63">
        <v>4207</v>
      </c>
      <c r="D8" s="62">
        <v>4334</v>
      </c>
      <c r="E8" s="63">
        <v>281325</v>
      </c>
      <c r="F8" s="63">
        <f>(B8/1000)+(D8/1000)+E8</f>
        <v>286151.382</v>
      </c>
    </row>
    <row r="9" spans="1:6" ht="9" customHeight="1">
      <c r="A9" s="1" t="s">
        <v>155</v>
      </c>
      <c r="B9" s="62" t="s">
        <v>16</v>
      </c>
      <c r="C9" s="62" t="s">
        <v>16</v>
      </c>
      <c r="D9" s="62" t="s">
        <v>16</v>
      </c>
      <c r="E9" s="62" t="s">
        <v>16</v>
      </c>
      <c r="F9" s="62" t="s">
        <v>16</v>
      </c>
    </row>
    <row r="10" spans="1:6" ht="9" customHeight="1">
      <c r="A10" s="84" t="s">
        <v>28</v>
      </c>
      <c r="B10" s="62">
        <v>54873</v>
      </c>
      <c r="C10" s="63">
        <v>3126</v>
      </c>
      <c r="D10" s="62">
        <v>130366</v>
      </c>
      <c r="E10" s="63">
        <v>3689</v>
      </c>
      <c r="F10" s="63">
        <f>(B10/1000)+(D10/1000)+E10</f>
        <v>3874.239</v>
      </c>
    </row>
    <row r="11" spans="1:6" ht="9" customHeight="1">
      <c r="A11" s="1" t="s">
        <v>196</v>
      </c>
      <c r="B11" s="62" t="s">
        <v>16</v>
      </c>
      <c r="C11" s="62" t="s">
        <v>16</v>
      </c>
      <c r="D11" s="62" t="s">
        <v>16</v>
      </c>
      <c r="E11" s="62" t="s">
        <v>16</v>
      </c>
      <c r="F11" s="62" t="s">
        <v>16</v>
      </c>
    </row>
    <row r="12" spans="1:6" ht="9" customHeight="1">
      <c r="A12" s="24" t="s">
        <v>156</v>
      </c>
      <c r="B12" s="62" t="s">
        <v>16</v>
      </c>
      <c r="C12" s="62" t="s">
        <v>16</v>
      </c>
      <c r="D12" s="62" t="s">
        <v>16</v>
      </c>
      <c r="E12" s="62" t="s">
        <v>16</v>
      </c>
      <c r="F12" s="62" t="s">
        <v>16</v>
      </c>
    </row>
    <row r="13" spans="1:6" ht="9" customHeight="1">
      <c r="A13" s="24" t="s">
        <v>19</v>
      </c>
      <c r="B13" s="62" t="s">
        <v>16</v>
      </c>
      <c r="C13" s="62" t="s">
        <v>16</v>
      </c>
      <c r="D13" s="62" t="s">
        <v>16</v>
      </c>
      <c r="E13" s="62" t="s">
        <v>16</v>
      </c>
      <c r="F13" s="62" t="s">
        <v>16</v>
      </c>
    </row>
    <row r="14" spans="1:6" ht="9" customHeight="1">
      <c r="A14" s="1" t="s">
        <v>37</v>
      </c>
      <c r="B14" s="62" t="s">
        <v>16</v>
      </c>
      <c r="C14" s="62" t="s">
        <v>16</v>
      </c>
      <c r="D14" s="62" t="s">
        <v>16</v>
      </c>
      <c r="E14" s="62" t="s">
        <v>16</v>
      </c>
      <c r="F14" s="62" t="s">
        <v>16</v>
      </c>
    </row>
    <row r="15" spans="1:6" ht="9" customHeight="1">
      <c r="A15" s="1" t="s">
        <v>53</v>
      </c>
      <c r="B15" s="62">
        <v>2074</v>
      </c>
      <c r="C15" s="63">
        <v>4326</v>
      </c>
      <c r="D15" s="62">
        <v>151</v>
      </c>
      <c r="E15" s="63">
        <v>1320000</v>
      </c>
      <c r="F15" s="63">
        <f>(B15/1000)+(D15/1000)+E15</f>
        <v>1320002.225</v>
      </c>
    </row>
    <row r="16" spans="1:6" ht="9" customHeight="1">
      <c r="A16" s="1" t="s">
        <v>33</v>
      </c>
      <c r="B16" s="62">
        <v>14503</v>
      </c>
      <c r="C16" s="62">
        <v>350</v>
      </c>
      <c r="D16" s="62">
        <v>419000</v>
      </c>
      <c r="E16" s="62"/>
      <c r="F16" s="63">
        <f>(B16/1000)+(D16/1000)+E16</f>
        <v>433.503</v>
      </c>
    </row>
    <row r="17" spans="1:6" ht="9" customHeight="1">
      <c r="A17" s="1" t="s">
        <v>21</v>
      </c>
      <c r="B17" s="62" t="s">
        <v>16</v>
      </c>
      <c r="C17" s="62" t="s">
        <v>16</v>
      </c>
      <c r="D17" s="62" t="s">
        <v>16</v>
      </c>
      <c r="E17" s="62" t="s">
        <v>16</v>
      </c>
      <c r="F17" s="62" t="s">
        <v>16</v>
      </c>
    </row>
    <row r="18" spans="1:6" ht="9" customHeight="1">
      <c r="A18" s="1" t="s">
        <v>23</v>
      </c>
      <c r="B18" s="62" t="s">
        <v>16</v>
      </c>
      <c r="C18" s="62" t="s">
        <v>16</v>
      </c>
      <c r="D18" s="62" t="s">
        <v>16</v>
      </c>
      <c r="E18" s="62" t="s">
        <v>16</v>
      </c>
      <c r="F18" s="62" t="s">
        <v>16</v>
      </c>
    </row>
    <row r="19" spans="1:6" ht="9" customHeight="1">
      <c r="A19" s="1" t="s">
        <v>60</v>
      </c>
      <c r="B19" s="63">
        <v>79615</v>
      </c>
      <c r="C19" s="63">
        <v>7454</v>
      </c>
      <c r="D19" s="62">
        <v>816128</v>
      </c>
      <c r="E19" s="63">
        <v>5</v>
      </c>
      <c r="F19" s="63">
        <f>(B19/1000)+(D19/1000)+E19</f>
        <v>900.743</v>
      </c>
    </row>
    <row r="20" spans="1:6" ht="9" customHeight="1">
      <c r="A20" s="1" t="s">
        <v>35</v>
      </c>
      <c r="B20" s="62" t="s">
        <v>16</v>
      </c>
      <c r="C20" s="62" t="s">
        <v>16</v>
      </c>
      <c r="D20" s="62" t="s">
        <v>16</v>
      </c>
      <c r="E20" s="62" t="s">
        <v>16</v>
      </c>
      <c r="F20" s="62" t="s">
        <v>16</v>
      </c>
    </row>
    <row r="21" spans="1:6" ht="9" customHeight="1">
      <c r="A21" s="1" t="s">
        <v>61</v>
      </c>
      <c r="B21" s="63">
        <v>39</v>
      </c>
      <c r="C21" s="63">
        <v>104</v>
      </c>
      <c r="D21" s="63" t="s">
        <v>106</v>
      </c>
      <c r="E21" s="62" t="s">
        <v>16</v>
      </c>
      <c r="F21" s="62" t="s">
        <v>106</v>
      </c>
    </row>
    <row r="22" spans="1:6" ht="9" customHeight="1">
      <c r="A22" s="1" t="s">
        <v>62</v>
      </c>
      <c r="B22" s="63">
        <v>434168</v>
      </c>
      <c r="C22" s="63">
        <v>2659</v>
      </c>
      <c r="D22" s="62" t="s">
        <v>16</v>
      </c>
      <c r="E22" s="62" t="s">
        <v>16</v>
      </c>
      <c r="F22" s="63">
        <v>444</v>
      </c>
    </row>
    <row r="23" spans="1:6" ht="9" customHeight="1">
      <c r="A23" s="1" t="s">
        <v>63</v>
      </c>
      <c r="B23" s="63">
        <v>238</v>
      </c>
      <c r="C23" s="63">
        <v>1140</v>
      </c>
      <c r="D23" s="63">
        <v>1</v>
      </c>
      <c r="E23" s="62" t="s">
        <v>16</v>
      </c>
      <c r="F23" s="64">
        <v>0.24</v>
      </c>
    </row>
    <row r="24" spans="1:6" ht="9" customHeight="1">
      <c r="A24" s="1" t="s">
        <v>64</v>
      </c>
      <c r="B24" s="63">
        <v>362507</v>
      </c>
      <c r="C24" s="63">
        <v>3411</v>
      </c>
      <c r="D24" s="63">
        <v>37</v>
      </c>
      <c r="E24" s="62">
        <v>4690</v>
      </c>
      <c r="F24" s="63">
        <f>(B24/1000)+(D24/1000)+E24</f>
        <v>5052.544</v>
      </c>
    </row>
    <row r="25" spans="1:6" ht="9" customHeight="1">
      <c r="A25" s="1" t="s">
        <v>65</v>
      </c>
      <c r="B25" s="62" t="s">
        <v>16</v>
      </c>
      <c r="C25" s="62" t="s">
        <v>16</v>
      </c>
      <c r="D25" s="62" t="s">
        <v>16</v>
      </c>
      <c r="E25" s="62" t="s">
        <v>16</v>
      </c>
      <c r="F25" s="62" t="s">
        <v>16</v>
      </c>
    </row>
    <row r="26" spans="1:6" ht="9" customHeight="1">
      <c r="A26" s="1" t="s">
        <v>66</v>
      </c>
      <c r="B26" s="74">
        <v>0.4</v>
      </c>
      <c r="C26" s="74">
        <v>0.2</v>
      </c>
      <c r="D26" s="62" t="s">
        <v>106</v>
      </c>
      <c r="E26" s="62" t="s">
        <v>16</v>
      </c>
      <c r="F26" s="62" t="s">
        <v>106</v>
      </c>
    </row>
    <row r="27" spans="1:6" ht="9" customHeight="1">
      <c r="A27" s="1" t="s">
        <v>67</v>
      </c>
      <c r="B27" s="62" t="s">
        <v>16</v>
      </c>
      <c r="C27" s="62" t="s">
        <v>16</v>
      </c>
      <c r="D27" s="62" t="s">
        <v>16</v>
      </c>
      <c r="E27" s="62" t="s">
        <v>16</v>
      </c>
      <c r="F27" s="62" t="s">
        <v>16</v>
      </c>
    </row>
    <row r="28" spans="1:6" ht="9" customHeight="1">
      <c r="A28" s="2" t="s">
        <v>434</v>
      </c>
      <c r="B28" s="65">
        <v>5770065.4</v>
      </c>
      <c r="C28" s="65">
        <v>26777.2</v>
      </c>
      <c r="D28" s="65">
        <v>1370017</v>
      </c>
      <c r="E28" s="65">
        <v>1609709</v>
      </c>
      <c r="F28" s="66">
        <v>1616849.0824</v>
      </c>
    </row>
    <row r="29" spans="1:6" ht="9" customHeight="1">
      <c r="A29" s="2" t="s">
        <v>439</v>
      </c>
      <c r="B29" s="204">
        <v>4876921</v>
      </c>
      <c r="C29" s="204">
        <v>7333</v>
      </c>
      <c r="D29" s="204">
        <v>134700</v>
      </c>
      <c r="E29" s="204">
        <v>285014</v>
      </c>
      <c r="F29" s="204">
        <v>290025.621</v>
      </c>
    </row>
    <row r="30" spans="1:6" ht="9" customHeight="1">
      <c r="A30" s="2" t="s">
        <v>440</v>
      </c>
      <c r="B30" s="204">
        <v>2074</v>
      </c>
      <c r="C30" s="204">
        <v>4326</v>
      </c>
      <c r="D30" s="204">
        <v>151</v>
      </c>
      <c r="E30" s="204">
        <v>1320000</v>
      </c>
      <c r="F30" s="204">
        <v>1320002.225</v>
      </c>
    </row>
    <row r="31" spans="1:6" ht="9" customHeight="1">
      <c r="A31" s="2" t="s">
        <v>107</v>
      </c>
      <c r="B31" s="204">
        <v>94118</v>
      </c>
      <c r="C31" s="204">
        <v>7804</v>
      </c>
      <c r="D31" s="204">
        <v>1235128</v>
      </c>
      <c r="E31" s="204">
        <v>5</v>
      </c>
      <c r="F31" s="204">
        <v>1334.246</v>
      </c>
    </row>
    <row r="32" spans="1:6" ht="9" customHeight="1">
      <c r="A32" s="2" t="s">
        <v>337</v>
      </c>
      <c r="B32" s="204">
        <v>796952</v>
      </c>
      <c r="C32" s="204">
        <v>7314</v>
      </c>
      <c r="D32" s="204">
        <v>38</v>
      </c>
      <c r="E32" s="204">
        <v>4690</v>
      </c>
      <c r="F32" s="204">
        <v>5496.784</v>
      </c>
    </row>
    <row r="33" spans="1:6" ht="9" customHeight="1">
      <c r="A33" s="2" t="s">
        <v>338</v>
      </c>
      <c r="B33" s="205">
        <v>0.4</v>
      </c>
      <c r="C33" s="205">
        <v>0.2</v>
      </c>
      <c r="D33" s="205" t="s">
        <v>106</v>
      </c>
      <c r="E33" s="204" t="s">
        <v>16</v>
      </c>
      <c r="F33" s="204" t="s">
        <v>16</v>
      </c>
    </row>
    <row r="34" spans="1:6" ht="6.75" customHeight="1">
      <c r="A34" s="3"/>
      <c r="B34" s="3"/>
      <c r="C34" s="3"/>
      <c r="D34" s="3"/>
      <c r="E34" s="3"/>
      <c r="F34" s="67"/>
    </row>
    <row r="35" spans="1:6" ht="3.75" customHeight="1">
      <c r="A35" s="1"/>
      <c r="B35" s="1"/>
      <c r="C35" s="1"/>
      <c r="D35" s="1"/>
      <c r="E35" s="1"/>
      <c r="F35" s="60"/>
    </row>
    <row r="36" spans="1:6" ht="9" customHeight="1">
      <c r="A36" s="57" t="s">
        <v>443</v>
      </c>
      <c r="B36" s="68"/>
      <c r="C36" s="61"/>
      <c r="D36" s="61"/>
      <c r="E36" s="61"/>
      <c r="F36" s="60"/>
    </row>
    <row r="37" spans="1:6" ht="9" customHeight="1">
      <c r="A37" s="69"/>
      <c r="B37" s="26"/>
      <c r="C37" s="26"/>
      <c r="D37" s="26"/>
      <c r="E37" s="26"/>
      <c r="F37" s="70"/>
    </row>
    <row r="38" ht="9" customHeight="1"/>
    <row r="39" ht="9" customHeight="1"/>
    <row r="40" ht="9" customHeight="1"/>
    <row r="41" ht="9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</sheetData>
  <mergeCells count="7">
    <mergeCell ref="A1:F1"/>
    <mergeCell ref="A3:F3"/>
    <mergeCell ref="A5:A6"/>
    <mergeCell ref="D5:D6"/>
    <mergeCell ref="E5:E6"/>
    <mergeCell ref="F5:F6"/>
    <mergeCell ref="B5:C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&amp;C&amp;"Arial,Normale"215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istat</cp:lastModifiedBy>
  <cp:lastPrinted>2008-10-28T14:35:30Z</cp:lastPrinted>
  <dcterms:created xsi:type="dcterms:W3CDTF">2008-04-16T14:41:12Z</dcterms:created>
  <dcterms:modified xsi:type="dcterms:W3CDTF">2008-10-28T14:35:32Z</dcterms:modified>
  <cp:category/>
  <cp:version/>
  <cp:contentType/>
  <cp:contentStatus/>
</cp:coreProperties>
</file>