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50" windowHeight="5475" tabRatio="746" activeTab="0"/>
  </bookViews>
  <sheets>
    <sheet name="6.1" sheetId="1" r:id="rId1"/>
    <sheet name="6.2" sheetId="2" r:id="rId2"/>
    <sheet name="6.3" sheetId="3" r:id="rId3"/>
    <sheet name="6.4" sheetId="4" r:id="rId4"/>
    <sheet name="6.5" sheetId="5" r:id="rId5"/>
    <sheet name="6.6" sheetId="6" r:id="rId6"/>
    <sheet name="6.7" sheetId="7" r:id="rId7"/>
    <sheet name="6.8" sheetId="8" r:id="rId8"/>
    <sheet name="6.9" sheetId="9" r:id="rId9"/>
    <sheet name="6.10" sheetId="10" r:id="rId10"/>
    <sheet name="6.11" sheetId="11" r:id="rId11"/>
    <sheet name="6.12" sheetId="12" r:id="rId12"/>
  </sheets>
  <definedNames/>
  <calcPr fullCalcOnLoad="1"/>
</workbook>
</file>

<file path=xl/sharedStrings.xml><?xml version="1.0" encoding="utf-8"?>
<sst xmlns="http://schemas.openxmlformats.org/spreadsheetml/2006/main" count="525" uniqueCount="295">
  <si>
    <t>Intensità energetica primaria (a)</t>
  </si>
  <si>
    <t>(a) Comprende i consumi interni lordi di combustibili solidi e gas, di petrolio e di energia elettrica e da fonti rinnovabili.</t>
  </si>
  <si>
    <t>(b) Inclusi i consumi da fonti rinnovabili.</t>
  </si>
  <si>
    <t>Combustibili solidi (a)</t>
  </si>
  <si>
    <t>Gas naturale</t>
  </si>
  <si>
    <t>-</t>
  </si>
  <si>
    <t>Petrolio</t>
  </si>
  <si>
    <t>Rinnovabili (b) (c)</t>
  </si>
  <si>
    <t>Energia elettrica</t>
  </si>
  <si>
    <t>Totale</t>
  </si>
  <si>
    <t xml:space="preserve"> </t>
  </si>
  <si>
    <t>(a) I combustibli solidi includono espansione di gas compresso, gas di acciaieria ad ossigeno e residui di processi chimici.</t>
  </si>
  <si>
    <t>FONTI  DI  ENERGIA</t>
  </si>
  <si>
    <t>Esportazione</t>
  </si>
  <si>
    <t>Variazione scorte</t>
  </si>
  <si>
    <t>Trasporti</t>
  </si>
  <si>
    <t>INDUSTRIA</t>
  </si>
  <si>
    <t>Combustibili solidi</t>
  </si>
  <si>
    <t>Rinnovabili</t>
  </si>
  <si>
    <t>TRASPORTI</t>
  </si>
  <si>
    <t>AGRICOLTURA</t>
  </si>
  <si>
    <t>USI  NON  ENERGETICI</t>
  </si>
  <si>
    <t>PRODOTTI</t>
  </si>
  <si>
    <t>Benzina</t>
  </si>
  <si>
    <t>….</t>
  </si>
  <si>
    <t>Carboturbo</t>
  </si>
  <si>
    <t>Gasolio</t>
  </si>
  <si>
    <t>Olio combustibile</t>
  </si>
  <si>
    <t>Gas di petrolio liquefatti</t>
  </si>
  <si>
    <t>Bitume</t>
  </si>
  <si>
    <t>Lubrificanti</t>
  </si>
  <si>
    <t>Prodotti minori</t>
  </si>
  <si>
    <t>Bunkeraggi</t>
  </si>
  <si>
    <t>Consumi e perdite di raffinazione</t>
  </si>
  <si>
    <t>Piemonte</t>
  </si>
  <si>
    <t>Lombardia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</si>
  <si>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</si>
  <si>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</si>
  <si>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</si>
  <si>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</si>
  <si>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</si>
  <si>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</si>
  <si>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</si>
  <si>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</si>
  <si>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</si>
  <si>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</si>
  <si>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</si>
  <si>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</si>
  <si>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</si>
  <si>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</si>
  <si>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</si>
  <si>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</si>
  <si>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</si>
  <si>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</si>
  <si>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</si>
  <si>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</si>
  <si>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Produzione lorda</t>
  </si>
  <si>
    <t>Consumi dei servizi ausiliari</t>
  </si>
  <si>
    <t>Produzione netta</t>
  </si>
  <si>
    <t>Ricevuta da fornitori esteri</t>
  </si>
  <si>
    <t>Ceduta a clienti esteri</t>
  </si>
  <si>
    <t>Destinata ai pompaggi</t>
  </si>
  <si>
    <t>Perdite di rete</t>
  </si>
  <si>
    <t>CONSUMI</t>
  </si>
  <si>
    <t xml:space="preserve">Agricoltura </t>
  </si>
  <si>
    <t>Terziario</t>
  </si>
  <si>
    <t>Usi domestici</t>
  </si>
  <si>
    <t>Idroelettrica</t>
  </si>
  <si>
    <t>Eolica</t>
  </si>
  <si>
    <t>Fotovoltaica</t>
  </si>
  <si>
    <t>Geotermica</t>
  </si>
  <si>
    <t>Biomasse e rifiuti</t>
  </si>
  <si>
    <t>Solo produzione di energia elettrica</t>
  </si>
  <si>
    <t>..</t>
  </si>
  <si>
    <t>Cogenerazione</t>
  </si>
  <si>
    <t xml:space="preserve"> - Solidi</t>
  </si>
  <si>
    <t xml:space="preserve"> - Biogas</t>
  </si>
  <si>
    <t>TIPO  DI  ATTIVITÀ</t>
  </si>
  <si>
    <t>Manifatturiera</t>
  </si>
  <si>
    <t>Siderurgica</t>
  </si>
  <si>
    <t>Metalli non ferrosi</t>
  </si>
  <si>
    <t>Chimica</t>
  </si>
  <si>
    <t>Materiali da costruzione</t>
  </si>
  <si>
    <t>Cartaria</t>
  </si>
  <si>
    <t>Manifatturiera non di base</t>
  </si>
  <si>
    <t>Alimentare</t>
  </si>
  <si>
    <t>Tessile, abbigliamento e calzature</t>
  </si>
  <si>
    <t>Meccanica</t>
  </si>
  <si>
    <t>Mezzi di trasporto</t>
  </si>
  <si>
    <t>Lavorazione plastica e gomma</t>
  </si>
  <si>
    <t>Legno e mobilio</t>
  </si>
  <si>
    <t>Altre manifatturiere</t>
  </si>
  <si>
    <t>Costruzioni</t>
  </si>
  <si>
    <t>Energia e acqua</t>
  </si>
  <si>
    <t>TERZIARIO</t>
  </si>
  <si>
    <t>Servizi vendibili</t>
  </si>
  <si>
    <t>Comunicazioni</t>
  </si>
  <si>
    <t>Commercio</t>
  </si>
  <si>
    <t>Alberghi, ristoranti e bar</t>
  </si>
  <si>
    <t>Credito e assicurazioni</t>
  </si>
  <si>
    <t>Altri servizi vendibili</t>
  </si>
  <si>
    <t>Servizi non vendibili</t>
  </si>
  <si>
    <t>DOMESTICO</t>
  </si>
  <si>
    <t>INDICATORI ENERGETICI</t>
  </si>
  <si>
    <t>ANNI                                                                                                                                            REGIONI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</si>
  <si>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</si>
  <si>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Emilia-Romagna</t>
  </si>
  <si>
    <t>RISORSE                                                                                                        IMPIEGHI</t>
  </si>
  <si>
    <t>Trento</t>
  </si>
  <si>
    <t xml:space="preserve">      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</si>
  <si>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</si>
  <si>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</si>
  <si>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</si>
  <si>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</si>
  <si>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</si>
  <si>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</si>
  <si>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</si>
  <si>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</si>
  <si>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</si>
  <si>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</si>
  <si>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</si>
  <si>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</si>
  <si>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</si>
  <si>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</si>
  <si>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</si>
  <si>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</si>
  <si>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</si>
  <si>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</si>
  <si>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</si>
  <si>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Periferia dell'area metropolitana        </t>
  </si>
  <si>
    <t xml:space="preserve">Comuni fino a 2.000 abitanti        </t>
  </si>
  <si>
    <t xml:space="preserve">Comuni da 2.001 a 10.000 abitanti   </t>
  </si>
  <si>
    <t xml:space="preserve">Comuni da 10.001 a 50.000 abitanti </t>
  </si>
  <si>
    <t xml:space="preserve">Comuni da 50.001 abitanti e più      </t>
  </si>
  <si>
    <t>L'abitazione è allacciata alla rete di distribuzione</t>
  </si>
  <si>
    <t xml:space="preserve">Comune centro dell' area metropolitana               </t>
  </si>
  <si>
    <t xml:space="preserve">Piemonte          </t>
  </si>
  <si>
    <t xml:space="preserve">Lombardia         </t>
  </si>
  <si>
    <t xml:space="preserve">Trentino-Alto Adige             </t>
  </si>
  <si>
    <t xml:space="preserve">Veneto            </t>
  </si>
  <si>
    <t xml:space="preserve">Friuli-Venezia Giulia   </t>
  </si>
  <si>
    <t xml:space="preserve">Liguria           </t>
  </si>
  <si>
    <t xml:space="preserve">Emilia-Romagna    </t>
  </si>
  <si>
    <t xml:space="preserve">Toscana           </t>
  </si>
  <si>
    <t xml:space="preserve">Umbria            </t>
  </si>
  <si>
    <t xml:space="preserve">Marche            </t>
  </si>
  <si>
    <t xml:space="preserve">Lazio             </t>
  </si>
  <si>
    <t xml:space="preserve">Abruzzo           </t>
  </si>
  <si>
    <t xml:space="preserve">Molise            </t>
  </si>
  <si>
    <t xml:space="preserve">Campania          </t>
  </si>
  <si>
    <t xml:space="preserve">Puglia            </t>
  </si>
  <si>
    <t xml:space="preserve">Basilicata        </t>
  </si>
  <si>
    <t xml:space="preserve">Calabria          </t>
  </si>
  <si>
    <t xml:space="preserve">Sicilia           </t>
  </si>
  <si>
    <t xml:space="preserve">Sardegna          </t>
  </si>
  <si>
    <t>Comune centro dell'area metropolitana</t>
  </si>
  <si>
    <t xml:space="preserve">Periferia dell'area metropolitana </t>
  </si>
  <si>
    <t>Fino a 2.000 abitanti</t>
  </si>
  <si>
    <t>Da 2.001 a 10.000  abitanti</t>
  </si>
  <si>
    <t>Da 10.001 a 50.000 abitanti</t>
  </si>
  <si>
    <t>50.001 abitanti e più</t>
  </si>
  <si>
    <t xml:space="preserve">                                                                                                                                    </t>
  </si>
  <si>
    <t>FONTI</t>
  </si>
  <si>
    <t xml:space="preserve">Il gas viene                 acquistato in bombole      </t>
  </si>
  <si>
    <t>Petrolchimica (carica netta)</t>
  </si>
  <si>
    <t>Italia</t>
  </si>
  <si>
    <t>Nord-est</t>
  </si>
  <si>
    <t>Sud</t>
  </si>
  <si>
    <t>Isole</t>
  </si>
  <si>
    <t>Nord-ovest</t>
  </si>
  <si>
    <t>Impianto di riscaldamento</t>
  </si>
  <si>
    <t>DISPONIBILITÀ E VALUTAZIONE DEI SERVIZI</t>
  </si>
  <si>
    <t>(a) I prezzi annuali sono una media pesata con i consumi mensili.</t>
  </si>
  <si>
    <t>BUNKERAGGI</t>
  </si>
  <si>
    <t>Rinnovabili (b)(c)</t>
  </si>
  <si>
    <t>Intensità energetica finale</t>
  </si>
  <si>
    <t>TOTALE IMPIEGHI ENERGETICI</t>
  </si>
  <si>
    <t>USI CIVILI  (a)</t>
  </si>
  <si>
    <t>Energia elettrica (d)</t>
  </si>
  <si>
    <t>Produzione nazionale</t>
  </si>
  <si>
    <t>Benzina senza piombo (€/l)</t>
  </si>
  <si>
    <t>Gasolio auto (€/l)</t>
  </si>
  <si>
    <t>Gpl auto (€/l)</t>
  </si>
  <si>
    <t>Gasolio riscaldamento (€/l)</t>
  </si>
  <si>
    <t>BILANCI ENERGETICI NAZIONALI</t>
  </si>
  <si>
    <t>ENERGIA ELETTRICA, GAS NATURALE E PRODOTTI  PETROLIFERI</t>
  </si>
  <si>
    <t>2006 - VALORI  ASSOLUTI</t>
  </si>
  <si>
    <t>2006 - COMPOSIZIONI  PERCENTUALI</t>
  </si>
  <si>
    <r>
      <t>Importazioni</t>
    </r>
    <r>
      <rPr>
        <sz val="7"/>
        <rFont val="Arial"/>
        <family val="2"/>
      </rPr>
      <t xml:space="preserve"> (b)</t>
    </r>
  </si>
  <si>
    <t>Totale disponibilità</t>
  </si>
  <si>
    <r>
      <t>Fonte</t>
    </r>
    <r>
      <rPr>
        <sz val="7"/>
        <rFont val="Arial"/>
        <family val="2"/>
      </rPr>
      <t>: Enea</t>
    </r>
  </si>
  <si>
    <t>Valle d'Aosta/Vallée d'Aoste</t>
  </si>
  <si>
    <t>(a) Dati provvisori.</t>
  </si>
  <si>
    <t>Bolzano/Bozen</t>
  </si>
  <si>
    <t>INTENSITÀ</t>
  </si>
  <si>
    <t xml:space="preserve">              Gas naturale</t>
  </si>
  <si>
    <t xml:space="preserve">             L'abitazione                  non dispone di gas</t>
  </si>
  <si>
    <t xml:space="preserve">(b) Comprendono: idroelettrica, geotermica, eolica e fotovoltaica, rifiuti e biomasse. I dati sulla produzione idroelettrica sono al netto degli apporti da pompaggi. </t>
  </si>
  <si>
    <t>ENERGIA RICHIESTA SULLA RETE ITALIANA PER IL CONSUMO</t>
  </si>
  <si>
    <r>
      <t>Fonte</t>
    </r>
    <r>
      <rPr>
        <sz val="7"/>
        <rFont val="Arial"/>
        <family val="2"/>
      </rPr>
      <t>: Ministero dello sviluppo economico</t>
    </r>
  </si>
  <si>
    <t>2007 - VALORI  ASSOLUTI</t>
  </si>
  <si>
    <t>2007 - COMPOSIZIONI  PERCENTUALI</t>
  </si>
  <si>
    <t>VARIAZIONI  PERCENTUALI  2007/2006</t>
  </si>
  <si>
    <t>2008 (b)</t>
  </si>
  <si>
    <t>2007 - PER REGIONE</t>
  </si>
  <si>
    <t>2008(a)</t>
  </si>
  <si>
    <t>(a)  Dati provvisori.</t>
  </si>
  <si>
    <r>
      <t>Tavola 6.2 - Impieghi   finali  di  energia  per  settore  di  utilizzo e  fonte  di energia - Anni 1995-2007</t>
    </r>
    <r>
      <rPr>
        <i/>
        <sz val="9"/>
        <rFont val="Arial"/>
        <family val="2"/>
      </rPr>
      <t xml:space="preserve"> (in milioni </t>
    </r>
    <r>
      <rPr>
        <i/>
        <sz val="9"/>
        <color indexed="9"/>
        <rFont val="Arial"/>
        <family val="2"/>
      </rPr>
      <t>ìììììììììììììììììììì</t>
    </r>
    <r>
      <rPr>
        <i/>
        <sz val="9"/>
        <rFont val="Arial"/>
        <family val="2"/>
      </rPr>
      <t xml:space="preserve">di tonnellate equivalenti di petrolio) </t>
    </r>
  </si>
  <si>
    <r>
      <t xml:space="preserve">Tavola 6.6 - Bilancio del gas naturale - Anni 2002-2008 </t>
    </r>
    <r>
      <rPr>
        <i/>
        <sz val="9"/>
        <rFont val="Arial"/>
        <family val="2"/>
      </rPr>
      <t xml:space="preserve">(milioni di standard metri cubi a 38,1 megaJoule per </t>
    </r>
    <r>
      <rPr>
        <i/>
        <sz val="9"/>
        <color indexed="9"/>
        <rFont val="Arial"/>
        <family val="2"/>
      </rPr>
      <t>ììììììììììììììììììììì</t>
    </r>
    <r>
      <rPr>
        <i/>
        <sz val="9"/>
        <rFont val="Arial"/>
        <family val="2"/>
      </rPr>
      <t>metro cubo)</t>
    </r>
  </si>
  <si>
    <r>
      <t xml:space="preserve">Tavola 6.11 - Famiglie che dichiarano di disporre di impianto di riscaldamento nell'abitazione in cui vivono per </t>
    </r>
    <r>
      <rPr>
        <b/>
        <sz val="9"/>
        <color indexed="9"/>
        <rFont val="Arial"/>
        <family val="2"/>
      </rPr>
      <t>ììììììììììììììììììììììì</t>
    </r>
    <r>
      <rPr>
        <b/>
        <sz val="9"/>
        <rFont val="Arial"/>
        <family val="2"/>
      </rPr>
      <t xml:space="preserve">regione, ripartizione geografica e tipo di comune - Anno 2007 </t>
    </r>
    <r>
      <rPr>
        <i/>
        <sz val="9"/>
        <rFont val="Arial"/>
        <family val="2"/>
      </rPr>
      <t>(per 100 famiglie della stessa zona)</t>
    </r>
  </si>
  <si>
    <r>
      <t xml:space="preserve">(a) La tavola fa riferimento ai consumi globali nazionali, comprensivi cioè tanto dei consumi di acquisto che dei consumi di energia elettrica autoprodotta, al netto </t>
    </r>
    <r>
      <rPr>
        <sz val="7"/>
        <color indexed="9"/>
        <rFont val="Arial"/>
        <family val="2"/>
      </rPr>
      <t>llllllll</t>
    </r>
    <r>
      <rPr>
        <sz val="7"/>
        <rFont val="Arial"/>
        <family val="2"/>
      </rPr>
      <t>delle perdite di trasmissione e di distribuzione.</t>
    </r>
  </si>
  <si>
    <r>
      <t xml:space="preserve">Tavola 6.10 - Intensità  energetiche - Anni 1995-2007 </t>
    </r>
    <r>
      <rPr>
        <i/>
        <sz val="9"/>
        <rFont val="Arial"/>
        <family val="2"/>
      </rPr>
      <t xml:space="preserve">(tonnellate equivalenti di petrolio per milioni di euro di Pil a </t>
    </r>
    <r>
      <rPr>
        <sz val="9"/>
        <color indexed="9"/>
        <rFont val="Arial"/>
        <family val="2"/>
      </rPr>
      <t>lllllllllllllllllllllllllllll</t>
    </r>
    <r>
      <rPr>
        <i/>
        <sz val="9"/>
        <rFont val="Arial"/>
        <family val="2"/>
      </rPr>
      <t xml:space="preserve">valori concatenati anno base 2000) </t>
    </r>
  </si>
  <si>
    <r>
      <t>(c) Energia elettrica  primaria (idroelettrica, geotermoelettrica, eolica) ed importazioni/esportazioni dall'estero valutate a input termoelettrico, convenzionale e</t>
    </r>
    <r>
      <rPr>
        <sz val="7"/>
        <color indexed="9"/>
        <rFont val="Arial"/>
        <family val="2"/>
      </rPr>
      <t xml:space="preserve"> lllllll</t>
    </r>
    <r>
      <rPr>
        <sz val="7"/>
        <rFont val="Arial"/>
        <family val="2"/>
      </rPr>
      <t>costante di 2.200 kcal per kWh.</t>
    </r>
  </si>
  <si>
    <r>
      <t xml:space="preserve">(d) Nella parte del  bilancio riguardante gli impieghi dell'energia è stato adottato per l'energia elettrica il coefficiente di conversione di 860 kcal per kWh. Ne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consegue che le differenze tra i coefficienti convenzionali adottati per l'energia elettrica primaria o di importazione (2.200 kcal per kWh, che equivale al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consumo specifico medio delle centrali termoelettriche italiane) e quelli effettivi delle centrali termoelettriche, rispetto al coefficiente assunto di 860 kcal per </t>
    </r>
    <r>
      <rPr>
        <sz val="7"/>
        <color indexed="9"/>
        <rFont val="Arial"/>
        <family val="2"/>
      </rPr>
      <t>lllllll</t>
    </r>
    <r>
      <rPr>
        <sz val="7"/>
        <rFont val="Arial"/>
        <family val="2"/>
      </rPr>
      <t xml:space="preserve">kWh, sono incluse nella colonna Consumi e perdite del settore energetico alla riga totale. </t>
    </r>
  </si>
  <si>
    <t>(a) A partire dall'anno 1999 il totale relativo al settore industria include altre categorie oltre quelle di industria di base e non di base.</t>
  </si>
  <si>
    <r>
      <t>Industria</t>
    </r>
    <r>
      <rPr>
        <sz val="7"/>
        <rFont val="Arial"/>
        <family val="2"/>
      </rPr>
      <t xml:space="preserve"> (a)</t>
    </r>
  </si>
  <si>
    <t xml:space="preserve">Produzione        </t>
  </si>
  <si>
    <t>(1)</t>
  </si>
  <si>
    <t xml:space="preserve">Importazione       </t>
  </si>
  <si>
    <t>(2)</t>
  </si>
  <si>
    <t xml:space="preserve">Esportazione       </t>
  </si>
  <si>
    <t>(3)</t>
  </si>
  <si>
    <t xml:space="preserve">Variazione         scorte                </t>
  </si>
  <si>
    <t>(4)</t>
  </si>
  <si>
    <t xml:space="preserve">Totale            disponibilità             per il consumo interno lordo               </t>
  </si>
  <si>
    <t>(5)=(1)+(2)-(3)-(4)</t>
  </si>
  <si>
    <t xml:space="preserve"> (6) </t>
  </si>
  <si>
    <t xml:space="preserve">Trasformazione in energia elettrica            </t>
  </si>
  <si>
    <t xml:space="preserve"> (7)</t>
  </si>
  <si>
    <t xml:space="preserve">Totale                  impieghi finali </t>
  </si>
  <si>
    <t>(8)=(5)+(6)+(7)</t>
  </si>
  <si>
    <t>Consumi e perdite del settore energetico (d)</t>
  </si>
  <si>
    <r>
      <t xml:space="preserve">Tavola  6.1 - Bilancio di sintesi dell'energia in Italia - Anni 2006 e 2007 </t>
    </r>
    <r>
      <rPr>
        <i/>
        <sz val="9"/>
        <rFont val="Arial"/>
        <family val="2"/>
      </rPr>
      <t>(valori assoluti in milioni di tonnellate</t>
    </r>
    <r>
      <rPr>
        <i/>
        <sz val="9"/>
        <color indexed="9"/>
        <rFont val="Arial"/>
        <family val="2"/>
      </rPr>
      <t xml:space="preserve"> ììììììììììììììììiiìììììì</t>
    </r>
    <r>
      <rPr>
        <i/>
        <sz val="9"/>
        <rFont val="Arial"/>
        <family val="2"/>
      </rPr>
      <t xml:space="preserve">equivalenti di petrolio) </t>
    </r>
  </si>
  <si>
    <t>(a) Comprende i consumi del settore domestico, del commercio, dei servizi, della pubblica amministrazione.</t>
  </si>
  <si>
    <r>
      <t>Tavola 6.3 - Bilancio dell'energia elettrica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1996-2007 </t>
    </r>
    <r>
      <rPr>
        <i/>
        <sz val="9"/>
        <rFont val="Arial"/>
        <family val="2"/>
      </rPr>
      <t>(milioni di kWh)</t>
    </r>
  </si>
  <si>
    <r>
      <t>Fonte</t>
    </r>
    <r>
      <rPr>
        <sz val="7"/>
        <rFont val="Arial"/>
        <family val="2"/>
      </rPr>
      <t>: Fino al 1998 Enel; dal 1999 Gestore della rete di trasmissione nazionale (Grtn); dal 1° novembre 2005 Terna</t>
    </r>
  </si>
  <si>
    <t xml:space="preserve"> Idroelettrica</t>
  </si>
  <si>
    <t xml:space="preserve"> Termoelettrica</t>
  </si>
  <si>
    <t xml:space="preserve"> Geotermoelettrica</t>
  </si>
  <si>
    <t xml:space="preserve"> Eolica e fotovoltaica</t>
  </si>
  <si>
    <t xml:space="preserve">   Eolica</t>
  </si>
  <si>
    <t xml:space="preserve">   Fotovoltaica</t>
  </si>
  <si>
    <t xml:space="preserve"> In percentuale della richiesta</t>
  </si>
  <si>
    <t xml:space="preserve"> Di base</t>
  </si>
  <si>
    <t xml:space="preserve"> Non di base</t>
  </si>
  <si>
    <t xml:space="preserve"> - Rifiuti solidi</t>
  </si>
  <si>
    <t xml:space="preserve">   Rifiuti solidi urbani</t>
  </si>
  <si>
    <t xml:space="preserve">   Colture e rifiuti agro-industriali</t>
  </si>
  <si>
    <t xml:space="preserve">   Da discariche</t>
  </si>
  <si>
    <t xml:space="preserve">   Da fanghi</t>
  </si>
  <si>
    <t xml:space="preserve">   Da deiezioni animali</t>
  </si>
  <si>
    <t xml:space="preserve">   Da colture e altri rifiuti agro-industriali</t>
  </si>
  <si>
    <t>0 - 1  MW</t>
  </si>
  <si>
    <t>1 - 10 MW</t>
  </si>
  <si>
    <t>&gt; 10 MW</t>
  </si>
  <si>
    <r>
      <t xml:space="preserve">Tavola 6.4 - Produzione lorda di energia elettrica degli impianti da fonte rinnovabile - Anni 1995-2007 </t>
    </r>
    <r>
      <rPr>
        <i/>
        <sz val="9"/>
        <color indexed="9"/>
        <rFont val="Arial"/>
        <family val="2"/>
      </rPr>
      <t xml:space="preserve">ììììììììììllììllìììììììì </t>
    </r>
    <r>
      <rPr>
        <i/>
        <sz val="9"/>
        <rFont val="Arial"/>
        <family val="2"/>
      </rPr>
      <t>(milioni</t>
    </r>
    <r>
      <rPr>
        <i/>
        <sz val="9"/>
        <rFont val="Arial"/>
        <family val="0"/>
      </rPr>
      <t xml:space="preserve"> di kilowattora)</t>
    </r>
  </si>
  <si>
    <r>
      <t xml:space="preserve">Tavola 6.5 - Consumi di energia elettrica per tipo di attività - Anni 1995-2007 </t>
    </r>
    <r>
      <rPr>
        <sz val="9"/>
        <rFont val="Arial"/>
        <family val="0"/>
      </rPr>
      <t>(a)</t>
    </r>
    <r>
      <rPr>
        <b/>
        <sz val="9"/>
        <rFont val="Arial"/>
        <family val="0"/>
      </rPr>
      <t xml:space="preserve"> </t>
    </r>
    <r>
      <rPr>
        <i/>
        <sz val="9"/>
        <rFont val="Arial"/>
        <family val="0"/>
      </rPr>
      <t>(milioni di kilowattora)</t>
    </r>
  </si>
  <si>
    <r>
      <t>DISPONIBILIT</t>
    </r>
    <r>
      <rPr>
        <sz val="7"/>
        <rFont val="Arial"/>
        <family val="0"/>
      </rPr>
      <t>À</t>
    </r>
    <r>
      <rPr>
        <sz val="7"/>
        <rFont val="Arial"/>
        <family val="2"/>
      </rPr>
      <t xml:space="preserve"> E IMPIEGHI </t>
    </r>
  </si>
  <si>
    <t>Da gasdotto</t>
  </si>
  <si>
    <t>Via nave (gas naturale liquefatto):</t>
  </si>
  <si>
    <t xml:space="preserve">   Algeria</t>
  </si>
  <si>
    <t xml:space="preserve">   Russia</t>
  </si>
  <si>
    <t xml:space="preserve">   Olanda</t>
  </si>
  <si>
    <t xml:space="preserve">   Libia</t>
  </si>
  <si>
    <t xml:space="preserve">   Norvegia</t>
  </si>
  <si>
    <t xml:space="preserve">   Croazia</t>
  </si>
  <si>
    <t xml:space="preserve">   Altri</t>
  </si>
  <si>
    <t xml:space="preserve">   Trinidad Tobago</t>
  </si>
  <si>
    <t xml:space="preserve">   Spagna</t>
  </si>
  <si>
    <t xml:space="preserve">   Quatar</t>
  </si>
  <si>
    <t xml:space="preserve">   Nigeria</t>
  </si>
  <si>
    <r>
      <t xml:space="preserve">(b) Le importazioni sono suddivise per paese di provenienza fisica del gas e non contrattuale. Il gas importato in regime di </t>
    </r>
    <r>
      <rPr>
        <i/>
        <sz val="7"/>
        <rFont val="Arial"/>
        <family val="2"/>
      </rPr>
      <t>swap</t>
    </r>
    <r>
      <rPr>
        <sz val="7"/>
        <rFont val="Arial"/>
        <family val="2"/>
      </rPr>
      <t xml:space="preserve"> è quindi contabilizzato in </t>
    </r>
    <r>
      <rPr>
        <sz val="7"/>
        <color indexed="9"/>
        <rFont val="Arial"/>
        <family val="2"/>
      </rPr>
      <t>iiiiii</t>
    </r>
    <r>
      <rPr>
        <sz val="7"/>
        <rFont val="Arial"/>
        <family val="2"/>
      </rPr>
      <t>funzione</t>
    </r>
    <r>
      <rPr>
        <sz val="7"/>
        <color indexed="9"/>
        <rFont val="Arial"/>
        <family val="2"/>
      </rPr>
      <t xml:space="preserve"> </t>
    </r>
    <r>
      <rPr>
        <sz val="7"/>
        <rFont val="Arial"/>
        <family val="2"/>
      </rPr>
      <t>dell'origine fisica del gas.</t>
    </r>
  </si>
  <si>
    <r>
      <t xml:space="preserve"> Tavola 6.7 - Consumi di prodotti petroliferi - Anni 1997-2008 </t>
    </r>
    <r>
      <rPr>
        <i/>
        <sz val="9"/>
        <rFont val="Arial"/>
        <family val="2"/>
      </rPr>
      <t>(migliaia di tonnellate)</t>
    </r>
  </si>
  <si>
    <t xml:space="preserve"> di cui:   Per autotrazione</t>
  </si>
  <si>
    <t xml:space="preserve">             Per riscaldamento</t>
  </si>
  <si>
    <t xml:space="preserve">             Per usi agricoli</t>
  </si>
  <si>
    <t xml:space="preserve">             Marina</t>
  </si>
  <si>
    <t>Olio combustubile fluido Btz 1%s (€/kg)</t>
  </si>
  <si>
    <t>Olio combustibile Btz (€/kg)</t>
  </si>
  <si>
    <t>Olio combustibile Atz (€/kg)</t>
  </si>
  <si>
    <r>
      <t xml:space="preserve">di cui: </t>
    </r>
    <r>
      <rPr>
        <sz val="7"/>
        <rFont val="Arial"/>
        <family val="2"/>
      </rPr>
      <t>Per uso domestico</t>
    </r>
  </si>
  <si>
    <r>
      <t xml:space="preserve">Tavola 6.9 -  Consumi di energia elettrica per abitante, in totale e per uso domestico, per regione - </t>
    </r>
    <r>
      <rPr>
        <b/>
        <sz val="9"/>
        <color indexed="9"/>
        <rFont val="Arial"/>
        <family val="2"/>
      </rPr>
      <t>ììììììììììiìììììììììììììììì</t>
    </r>
    <r>
      <rPr>
        <b/>
        <sz val="9"/>
        <rFont val="Arial"/>
        <family val="2"/>
      </rPr>
      <t xml:space="preserve">Anno 2007 </t>
    </r>
    <r>
      <rPr>
        <i/>
        <sz val="9"/>
        <rFont val="Arial"/>
        <family val="0"/>
      </rPr>
      <t>(in kilowattora)</t>
    </r>
  </si>
  <si>
    <t xml:space="preserve"> di cui:   Petrolifera</t>
  </si>
  <si>
    <r>
      <t xml:space="preserve">              Elettrica</t>
    </r>
    <r>
      <rPr>
        <sz val="7"/>
        <rFont val="Arial"/>
        <family val="2"/>
      </rPr>
      <t xml:space="preserve"> (b)</t>
    </r>
  </si>
  <si>
    <t>REGIONI</t>
  </si>
  <si>
    <t>RIPARTIZIONI GEOGRAFICHE</t>
  </si>
  <si>
    <t>TIPI DI COMUNE</t>
  </si>
  <si>
    <t>ANNO 2007</t>
  </si>
  <si>
    <r>
      <t>Fonte</t>
    </r>
    <r>
      <rPr>
        <sz val="7"/>
        <rFont val="Arial"/>
        <family val="2"/>
      </rPr>
      <t>: Istat,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Indagine multiscopo sulle famiglie "Aspetti della vita quotidiana"</t>
    </r>
  </si>
  <si>
    <t xml:space="preserve">REGIONI </t>
  </si>
  <si>
    <t xml:space="preserve">RIPARTIZIONI GEOGRAFICHE    </t>
  </si>
  <si>
    <r>
      <t xml:space="preserve">       </t>
    </r>
    <r>
      <rPr>
        <sz val="7"/>
        <rFont val="Arial"/>
        <family val="0"/>
      </rPr>
      <t>È</t>
    </r>
    <r>
      <rPr>
        <sz val="7"/>
        <rFont val="Arial"/>
        <family val="2"/>
      </rPr>
      <t xml:space="preserve"> installato un bombolone esterno con rifornimento periodico</t>
    </r>
  </si>
  <si>
    <t>(b) I dati dell'anno 2008 sono disponibili fino al mese di settembre.</t>
  </si>
  <si>
    <r>
      <t>Tavola 6.8 - Prezzi medi nazionali annuali dei prodotti petroliferi - Anni 1995-2008</t>
    </r>
    <r>
      <rPr>
        <sz val="9"/>
        <rFont val="Arial"/>
        <family val="2"/>
      </rPr>
      <t xml:space="preserve"> 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(euro per litro; euro per </t>
    </r>
    <r>
      <rPr>
        <i/>
        <sz val="9"/>
        <color indexed="9"/>
        <rFont val="Arial"/>
        <family val="2"/>
      </rPr>
      <t>|||||||||||||||||||||||</t>
    </r>
    <r>
      <rPr>
        <i/>
        <sz val="9"/>
        <rFont val="Arial"/>
        <family val="2"/>
      </rPr>
      <t>chilogrammo)</t>
    </r>
  </si>
  <si>
    <r>
      <t xml:space="preserve">Tavola 6.12 - Famiglie per modalità di fornitura di gas all'abitazione per regione, ripartizione geografica e </t>
    </r>
    <r>
      <rPr>
        <b/>
        <sz val="9"/>
        <color indexed="9"/>
        <rFont val="Arial"/>
        <family val="2"/>
      </rPr>
      <t>iiiiiiiiiììiiiiìiiiiiiiii</t>
    </r>
    <r>
      <rPr>
        <b/>
        <sz val="9"/>
        <rFont val="Arial"/>
        <family val="2"/>
      </rPr>
      <t xml:space="preserve">tipo di comune - Anno 2007 </t>
    </r>
    <r>
      <rPr>
        <i/>
        <sz val="9"/>
        <rFont val="Arial"/>
        <family val="2"/>
      </rPr>
      <t>(per 100 famiglie della stessa zona)</t>
    </r>
    <r>
      <rPr>
        <b/>
        <sz val="9"/>
        <rFont val="Arial"/>
        <family val="2"/>
      </rPr>
      <t xml:space="preserve">           </t>
    </r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</si>
</sst>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£&quot;\ #,##0;&quot;£&quot;\ \-#,##0"/>
    <numFmt numFmtId="179" formatCode="&quot;£&quot;\ #,##0;[Red]&quot;£&quot;\ \-#,##0"/>
    <numFmt numFmtId="180" formatCode="&quot;£&quot;\ #,##0.00;&quot;£&quot;\ \-#,##0.00"/>
    <numFmt numFmtId="181" formatCode="&quot;£&quot;\ #,##0.00;[Red]&quot;£&quot;\ \-#,##0.00"/>
    <numFmt numFmtId="182" formatCode="_ &quot;£&quot;\ * #,##0_ ;_ &quot;£&quot;\ * \-#,##0_ ;_ &quot;£&quot;\ * &quot;-&quot;_ ;_ @_ "/>
    <numFmt numFmtId="183" formatCode="_ * #,##0_ ;_ * \-#,##0_ ;_ * &quot;-&quot;_ ;_ @_ "/>
    <numFmt numFmtId="184" formatCode="_ &quot;£&quot;\ * #,##0.00_ ;_ &quot;£&quot;\ * \-#,##0.00_ ;_ &quot;£&quot;\ * &quot;-&quot;??_ ;_ @_ "/>
    <numFmt numFmtId="185" formatCode="_ * #,##0.00_ ;_ * \-#,##0.00_ ;_ * &quot;-&quot;??_ ;_ @_ "/>
    <numFmt numFmtId="186" formatCode="&quot;£.&quot;\ #,##0;\-&quot;£.&quot;\ #,##0"/>
    <numFmt numFmtId="187" formatCode="&quot;£.&quot;\ #,##0;[Red]\-&quot;£.&quot;\ #,##0"/>
    <numFmt numFmtId="188" formatCode="&quot;£.&quot;\ #,##0.00;\-&quot;£.&quot;\ #,##0.00"/>
    <numFmt numFmtId="189" formatCode="&quot;£.&quot;\ #,##0.00;[Red]\-&quot;£.&quot;\ #,##0.00"/>
    <numFmt numFmtId="190" formatCode="_-&quot;£.&quot;\ * #,##0_-;\-&quot;£.&quot;\ * #,##0_-;_-&quot;£.&quot;\ * &quot;-&quot;_-;_-@_-"/>
    <numFmt numFmtId="191" formatCode="_-&quot;£.&quot;\ * #,##0.00_-;\-&quot;£.&quot;\ * #,##0.00_-;_-&quot;£.&quot;\ * &quot;-&quot;??_-;_-@_-"/>
    <numFmt numFmtId="192" formatCode="yy/mm/dd"/>
    <numFmt numFmtId="193" formatCode="dd/mmm/yy"/>
    <numFmt numFmtId="194" formatCode="dd/mmm"/>
    <numFmt numFmtId="195" formatCode="mmm/yy"/>
    <numFmt numFmtId="196" formatCode="yy/mm/dd\ h:mm"/>
    <numFmt numFmtId="197" formatCode="0.000"/>
    <numFmt numFmtId="198" formatCode="0.0"/>
    <numFmt numFmtId="199" formatCode="#,##0.000"/>
    <numFmt numFmtId="200" formatCode="#,##0.0"/>
    <numFmt numFmtId="201" formatCode="0.0%"/>
    <numFmt numFmtId="202" formatCode="#,##0.0000"/>
    <numFmt numFmtId="203" formatCode="#,##0.0;[Red]\-#,##0.0"/>
    <numFmt numFmtId="204" formatCode="0.0000000"/>
    <numFmt numFmtId="205" formatCode="0.000000"/>
    <numFmt numFmtId="206" formatCode="0.00000"/>
    <numFmt numFmtId="207" formatCode="0.0000"/>
    <numFmt numFmtId="208" formatCode="0.00000000"/>
    <numFmt numFmtId="209" formatCode="[$€]\ #,##0;[Red]\-[$€]\ #,##0"/>
    <numFmt numFmtId="210" formatCode="#,##0.000_ ;[Red]\-#,##0.000\ "/>
    <numFmt numFmtId="211" formatCode="#,##0.00000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#,##0.000000"/>
    <numFmt numFmtId="217" formatCode="#,##0.0000000"/>
    <numFmt numFmtId="218" formatCode="#,##0.00000000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MS Sans Serif"/>
      <family val="0"/>
    </font>
    <font>
      <sz val="9"/>
      <name val="MS Sans Serif"/>
      <family val="0"/>
    </font>
    <font>
      <b/>
      <sz val="7"/>
      <name val="MS Sans Serif"/>
      <family val="2"/>
    </font>
    <font>
      <i/>
      <sz val="7"/>
      <name val="MS Sans Serif"/>
      <family val="0"/>
    </font>
    <font>
      <sz val="8"/>
      <name val="MS Sans Serif"/>
      <family val="0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6"/>
      <name val="Arial"/>
      <family val="0"/>
    </font>
    <font>
      <b/>
      <sz val="10"/>
      <color indexed="10"/>
      <name val="MS Sans Serif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/>
    </xf>
    <xf numFmtId="198" fontId="9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8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19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2" fillId="0" borderId="1" xfId="0" applyFont="1" applyBorder="1" applyAlignment="1">
      <alignment/>
    </xf>
    <xf numFmtId="198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Font="1" applyAlignment="1">
      <alignment/>
    </xf>
    <xf numFmtId="198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0" fontId="7" fillId="0" borderId="1" xfId="0" applyFont="1" applyBorder="1" applyAlignment="1" quotePrefix="1">
      <alignment horizontal="left"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Fill="1" applyAlignment="1">
      <alignment horizontal="left"/>
    </xf>
    <xf numFmtId="198" fontId="9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198" fontId="7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right" vertical="center"/>
    </xf>
    <xf numFmtId="199" fontId="9" fillId="0" borderId="0" xfId="0" applyNumberFormat="1" applyFont="1" applyFill="1" applyBorder="1" applyAlignment="1" applyProtection="1">
      <alignment vertical="center"/>
      <protection/>
    </xf>
    <xf numFmtId="199" fontId="9" fillId="0" borderId="0" xfId="0" applyNumberFormat="1" applyFont="1" applyFill="1" applyBorder="1" applyAlignment="1" applyProtection="1">
      <alignment horizontal="right" vertical="center"/>
      <protection/>
    </xf>
    <xf numFmtId="198" fontId="9" fillId="0" borderId="0" xfId="0" applyNumberFormat="1" applyFont="1" applyBorder="1" applyAlignment="1">
      <alignment horizontal="right" vertical="center" wrapText="1"/>
    </xf>
    <xf numFmtId="198" fontId="9" fillId="0" borderId="0" xfId="0" applyNumberFormat="1" applyFont="1" applyAlignment="1">
      <alignment/>
    </xf>
    <xf numFmtId="198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/>
    </xf>
    <xf numFmtId="198" fontId="8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00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horizontal="right"/>
    </xf>
    <xf numFmtId="198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13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199" fontId="9" fillId="0" borderId="0" xfId="0" applyNumberFormat="1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199" fontId="7" fillId="0" borderId="0" xfId="0" applyNumberFormat="1" applyFont="1" applyFill="1" applyBorder="1" applyAlignment="1" applyProtection="1">
      <alignment vertical="center"/>
      <protection/>
    </xf>
    <xf numFmtId="199" fontId="7" fillId="0" borderId="0" xfId="0" applyNumberFormat="1" applyFont="1" applyFill="1" applyBorder="1" applyAlignment="1" applyProtection="1">
      <alignment horizontal="right" vertical="center"/>
      <protection/>
    </xf>
    <xf numFmtId="200" fontId="9" fillId="0" borderId="0" xfId="0" applyNumberFormat="1" applyFont="1" applyAlignment="1">
      <alignment vertical="center"/>
    </xf>
    <xf numFmtId="197" fontId="9" fillId="0" borderId="0" xfId="0" applyNumberFormat="1" applyFont="1" applyAlignment="1">
      <alignment vertical="center"/>
    </xf>
    <xf numFmtId="197" fontId="7" fillId="0" borderId="0" xfId="0" applyNumberFormat="1" applyFont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vertical="center"/>
    </xf>
    <xf numFmtId="19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97" fontId="9" fillId="0" borderId="0" xfId="0" applyNumberFormat="1" applyFont="1" applyAlignment="1" quotePrefix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 quotePrefix="1">
      <alignment vertical="center"/>
    </xf>
    <xf numFmtId="0" fontId="9" fillId="0" borderId="0" xfId="0" applyFont="1" applyAlignment="1">
      <alignment horizontal="centerContinuous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97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7" fontId="7" fillId="0" borderId="0" xfId="0" applyNumberFormat="1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197" fontId="9" fillId="0" borderId="0" xfId="0" applyNumberFormat="1" applyFont="1" applyFill="1" applyAlignment="1">
      <alignment horizontal="right" vertical="center"/>
    </xf>
    <xf numFmtId="197" fontId="7" fillId="0" borderId="0" xfId="0" applyNumberFormat="1" applyFont="1" applyFill="1" applyBorder="1" applyAlignment="1">
      <alignment vertical="center"/>
    </xf>
    <xf numFmtId="197" fontId="9" fillId="0" borderId="0" xfId="0" applyNumberFormat="1" applyFont="1" applyFill="1" applyBorder="1" applyAlignment="1">
      <alignment vertical="center"/>
    </xf>
    <xf numFmtId="197" fontId="9" fillId="0" borderId="0" xfId="0" applyNumberFormat="1" applyFont="1" applyFill="1" applyAlignment="1">
      <alignment vertical="center"/>
    </xf>
    <xf numFmtId="197" fontId="9" fillId="0" borderId="0" xfId="0" applyNumberFormat="1" applyFont="1" applyAlignment="1">
      <alignment vertical="center"/>
    </xf>
    <xf numFmtId="197" fontId="9" fillId="0" borderId="0" xfId="0" applyNumberFormat="1" applyFont="1" applyFill="1" applyAlignment="1">
      <alignment horizontal="right" vertical="center"/>
    </xf>
    <xf numFmtId="197" fontId="7" fillId="0" borderId="0" xfId="0" applyNumberFormat="1" applyFont="1" applyFill="1" applyAlignment="1">
      <alignment vertical="center"/>
    </xf>
    <xf numFmtId="197" fontId="9" fillId="0" borderId="0" xfId="0" applyNumberFormat="1" applyFont="1" applyFill="1" applyAlignment="1" quotePrefix="1">
      <alignment horizontal="center" vertical="center"/>
    </xf>
    <xf numFmtId="197" fontId="9" fillId="0" borderId="0" xfId="0" applyNumberFormat="1" applyFont="1" applyFill="1" applyAlignment="1" quotePrefix="1">
      <alignment horizontal="right" vertical="center"/>
    </xf>
    <xf numFmtId="197" fontId="9" fillId="0" borderId="0" xfId="0" applyNumberFormat="1" applyFont="1" applyAlignment="1">
      <alignment horizontal="right" vertical="center"/>
    </xf>
    <xf numFmtId="197" fontId="7" fillId="0" borderId="0" xfId="0" applyNumberFormat="1" applyFont="1" applyAlignment="1">
      <alignment vertical="center"/>
    </xf>
    <xf numFmtId="1" fontId="9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200" fontId="9" fillId="0" borderId="1" xfId="0" applyNumberFormat="1" applyFont="1" applyBorder="1" applyAlignment="1">
      <alignment vertical="center"/>
    </xf>
    <xf numFmtId="200" fontId="9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00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200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 quotePrefix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right"/>
    </xf>
    <xf numFmtId="198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98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 quotePrefix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 quotePrefix="1">
      <alignment horizontal="left" vertical="center" wrapText="1"/>
    </xf>
    <xf numFmtId="0" fontId="7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 quotePrefix="1">
      <alignment horizontal="left" vertical="center" wrapText="1"/>
    </xf>
    <xf numFmtId="3" fontId="7" fillId="0" borderId="0" xfId="0" applyNumberFormat="1" applyFont="1" applyAlignment="1">
      <alignment/>
    </xf>
    <xf numFmtId="0" fontId="8" fillId="0" borderId="0" xfId="0" applyNumberFormat="1" applyFont="1" applyAlignment="1" quotePrefix="1">
      <alignment horizontal="left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 quotePrefix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 quotePrefix="1">
      <alignment horizontal="left" wrapText="1"/>
    </xf>
    <xf numFmtId="0" fontId="7" fillId="0" borderId="0" xfId="0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97" fontId="11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 vertical="center"/>
    </xf>
    <xf numFmtId="198" fontId="9" fillId="0" borderId="0" xfId="0" applyNumberFormat="1" applyFont="1" applyAlignment="1">
      <alignment horizontal="right" vertical="center"/>
    </xf>
    <xf numFmtId="198" fontId="9" fillId="0" borderId="0" xfId="0" applyNumberFormat="1" applyFont="1" applyAlignment="1" quotePrefix="1">
      <alignment horizontal="right" vertical="center"/>
    </xf>
    <xf numFmtId="198" fontId="7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 quotePrefix="1">
      <alignment horizontal="right" vertical="center"/>
    </xf>
    <xf numFmtId="0" fontId="10" fillId="0" borderId="1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198" fontId="8" fillId="0" borderId="0" xfId="0" applyNumberFormat="1" applyFont="1" applyFill="1" applyBorder="1" applyAlignment="1">
      <alignment/>
    </xf>
    <xf numFmtId="0" fontId="9" fillId="0" borderId="2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 quotePrefix="1">
      <alignment horizontal="right" vertical="top" wrapText="1"/>
    </xf>
    <xf numFmtId="200" fontId="8" fillId="0" borderId="0" xfId="0" applyNumberFormat="1" applyFont="1" applyAlignment="1">
      <alignment vertical="center"/>
    </xf>
    <xf numFmtId="200" fontId="8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left" vertical="center" wrapText="1"/>
    </xf>
    <xf numFmtId="38" fontId="9" fillId="0" borderId="0" xfId="16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center" wrapText="1"/>
    </xf>
    <xf numFmtId="0" fontId="9" fillId="0" borderId="0" xfId="0" applyFont="1" applyFill="1" applyAlignment="1" quotePrefix="1">
      <alignment horizontal="justify" vertical="center" wrapText="1"/>
    </xf>
    <xf numFmtId="0" fontId="9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justify" vertical="center" wrapText="1"/>
    </xf>
    <xf numFmtId="197" fontId="9" fillId="0" borderId="0" xfId="0" applyNumberFormat="1" applyFont="1" applyFill="1" applyAlignment="1">
      <alignment horizontal="center" vertical="center"/>
    </xf>
    <xf numFmtId="0" fontId="4" fillId="0" borderId="0" xfId="0" applyFont="1" applyAlignment="1" quotePrefix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197" fontId="9" fillId="0" borderId="0" xfId="0" applyNumberFormat="1" applyFont="1" applyFill="1" applyAlignment="1">
      <alignment horizontal="center" vertical="center"/>
    </xf>
    <xf numFmtId="197" fontId="9" fillId="0" borderId="0" xfId="0" applyNumberFormat="1" applyFont="1" applyFill="1" applyAlignment="1" quotePrefix="1">
      <alignment horizontal="center" vertical="center"/>
    </xf>
    <xf numFmtId="0" fontId="4" fillId="0" borderId="0" xfId="0" applyFont="1" applyAlignment="1" quotePrefix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4" fillId="0" borderId="0" xfId="0" applyFont="1" applyAlignment="1" quotePrefix="1">
      <alignment horizontal="justify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justify"/>
    </xf>
    <xf numFmtId="0" fontId="9" fillId="0" borderId="0" xfId="0" applyFont="1" applyAlignment="1" quotePrefix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98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M69"/>
  <sheetViews>
    <sheetView tabSelected="1" zoomScale="130" zoomScaleNormal="130" workbookViewId="0" topLeftCell="A1">
      <selection activeCell="A2" sqref="A2"/>
    </sheetView>
  </sheetViews>
  <sheetFormatPr defaultColWidth="9.140625" defaultRowHeight="12.75"/>
  <cols>
    <col min="1" max="1" width="13.00390625" style="60" customWidth="1"/>
    <col min="2" max="5" width="8.57421875" style="60" customWidth="1"/>
    <col min="6" max="6" width="11.57421875" style="60" customWidth="1"/>
    <col min="7" max="7" width="10.140625" style="60" customWidth="1"/>
    <col min="8" max="9" width="10.28125" style="60" customWidth="1"/>
    <col min="10" max="10" width="12.140625" style="60" customWidth="1"/>
    <col min="11" max="16384" width="9.140625" style="60" customWidth="1"/>
  </cols>
  <sheetData>
    <row r="1" spans="1:9" ht="12.75" customHeight="1">
      <c r="A1" s="245" t="s">
        <v>184</v>
      </c>
      <c r="B1" s="245"/>
      <c r="C1" s="245"/>
      <c r="D1" s="245"/>
      <c r="E1" s="245"/>
      <c r="F1" s="245"/>
      <c r="G1" s="245"/>
      <c r="H1" s="245"/>
      <c r="I1" s="245"/>
    </row>
    <row r="2" spans="8:10" ht="18" customHeight="1">
      <c r="H2" s="105"/>
      <c r="J2" s="217"/>
    </row>
    <row r="3" spans="1:13" s="106" customFormat="1" ht="25.5" customHeight="1">
      <c r="A3" s="246" t="s">
        <v>232</v>
      </c>
      <c r="B3" s="246"/>
      <c r="C3" s="246"/>
      <c r="D3" s="246"/>
      <c r="E3" s="246"/>
      <c r="F3" s="246"/>
      <c r="G3" s="246"/>
      <c r="H3" s="246"/>
      <c r="I3" s="246"/>
      <c r="M3" s="185"/>
    </row>
    <row r="4" spans="1:9" ht="9" customHeight="1">
      <c r="A4" s="107"/>
      <c r="B4" s="107"/>
      <c r="C4" s="107"/>
      <c r="D4" s="107"/>
      <c r="E4" s="107"/>
      <c r="F4" s="107"/>
      <c r="G4" s="107"/>
      <c r="H4" s="107"/>
      <c r="I4" s="107"/>
    </row>
    <row r="5" spans="1:9" ht="46.5" customHeight="1">
      <c r="A5" s="41" t="s">
        <v>12</v>
      </c>
      <c r="B5" s="230" t="s">
        <v>216</v>
      </c>
      <c r="C5" s="230" t="s">
        <v>218</v>
      </c>
      <c r="D5" s="230" t="s">
        <v>220</v>
      </c>
      <c r="E5" s="230" t="s">
        <v>222</v>
      </c>
      <c r="F5" s="230" t="s">
        <v>224</v>
      </c>
      <c r="G5" s="230" t="s">
        <v>231</v>
      </c>
      <c r="H5" s="230" t="s">
        <v>227</v>
      </c>
      <c r="I5" s="230" t="s">
        <v>229</v>
      </c>
    </row>
    <row r="6" spans="1:9" ht="11.25" customHeight="1">
      <c r="A6" s="232"/>
      <c r="B6" s="233" t="s">
        <v>217</v>
      </c>
      <c r="C6" s="233" t="s">
        <v>219</v>
      </c>
      <c r="D6" s="233" t="s">
        <v>221</v>
      </c>
      <c r="E6" s="233" t="s">
        <v>223</v>
      </c>
      <c r="F6" s="233" t="s">
        <v>225</v>
      </c>
      <c r="G6" s="233" t="s">
        <v>226</v>
      </c>
      <c r="H6" s="233" t="s">
        <v>228</v>
      </c>
      <c r="I6" s="233" t="s">
        <v>230</v>
      </c>
    </row>
    <row r="7" spans="1:9" ht="9">
      <c r="A7" s="97"/>
      <c r="B7" s="97"/>
      <c r="C7" s="97" t="s">
        <v>10</v>
      </c>
      <c r="D7" s="97"/>
      <c r="E7" s="97"/>
      <c r="F7" s="97"/>
      <c r="G7" s="97"/>
      <c r="H7" s="97"/>
      <c r="I7" s="97"/>
    </row>
    <row r="8" spans="1:9" ht="9">
      <c r="A8" s="244" t="s">
        <v>186</v>
      </c>
      <c r="B8" s="244"/>
      <c r="C8" s="244"/>
      <c r="D8" s="244"/>
      <c r="E8" s="244"/>
      <c r="F8" s="244"/>
      <c r="G8" s="244"/>
      <c r="H8" s="244"/>
      <c r="I8" s="244"/>
    </row>
    <row r="10" spans="1:11" ht="9">
      <c r="A10" s="109" t="s">
        <v>3</v>
      </c>
      <c r="B10" s="46">
        <v>0.51</v>
      </c>
      <c r="C10" s="46">
        <v>16.786</v>
      </c>
      <c r="D10" s="46">
        <v>0.187</v>
      </c>
      <c r="E10" s="46">
        <v>-0.045</v>
      </c>
      <c r="F10" s="46">
        <v>17.154</v>
      </c>
      <c r="G10" s="46">
        <v>-0.741</v>
      </c>
      <c r="H10" s="46">
        <v>-11.857</v>
      </c>
      <c r="I10" s="46">
        <v>4.556</v>
      </c>
      <c r="K10" s="110"/>
    </row>
    <row r="11" spans="1:9" ht="9">
      <c r="A11" s="60" t="s">
        <v>4</v>
      </c>
      <c r="B11" s="46">
        <v>9.058</v>
      </c>
      <c r="C11" s="46">
        <v>63.854</v>
      </c>
      <c r="D11" s="47">
        <v>0.304</v>
      </c>
      <c r="E11" s="46">
        <v>2.91</v>
      </c>
      <c r="F11" s="46">
        <v>69.698</v>
      </c>
      <c r="G11" s="46">
        <v>-0.828</v>
      </c>
      <c r="H11" s="46">
        <v>-26.023</v>
      </c>
      <c r="I11" s="46">
        <v>42.847</v>
      </c>
    </row>
    <row r="12" spans="1:11" ht="9">
      <c r="A12" s="60" t="s">
        <v>6</v>
      </c>
      <c r="B12" s="46">
        <v>5.769</v>
      </c>
      <c r="C12" s="46">
        <v>106.997</v>
      </c>
      <c r="D12" s="46">
        <v>27.336</v>
      </c>
      <c r="E12" s="46">
        <v>0.219</v>
      </c>
      <c r="F12" s="46">
        <v>85.211</v>
      </c>
      <c r="G12" s="46">
        <v>-5.985</v>
      </c>
      <c r="H12" s="46">
        <v>-9.501</v>
      </c>
      <c r="I12" s="46">
        <v>69.725</v>
      </c>
      <c r="K12" s="110"/>
    </row>
    <row r="13" spans="1:11" ht="9">
      <c r="A13" s="118" t="s">
        <v>174</v>
      </c>
      <c r="B13" s="46">
        <v>13.395</v>
      </c>
      <c r="C13" s="46">
        <v>0.838</v>
      </c>
      <c r="D13" s="47">
        <v>0.002</v>
      </c>
      <c r="E13" s="47" t="s">
        <v>73</v>
      </c>
      <c r="F13" s="46">
        <v>14.231</v>
      </c>
      <c r="G13" s="47">
        <v>-0.094</v>
      </c>
      <c r="H13" s="46">
        <v>-12.152</v>
      </c>
      <c r="I13" s="46">
        <v>1.985</v>
      </c>
      <c r="K13" s="110"/>
    </row>
    <row r="14" spans="1:11" ht="9">
      <c r="A14" s="109" t="s">
        <v>178</v>
      </c>
      <c r="B14" s="111" t="s">
        <v>5</v>
      </c>
      <c r="C14" s="46">
        <v>10.251</v>
      </c>
      <c r="D14" s="47">
        <v>0.354</v>
      </c>
      <c r="E14" s="111" t="s">
        <v>5</v>
      </c>
      <c r="F14" s="46">
        <v>9.897000000000014</v>
      </c>
      <c r="G14" s="46">
        <v>-42.885</v>
      </c>
      <c r="H14" s="46">
        <v>59.533</v>
      </c>
      <c r="I14" s="46">
        <v>26.545</v>
      </c>
      <c r="K14" s="110"/>
    </row>
    <row r="15" spans="1:12" ht="9">
      <c r="A15" s="112" t="s">
        <v>9</v>
      </c>
      <c r="B15" s="113">
        <v>28.732</v>
      </c>
      <c r="C15" s="113">
        <v>198.726</v>
      </c>
      <c r="D15" s="113">
        <v>28.182999999999996</v>
      </c>
      <c r="E15" s="113">
        <v>3.084</v>
      </c>
      <c r="F15" s="113">
        <v>196.191</v>
      </c>
      <c r="G15" s="113">
        <v>-50.533</v>
      </c>
      <c r="H15" s="114" t="s">
        <v>73</v>
      </c>
      <c r="I15" s="113">
        <v>145.658</v>
      </c>
      <c r="J15" s="115"/>
      <c r="K15" s="115"/>
      <c r="L15" s="115"/>
    </row>
    <row r="16" spans="2:9" ht="9">
      <c r="B16" s="116"/>
      <c r="C16" s="116"/>
      <c r="D16" s="116"/>
      <c r="E16" s="116"/>
      <c r="F16" s="116"/>
      <c r="G16" s="116"/>
      <c r="H16" s="116"/>
      <c r="I16" s="116"/>
    </row>
    <row r="17" spans="1:9" ht="9">
      <c r="A17" s="244" t="s">
        <v>187</v>
      </c>
      <c r="B17" s="244"/>
      <c r="C17" s="244"/>
      <c r="D17" s="244"/>
      <c r="E17" s="244"/>
      <c r="F17" s="244"/>
      <c r="G17" s="244"/>
      <c r="H17" s="244"/>
      <c r="I17" s="244"/>
    </row>
    <row r="18" spans="6:9" ht="9">
      <c r="F18" s="50"/>
      <c r="G18" s="50"/>
      <c r="H18" s="50"/>
      <c r="I18" s="50"/>
    </row>
    <row r="19" spans="1:9" ht="9">
      <c r="A19" s="109" t="s">
        <v>3</v>
      </c>
      <c r="B19" s="50">
        <v>1.7750243630794933</v>
      </c>
      <c r="C19" s="50">
        <v>8.44680615520868</v>
      </c>
      <c r="D19" s="50">
        <v>0.6635205620409468</v>
      </c>
      <c r="E19" s="50"/>
      <c r="F19" s="50">
        <v>8.743520344969953</v>
      </c>
      <c r="G19" s="50">
        <v>1.4663685116656442</v>
      </c>
      <c r="H19" s="50"/>
      <c r="I19" s="50">
        <v>3.1278748850046</v>
      </c>
    </row>
    <row r="20" spans="1:10" ht="9">
      <c r="A20" s="60" t="s">
        <v>4</v>
      </c>
      <c r="B20" s="50">
        <v>31.52582486426284</v>
      </c>
      <c r="C20" s="50">
        <v>32.13167879391725</v>
      </c>
      <c r="D20" s="50">
        <v>1.078664443103999</v>
      </c>
      <c r="E20" s="50"/>
      <c r="F20" s="50">
        <v>35.52558476178825</v>
      </c>
      <c r="G20" s="50">
        <v>1.6385332357073596</v>
      </c>
      <c r="H20" s="50"/>
      <c r="I20" s="50">
        <v>29.416166636916618</v>
      </c>
      <c r="J20" s="116"/>
    </row>
    <row r="21" spans="1:10" ht="9">
      <c r="A21" s="60" t="s">
        <v>6</v>
      </c>
      <c r="B21" s="50">
        <v>20.078657942363915</v>
      </c>
      <c r="C21" s="50">
        <v>53.841470164950735</v>
      </c>
      <c r="D21" s="50">
        <v>96.99464216016749</v>
      </c>
      <c r="E21" s="50"/>
      <c r="F21" s="50">
        <v>43.43267530110963</v>
      </c>
      <c r="G21" s="50">
        <v>11.843745671145587</v>
      </c>
      <c r="H21" s="50"/>
      <c r="I21" s="50">
        <v>47.86898076315753</v>
      </c>
      <c r="J21" s="50"/>
    </row>
    <row r="22" spans="1:10" ht="9">
      <c r="A22" s="109" t="s">
        <v>7</v>
      </c>
      <c r="B22" s="50">
        <v>46.62049283029375</v>
      </c>
      <c r="C22" s="50">
        <v>0.42168614071636323</v>
      </c>
      <c r="D22" s="50">
        <v>0.007096476599368415</v>
      </c>
      <c r="E22" s="50"/>
      <c r="F22" s="50">
        <v>7.253645682013955</v>
      </c>
      <c r="G22" s="50">
        <v>0.18601705816001424</v>
      </c>
      <c r="H22" s="50"/>
      <c r="I22" s="50">
        <v>1.362781309643137</v>
      </c>
      <c r="J22" s="50"/>
    </row>
    <row r="23" spans="1:10" ht="9">
      <c r="A23" s="109" t="s">
        <v>178</v>
      </c>
      <c r="B23" s="111" t="s">
        <v>5</v>
      </c>
      <c r="C23" s="50">
        <v>5.158358745206968</v>
      </c>
      <c r="D23" s="50">
        <v>1.2560763580882093</v>
      </c>
      <c r="E23" s="50"/>
      <c r="F23" s="50">
        <v>5.044573910118209</v>
      </c>
      <c r="G23" s="50">
        <v>84.86533552332138</v>
      </c>
      <c r="H23" s="50"/>
      <c r="I23" s="50">
        <v>18.22419640527812</v>
      </c>
      <c r="J23" s="50"/>
    </row>
    <row r="24" spans="1:9" ht="9">
      <c r="A24" s="112" t="s">
        <v>9</v>
      </c>
      <c r="B24" s="133">
        <v>100</v>
      </c>
      <c r="C24" s="133">
        <v>100</v>
      </c>
      <c r="D24" s="133">
        <v>100</v>
      </c>
      <c r="E24" s="117"/>
      <c r="F24" s="133">
        <v>100</v>
      </c>
      <c r="G24" s="133">
        <v>100</v>
      </c>
      <c r="H24" s="117"/>
      <c r="I24" s="133">
        <v>100</v>
      </c>
    </row>
    <row r="25" ht="9">
      <c r="F25" s="50"/>
    </row>
    <row r="26" spans="1:9" ht="9">
      <c r="A26" s="244" t="s">
        <v>200</v>
      </c>
      <c r="B26" s="244"/>
      <c r="C26" s="244"/>
      <c r="D26" s="244"/>
      <c r="E26" s="244"/>
      <c r="F26" s="244"/>
      <c r="G26" s="244"/>
      <c r="H26" s="244"/>
      <c r="I26" s="244"/>
    </row>
    <row r="28" spans="1:9" ht="9">
      <c r="A28" s="109" t="s">
        <v>3</v>
      </c>
      <c r="B28" s="46">
        <v>0.54</v>
      </c>
      <c r="C28" s="46">
        <v>16.834</v>
      </c>
      <c r="D28" s="46">
        <v>0.185</v>
      </c>
      <c r="E28" s="46">
        <v>-0.023</v>
      </c>
      <c r="F28" s="46">
        <v>17.212</v>
      </c>
      <c r="G28" s="46">
        <v>-0.774</v>
      </c>
      <c r="H28" s="46">
        <v>-11.937</v>
      </c>
      <c r="I28" s="46">
        <v>4.501</v>
      </c>
    </row>
    <row r="29" spans="1:9" ht="9">
      <c r="A29" s="60" t="s">
        <v>4</v>
      </c>
      <c r="B29" s="46">
        <v>8.008</v>
      </c>
      <c r="C29" s="46">
        <v>61.009</v>
      </c>
      <c r="D29" s="47">
        <v>0.056</v>
      </c>
      <c r="E29" s="46">
        <v>-1.08</v>
      </c>
      <c r="F29" s="46">
        <v>70.041</v>
      </c>
      <c r="G29" s="46">
        <v>-1.27</v>
      </c>
      <c r="H29" s="46">
        <v>-28.292</v>
      </c>
      <c r="I29" s="46">
        <v>40.479</v>
      </c>
    </row>
    <row r="30" spans="1:9" ht="9">
      <c r="A30" s="60" t="s">
        <v>6</v>
      </c>
      <c r="B30" s="46">
        <v>5.86</v>
      </c>
      <c r="C30" s="46">
        <v>107.817</v>
      </c>
      <c r="D30" s="46">
        <v>30.759</v>
      </c>
      <c r="E30" s="46">
        <v>0.458</v>
      </c>
      <c r="F30" s="46">
        <v>82.46</v>
      </c>
      <c r="G30" s="46">
        <v>-6.085</v>
      </c>
      <c r="H30" s="46">
        <v>-7.248</v>
      </c>
      <c r="I30" s="46">
        <v>69.127</v>
      </c>
    </row>
    <row r="31" spans="1:13" ht="9">
      <c r="A31" s="118" t="s">
        <v>174</v>
      </c>
      <c r="B31" s="46">
        <v>13.569</v>
      </c>
      <c r="C31" s="46">
        <v>0.741</v>
      </c>
      <c r="D31" s="47">
        <v>0.006</v>
      </c>
      <c r="E31" s="47">
        <v>0</v>
      </c>
      <c r="F31" s="46">
        <v>14.304</v>
      </c>
      <c r="G31" s="47">
        <v>-0.099</v>
      </c>
      <c r="H31" s="46">
        <v>-11.703</v>
      </c>
      <c r="I31" s="46">
        <v>2.502</v>
      </c>
      <c r="M31" s="119"/>
    </row>
    <row r="32" spans="1:9" ht="9">
      <c r="A32" s="109" t="s">
        <v>178</v>
      </c>
      <c r="B32" s="111"/>
      <c r="C32" s="46">
        <v>10.765</v>
      </c>
      <c r="D32" s="47">
        <v>0.582</v>
      </c>
      <c r="E32" s="111"/>
      <c r="F32" s="46">
        <v>10.183</v>
      </c>
      <c r="G32" s="46">
        <v>-42.761</v>
      </c>
      <c r="H32" s="46">
        <v>59.18</v>
      </c>
      <c r="I32" s="46">
        <v>26.602</v>
      </c>
    </row>
    <row r="33" spans="1:9" ht="9">
      <c r="A33" s="112" t="s">
        <v>9</v>
      </c>
      <c r="B33" s="113">
        <v>27.977</v>
      </c>
      <c r="C33" s="113">
        <v>197.166</v>
      </c>
      <c r="D33" s="113">
        <v>31.588</v>
      </c>
      <c r="E33" s="113">
        <v>-0.645</v>
      </c>
      <c r="F33" s="113">
        <v>194.2</v>
      </c>
      <c r="G33" s="113">
        <v>-50.989</v>
      </c>
      <c r="H33" s="114">
        <v>0</v>
      </c>
      <c r="I33" s="113">
        <v>143.211</v>
      </c>
    </row>
    <row r="34" spans="2:9" ht="9">
      <c r="B34" s="116"/>
      <c r="C34" s="116"/>
      <c r="D34" s="116"/>
      <c r="E34" s="116"/>
      <c r="F34" s="116"/>
      <c r="G34" s="116"/>
      <c r="H34" s="116"/>
      <c r="I34" s="116"/>
    </row>
    <row r="35" spans="1:9" ht="9">
      <c r="A35" s="244" t="s">
        <v>201</v>
      </c>
      <c r="B35" s="244"/>
      <c r="C35" s="244"/>
      <c r="D35" s="244"/>
      <c r="E35" s="244"/>
      <c r="F35" s="244"/>
      <c r="G35" s="244"/>
      <c r="H35" s="244"/>
      <c r="I35" s="244"/>
    </row>
    <row r="36" spans="6:9" ht="9">
      <c r="F36" s="50"/>
      <c r="G36" s="50"/>
      <c r="H36" s="50"/>
      <c r="I36" s="50"/>
    </row>
    <row r="37" spans="1:9" ht="9">
      <c r="A37" s="109" t="s">
        <v>3</v>
      </c>
      <c r="B37" s="50">
        <f aca="true" t="shared" si="0" ref="B37:B42">B28*100/$B$33</f>
        <v>1.9301569146084283</v>
      </c>
      <c r="C37" s="50">
        <f aca="true" t="shared" si="1" ref="C37:C42">C28*100/$C$33</f>
        <v>8.537983222259415</v>
      </c>
      <c r="D37" s="50">
        <f aca="true" t="shared" si="2" ref="D37:D42">D28*100/$D$33</f>
        <v>0.585665442573129</v>
      </c>
      <c r="E37" s="50">
        <f aca="true" t="shared" si="3" ref="E37:E42">E28*100/$E$33</f>
        <v>3.5658914728682167</v>
      </c>
      <c r="F37" s="50">
        <f aca="true" t="shared" si="4" ref="F37:F42">F28*100/$F$33</f>
        <v>8.86302780638517</v>
      </c>
      <c r="G37" s="50">
        <f aca="true" t="shared" si="5" ref="G37:G42">G28*100/$G$33</f>
        <v>1.5179744650807039</v>
      </c>
      <c r="H37" s="50"/>
      <c r="I37" s="50">
        <f aca="true" t="shared" si="6" ref="I37:I42">I28*100/$I$33</f>
        <v>3.1429149995461243</v>
      </c>
    </row>
    <row r="38" spans="1:9" ht="9">
      <c r="A38" s="60" t="s">
        <v>4</v>
      </c>
      <c r="B38" s="50">
        <f t="shared" si="0"/>
        <v>28.623512170711653</v>
      </c>
      <c r="C38" s="50">
        <f t="shared" si="1"/>
        <v>30.94296176825619</v>
      </c>
      <c r="D38" s="50">
        <f t="shared" si="2"/>
        <v>0.1772825123464607</v>
      </c>
      <c r="E38" s="50">
        <f t="shared" si="3"/>
        <v>167.44186046511626</v>
      </c>
      <c r="F38" s="50">
        <f t="shared" si="4"/>
        <v>36.06642636457261</v>
      </c>
      <c r="G38" s="50">
        <f t="shared" si="5"/>
        <v>2.4907332954166588</v>
      </c>
      <c r="H38" s="50"/>
      <c r="I38" s="50">
        <f t="shared" si="6"/>
        <v>28.265286884387372</v>
      </c>
    </row>
    <row r="39" spans="1:9" ht="9">
      <c r="A39" s="60" t="s">
        <v>6</v>
      </c>
      <c r="B39" s="50">
        <f t="shared" si="0"/>
        <v>20.94577688815813</v>
      </c>
      <c r="C39" s="50">
        <f t="shared" si="1"/>
        <v>54.68336325735674</v>
      </c>
      <c r="D39" s="50">
        <f t="shared" si="2"/>
        <v>97.37558566544257</v>
      </c>
      <c r="E39" s="50">
        <f t="shared" si="3"/>
        <v>-71.0077519379845</v>
      </c>
      <c r="F39" s="50">
        <f t="shared" si="4"/>
        <v>42.461380020597325</v>
      </c>
      <c r="G39" s="50">
        <f t="shared" si="5"/>
        <v>11.93394653748848</v>
      </c>
      <c r="H39" s="50"/>
      <c r="I39" s="50">
        <f t="shared" si="6"/>
        <v>48.269336852616064</v>
      </c>
    </row>
    <row r="40" spans="1:9" ht="9">
      <c r="A40" s="109" t="s">
        <v>7</v>
      </c>
      <c r="B40" s="50">
        <f t="shared" si="0"/>
        <v>48.50055402652179</v>
      </c>
      <c r="C40" s="50">
        <f t="shared" si="1"/>
        <v>0.37582544657801037</v>
      </c>
      <c r="D40" s="50">
        <f t="shared" si="2"/>
        <v>0.018994554894263643</v>
      </c>
      <c r="E40" s="50">
        <f t="shared" si="3"/>
        <v>0</v>
      </c>
      <c r="F40" s="50">
        <f t="shared" si="4"/>
        <v>7.365602471678683</v>
      </c>
      <c r="G40" s="50">
        <f t="shared" si="5"/>
        <v>0.19415952460334585</v>
      </c>
      <c r="H40" s="50"/>
      <c r="I40" s="50">
        <f t="shared" si="6"/>
        <v>1.7470725014139974</v>
      </c>
    </row>
    <row r="41" spans="1:9" ht="9">
      <c r="A41" s="109" t="s">
        <v>178</v>
      </c>
      <c r="B41" s="50">
        <f t="shared" si="0"/>
        <v>0</v>
      </c>
      <c r="C41" s="50">
        <f t="shared" si="1"/>
        <v>5.459866305549639</v>
      </c>
      <c r="D41" s="50">
        <f t="shared" si="2"/>
        <v>1.8424718247435734</v>
      </c>
      <c r="E41" s="50">
        <f t="shared" si="3"/>
        <v>0</v>
      </c>
      <c r="F41" s="50">
        <f t="shared" si="4"/>
        <v>5.24356333676622</v>
      </c>
      <c r="G41" s="50">
        <f t="shared" si="5"/>
        <v>83.86318617741082</v>
      </c>
      <c r="H41" s="50"/>
      <c r="I41" s="50">
        <f t="shared" si="6"/>
        <v>18.575388762036432</v>
      </c>
    </row>
    <row r="42" spans="1:9" ht="9">
      <c r="A42" s="112" t="s">
        <v>9</v>
      </c>
      <c r="B42" s="133">
        <f t="shared" si="0"/>
        <v>99.99999999999999</v>
      </c>
      <c r="C42" s="133">
        <f t="shared" si="1"/>
        <v>100</v>
      </c>
      <c r="D42" s="133">
        <f t="shared" si="2"/>
        <v>100</v>
      </c>
      <c r="E42" s="133">
        <f t="shared" si="3"/>
        <v>100</v>
      </c>
      <c r="F42" s="133">
        <f t="shared" si="4"/>
        <v>100</v>
      </c>
      <c r="G42" s="133">
        <f t="shared" si="5"/>
        <v>100</v>
      </c>
      <c r="H42" s="133"/>
      <c r="I42" s="133">
        <f t="shared" si="6"/>
        <v>100</v>
      </c>
    </row>
    <row r="43" ht="9">
      <c r="B43" s="50"/>
    </row>
    <row r="44" spans="1:11" ht="9">
      <c r="A44" s="244" t="s">
        <v>202</v>
      </c>
      <c r="B44" s="244"/>
      <c r="C44" s="244"/>
      <c r="D44" s="244"/>
      <c r="E44" s="244"/>
      <c r="F44" s="244"/>
      <c r="G44" s="244"/>
      <c r="H44" s="244"/>
      <c r="I44" s="244"/>
      <c r="K44" s="119"/>
    </row>
    <row r="46" spans="1:9" ht="9">
      <c r="A46" s="109" t="s">
        <v>3</v>
      </c>
      <c r="B46" s="214">
        <f>(B28-B10)*100/B10</f>
        <v>5.8823529411764754</v>
      </c>
      <c r="C46" s="214">
        <f>(C28-C10)*100/C10</f>
        <v>0.2859525795305508</v>
      </c>
      <c r="D46" s="214">
        <f aca="true" t="shared" si="7" ref="D46:I46">(D28-D10)*100/D10</f>
        <v>-1.069518716577541</v>
      </c>
      <c r="E46" s="214"/>
      <c r="F46" s="214">
        <f t="shared" si="7"/>
        <v>0.33811355951964456</v>
      </c>
      <c r="G46" s="214">
        <f t="shared" si="7"/>
        <v>4.453441295546563</v>
      </c>
      <c r="H46" s="214">
        <f t="shared" si="7"/>
        <v>0.67470692417981</v>
      </c>
      <c r="I46" s="214">
        <f t="shared" si="7"/>
        <v>-1.2071992976294934</v>
      </c>
    </row>
    <row r="47" spans="1:9" ht="9">
      <c r="A47" s="121" t="s">
        <v>4</v>
      </c>
      <c r="B47" s="214">
        <f aca="true" t="shared" si="8" ref="B47:I51">(B29-B11)*100/B11</f>
        <v>-11.59196290571871</v>
      </c>
      <c r="C47" s="214">
        <f t="shared" si="8"/>
        <v>-4.45547655589313</v>
      </c>
      <c r="D47" s="214">
        <f t="shared" si="8"/>
        <v>-81.57894736842105</v>
      </c>
      <c r="E47" s="214"/>
      <c r="F47" s="214">
        <f t="shared" si="8"/>
        <v>0.49212315991851063</v>
      </c>
      <c r="G47" s="214">
        <f t="shared" si="8"/>
        <v>53.3816425120773</v>
      </c>
      <c r="H47" s="214">
        <f t="shared" si="8"/>
        <v>8.7192099296776</v>
      </c>
      <c r="I47" s="214">
        <f t="shared" si="8"/>
        <v>-5.52664130510888</v>
      </c>
    </row>
    <row r="48" spans="1:9" ht="9">
      <c r="A48" s="121" t="s">
        <v>6</v>
      </c>
      <c r="B48" s="214">
        <f t="shared" si="8"/>
        <v>1.5773964291905043</v>
      </c>
      <c r="C48" s="214">
        <f t="shared" si="8"/>
        <v>0.7663766273820698</v>
      </c>
      <c r="D48" s="214">
        <f t="shared" si="8"/>
        <v>12.521949078138725</v>
      </c>
      <c r="E48" s="214"/>
      <c r="F48" s="214">
        <f t="shared" si="8"/>
        <v>-3.2284564199457875</v>
      </c>
      <c r="G48" s="214">
        <f t="shared" si="8"/>
        <v>1.670843776106928</v>
      </c>
      <c r="H48" s="214">
        <f t="shared" si="8"/>
        <v>-23.71329333754341</v>
      </c>
      <c r="I48" s="214">
        <f t="shared" si="8"/>
        <v>-0.8576550735030463</v>
      </c>
    </row>
    <row r="49" spans="1:9" ht="9">
      <c r="A49" s="109" t="s">
        <v>7</v>
      </c>
      <c r="B49" s="214">
        <f t="shared" si="8"/>
        <v>1.2989921612542088</v>
      </c>
      <c r="C49" s="214">
        <f t="shared" si="8"/>
        <v>-11.575178997613362</v>
      </c>
      <c r="D49" s="214">
        <f t="shared" si="8"/>
        <v>200</v>
      </c>
      <c r="E49" s="214"/>
      <c r="F49" s="214">
        <f t="shared" si="8"/>
        <v>0.5129646546272251</v>
      </c>
      <c r="G49" s="214">
        <f t="shared" si="8"/>
        <v>5.319148936170217</v>
      </c>
      <c r="H49" s="214">
        <f t="shared" si="8"/>
        <v>-3.6948650427913092</v>
      </c>
      <c r="I49" s="214">
        <f t="shared" si="8"/>
        <v>26.045340050377817</v>
      </c>
    </row>
    <row r="50" spans="1:9" ht="9">
      <c r="A50" s="109" t="s">
        <v>178</v>
      </c>
      <c r="B50" s="215" t="s">
        <v>5</v>
      </c>
      <c r="C50" s="215">
        <f>(C32-C14)*100/C14</f>
        <v>5.014144961467185</v>
      </c>
      <c r="D50" s="215">
        <f>(D32-D14)*100/D14</f>
        <v>64.40677966101694</v>
      </c>
      <c r="E50" s="215"/>
      <c r="F50" s="215">
        <f>(F32-F14)*100/F14</f>
        <v>2.889764575123623</v>
      </c>
      <c r="G50" s="215">
        <f>(G32-G14)*100/G14</f>
        <v>-0.28914538883058233</v>
      </c>
      <c r="H50" s="215">
        <f>(H32-H14)*100/H14</f>
        <v>-0.5929484487595141</v>
      </c>
      <c r="I50" s="215">
        <f>(I32-I14)*100/I14</f>
        <v>0.2147297042757529</v>
      </c>
    </row>
    <row r="51" spans="1:9" s="112" customFormat="1" ht="9">
      <c r="A51" s="123" t="s">
        <v>9</v>
      </c>
      <c r="B51" s="216">
        <f t="shared" si="8"/>
        <v>-2.627732145343168</v>
      </c>
      <c r="C51" s="216">
        <f t="shared" si="8"/>
        <v>-0.7850004528848779</v>
      </c>
      <c r="D51" s="216">
        <f t="shared" si="8"/>
        <v>12.081751410424742</v>
      </c>
      <c r="E51" s="216"/>
      <c r="F51" s="216">
        <f t="shared" si="8"/>
        <v>-1.0148273875967877</v>
      </c>
      <c r="G51" s="216">
        <f t="shared" si="8"/>
        <v>0.9023806225634654</v>
      </c>
      <c r="H51" s="216"/>
      <c r="I51" s="216">
        <f t="shared" si="8"/>
        <v>-1.6799626522401616</v>
      </c>
    </row>
    <row r="52" spans="1:9" ht="9">
      <c r="A52" s="107"/>
      <c r="B52" s="107"/>
      <c r="C52" s="107"/>
      <c r="D52" s="107"/>
      <c r="E52" s="107"/>
      <c r="F52" s="107"/>
      <c r="G52" s="107"/>
      <c r="H52" s="107"/>
      <c r="I52" s="107"/>
    </row>
    <row r="54" ht="9">
      <c r="A54" s="124" t="s">
        <v>199</v>
      </c>
    </row>
    <row r="55" ht="12.75" customHeight="1">
      <c r="A55" s="60" t="s">
        <v>11</v>
      </c>
    </row>
    <row r="56" spans="1:9" ht="19.5" customHeight="1">
      <c r="A56" s="240" t="s">
        <v>197</v>
      </c>
      <c r="B56" s="240"/>
      <c r="C56" s="240"/>
      <c r="D56" s="240"/>
      <c r="E56" s="240"/>
      <c r="F56" s="240"/>
      <c r="G56" s="240"/>
      <c r="H56" s="240"/>
      <c r="I56" s="240"/>
    </row>
    <row r="57" spans="1:9" ht="18" customHeight="1">
      <c r="A57" s="241" t="s">
        <v>212</v>
      </c>
      <c r="B57" s="241"/>
      <c r="C57" s="241"/>
      <c r="D57" s="241"/>
      <c r="E57" s="241"/>
      <c r="F57" s="241"/>
      <c r="G57" s="241"/>
      <c r="H57" s="241"/>
      <c r="I57" s="241"/>
    </row>
    <row r="58" spans="1:9" ht="36" customHeight="1">
      <c r="A58" s="242" t="s">
        <v>213</v>
      </c>
      <c r="B58" s="243"/>
      <c r="C58" s="243"/>
      <c r="D58" s="243"/>
      <c r="E58" s="243"/>
      <c r="F58" s="243"/>
      <c r="G58" s="243"/>
      <c r="H58" s="243"/>
      <c r="I58" s="243"/>
    </row>
    <row r="59" ht="9">
      <c r="A59" s="125" t="s">
        <v>109</v>
      </c>
    </row>
    <row r="60" ht="9">
      <c r="A60" s="125" t="s">
        <v>109</v>
      </c>
    </row>
    <row r="61" ht="9">
      <c r="A61" s="125" t="s">
        <v>109</v>
      </c>
    </row>
    <row r="62" ht="9">
      <c r="A62" s="126"/>
    </row>
    <row r="63" spans="1:9" ht="9">
      <c r="A63" s="127"/>
      <c r="B63" s="127"/>
      <c r="C63" s="127"/>
      <c r="D63" s="127"/>
      <c r="E63" s="127"/>
      <c r="F63" s="127"/>
      <c r="G63" s="127"/>
      <c r="H63" s="127"/>
      <c r="I63" s="127"/>
    </row>
    <row r="69" spans="1:9" ht="9" customHeight="1">
      <c r="A69" s="128"/>
      <c r="B69" s="128"/>
      <c r="C69" s="128"/>
      <c r="D69" s="128"/>
      <c r="E69" s="128"/>
      <c r="F69" s="128"/>
      <c r="G69" s="128"/>
      <c r="H69" s="128"/>
      <c r="I69" s="128"/>
    </row>
  </sheetData>
  <mergeCells count="10">
    <mergeCell ref="A1:I1"/>
    <mergeCell ref="A8:I8"/>
    <mergeCell ref="A17:I17"/>
    <mergeCell ref="A26:I26"/>
    <mergeCell ref="A3:I3"/>
    <mergeCell ref="A56:I56"/>
    <mergeCell ref="A57:I57"/>
    <mergeCell ref="A58:I58"/>
    <mergeCell ref="A35:I35"/>
    <mergeCell ref="A44:I4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60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19.140625" style="3" customWidth="1"/>
    <col min="2" max="14" width="5.28125" style="3" customWidth="1"/>
    <col min="15" max="16384" width="9.140625" style="3" customWidth="1"/>
  </cols>
  <sheetData>
    <row r="1" spans="1:14" ht="12.75" customHeight="1">
      <c r="A1" s="255" t="s">
        <v>103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ht="18" customHeight="1">
      <c r="O2" s="217"/>
    </row>
    <row r="3" spans="1:14" ht="26.25" customHeight="1">
      <c r="A3" s="246" t="s">
        <v>211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</row>
    <row r="4" ht="9" customHeight="1"/>
    <row r="5" spans="1:14" s="180" customFormat="1" ht="18" customHeight="1">
      <c r="A5" s="39" t="s">
        <v>194</v>
      </c>
      <c r="B5" s="38">
        <v>1995</v>
      </c>
      <c r="C5" s="38">
        <v>1996</v>
      </c>
      <c r="D5" s="38">
        <v>1997</v>
      </c>
      <c r="E5" s="38">
        <v>1998</v>
      </c>
      <c r="F5" s="38">
        <v>1999</v>
      </c>
      <c r="G5" s="38">
        <v>2000</v>
      </c>
      <c r="H5" s="38">
        <v>2001</v>
      </c>
      <c r="I5" s="38">
        <v>2002</v>
      </c>
      <c r="J5" s="38">
        <v>2003</v>
      </c>
      <c r="K5" s="38">
        <v>2004</v>
      </c>
      <c r="L5" s="38">
        <v>2005</v>
      </c>
      <c r="M5" s="38">
        <v>2006</v>
      </c>
      <c r="N5" s="38">
        <v>2007</v>
      </c>
    </row>
    <row r="6" ht="9" customHeight="1"/>
    <row r="7" spans="1:14" ht="10.5" customHeight="1">
      <c r="A7" s="3" t="s">
        <v>0</v>
      </c>
      <c r="B7" s="7">
        <v>159.2485651446908</v>
      </c>
      <c r="C7" s="7">
        <v>158.3381523741866</v>
      </c>
      <c r="D7" s="7">
        <v>157.808023794881</v>
      </c>
      <c r="E7" s="7">
        <v>159.04526344271707</v>
      </c>
      <c r="F7" s="7">
        <v>158.8605206202002</v>
      </c>
      <c r="G7" s="7">
        <v>156.07729105766293</v>
      </c>
      <c r="H7" s="7">
        <v>155.6616887717522</v>
      </c>
      <c r="I7" s="36">
        <v>154.37774610149836</v>
      </c>
      <c r="J7" s="36">
        <v>159.58690682009305</v>
      </c>
      <c r="K7" s="36">
        <v>158.9153149077578</v>
      </c>
      <c r="L7" s="36">
        <v>159.0446782150855</v>
      </c>
      <c r="M7" s="36">
        <v>154.9178353958222</v>
      </c>
      <c r="N7" s="36">
        <v>151.14396966746347</v>
      </c>
    </row>
    <row r="8" spans="1:14" ht="10.5" customHeight="1">
      <c r="A8" s="3" t="s">
        <v>175</v>
      </c>
      <c r="B8" s="7">
        <v>119.93030118843888</v>
      </c>
      <c r="C8" s="7">
        <v>119.10678998937246</v>
      </c>
      <c r="D8" s="7">
        <v>118.46706414052485</v>
      </c>
      <c r="E8" s="7">
        <v>119.84566277039083</v>
      </c>
      <c r="F8" s="7">
        <v>119.2130937510404</v>
      </c>
      <c r="G8" s="7">
        <v>115.41627568352462</v>
      </c>
      <c r="H8" s="7">
        <v>115.50865336703676</v>
      </c>
      <c r="I8" s="36">
        <v>113.61463658376752</v>
      </c>
      <c r="J8" s="36">
        <v>118.1681854359524</v>
      </c>
      <c r="K8" s="36">
        <v>119.06006616345333</v>
      </c>
      <c r="L8" s="36">
        <v>119.55547750572569</v>
      </c>
      <c r="M8" s="36">
        <v>116.65818130103709</v>
      </c>
      <c r="N8" s="36">
        <v>112.70517850704309</v>
      </c>
    </row>
    <row r="9" spans="1:14" s="29" customFormat="1" ht="10.5" customHeight="1">
      <c r="A9" s="29" t="s">
        <v>282</v>
      </c>
      <c r="B9" s="181">
        <v>63.008689824006744</v>
      </c>
      <c r="C9" s="181">
        <v>61.85238104784706</v>
      </c>
      <c r="D9" s="181">
        <v>61.83030695385396</v>
      </c>
      <c r="E9" s="181">
        <v>62.1073335091287</v>
      </c>
      <c r="F9" s="181">
        <v>60.73015182568304</v>
      </c>
      <c r="G9" s="181">
        <v>58.250680999970676</v>
      </c>
      <c r="H9" s="181">
        <v>58.10242214896155</v>
      </c>
      <c r="I9" s="81">
        <v>57.386844335773645</v>
      </c>
      <c r="J9" s="81">
        <v>58.356366767810826</v>
      </c>
      <c r="K9" s="81">
        <v>58.25684102760373</v>
      </c>
      <c r="L9" s="81">
        <v>57.33661331201202</v>
      </c>
      <c r="M9" s="81">
        <v>56.69954399584016</v>
      </c>
      <c r="N9" s="81">
        <v>55.04927993979478</v>
      </c>
    </row>
    <row r="10" spans="1:14" s="29" customFormat="1" ht="10.5" customHeight="1">
      <c r="A10" s="29" t="s">
        <v>283</v>
      </c>
      <c r="B10" s="181">
        <v>18.89799342707198</v>
      </c>
      <c r="C10" s="181">
        <v>18.964023911936298</v>
      </c>
      <c r="D10" s="181">
        <v>19.19365513162107</v>
      </c>
      <c r="E10" s="181">
        <v>19.450928526341634</v>
      </c>
      <c r="F10" s="181">
        <v>19.54724747973721</v>
      </c>
      <c r="G10" s="181">
        <v>19.704509267446507</v>
      </c>
      <c r="H10" s="181">
        <v>19.68956721646711</v>
      </c>
      <c r="I10" s="81">
        <v>19.955597083211508</v>
      </c>
      <c r="J10" s="81">
        <v>20.57210440881861</v>
      </c>
      <c r="K10" s="81">
        <v>20.546446880077948</v>
      </c>
      <c r="L10" s="81">
        <v>20.801515352344367</v>
      </c>
      <c r="M10" s="81">
        <v>20.96106039267753</v>
      </c>
      <c r="N10" s="81">
        <v>20.703610683378283</v>
      </c>
    </row>
    <row r="11" spans="1:14" s="29" customFormat="1" ht="10.5" customHeight="1">
      <c r="A11" s="182" t="s">
        <v>195</v>
      </c>
      <c r="B11" s="183">
        <v>32.307466496240714</v>
      </c>
      <c r="C11" s="183">
        <v>33.06796528883919</v>
      </c>
      <c r="D11" s="183">
        <v>32.03780004233842</v>
      </c>
      <c r="E11" s="183">
        <v>33.175677288188524</v>
      </c>
      <c r="F11" s="183">
        <v>33.82937956529798</v>
      </c>
      <c r="G11" s="183">
        <v>32.63931915552141</v>
      </c>
      <c r="H11" s="183">
        <v>32.83306949613417</v>
      </c>
      <c r="I11" s="229">
        <v>32.05013216935285</v>
      </c>
      <c r="J11" s="229">
        <v>34.425399632216404</v>
      </c>
      <c r="K11" s="229">
        <v>35.012943212849486</v>
      </c>
      <c r="L11" s="229">
        <v>36.22653957527759</v>
      </c>
      <c r="M11" s="81">
        <v>33.83293840112022</v>
      </c>
      <c r="N11" s="81">
        <v>31.503088586101022</v>
      </c>
    </row>
    <row r="12" spans="1:14" ht="9" customHeight="1">
      <c r="A12" s="184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"/>
      <c r="N12" s="4"/>
    </row>
    <row r="13" ht="9" customHeight="1"/>
    <row r="14" spans="1:3" ht="9" customHeight="1">
      <c r="A14" s="92" t="s">
        <v>190</v>
      </c>
      <c r="B14" s="85"/>
      <c r="C14" s="85"/>
    </row>
    <row r="15" ht="9" customHeight="1">
      <c r="A15" s="3" t="s">
        <v>1</v>
      </c>
    </row>
    <row r="16" ht="9" customHeight="1">
      <c r="A16" s="3" t="s">
        <v>2</v>
      </c>
    </row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60" spans="1:7" ht="9" customHeight="1">
      <c r="A60" s="12"/>
      <c r="B60" s="12"/>
      <c r="C60" s="12"/>
      <c r="D60" s="12"/>
      <c r="E60" s="12"/>
      <c r="F60" s="12"/>
      <c r="G60" s="12"/>
    </row>
  </sheetData>
  <mergeCells count="2">
    <mergeCell ref="A1:N1"/>
    <mergeCell ref="A3:N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62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24.8515625" style="0" customWidth="1"/>
    <col min="2" max="2" width="64.57421875" style="0" customWidth="1"/>
  </cols>
  <sheetData>
    <row r="1" spans="1:2" ht="12.75">
      <c r="A1" s="262" t="s">
        <v>171</v>
      </c>
      <c r="B1" s="262"/>
    </row>
    <row r="2" spans="2:3" ht="18" customHeight="1">
      <c r="B2" s="100"/>
      <c r="C2" s="217"/>
    </row>
    <row r="3" spans="1:2" ht="40.5" customHeight="1">
      <c r="A3" s="263" t="s">
        <v>209</v>
      </c>
      <c r="B3" s="263"/>
    </row>
    <row r="4" spans="1:2" ht="9" customHeight="1">
      <c r="A4" s="64"/>
      <c r="B4" s="65"/>
    </row>
    <row r="5" spans="1:2" ht="29.25" customHeight="1">
      <c r="A5" s="168"/>
      <c r="B5" s="169" t="s">
        <v>170</v>
      </c>
    </row>
    <row r="6" spans="1:2" ht="9" customHeight="1">
      <c r="A6" s="71"/>
      <c r="B6" s="72"/>
    </row>
    <row r="7" spans="1:2" ht="9" customHeight="1">
      <c r="A7" s="76">
        <v>1998</v>
      </c>
      <c r="B7" s="53">
        <v>90.6</v>
      </c>
    </row>
    <row r="8" spans="1:2" ht="9" customHeight="1">
      <c r="A8" s="76">
        <v>1999</v>
      </c>
      <c r="B8" s="53">
        <v>89.6</v>
      </c>
    </row>
    <row r="9" spans="1:2" ht="9" customHeight="1">
      <c r="A9" s="76">
        <v>2000</v>
      </c>
      <c r="B9" s="53">
        <v>88.9</v>
      </c>
    </row>
    <row r="10" spans="1:2" ht="9" customHeight="1">
      <c r="A10" s="76">
        <v>2001</v>
      </c>
      <c r="B10" s="48">
        <v>90</v>
      </c>
    </row>
    <row r="11" spans="1:2" ht="9" customHeight="1">
      <c r="A11" s="76">
        <v>2002</v>
      </c>
      <c r="B11" s="53">
        <v>88.9</v>
      </c>
    </row>
    <row r="12" spans="1:2" ht="9" customHeight="1">
      <c r="A12" s="76">
        <v>2003</v>
      </c>
      <c r="B12" s="53">
        <v>91.1</v>
      </c>
    </row>
    <row r="13" spans="1:2" ht="9" customHeight="1">
      <c r="A13" s="76">
        <v>2005</v>
      </c>
      <c r="B13" s="53">
        <v>90.6</v>
      </c>
    </row>
    <row r="14" spans="1:2" ht="9" customHeight="1">
      <c r="A14" s="76">
        <v>2006</v>
      </c>
      <c r="B14" s="53">
        <v>90.9</v>
      </c>
    </row>
    <row r="15" spans="1:2" ht="9" customHeight="1">
      <c r="A15" s="76"/>
      <c r="B15" s="53"/>
    </row>
    <row r="16" spans="1:3" ht="9" customHeight="1">
      <c r="A16" s="261" t="s">
        <v>287</v>
      </c>
      <c r="B16" s="261"/>
      <c r="C16" s="71"/>
    </row>
    <row r="17" spans="1:2" ht="9" customHeight="1">
      <c r="A17" s="261"/>
      <c r="B17" s="261"/>
    </row>
    <row r="18" spans="1:2" ht="9" customHeight="1">
      <c r="A18" s="66" t="s">
        <v>284</v>
      </c>
      <c r="B18" s="67"/>
    </row>
    <row r="19" spans="1:2" ht="9" customHeight="1">
      <c r="A19" s="58" t="s">
        <v>136</v>
      </c>
      <c r="B19" s="83">
        <v>98.9</v>
      </c>
    </row>
    <row r="20" spans="1:2" ht="9" customHeight="1">
      <c r="A20" s="3" t="s">
        <v>191</v>
      </c>
      <c r="B20" s="83">
        <v>95.8</v>
      </c>
    </row>
    <row r="21" spans="1:2" ht="9" customHeight="1">
      <c r="A21" s="58" t="s">
        <v>137</v>
      </c>
      <c r="B21" s="83">
        <v>98.6</v>
      </c>
    </row>
    <row r="22" spans="1:2" ht="9" customHeight="1">
      <c r="A22" s="58" t="s">
        <v>138</v>
      </c>
      <c r="B22" s="83">
        <v>97</v>
      </c>
    </row>
    <row r="23" spans="1:2" ht="9" customHeight="1">
      <c r="A23" s="56" t="s">
        <v>193</v>
      </c>
      <c r="B23" s="82">
        <v>96.2</v>
      </c>
    </row>
    <row r="24" spans="1:2" ht="9" customHeight="1">
      <c r="A24" s="56" t="s">
        <v>108</v>
      </c>
      <c r="B24" s="82">
        <v>97.8</v>
      </c>
    </row>
    <row r="25" spans="1:2" ht="9" customHeight="1">
      <c r="A25" s="58" t="s">
        <v>139</v>
      </c>
      <c r="B25" s="83">
        <v>98.7</v>
      </c>
    </row>
    <row r="26" spans="1:2" ht="9" customHeight="1">
      <c r="A26" s="58" t="s">
        <v>140</v>
      </c>
      <c r="B26" s="83">
        <v>98.7</v>
      </c>
    </row>
    <row r="27" spans="1:2" ht="9" customHeight="1">
      <c r="A27" s="58" t="s">
        <v>141</v>
      </c>
      <c r="B27" s="83">
        <v>96.8</v>
      </c>
    </row>
    <row r="28" spans="1:2" ht="9" customHeight="1">
      <c r="A28" s="58" t="s">
        <v>142</v>
      </c>
      <c r="B28" s="83">
        <v>98.6</v>
      </c>
    </row>
    <row r="29" spans="1:2" ht="9" customHeight="1">
      <c r="A29" s="58" t="s">
        <v>143</v>
      </c>
      <c r="B29" s="83">
        <v>97.2</v>
      </c>
    </row>
    <row r="30" spans="1:2" ht="9" customHeight="1">
      <c r="A30" s="58" t="s">
        <v>144</v>
      </c>
      <c r="B30" s="83">
        <v>97.4</v>
      </c>
    </row>
    <row r="31" spans="1:2" ht="9" customHeight="1">
      <c r="A31" s="58" t="s">
        <v>145</v>
      </c>
      <c r="B31" s="83">
        <v>96.4</v>
      </c>
    </row>
    <row r="32" spans="1:2" ht="9" customHeight="1">
      <c r="A32" s="58" t="s">
        <v>146</v>
      </c>
      <c r="B32" s="83">
        <v>96.8</v>
      </c>
    </row>
    <row r="33" spans="1:2" ht="9" customHeight="1">
      <c r="A33" s="58" t="s">
        <v>147</v>
      </c>
      <c r="B33" s="83">
        <v>95.8</v>
      </c>
    </row>
    <row r="34" spans="1:2" ht="9" customHeight="1">
      <c r="A34" s="58" t="s">
        <v>148</v>
      </c>
      <c r="B34" s="83">
        <v>95.9</v>
      </c>
    </row>
    <row r="35" spans="1:2" ht="9" customHeight="1">
      <c r="A35" s="58" t="s">
        <v>149</v>
      </c>
      <c r="B35" s="83">
        <v>77.4</v>
      </c>
    </row>
    <row r="36" spans="1:2" ht="9" customHeight="1">
      <c r="A36" s="58" t="s">
        <v>150</v>
      </c>
      <c r="B36" s="83">
        <v>89</v>
      </c>
    </row>
    <row r="37" spans="1:2" ht="9" customHeight="1">
      <c r="A37" s="58" t="s">
        <v>151</v>
      </c>
      <c r="B37" s="83">
        <v>95.9</v>
      </c>
    </row>
    <row r="38" spans="1:2" ht="9" customHeight="1">
      <c r="A38" s="58" t="s">
        <v>152</v>
      </c>
      <c r="B38" s="83">
        <v>80.1</v>
      </c>
    </row>
    <row r="39" spans="1:2" ht="9" customHeight="1">
      <c r="A39" s="58" t="s">
        <v>153</v>
      </c>
      <c r="B39" s="83">
        <v>68.5</v>
      </c>
    </row>
    <row r="40" spans="1:2" ht="9" customHeight="1">
      <c r="A40" s="58" t="s">
        <v>154</v>
      </c>
      <c r="B40" s="83">
        <v>85.1</v>
      </c>
    </row>
    <row r="41" spans="1:2" ht="9" customHeight="1">
      <c r="A41" s="59" t="s">
        <v>165</v>
      </c>
      <c r="B41" s="40">
        <v>92.3</v>
      </c>
    </row>
    <row r="42" spans="1:2" ht="9" customHeight="1">
      <c r="A42" s="59"/>
      <c r="B42" s="40"/>
    </row>
    <row r="43" spans="1:2" ht="9" customHeight="1">
      <c r="A43" s="58" t="s">
        <v>285</v>
      </c>
      <c r="B43" s="9" t="s">
        <v>109</v>
      </c>
    </row>
    <row r="44" spans="1:2" ht="9" customHeight="1">
      <c r="A44" s="58" t="s">
        <v>169</v>
      </c>
      <c r="B44" s="23">
        <v>98.4</v>
      </c>
    </row>
    <row r="45" spans="1:2" ht="9" customHeight="1">
      <c r="A45" s="58" t="s">
        <v>166</v>
      </c>
      <c r="B45" s="23">
        <v>98.5</v>
      </c>
    </row>
    <row r="46" spans="1:2" ht="9" customHeight="1">
      <c r="A46" s="58" t="s">
        <v>54</v>
      </c>
      <c r="B46" s="23">
        <v>96.9</v>
      </c>
    </row>
    <row r="47" spans="1:2" ht="9" customHeight="1">
      <c r="A47" s="58" t="s">
        <v>167</v>
      </c>
      <c r="B47" s="23">
        <v>84.3</v>
      </c>
    </row>
    <row r="48" spans="1:2" ht="9" customHeight="1">
      <c r="A48" s="58" t="s">
        <v>168</v>
      </c>
      <c r="B48" s="23">
        <v>72.6</v>
      </c>
    </row>
    <row r="49" spans="1:2" ht="9" customHeight="1">
      <c r="A49" s="59" t="s">
        <v>165</v>
      </c>
      <c r="B49" s="40">
        <v>92.3</v>
      </c>
    </row>
    <row r="50" ht="9" customHeight="1"/>
    <row r="51" spans="1:2" ht="9" customHeight="1">
      <c r="A51" s="58" t="s">
        <v>286</v>
      </c>
      <c r="B51" s="63"/>
    </row>
    <row r="52" spans="1:2" ht="9" customHeight="1">
      <c r="A52" s="58" t="s">
        <v>155</v>
      </c>
      <c r="B52" s="23">
        <v>90.8</v>
      </c>
    </row>
    <row r="53" spans="1:2" ht="9" customHeight="1">
      <c r="A53" s="58" t="s">
        <v>156</v>
      </c>
      <c r="B53" s="23">
        <v>89.9</v>
      </c>
    </row>
    <row r="54" spans="1:2" ht="9" customHeight="1">
      <c r="A54" s="58" t="s">
        <v>157</v>
      </c>
      <c r="B54" s="23">
        <v>94.8</v>
      </c>
    </row>
    <row r="55" spans="1:2" ht="9" customHeight="1">
      <c r="A55" s="58" t="s">
        <v>158</v>
      </c>
      <c r="B55" s="23">
        <v>94</v>
      </c>
    </row>
    <row r="56" spans="1:2" ht="9" customHeight="1">
      <c r="A56" s="58" t="s">
        <v>159</v>
      </c>
      <c r="B56" s="23">
        <v>92.2</v>
      </c>
    </row>
    <row r="57" spans="1:2" ht="9" customHeight="1">
      <c r="A57" s="58" t="s">
        <v>160</v>
      </c>
      <c r="B57" s="23">
        <v>92.6</v>
      </c>
    </row>
    <row r="58" spans="1:2" ht="9" customHeight="1">
      <c r="A58" s="59" t="s">
        <v>165</v>
      </c>
      <c r="B58" s="40">
        <v>92.3</v>
      </c>
    </row>
    <row r="59" spans="1:2" ht="9" customHeight="1">
      <c r="A59" s="68" t="s">
        <v>161</v>
      </c>
      <c r="B59" s="69"/>
    </row>
    <row r="60" spans="1:2" ht="9" customHeight="1">
      <c r="A60" s="58"/>
      <c r="B60" s="70"/>
    </row>
    <row r="61" spans="1:2" s="77" customFormat="1" ht="9" customHeight="1">
      <c r="A61" s="78" t="s">
        <v>288</v>
      </c>
      <c r="B61" s="66"/>
    </row>
    <row r="62" spans="1:2" ht="9" customHeight="1">
      <c r="A62" s="58"/>
      <c r="B62" s="58"/>
    </row>
    <row r="63" ht="9" customHeight="1"/>
    <row r="64" ht="9" customHeight="1"/>
  </sheetData>
  <mergeCells count="4">
    <mergeCell ref="A17:B17"/>
    <mergeCell ref="A1:B1"/>
    <mergeCell ref="A3:B3"/>
    <mergeCell ref="A16:B1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14" sqref="H14"/>
    </sheetView>
  </sheetViews>
  <sheetFormatPr defaultColWidth="9.140625" defaultRowHeight="12.75"/>
  <cols>
    <col min="1" max="1" width="30.421875" style="0" customWidth="1"/>
    <col min="2" max="5" width="14.7109375" style="0" customWidth="1"/>
  </cols>
  <sheetData>
    <row r="1" spans="1:5" ht="12.75">
      <c r="A1" s="262" t="s">
        <v>171</v>
      </c>
      <c r="B1" s="262"/>
      <c r="C1" s="262"/>
      <c r="D1" s="262"/>
      <c r="E1" s="262"/>
    </row>
    <row r="2" spans="5:6" ht="18" customHeight="1">
      <c r="E2" s="100"/>
      <c r="F2" s="217"/>
    </row>
    <row r="3" spans="1:5" s="1" customFormat="1" ht="25.5" customHeight="1">
      <c r="A3" s="264" t="s">
        <v>294</v>
      </c>
      <c r="B3" s="264"/>
      <c r="C3" s="264"/>
      <c r="D3" s="264"/>
      <c r="E3" s="264"/>
    </row>
    <row r="4" spans="1:5" s="1" customFormat="1" ht="9" customHeight="1">
      <c r="A4" s="18"/>
      <c r="B4" s="18"/>
      <c r="C4" s="18"/>
      <c r="D4" s="18"/>
      <c r="E4" s="51"/>
    </row>
    <row r="5" spans="1:5" s="3" customFormat="1" ht="30" customHeight="1">
      <c r="A5" s="42"/>
      <c r="B5" s="231" t="s">
        <v>134</v>
      </c>
      <c r="C5" s="231" t="s">
        <v>163</v>
      </c>
      <c r="D5" s="231" t="s">
        <v>291</v>
      </c>
      <c r="E5" s="231" t="s">
        <v>196</v>
      </c>
    </row>
    <row r="6" spans="1:5" s="3" customFormat="1" ht="9" customHeight="1">
      <c r="A6" s="52"/>
      <c r="B6" s="53"/>
      <c r="C6" s="53"/>
      <c r="D6" s="53"/>
      <c r="E6" s="53"/>
    </row>
    <row r="7" spans="1:5" s="3" customFormat="1" ht="9" customHeight="1">
      <c r="A7" s="54">
        <v>2000</v>
      </c>
      <c r="B7" s="53">
        <v>69.2</v>
      </c>
      <c r="C7" s="53">
        <v>24</v>
      </c>
      <c r="D7" s="53">
        <v>5.4</v>
      </c>
      <c r="E7" s="53">
        <v>0.2</v>
      </c>
    </row>
    <row r="8" spans="1:5" s="3" customFormat="1" ht="9" customHeight="1">
      <c r="A8" s="54">
        <v>2001</v>
      </c>
      <c r="B8" s="9">
        <v>72</v>
      </c>
      <c r="C8" s="9">
        <v>21</v>
      </c>
      <c r="D8" s="9">
        <v>5.2</v>
      </c>
      <c r="E8" s="9">
        <v>0.3</v>
      </c>
    </row>
    <row r="9" spans="1:5" s="3" customFormat="1" ht="9" customHeight="1">
      <c r="A9" s="54">
        <v>2002</v>
      </c>
      <c r="B9" s="99">
        <v>71.7</v>
      </c>
      <c r="C9" s="99">
        <v>20.7</v>
      </c>
      <c r="D9" s="99">
        <v>5.6</v>
      </c>
      <c r="E9" s="99" t="s">
        <v>73</v>
      </c>
    </row>
    <row r="10" spans="1:5" s="3" customFormat="1" ht="9" customHeight="1">
      <c r="A10" s="54">
        <v>2003</v>
      </c>
      <c r="B10" s="99">
        <v>72.7</v>
      </c>
      <c r="C10" s="99">
        <v>20.6</v>
      </c>
      <c r="D10" s="99">
        <v>5.3</v>
      </c>
      <c r="E10" s="99">
        <v>0.2</v>
      </c>
    </row>
    <row r="11" spans="1:5" s="3" customFormat="1" ht="9" customHeight="1">
      <c r="A11" s="54">
        <v>2005</v>
      </c>
      <c r="B11" s="99">
        <v>72.9</v>
      </c>
      <c r="C11" s="99">
        <v>19.8</v>
      </c>
      <c r="D11" s="99">
        <v>5.2</v>
      </c>
      <c r="E11" s="99">
        <v>0.2</v>
      </c>
    </row>
    <row r="12" spans="1:5" s="3" customFormat="1" ht="9" customHeight="1">
      <c r="A12" s="54">
        <v>2006</v>
      </c>
      <c r="B12" s="99">
        <v>73.6</v>
      </c>
      <c r="C12" s="99">
        <v>19.2</v>
      </c>
      <c r="D12" s="99">
        <v>5.7</v>
      </c>
      <c r="E12" s="99">
        <v>0.2</v>
      </c>
    </row>
    <row r="13" spans="2:5" s="3" customFormat="1" ht="9" customHeight="1">
      <c r="B13" s="55"/>
      <c r="C13" s="55"/>
      <c r="D13" s="55"/>
      <c r="E13" s="55"/>
    </row>
    <row r="14" spans="1:5" s="3" customFormat="1" ht="9" customHeight="1">
      <c r="A14" s="265" t="s">
        <v>287</v>
      </c>
      <c r="B14" s="266"/>
      <c r="C14" s="266"/>
      <c r="D14" s="266"/>
      <c r="E14" s="266"/>
    </row>
    <row r="15" s="3" customFormat="1" ht="9" customHeight="1">
      <c r="A15" s="3" t="s">
        <v>289</v>
      </c>
    </row>
    <row r="16" spans="1:5" s="3" customFormat="1" ht="9" customHeight="1">
      <c r="A16" s="3" t="s">
        <v>110</v>
      </c>
      <c r="B16" s="23">
        <v>84.8</v>
      </c>
      <c r="C16" s="23">
        <v>10.1</v>
      </c>
      <c r="D16" s="23">
        <v>4.1</v>
      </c>
      <c r="E16" s="23">
        <v>0.3</v>
      </c>
    </row>
    <row r="17" spans="1:5" s="3" customFormat="1" ht="9" customHeight="1">
      <c r="A17" s="3" t="s">
        <v>111</v>
      </c>
      <c r="B17" s="23">
        <v>28.1</v>
      </c>
      <c r="C17" s="23">
        <v>58.5</v>
      </c>
      <c r="D17" s="23">
        <v>11.2</v>
      </c>
      <c r="E17" s="23">
        <v>0.5</v>
      </c>
    </row>
    <row r="18" spans="1:5" s="3" customFormat="1" ht="9" customHeight="1">
      <c r="A18" s="3" t="s">
        <v>112</v>
      </c>
      <c r="B18" s="23">
        <v>95.7</v>
      </c>
      <c r="C18" s="23">
        <v>2</v>
      </c>
      <c r="D18" s="23">
        <v>1.5</v>
      </c>
      <c r="E18" s="23">
        <v>0.1</v>
      </c>
    </row>
    <row r="19" spans="1:5" s="3" customFormat="1" ht="9" customHeight="1">
      <c r="A19" s="3" t="s">
        <v>191</v>
      </c>
      <c r="B19" s="23">
        <v>48.7</v>
      </c>
      <c r="C19" s="23">
        <v>42.7</v>
      </c>
      <c r="D19" s="23">
        <v>5.8</v>
      </c>
      <c r="E19" s="23">
        <v>2.2</v>
      </c>
    </row>
    <row r="20" spans="1:5" s="3" customFormat="1" ht="9" customHeight="1">
      <c r="A20" s="56" t="s">
        <v>193</v>
      </c>
      <c r="B20" s="57">
        <v>34.7</v>
      </c>
      <c r="C20" s="57">
        <v>54.7</v>
      </c>
      <c r="D20" s="57">
        <v>5</v>
      </c>
      <c r="E20" s="57">
        <v>4.2</v>
      </c>
    </row>
    <row r="21" spans="1:5" s="3" customFormat="1" ht="9" customHeight="1">
      <c r="A21" s="56" t="s">
        <v>108</v>
      </c>
      <c r="B21" s="57">
        <v>61.3</v>
      </c>
      <c r="C21" s="57">
        <v>31.9</v>
      </c>
      <c r="D21" s="57">
        <v>6.4</v>
      </c>
      <c r="E21" s="57">
        <v>0.4</v>
      </c>
    </row>
    <row r="22" spans="1:5" s="3" customFormat="1" ht="9" customHeight="1">
      <c r="A22" s="3" t="s">
        <v>113</v>
      </c>
      <c r="B22" s="23">
        <v>82.7</v>
      </c>
      <c r="C22" s="23">
        <v>11.3</v>
      </c>
      <c r="D22" s="23">
        <v>5.5</v>
      </c>
      <c r="E22" s="23">
        <v>0.2</v>
      </c>
    </row>
    <row r="23" spans="1:5" s="3" customFormat="1" ht="9" customHeight="1">
      <c r="A23" s="3" t="s">
        <v>114</v>
      </c>
      <c r="B23" s="23">
        <v>82.5</v>
      </c>
      <c r="C23" s="23">
        <v>13.8</v>
      </c>
      <c r="D23" s="23">
        <v>3.3</v>
      </c>
      <c r="E23" s="23">
        <v>0.3</v>
      </c>
    </row>
    <row r="24" spans="1:5" s="3" customFormat="1" ht="9" customHeight="1">
      <c r="A24" s="3" t="s">
        <v>115</v>
      </c>
      <c r="B24" s="23">
        <v>86.2</v>
      </c>
      <c r="C24" s="23">
        <v>7.6</v>
      </c>
      <c r="D24" s="23">
        <v>5.8</v>
      </c>
      <c r="E24" s="23" t="s">
        <v>5</v>
      </c>
    </row>
    <row r="25" spans="1:5" s="3" customFormat="1" ht="9" customHeight="1">
      <c r="A25" s="3" t="s">
        <v>116</v>
      </c>
      <c r="B25" s="23">
        <v>94.9</v>
      </c>
      <c r="C25" s="23">
        <v>2.5</v>
      </c>
      <c r="D25" s="23">
        <v>2.3</v>
      </c>
      <c r="E25" s="23">
        <v>0.1</v>
      </c>
    </row>
    <row r="26" spans="1:5" s="3" customFormat="1" ht="9" customHeight="1">
      <c r="A26" s="3" t="s">
        <v>117</v>
      </c>
      <c r="B26" s="23">
        <v>82.9</v>
      </c>
      <c r="C26" s="23">
        <v>11.5</v>
      </c>
      <c r="D26" s="23">
        <v>5.5</v>
      </c>
      <c r="E26" s="23" t="s">
        <v>5</v>
      </c>
    </row>
    <row r="27" spans="1:5" s="3" customFormat="1" ht="9" customHeight="1">
      <c r="A27" s="3" t="s">
        <v>118</v>
      </c>
      <c r="B27" s="23">
        <v>77.3</v>
      </c>
      <c r="C27" s="23">
        <v>9.7</v>
      </c>
      <c r="D27" s="23">
        <v>12.5</v>
      </c>
      <c r="E27" s="23">
        <v>0.1</v>
      </c>
    </row>
    <row r="28" spans="1:5" s="3" customFormat="1" ht="9" customHeight="1">
      <c r="A28" s="3" t="s">
        <v>119</v>
      </c>
      <c r="B28" s="23">
        <v>84.9</v>
      </c>
      <c r="C28" s="23">
        <v>6.4</v>
      </c>
      <c r="D28" s="23">
        <v>6.5</v>
      </c>
      <c r="E28" s="23">
        <v>0.2</v>
      </c>
    </row>
    <row r="29" spans="1:5" s="3" customFormat="1" ht="9" customHeight="1">
      <c r="A29" s="3" t="s">
        <v>120</v>
      </c>
      <c r="B29" s="23">
        <v>82.3</v>
      </c>
      <c r="C29" s="23">
        <v>8.1</v>
      </c>
      <c r="D29" s="23">
        <v>7.9</v>
      </c>
      <c r="E29" s="23">
        <v>0.4</v>
      </c>
    </row>
    <row r="30" spans="1:5" s="3" customFormat="1" ht="9" customHeight="1">
      <c r="A30" s="3" t="s">
        <v>121</v>
      </c>
      <c r="B30" s="23">
        <v>80.7</v>
      </c>
      <c r="C30" s="23">
        <v>11.6</v>
      </c>
      <c r="D30" s="23">
        <v>6.4</v>
      </c>
      <c r="E30" s="23">
        <v>0.2</v>
      </c>
    </row>
    <row r="31" spans="1:5" s="3" customFormat="1" ht="9" customHeight="1">
      <c r="A31" s="3" t="s">
        <v>122</v>
      </c>
      <c r="B31" s="23">
        <v>72.6</v>
      </c>
      <c r="C31" s="23">
        <v>20.5</v>
      </c>
      <c r="D31" s="23">
        <v>6</v>
      </c>
      <c r="E31" s="23">
        <v>0.5</v>
      </c>
    </row>
    <row r="32" spans="1:5" s="3" customFormat="1" ht="9" customHeight="1">
      <c r="A32" s="3" t="s">
        <v>123</v>
      </c>
      <c r="B32" s="23">
        <v>59.7</v>
      </c>
      <c r="C32" s="23">
        <v>26.8</v>
      </c>
      <c r="D32" s="23">
        <v>11.1</v>
      </c>
      <c r="E32" s="23">
        <v>0.6</v>
      </c>
    </row>
    <row r="33" spans="1:5" s="3" customFormat="1" ht="9" customHeight="1">
      <c r="A33" s="3" t="s">
        <v>124</v>
      </c>
      <c r="B33" s="23">
        <v>75.9</v>
      </c>
      <c r="C33" s="23">
        <v>21</v>
      </c>
      <c r="D33" s="23">
        <v>1.9</v>
      </c>
      <c r="E33" s="23">
        <v>0.3</v>
      </c>
    </row>
    <row r="34" spans="1:5" s="3" customFormat="1" ht="9" customHeight="1">
      <c r="A34" s="3" t="s">
        <v>125</v>
      </c>
      <c r="B34" s="23">
        <v>69.3</v>
      </c>
      <c r="C34" s="23">
        <v>23.6</v>
      </c>
      <c r="D34" s="23">
        <v>5.7</v>
      </c>
      <c r="E34" s="23">
        <v>0.8</v>
      </c>
    </row>
    <row r="35" spans="1:5" s="3" customFormat="1" ht="9" customHeight="1">
      <c r="A35" s="3" t="s">
        <v>126</v>
      </c>
      <c r="B35" s="23">
        <v>43</v>
      </c>
      <c r="C35" s="23">
        <v>45.9</v>
      </c>
      <c r="D35" s="23">
        <v>9.5</v>
      </c>
      <c r="E35" s="23">
        <v>0.4</v>
      </c>
    </row>
    <row r="36" spans="1:5" s="3" customFormat="1" ht="9" customHeight="1">
      <c r="A36" s="3" t="s">
        <v>127</v>
      </c>
      <c r="B36" s="23">
        <v>42.7</v>
      </c>
      <c r="C36" s="23">
        <v>51.6</v>
      </c>
      <c r="D36" s="23">
        <v>4.2</v>
      </c>
      <c r="E36" s="23">
        <v>0.1</v>
      </c>
    </row>
    <row r="37" spans="1:5" s="3" customFormat="1" ht="9" customHeight="1">
      <c r="A37" s="3" t="s">
        <v>128</v>
      </c>
      <c r="B37" s="23">
        <v>7.6</v>
      </c>
      <c r="C37" s="23">
        <v>82.2</v>
      </c>
      <c r="D37" s="23">
        <v>9.3</v>
      </c>
      <c r="E37" s="23" t="s">
        <v>5</v>
      </c>
    </row>
    <row r="38" spans="1:5" s="2" customFormat="1" ht="9" customHeight="1">
      <c r="A38" s="2" t="s">
        <v>165</v>
      </c>
      <c r="B38" s="40">
        <v>76.3</v>
      </c>
      <c r="C38" s="40">
        <v>17.4</v>
      </c>
      <c r="D38" s="40">
        <v>5.2</v>
      </c>
      <c r="E38" s="40">
        <v>0.2</v>
      </c>
    </row>
    <row r="39" spans="2:5" s="3" customFormat="1" ht="9" customHeight="1">
      <c r="B39" s="23"/>
      <c r="C39" s="23"/>
      <c r="D39" s="23"/>
      <c r="E39" s="23"/>
    </row>
    <row r="40" spans="1:5" s="3" customFormat="1" ht="9" customHeight="1">
      <c r="A40" s="3" t="s">
        <v>290</v>
      </c>
      <c r="B40" s="23" t="s">
        <v>109</v>
      </c>
      <c r="C40" s="23" t="s">
        <v>109</v>
      </c>
      <c r="D40" s="23" t="s">
        <v>109</v>
      </c>
      <c r="E40" s="23" t="s">
        <v>109</v>
      </c>
    </row>
    <row r="41" spans="1:5" s="3" customFormat="1" ht="9" customHeight="1">
      <c r="A41" s="49" t="s">
        <v>169</v>
      </c>
      <c r="B41" s="23">
        <v>90.9</v>
      </c>
      <c r="C41" s="23">
        <v>5.5</v>
      </c>
      <c r="D41" s="23">
        <v>2.9</v>
      </c>
      <c r="E41" s="23">
        <v>0.1</v>
      </c>
    </row>
    <row r="42" spans="1:5" s="3" customFormat="1" ht="9" customHeight="1">
      <c r="A42" s="49" t="s">
        <v>166</v>
      </c>
      <c r="B42" s="23">
        <v>84.6</v>
      </c>
      <c r="C42" s="23">
        <v>10.8</v>
      </c>
      <c r="D42" s="23">
        <v>4</v>
      </c>
      <c r="E42" s="23">
        <v>0.3</v>
      </c>
    </row>
    <row r="43" spans="1:5" s="3" customFormat="1" ht="9" customHeight="1">
      <c r="A43" s="49" t="s">
        <v>54</v>
      </c>
      <c r="B43" s="23">
        <v>82.5</v>
      </c>
      <c r="C43" s="23">
        <v>9.1</v>
      </c>
      <c r="D43" s="23">
        <v>7.3</v>
      </c>
      <c r="E43" s="23">
        <v>0.2</v>
      </c>
    </row>
    <row r="44" spans="1:5" s="3" customFormat="1" ht="9" customHeight="1">
      <c r="A44" s="49" t="s">
        <v>167</v>
      </c>
      <c r="B44" s="23">
        <v>64.8</v>
      </c>
      <c r="C44" s="23">
        <v>26.1</v>
      </c>
      <c r="D44" s="23">
        <v>7.3</v>
      </c>
      <c r="E44" s="23">
        <v>0.4</v>
      </c>
    </row>
    <row r="45" spans="1:5" s="3" customFormat="1" ht="9" customHeight="1">
      <c r="A45" s="49" t="s">
        <v>168</v>
      </c>
      <c r="B45" s="23">
        <v>34.1</v>
      </c>
      <c r="C45" s="23">
        <v>59.2</v>
      </c>
      <c r="D45" s="23">
        <v>5.5</v>
      </c>
      <c r="E45" s="23">
        <v>0.1</v>
      </c>
    </row>
    <row r="46" spans="1:5" s="3" customFormat="1" ht="9" customHeight="1">
      <c r="A46" s="59" t="s">
        <v>165</v>
      </c>
      <c r="B46" s="40">
        <v>76.3</v>
      </c>
      <c r="C46" s="40">
        <v>17.4</v>
      </c>
      <c r="D46" s="40">
        <v>5.2</v>
      </c>
      <c r="E46" s="40">
        <v>0.2</v>
      </c>
    </row>
    <row r="47" ht="9" customHeight="1"/>
    <row r="48" spans="1:5" s="3" customFormat="1" ht="9" customHeight="1">
      <c r="A48" s="3" t="s">
        <v>286</v>
      </c>
      <c r="B48" s="23" t="s">
        <v>109</v>
      </c>
      <c r="C48" s="23" t="s">
        <v>109</v>
      </c>
      <c r="D48" s="23" t="s">
        <v>109</v>
      </c>
      <c r="E48" s="23" t="s">
        <v>109</v>
      </c>
    </row>
    <row r="49" spans="1:5" s="3" customFormat="1" ht="9" customHeight="1">
      <c r="A49" s="22" t="s">
        <v>135</v>
      </c>
      <c r="B49" s="23">
        <v>90.6</v>
      </c>
      <c r="C49" s="23">
        <v>8.4</v>
      </c>
      <c r="D49" s="23">
        <v>0.7</v>
      </c>
      <c r="E49" s="23" t="s">
        <v>73</v>
      </c>
    </row>
    <row r="50" spans="1:5" s="3" customFormat="1" ht="9" customHeight="1">
      <c r="A50" s="22" t="s">
        <v>129</v>
      </c>
      <c r="B50" s="23">
        <v>76.7</v>
      </c>
      <c r="C50" s="23">
        <v>16.5</v>
      </c>
      <c r="D50" s="23">
        <v>5.3</v>
      </c>
      <c r="E50" s="23" t="s">
        <v>5</v>
      </c>
    </row>
    <row r="51" spans="1:5" s="3" customFormat="1" ht="9" customHeight="1">
      <c r="A51" s="60" t="s">
        <v>130</v>
      </c>
      <c r="B51" s="23">
        <v>51.7</v>
      </c>
      <c r="C51" s="23">
        <v>35</v>
      </c>
      <c r="D51" s="23">
        <v>12.3</v>
      </c>
      <c r="E51" s="23">
        <v>0.5</v>
      </c>
    </row>
    <row r="52" spans="1:5" s="3" customFormat="1" ht="9" customHeight="1">
      <c r="A52" s="60" t="s">
        <v>131</v>
      </c>
      <c r="B52" s="23">
        <v>69.3</v>
      </c>
      <c r="C52" s="23">
        <v>22.7</v>
      </c>
      <c r="D52" s="23">
        <v>6.8</v>
      </c>
      <c r="E52" s="23">
        <v>0.4</v>
      </c>
    </row>
    <row r="53" spans="1:5" s="3" customFormat="1" ht="9" customHeight="1">
      <c r="A53" s="60" t="s">
        <v>132</v>
      </c>
      <c r="B53" s="23">
        <v>73.4</v>
      </c>
      <c r="C53" s="23">
        <v>18.7</v>
      </c>
      <c r="D53" s="23">
        <v>6.3</v>
      </c>
      <c r="E53" s="23">
        <v>0.4</v>
      </c>
    </row>
    <row r="54" spans="1:5" s="3" customFormat="1" ht="9" customHeight="1">
      <c r="A54" s="60" t="s">
        <v>133</v>
      </c>
      <c r="B54" s="23">
        <v>84.9</v>
      </c>
      <c r="C54" s="23">
        <v>11.5</v>
      </c>
      <c r="D54" s="23">
        <v>3.1</v>
      </c>
      <c r="E54" s="23">
        <v>0.1</v>
      </c>
    </row>
    <row r="55" spans="1:5" s="3" customFormat="1" ht="9" customHeight="1">
      <c r="A55" s="61" t="s">
        <v>165</v>
      </c>
      <c r="B55" s="40">
        <v>76.3</v>
      </c>
      <c r="C55" s="40">
        <v>17.4</v>
      </c>
      <c r="D55" s="40">
        <v>5.2</v>
      </c>
      <c r="E55" s="40">
        <v>0.2</v>
      </c>
    </row>
    <row r="56" spans="1:5" s="3" customFormat="1" ht="9" customHeight="1">
      <c r="A56" s="4"/>
      <c r="B56" s="4"/>
      <c r="C56" s="4"/>
      <c r="D56" s="4"/>
      <c r="E56" s="4"/>
    </row>
    <row r="57" s="3" customFormat="1" ht="9" customHeight="1"/>
    <row r="58" spans="1:5" s="77" customFormat="1" ht="9" customHeight="1">
      <c r="A58" s="78" t="s">
        <v>288</v>
      </c>
      <c r="B58" s="79"/>
      <c r="C58" s="79"/>
      <c r="D58" s="79"/>
      <c r="E58" s="79"/>
    </row>
    <row r="59" s="3" customFormat="1" ht="9" customHeight="1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</sheetData>
  <mergeCells count="3">
    <mergeCell ref="A1:E1"/>
    <mergeCell ref="A3:E3"/>
    <mergeCell ref="A14:E1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14.00390625" style="60" customWidth="1"/>
    <col min="2" max="14" width="5.7109375" style="60" customWidth="1"/>
    <col min="15" max="16384" width="9.140625" style="60" customWidth="1"/>
  </cols>
  <sheetData>
    <row r="1" spans="1:14" ht="12.75" customHeight="1">
      <c r="A1" s="245" t="s">
        <v>184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0:15" s="106" customFormat="1" ht="18" customHeight="1">
      <c r="J2" s="105"/>
      <c r="O2" s="217"/>
    </row>
    <row r="3" spans="1:14" s="106" customFormat="1" ht="25.5" customHeight="1">
      <c r="A3" s="248" t="s">
        <v>207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</row>
    <row r="4" spans="1:8" ht="7.5" customHeight="1">
      <c r="A4" s="107"/>
      <c r="B4" s="107"/>
      <c r="C4" s="107"/>
      <c r="D4" s="107"/>
      <c r="E4" s="107"/>
      <c r="F4" s="107"/>
      <c r="H4" s="107"/>
    </row>
    <row r="5" spans="1:14" ht="18" customHeight="1">
      <c r="A5" s="93" t="s">
        <v>12</v>
      </c>
      <c r="B5" s="94">
        <v>1995</v>
      </c>
      <c r="C5" s="94">
        <v>1996</v>
      </c>
      <c r="D5" s="94">
        <v>1997</v>
      </c>
      <c r="E5" s="94">
        <v>1998</v>
      </c>
      <c r="F5" s="94">
        <v>1999</v>
      </c>
      <c r="G5" s="95">
        <v>2000</v>
      </c>
      <c r="H5" s="95">
        <v>2001</v>
      </c>
      <c r="I5" s="95">
        <v>2002</v>
      </c>
      <c r="J5" s="95">
        <v>2003</v>
      </c>
      <c r="K5" s="95">
        <v>2004</v>
      </c>
      <c r="L5" s="95">
        <v>2005</v>
      </c>
      <c r="M5" s="95">
        <v>2006</v>
      </c>
      <c r="N5" s="95">
        <v>2007</v>
      </c>
    </row>
    <row r="6" spans="1:12" ht="9" customHeight="1">
      <c r="A6" s="119"/>
      <c r="B6" s="119"/>
      <c r="C6" s="119"/>
      <c r="D6" s="119"/>
      <c r="E6" s="119"/>
      <c r="F6" s="119"/>
      <c r="G6" s="119"/>
      <c r="H6" s="119"/>
      <c r="I6" s="96"/>
      <c r="J6" s="119"/>
      <c r="K6" s="119"/>
      <c r="L6" s="119"/>
    </row>
    <row r="7" spans="1:14" ht="9" customHeight="1">
      <c r="A7" s="249" t="s">
        <v>16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</row>
    <row r="8" spans="1:12" ht="9" customHeight="1">
      <c r="A8" s="119"/>
      <c r="B8" s="119"/>
      <c r="C8" s="119"/>
      <c r="D8" s="119"/>
      <c r="E8" s="119"/>
      <c r="F8" s="119"/>
      <c r="G8" s="119"/>
      <c r="H8" s="119"/>
      <c r="I8" s="96"/>
      <c r="J8" s="119"/>
      <c r="K8" s="119"/>
      <c r="L8" s="119"/>
    </row>
    <row r="9" spans="1:14" ht="9" customHeight="1">
      <c r="A9" s="130" t="s">
        <v>17</v>
      </c>
      <c r="B9" s="130">
        <v>4.974</v>
      </c>
      <c r="C9" s="130">
        <v>4.514</v>
      </c>
      <c r="D9" s="130">
        <v>4.507</v>
      </c>
      <c r="E9" s="130">
        <v>4.255</v>
      </c>
      <c r="F9" s="130">
        <v>4.222</v>
      </c>
      <c r="G9" s="130">
        <v>3.999</v>
      </c>
      <c r="H9" s="130">
        <v>3.976</v>
      </c>
      <c r="I9" s="130">
        <v>3.475</v>
      </c>
      <c r="J9" s="130">
        <v>4.027</v>
      </c>
      <c r="K9" s="130">
        <v>4.315</v>
      </c>
      <c r="L9" s="130">
        <v>4.432</v>
      </c>
      <c r="M9" s="130">
        <v>4.413</v>
      </c>
      <c r="N9" s="130">
        <v>4.361</v>
      </c>
    </row>
    <row r="10" spans="1:14" ht="9" customHeight="1">
      <c r="A10" s="130" t="s">
        <v>4</v>
      </c>
      <c r="B10" s="130">
        <v>14.884</v>
      </c>
      <c r="C10" s="130">
        <v>15.036</v>
      </c>
      <c r="D10" s="130">
        <v>15.127</v>
      </c>
      <c r="E10" s="130">
        <v>15.455</v>
      </c>
      <c r="F10" s="130">
        <v>15.98</v>
      </c>
      <c r="G10" s="130">
        <v>16.747</v>
      </c>
      <c r="H10" s="130">
        <v>16.775</v>
      </c>
      <c r="I10" s="130">
        <v>16.71</v>
      </c>
      <c r="J10" s="130">
        <v>17.088</v>
      </c>
      <c r="K10" s="130">
        <v>17.329</v>
      </c>
      <c r="L10" s="130">
        <v>16.97</v>
      </c>
      <c r="M10" s="130">
        <v>16.418</v>
      </c>
      <c r="N10" s="130">
        <v>15.81</v>
      </c>
    </row>
    <row r="11" spans="1:14" ht="9" customHeight="1">
      <c r="A11" s="130" t="s">
        <v>6</v>
      </c>
      <c r="B11" s="130">
        <v>6.697</v>
      </c>
      <c r="C11" s="130">
        <v>6.372</v>
      </c>
      <c r="D11" s="130">
        <v>6.783</v>
      </c>
      <c r="E11" s="130">
        <v>7.076</v>
      </c>
      <c r="F11" s="130">
        <v>7.644</v>
      </c>
      <c r="G11" s="130">
        <v>7.476</v>
      </c>
      <c r="H11" s="130">
        <v>7.705</v>
      </c>
      <c r="I11" s="130">
        <v>7.37</v>
      </c>
      <c r="J11" s="130">
        <v>7.723</v>
      </c>
      <c r="K11" s="130">
        <v>7.61</v>
      </c>
      <c r="L11" s="130">
        <v>7.495</v>
      </c>
      <c r="M11" s="130">
        <v>7.659</v>
      </c>
      <c r="N11" s="130">
        <v>7.145</v>
      </c>
    </row>
    <row r="12" spans="1:14" ht="9" customHeight="1">
      <c r="A12" s="130" t="s">
        <v>18</v>
      </c>
      <c r="B12" s="130">
        <v>0.2</v>
      </c>
      <c r="C12" s="130">
        <v>0.2</v>
      </c>
      <c r="D12" s="130">
        <v>0.166</v>
      </c>
      <c r="E12" s="130">
        <v>0.205</v>
      </c>
      <c r="F12" s="130">
        <v>0.219</v>
      </c>
      <c r="G12" s="130">
        <v>0.228</v>
      </c>
      <c r="H12" s="130">
        <v>0.247</v>
      </c>
      <c r="I12" s="130">
        <v>0.212</v>
      </c>
      <c r="J12" s="130">
        <v>0.253</v>
      </c>
      <c r="K12" s="130">
        <v>0.276</v>
      </c>
      <c r="L12" s="130">
        <v>0.265</v>
      </c>
      <c r="M12" s="130">
        <v>0.292</v>
      </c>
      <c r="N12" s="130">
        <v>0.368</v>
      </c>
    </row>
    <row r="13" spans="1:14" ht="9" customHeight="1">
      <c r="A13" s="130" t="s">
        <v>8</v>
      </c>
      <c r="B13" s="130">
        <v>10.072</v>
      </c>
      <c r="C13" s="130">
        <v>10.04</v>
      </c>
      <c r="D13" s="130">
        <v>10.623</v>
      </c>
      <c r="E13" s="130">
        <v>10.926</v>
      </c>
      <c r="F13" s="130">
        <v>11.064</v>
      </c>
      <c r="G13" s="130">
        <v>11.726</v>
      </c>
      <c r="H13" s="130">
        <v>11.827</v>
      </c>
      <c r="I13" s="130">
        <v>11.787</v>
      </c>
      <c r="J13" s="130">
        <v>11.873</v>
      </c>
      <c r="K13" s="130">
        <v>11.864</v>
      </c>
      <c r="L13" s="130">
        <v>11.899</v>
      </c>
      <c r="M13" s="130">
        <v>12.114</v>
      </c>
      <c r="N13" s="130">
        <v>11.999</v>
      </c>
    </row>
    <row r="14" spans="1:14" ht="9" customHeight="1">
      <c r="A14" s="132" t="s">
        <v>9</v>
      </c>
      <c r="B14" s="132">
        <v>36.827</v>
      </c>
      <c r="C14" s="132">
        <v>36.162</v>
      </c>
      <c r="D14" s="132">
        <v>37.206</v>
      </c>
      <c r="E14" s="132">
        <v>37.917</v>
      </c>
      <c r="F14" s="132">
        <v>39.129000000000005</v>
      </c>
      <c r="G14" s="132">
        <v>40.176</v>
      </c>
      <c r="H14" s="132">
        <v>40.53</v>
      </c>
      <c r="I14" s="132">
        <v>39.554</v>
      </c>
      <c r="J14" s="132">
        <v>40.964</v>
      </c>
      <c r="K14" s="132">
        <v>41.394000000000005</v>
      </c>
      <c r="L14" s="132">
        <v>41.061</v>
      </c>
      <c r="M14" s="132">
        <v>40.896</v>
      </c>
      <c r="N14" s="132">
        <v>39.683</v>
      </c>
    </row>
    <row r="15" spans="1:14" ht="9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16"/>
      <c r="N15" s="116"/>
    </row>
    <row r="16" spans="1:14" ht="9" customHeight="1">
      <c r="A16" s="247" t="s">
        <v>19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</row>
    <row r="17" spans="1:14" ht="9" customHeight="1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16"/>
      <c r="N17" s="116"/>
    </row>
    <row r="18" spans="1:14" ht="9" customHeight="1">
      <c r="A18" s="130" t="s">
        <v>4</v>
      </c>
      <c r="B18" s="130">
        <v>0.244</v>
      </c>
      <c r="C18" s="130">
        <v>0.265</v>
      </c>
      <c r="D18" s="130">
        <v>0.28</v>
      </c>
      <c r="E18" s="130">
        <v>0.288</v>
      </c>
      <c r="F18" s="130">
        <v>0.29</v>
      </c>
      <c r="G18" s="130">
        <v>0.329</v>
      </c>
      <c r="H18" s="130">
        <v>0.37</v>
      </c>
      <c r="I18" s="130">
        <v>0.365</v>
      </c>
      <c r="J18" s="130">
        <v>0.367</v>
      </c>
      <c r="K18" s="130">
        <v>0.364</v>
      </c>
      <c r="L18" s="130">
        <v>0.384</v>
      </c>
      <c r="M18" s="122">
        <v>0.439</v>
      </c>
      <c r="N18" s="122">
        <v>0.488</v>
      </c>
    </row>
    <row r="19" spans="1:14" ht="9" customHeight="1">
      <c r="A19" s="130" t="s">
        <v>6</v>
      </c>
      <c r="B19" s="130">
        <v>36.944</v>
      </c>
      <c r="C19" s="130">
        <v>37.258</v>
      </c>
      <c r="D19" s="130">
        <v>37.893</v>
      </c>
      <c r="E19" s="130">
        <v>39.266</v>
      </c>
      <c r="F19" s="130">
        <v>40.215</v>
      </c>
      <c r="G19" s="130">
        <v>40.446</v>
      </c>
      <c r="H19" s="130">
        <v>41.126</v>
      </c>
      <c r="I19" s="130">
        <v>41.523</v>
      </c>
      <c r="J19" s="130">
        <v>42.27</v>
      </c>
      <c r="K19" s="130">
        <v>42.955</v>
      </c>
      <c r="L19" s="130">
        <v>42.568</v>
      </c>
      <c r="M19" s="116">
        <v>43.069</v>
      </c>
      <c r="N19" s="116">
        <v>43.385</v>
      </c>
    </row>
    <row r="20" spans="1:14" ht="9" customHeight="1">
      <c r="A20" s="130" t="s">
        <v>18</v>
      </c>
      <c r="B20" s="134" t="s">
        <v>73</v>
      </c>
      <c r="C20" s="134" t="s">
        <v>73</v>
      </c>
      <c r="D20" s="134" t="s">
        <v>73</v>
      </c>
      <c r="E20" s="134" t="s">
        <v>73</v>
      </c>
      <c r="F20" s="134" t="s">
        <v>73</v>
      </c>
      <c r="G20" s="134" t="s">
        <v>73</v>
      </c>
      <c r="H20" s="130">
        <v>0.094</v>
      </c>
      <c r="I20" s="130">
        <v>0.136</v>
      </c>
      <c r="J20" s="130">
        <v>0.226</v>
      </c>
      <c r="K20" s="130">
        <v>0.243</v>
      </c>
      <c r="L20" s="130">
        <v>0.157</v>
      </c>
      <c r="M20" s="116">
        <v>0.153</v>
      </c>
      <c r="N20" s="116">
        <v>0.159</v>
      </c>
    </row>
    <row r="21" spans="1:14" ht="9" customHeight="1">
      <c r="A21" s="130" t="s">
        <v>8</v>
      </c>
      <c r="B21" s="130">
        <v>0.651</v>
      </c>
      <c r="C21" s="130">
        <v>0.699</v>
      </c>
      <c r="D21" s="130">
        <v>0.697</v>
      </c>
      <c r="E21" s="130">
        <v>0.712</v>
      </c>
      <c r="F21" s="130">
        <v>0.713</v>
      </c>
      <c r="G21" s="130">
        <v>0.732</v>
      </c>
      <c r="H21" s="130">
        <v>0.737</v>
      </c>
      <c r="I21" s="130">
        <v>0.771</v>
      </c>
      <c r="J21" s="130">
        <v>0.814</v>
      </c>
      <c r="K21" s="130">
        <v>0.826</v>
      </c>
      <c r="L21" s="130">
        <v>0.853</v>
      </c>
      <c r="M21" s="116">
        <v>0.879</v>
      </c>
      <c r="N21" s="116">
        <v>0.895</v>
      </c>
    </row>
    <row r="22" spans="1:15" ht="9" customHeight="1">
      <c r="A22" s="132" t="s">
        <v>9</v>
      </c>
      <c r="B22" s="132">
        <v>37.839000000000006</v>
      </c>
      <c r="C22" s="132">
        <v>38.222</v>
      </c>
      <c r="D22" s="132">
        <v>38.87</v>
      </c>
      <c r="E22" s="132">
        <v>40.266</v>
      </c>
      <c r="F22" s="132">
        <v>41.218</v>
      </c>
      <c r="G22" s="132">
        <v>41.507</v>
      </c>
      <c r="H22" s="132">
        <v>42.327</v>
      </c>
      <c r="I22" s="132">
        <v>42.795</v>
      </c>
      <c r="J22" s="132">
        <v>43.677</v>
      </c>
      <c r="K22" s="132">
        <v>44.388</v>
      </c>
      <c r="L22" s="132">
        <v>43.961999999999996</v>
      </c>
      <c r="M22" s="132">
        <v>44.54</v>
      </c>
      <c r="N22" s="132">
        <v>44.927</v>
      </c>
      <c r="O22" s="217"/>
    </row>
    <row r="23" spans="1:14" ht="9" customHeight="1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16"/>
      <c r="N23" s="116"/>
    </row>
    <row r="24" spans="1:14" ht="9" customHeight="1">
      <c r="A24" s="247" t="s">
        <v>177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</row>
    <row r="25" spans="1:14" ht="9" customHeight="1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16"/>
      <c r="N25" s="116"/>
    </row>
    <row r="26" spans="1:14" ht="9" customHeight="1">
      <c r="A26" s="130" t="s">
        <v>17</v>
      </c>
      <c r="B26" s="130">
        <v>0.1</v>
      </c>
      <c r="C26" s="130">
        <v>0.2</v>
      </c>
      <c r="D26" s="130">
        <v>0.133</v>
      </c>
      <c r="E26" s="130">
        <v>0.069</v>
      </c>
      <c r="F26" s="130">
        <v>0.067</v>
      </c>
      <c r="G26" s="130">
        <v>0.065</v>
      </c>
      <c r="H26" s="130">
        <v>0.075</v>
      </c>
      <c r="I26" s="134">
        <v>0.017</v>
      </c>
      <c r="J26" s="130">
        <v>0.017</v>
      </c>
      <c r="K26" s="130">
        <v>0.009</v>
      </c>
      <c r="L26" s="130">
        <v>0.008</v>
      </c>
      <c r="M26" s="116">
        <v>0.008</v>
      </c>
      <c r="N26" s="116">
        <v>0.007</v>
      </c>
    </row>
    <row r="27" spans="1:14" ht="9" customHeight="1">
      <c r="A27" s="130" t="s">
        <v>4</v>
      </c>
      <c r="B27" s="130">
        <v>18.8</v>
      </c>
      <c r="C27" s="130">
        <v>19.8</v>
      </c>
      <c r="D27" s="130">
        <v>19.149</v>
      </c>
      <c r="E27" s="130">
        <v>20.628</v>
      </c>
      <c r="F27" s="130">
        <v>21.555</v>
      </c>
      <c r="G27" s="130">
        <v>20.698</v>
      </c>
      <c r="H27" s="130">
        <v>21.548</v>
      </c>
      <c r="I27" s="130">
        <v>20.92</v>
      </c>
      <c r="J27" s="130">
        <v>23.675</v>
      </c>
      <c r="K27" s="130">
        <v>24.472</v>
      </c>
      <c r="L27" s="130">
        <v>26.525</v>
      </c>
      <c r="M27" s="116">
        <v>24.887</v>
      </c>
      <c r="N27" s="116">
        <v>23.248</v>
      </c>
    </row>
    <row r="28" spans="1:14" ht="9" customHeight="1">
      <c r="A28" s="130" t="s">
        <v>6</v>
      </c>
      <c r="B28" s="130">
        <v>8.2</v>
      </c>
      <c r="C28" s="130">
        <v>8</v>
      </c>
      <c r="D28" s="130">
        <v>7.583</v>
      </c>
      <c r="E28" s="130">
        <v>7.618</v>
      </c>
      <c r="F28" s="130">
        <v>8.049</v>
      </c>
      <c r="G28" s="130">
        <v>7.188</v>
      </c>
      <c r="H28" s="130">
        <v>7.292</v>
      </c>
      <c r="I28" s="130">
        <v>6.905</v>
      </c>
      <c r="J28" s="130">
        <v>6.927</v>
      </c>
      <c r="K28" s="130">
        <v>6.597</v>
      </c>
      <c r="L28" s="130">
        <v>6.625</v>
      </c>
      <c r="M28" s="116">
        <v>5.959</v>
      </c>
      <c r="N28" s="116">
        <v>5.111</v>
      </c>
    </row>
    <row r="29" spans="1:14" ht="9" customHeight="1">
      <c r="A29" s="130" t="s">
        <v>18</v>
      </c>
      <c r="B29" s="130">
        <v>0.9</v>
      </c>
      <c r="C29" s="130">
        <v>0.8</v>
      </c>
      <c r="D29" s="130">
        <v>1.026</v>
      </c>
      <c r="E29" s="130">
        <v>1.052</v>
      </c>
      <c r="F29" s="130">
        <v>1.203</v>
      </c>
      <c r="G29" s="130">
        <v>1.16</v>
      </c>
      <c r="H29" s="130">
        <v>1.234</v>
      </c>
      <c r="I29" s="130">
        <v>1.066</v>
      </c>
      <c r="J29" s="130">
        <v>1.256</v>
      </c>
      <c r="K29" s="130">
        <v>1.353</v>
      </c>
      <c r="L29" s="130">
        <v>1.252</v>
      </c>
      <c r="M29" s="116">
        <v>1.371</v>
      </c>
      <c r="N29" s="116">
        <v>1.755</v>
      </c>
    </row>
    <row r="30" spans="1:14" ht="9" customHeight="1">
      <c r="A30" s="130" t="s">
        <v>8</v>
      </c>
      <c r="B30" s="130">
        <v>9.6</v>
      </c>
      <c r="C30" s="130">
        <v>9.761</v>
      </c>
      <c r="D30" s="130">
        <v>9.652</v>
      </c>
      <c r="E30" s="130">
        <v>9.92</v>
      </c>
      <c r="F30" s="130">
        <v>10.298</v>
      </c>
      <c r="G30" s="130">
        <v>10.589</v>
      </c>
      <c r="H30" s="130">
        <v>10.87</v>
      </c>
      <c r="I30" s="130">
        <v>11.331</v>
      </c>
      <c r="J30" s="130">
        <v>11.925</v>
      </c>
      <c r="K30" s="130">
        <v>12.273</v>
      </c>
      <c r="L30" s="130">
        <v>12.653</v>
      </c>
      <c r="M30" s="116">
        <v>13.079</v>
      </c>
      <c r="N30" s="116">
        <v>13.221</v>
      </c>
    </row>
    <row r="31" spans="1:16" ht="9" customHeight="1">
      <c r="A31" s="132" t="s">
        <v>9</v>
      </c>
      <c r="B31" s="132">
        <v>37.6</v>
      </c>
      <c r="C31" s="132">
        <v>38.561</v>
      </c>
      <c r="D31" s="132">
        <v>37.543</v>
      </c>
      <c r="E31" s="132">
        <v>39.287</v>
      </c>
      <c r="F31" s="132">
        <v>41.172</v>
      </c>
      <c r="G31" s="132">
        <v>39.7</v>
      </c>
      <c r="H31" s="132">
        <v>41.019</v>
      </c>
      <c r="I31" s="132">
        <v>40.239000000000004</v>
      </c>
      <c r="J31" s="132">
        <v>43.8</v>
      </c>
      <c r="K31" s="132">
        <v>44.70400000000001</v>
      </c>
      <c r="L31" s="132">
        <v>47.063</v>
      </c>
      <c r="M31" s="132">
        <v>45.304</v>
      </c>
      <c r="N31" s="132">
        <v>43.342</v>
      </c>
      <c r="O31" s="217"/>
      <c r="P31" s="217"/>
    </row>
    <row r="32" spans="1:14" ht="9" customHeight="1">
      <c r="A32" s="132"/>
      <c r="B32" s="132"/>
      <c r="C32" s="135"/>
      <c r="D32" s="135"/>
      <c r="E32" s="135"/>
      <c r="F32" s="130"/>
      <c r="G32" s="130"/>
      <c r="H32" s="130"/>
      <c r="I32" s="130"/>
      <c r="J32" s="130"/>
      <c r="K32" s="130"/>
      <c r="L32" s="130"/>
      <c r="M32" s="116"/>
      <c r="N32" s="116"/>
    </row>
    <row r="33" spans="1:14" ht="9" customHeight="1">
      <c r="A33" s="250" t="s">
        <v>20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</row>
    <row r="34" spans="1:14" ht="9" customHeight="1">
      <c r="A34" s="132"/>
      <c r="B34" s="132"/>
      <c r="C34" s="135"/>
      <c r="D34" s="135"/>
      <c r="E34" s="135"/>
      <c r="F34" s="130"/>
      <c r="G34" s="130"/>
      <c r="H34" s="130"/>
      <c r="I34" s="130"/>
      <c r="J34" s="130"/>
      <c r="K34" s="130"/>
      <c r="L34" s="130"/>
      <c r="M34" s="116"/>
      <c r="N34" s="116"/>
    </row>
    <row r="35" spans="1:14" ht="9" customHeight="1">
      <c r="A35" s="130" t="s">
        <v>4</v>
      </c>
      <c r="B35" s="136">
        <v>0.1</v>
      </c>
      <c r="C35" s="136">
        <v>0.1</v>
      </c>
      <c r="D35" s="137">
        <v>0.119</v>
      </c>
      <c r="E35" s="137">
        <v>0.118</v>
      </c>
      <c r="F35" s="137">
        <v>0.12</v>
      </c>
      <c r="G35" s="137">
        <v>0.118</v>
      </c>
      <c r="H35" s="137">
        <v>0.123</v>
      </c>
      <c r="I35" s="137">
        <v>0.121</v>
      </c>
      <c r="J35" s="137">
        <v>0.134</v>
      </c>
      <c r="K35" s="137">
        <v>0.14</v>
      </c>
      <c r="L35" s="137">
        <v>0.171</v>
      </c>
      <c r="M35" s="138">
        <v>0.15</v>
      </c>
      <c r="N35" s="138">
        <v>0.158</v>
      </c>
    </row>
    <row r="36" spans="1:14" ht="9" customHeight="1">
      <c r="A36" s="130" t="s">
        <v>6</v>
      </c>
      <c r="B36" s="136">
        <v>2.8</v>
      </c>
      <c r="C36" s="136">
        <v>2.8</v>
      </c>
      <c r="D36" s="137">
        <v>2.704</v>
      </c>
      <c r="E36" s="137">
        <v>2.685</v>
      </c>
      <c r="F36" s="137">
        <v>2.614</v>
      </c>
      <c r="G36" s="137">
        <v>2.552</v>
      </c>
      <c r="H36" s="137">
        <v>2.644</v>
      </c>
      <c r="I36" s="137">
        <v>2.629</v>
      </c>
      <c r="J36" s="137">
        <v>2.647</v>
      </c>
      <c r="K36" s="137">
        <v>2.616</v>
      </c>
      <c r="L36" s="137">
        <v>2.617</v>
      </c>
      <c r="M36" s="138">
        <v>2.588</v>
      </c>
      <c r="N36" s="138">
        <v>2.457</v>
      </c>
    </row>
    <row r="37" spans="1:14" ht="9" customHeight="1">
      <c r="A37" s="130" t="s">
        <v>18</v>
      </c>
      <c r="B37" s="139" t="s">
        <v>73</v>
      </c>
      <c r="C37" s="139" t="s">
        <v>73</v>
      </c>
      <c r="D37" s="139" t="s">
        <v>73</v>
      </c>
      <c r="E37" s="139" t="s">
        <v>73</v>
      </c>
      <c r="F37" s="139" t="s">
        <v>73</v>
      </c>
      <c r="G37" s="137">
        <v>0.134</v>
      </c>
      <c r="H37" s="137">
        <v>0.14</v>
      </c>
      <c r="I37" s="137">
        <v>0.126</v>
      </c>
      <c r="J37" s="137">
        <v>0.153</v>
      </c>
      <c r="K37" s="137">
        <v>0.165</v>
      </c>
      <c r="L37" s="137">
        <v>0.153</v>
      </c>
      <c r="M37" s="138">
        <v>0.169</v>
      </c>
      <c r="N37" s="138">
        <v>0.22</v>
      </c>
    </row>
    <row r="38" spans="1:14" ht="9" customHeight="1">
      <c r="A38" s="130" t="s">
        <v>8</v>
      </c>
      <c r="B38" s="139" t="s">
        <v>5</v>
      </c>
      <c r="C38" s="139" t="s">
        <v>5</v>
      </c>
      <c r="D38" s="137">
        <v>0.374</v>
      </c>
      <c r="E38" s="137">
        <v>0.386</v>
      </c>
      <c r="F38" s="137">
        <v>0.403</v>
      </c>
      <c r="G38" s="137">
        <v>0.422</v>
      </c>
      <c r="H38" s="137">
        <v>0.444</v>
      </c>
      <c r="I38" s="137">
        <v>0.421</v>
      </c>
      <c r="J38" s="137">
        <v>0.444</v>
      </c>
      <c r="K38" s="137">
        <v>0.446</v>
      </c>
      <c r="L38" s="137">
        <v>0.461</v>
      </c>
      <c r="M38" s="138">
        <v>0.473</v>
      </c>
      <c r="N38" s="138">
        <v>0.487</v>
      </c>
    </row>
    <row r="39" spans="1:14" ht="9" customHeight="1">
      <c r="A39" s="132" t="s">
        <v>9</v>
      </c>
      <c r="B39" s="140">
        <v>2.9</v>
      </c>
      <c r="C39" s="140">
        <v>2.9</v>
      </c>
      <c r="D39" s="140">
        <v>3.1970000000000005</v>
      </c>
      <c r="E39" s="140">
        <v>3.189</v>
      </c>
      <c r="F39" s="140">
        <v>3.137</v>
      </c>
      <c r="G39" s="140">
        <v>3.226</v>
      </c>
      <c r="H39" s="140">
        <v>3.3510000000000004</v>
      </c>
      <c r="I39" s="140">
        <v>3.2969999999999997</v>
      </c>
      <c r="J39" s="140">
        <v>3.3779999999999997</v>
      </c>
      <c r="K39" s="140">
        <v>3.3670000000000004</v>
      </c>
      <c r="L39" s="140">
        <v>3.4019999999999997</v>
      </c>
      <c r="M39" s="140">
        <v>3.38</v>
      </c>
      <c r="N39" s="140">
        <v>3.322</v>
      </c>
    </row>
    <row r="40" spans="1:14" ht="9" customHeight="1">
      <c r="A40" s="132"/>
      <c r="B40" s="132"/>
      <c r="C40" s="132"/>
      <c r="D40" s="132"/>
      <c r="E40" s="132"/>
      <c r="F40" s="132"/>
      <c r="G40" s="130"/>
      <c r="H40" s="130"/>
      <c r="I40" s="130"/>
      <c r="J40" s="130"/>
      <c r="K40" s="130"/>
      <c r="L40" s="130"/>
      <c r="M40" s="116"/>
      <c r="N40" s="116"/>
    </row>
    <row r="41" spans="1:14" ht="9" customHeight="1">
      <c r="A41" s="251" t="s">
        <v>21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</row>
    <row r="42" spans="1:14" ht="9" customHeight="1">
      <c r="A42" s="132"/>
      <c r="B42" s="132"/>
      <c r="C42" s="132"/>
      <c r="D42" s="132"/>
      <c r="E42" s="132"/>
      <c r="F42" s="132"/>
      <c r="G42" s="130"/>
      <c r="H42" s="130"/>
      <c r="I42" s="130"/>
      <c r="J42" s="130"/>
      <c r="K42" s="130"/>
      <c r="L42" s="130"/>
      <c r="M42" s="116"/>
      <c r="N42" s="116"/>
    </row>
    <row r="43" spans="1:14" ht="9" customHeight="1">
      <c r="A43" s="130" t="s">
        <v>17</v>
      </c>
      <c r="B43" s="139">
        <v>0.166</v>
      </c>
      <c r="C43" s="139">
        <v>0.164</v>
      </c>
      <c r="D43" s="139">
        <v>0.186</v>
      </c>
      <c r="E43" s="139">
        <v>0.185</v>
      </c>
      <c r="F43" s="137">
        <v>0.159</v>
      </c>
      <c r="G43" s="137">
        <v>0.163</v>
      </c>
      <c r="H43" s="137">
        <v>0.157</v>
      </c>
      <c r="I43" s="137">
        <v>0.112</v>
      </c>
      <c r="J43" s="137">
        <v>0.116</v>
      </c>
      <c r="K43" s="137">
        <v>0.125</v>
      </c>
      <c r="L43" s="137">
        <v>0.189</v>
      </c>
      <c r="M43" s="138">
        <v>0.135</v>
      </c>
      <c r="N43" s="138">
        <v>0.133</v>
      </c>
    </row>
    <row r="44" spans="1:14" ht="9" customHeight="1">
      <c r="A44" s="130" t="s">
        <v>4</v>
      </c>
      <c r="B44" s="139">
        <v>0.962</v>
      </c>
      <c r="C44" s="139">
        <v>0.88</v>
      </c>
      <c r="D44" s="139">
        <v>0.955</v>
      </c>
      <c r="E44" s="139">
        <v>0.939</v>
      </c>
      <c r="F44" s="137">
        <v>0.954</v>
      </c>
      <c r="G44" s="137">
        <v>0.984</v>
      </c>
      <c r="H44" s="137">
        <v>1.001</v>
      </c>
      <c r="I44" s="137">
        <v>0.927</v>
      </c>
      <c r="J44" s="137">
        <v>0.936</v>
      </c>
      <c r="K44" s="137">
        <v>0.994</v>
      </c>
      <c r="L44" s="137">
        <v>1</v>
      </c>
      <c r="M44" s="138">
        <v>0.953</v>
      </c>
      <c r="N44" s="138">
        <v>0.775</v>
      </c>
    </row>
    <row r="45" spans="1:14" ht="9" customHeight="1">
      <c r="A45" s="130" t="s">
        <v>6</v>
      </c>
      <c r="B45" s="142">
        <v>6.778</v>
      </c>
      <c r="C45" s="139">
        <v>6.725</v>
      </c>
      <c r="D45" s="139">
        <v>7.304</v>
      </c>
      <c r="E45" s="139">
        <v>6.718</v>
      </c>
      <c r="F45" s="137">
        <v>6.507</v>
      </c>
      <c r="G45" s="137">
        <v>6.353</v>
      </c>
      <c r="H45" s="137">
        <v>6.231</v>
      </c>
      <c r="I45" s="137">
        <v>6.351</v>
      </c>
      <c r="J45" s="137">
        <v>6.144</v>
      </c>
      <c r="K45" s="137">
        <v>6.755</v>
      </c>
      <c r="L45" s="137">
        <v>6.492</v>
      </c>
      <c r="M45" s="138">
        <v>6.927</v>
      </c>
      <c r="N45" s="138">
        <v>7.471</v>
      </c>
    </row>
    <row r="46" spans="1:14" ht="9" customHeight="1">
      <c r="A46" s="132" t="s">
        <v>9</v>
      </c>
      <c r="B46" s="140">
        <v>7.906</v>
      </c>
      <c r="C46" s="140">
        <v>7.769</v>
      </c>
      <c r="D46" s="140">
        <v>8.445</v>
      </c>
      <c r="E46" s="140">
        <v>7.842</v>
      </c>
      <c r="F46" s="140">
        <v>7.62</v>
      </c>
      <c r="G46" s="140">
        <v>7.5</v>
      </c>
      <c r="H46" s="140">
        <v>7.388999999999999</v>
      </c>
      <c r="I46" s="140">
        <v>7.39</v>
      </c>
      <c r="J46" s="140">
        <v>7.196</v>
      </c>
      <c r="K46" s="140">
        <v>7.874</v>
      </c>
      <c r="L46" s="140">
        <v>7.681</v>
      </c>
      <c r="M46" s="140">
        <v>8.015</v>
      </c>
      <c r="N46" s="140">
        <v>8.379</v>
      </c>
    </row>
    <row r="47" spans="1:14" ht="9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16"/>
      <c r="N47" s="116"/>
    </row>
    <row r="48" spans="1:14" ht="9" customHeight="1">
      <c r="A48" s="251" t="s">
        <v>173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</row>
    <row r="49" spans="1:14" ht="9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16"/>
      <c r="N49" s="116"/>
    </row>
    <row r="50" spans="1:14" ht="9">
      <c r="A50" s="130" t="s">
        <v>6</v>
      </c>
      <c r="B50" s="130">
        <v>2.44</v>
      </c>
      <c r="C50" s="130">
        <v>2.307</v>
      </c>
      <c r="D50" s="130">
        <v>2.404</v>
      </c>
      <c r="E50" s="130">
        <v>2.649</v>
      </c>
      <c r="F50" s="130">
        <v>2.445</v>
      </c>
      <c r="G50" s="130">
        <v>2.739</v>
      </c>
      <c r="H50" s="130">
        <v>2.85</v>
      </c>
      <c r="I50" s="130">
        <v>3.021</v>
      </c>
      <c r="J50" s="130">
        <v>3.246</v>
      </c>
      <c r="K50" s="130">
        <v>3.393</v>
      </c>
      <c r="L50" s="130">
        <v>3.422</v>
      </c>
      <c r="M50" s="116">
        <v>3.523</v>
      </c>
      <c r="N50" s="116">
        <v>3.558</v>
      </c>
    </row>
    <row r="51" spans="1:14" ht="9">
      <c r="A51" s="132" t="s">
        <v>9</v>
      </c>
      <c r="B51" s="132">
        <v>2.44</v>
      </c>
      <c r="C51" s="132">
        <v>2.307</v>
      </c>
      <c r="D51" s="132">
        <v>2.404</v>
      </c>
      <c r="E51" s="132">
        <v>2.649</v>
      </c>
      <c r="F51" s="132">
        <v>2.445</v>
      </c>
      <c r="G51" s="132">
        <v>2.739</v>
      </c>
      <c r="H51" s="132">
        <v>2.85</v>
      </c>
      <c r="I51" s="132">
        <v>3.021</v>
      </c>
      <c r="J51" s="132">
        <v>3.246</v>
      </c>
      <c r="K51" s="132">
        <v>3.393</v>
      </c>
      <c r="L51" s="132">
        <v>3.422</v>
      </c>
      <c r="M51" s="132">
        <v>3.523</v>
      </c>
      <c r="N51" s="132">
        <v>3.558</v>
      </c>
    </row>
    <row r="52" spans="1:14" ht="9">
      <c r="A52" s="132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16"/>
      <c r="N52" s="116"/>
    </row>
    <row r="53" spans="1:14" ht="9" customHeight="1">
      <c r="A53" s="251" t="s">
        <v>176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</row>
    <row r="54" spans="1:14" ht="9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16"/>
      <c r="N54" s="116"/>
    </row>
    <row r="55" spans="1:14" ht="9" customHeight="1">
      <c r="A55" s="130" t="s">
        <v>17</v>
      </c>
      <c r="B55" s="142">
        <v>5.24</v>
      </c>
      <c r="C55" s="142">
        <v>4.878</v>
      </c>
      <c r="D55" s="142">
        <v>4.826</v>
      </c>
      <c r="E55" s="142">
        <v>4.5089999999999995</v>
      </c>
      <c r="F55" s="142">
        <v>4.448</v>
      </c>
      <c r="G55" s="142">
        <v>4.227</v>
      </c>
      <c r="H55" s="142">
        <v>4.208</v>
      </c>
      <c r="I55" s="142">
        <v>3.604</v>
      </c>
      <c r="J55" s="142">
        <v>4.16</v>
      </c>
      <c r="K55" s="142">
        <v>4.449000000000001</v>
      </c>
      <c r="L55" s="142">
        <v>4.6290000000000004</v>
      </c>
      <c r="M55" s="142">
        <v>4.556</v>
      </c>
      <c r="N55" s="142">
        <f>N9+N26+N43</f>
        <v>4.5009999999999994</v>
      </c>
    </row>
    <row r="56" spans="1:14" ht="9" customHeight="1">
      <c r="A56" s="130" t="s">
        <v>4</v>
      </c>
      <c r="B56" s="142">
        <v>34.99</v>
      </c>
      <c r="C56" s="142">
        <v>36.081</v>
      </c>
      <c r="D56" s="142">
        <v>35.63</v>
      </c>
      <c r="E56" s="142">
        <v>37.428000000000004</v>
      </c>
      <c r="F56" s="142">
        <v>38.899</v>
      </c>
      <c r="G56" s="142">
        <v>38.876000000000005</v>
      </c>
      <c r="H56" s="142">
        <v>39.81699999999999</v>
      </c>
      <c r="I56" s="142">
        <v>39.043000000000006</v>
      </c>
      <c r="J56" s="142">
        <v>42.2</v>
      </c>
      <c r="K56" s="142">
        <v>43.29900000000001</v>
      </c>
      <c r="L56" s="142">
        <v>45.05</v>
      </c>
      <c r="M56" s="142">
        <v>42.847</v>
      </c>
      <c r="N56" s="142">
        <f>N10+N18+N27+N35+N44</f>
        <v>40.479000000000006</v>
      </c>
    </row>
    <row r="57" spans="1:14" ht="9">
      <c r="A57" s="130" t="s">
        <v>6</v>
      </c>
      <c r="B57" s="139">
        <v>63.859</v>
      </c>
      <c r="C57" s="139">
        <v>63.462</v>
      </c>
      <c r="D57" s="139">
        <v>64.671</v>
      </c>
      <c r="E57" s="139">
        <v>66.012</v>
      </c>
      <c r="F57" s="139">
        <v>67.47399999999999</v>
      </c>
      <c r="G57" s="139">
        <v>66.754</v>
      </c>
      <c r="H57" s="139">
        <v>67.84799999999998</v>
      </c>
      <c r="I57" s="139">
        <v>67.799</v>
      </c>
      <c r="J57" s="139">
        <v>68.957</v>
      </c>
      <c r="K57" s="139">
        <v>69.926</v>
      </c>
      <c r="L57" s="139">
        <v>69.219</v>
      </c>
      <c r="M57" s="139">
        <v>69.725</v>
      </c>
      <c r="N57" s="139">
        <f>N11+N19+N28+N36+N45+N50</f>
        <v>69.12700000000001</v>
      </c>
    </row>
    <row r="58" spans="1:14" ht="9">
      <c r="A58" s="130" t="s">
        <v>18</v>
      </c>
      <c r="B58" s="139">
        <v>1.1</v>
      </c>
      <c r="C58" s="139">
        <v>1</v>
      </c>
      <c r="D58" s="139">
        <v>1.192</v>
      </c>
      <c r="E58" s="139">
        <v>1.2570000000000001</v>
      </c>
      <c r="F58" s="139">
        <v>1.4220000000000002</v>
      </c>
      <c r="G58" s="139">
        <v>1.5219999999999998</v>
      </c>
      <c r="H58" s="139">
        <v>1.715</v>
      </c>
      <c r="I58" s="139">
        <v>1.54</v>
      </c>
      <c r="J58" s="139">
        <v>1.888</v>
      </c>
      <c r="K58" s="139">
        <v>2.037</v>
      </c>
      <c r="L58" s="139">
        <v>1.827</v>
      </c>
      <c r="M58" s="139">
        <v>1.985</v>
      </c>
      <c r="N58" s="139">
        <f>N12+N20+N29+N37</f>
        <v>2.5020000000000002</v>
      </c>
    </row>
    <row r="59" spans="1:14" ht="9">
      <c r="A59" s="116" t="s">
        <v>8</v>
      </c>
      <c r="B59" s="143">
        <v>20.323</v>
      </c>
      <c r="C59" s="143">
        <v>20.5</v>
      </c>
      <c r="D59" s="143">
        <v>21.345999999999997</v>
      </c>
      <c r="E59" s="143">
        <v>21.944</v>
      </c>
      <c r="F59" s="143">
        <v>22.477999999999998</v>
      </c>
      <c r="G59" s="143">
        <v>23.469</v>
      </c>
      <c r="H59" s="143">
        <v>23.877999999999997</v>
      </c>
      <c r="I59" s="143">
        <v>24.31</v>
      </c>
      <c r="J59" s="143">
        <v>25.056</v>
      </c>
      <c r="K59" s="143">
        <v>25.409000000000002</v>
      </c>
      <c r="L59" s="143">
        <v>25.866</v>
      </c>
      <c r="M59" s="143">
        <v>26.545</v>
      </c>
      <c r="N59" s="143">
        <f>N13+N21+N30+N38</f>
        <v>26.602</v>
      </c>
    </row>
    <row r="60" spans="1:14" ht="9">
      <c r="A60" s="117" t="s">
        <v>9</v>
      </c>
      <c r="B60" s="144">
        <v>125.512</v>
      </c>
      <c r="C60" s="144">
        <v>125.921</v>
      </c>
      <c r="D60" s="144">
        <v>127.665</v>
      </c>
      <c r="E60" s="144">
        <v>131.15</v>
      </c>
      <c r="F60" s="144">
        <v>134.721</v>
      </c>
      <c r="G60" s="144">
        <v>134.848</v>
      </c>
      <c r="H60" s="144">
        <v>137.46599999999998</v>
      </c>
      <c r="I60" s="144">
        <v>136.29600000000002</v>
      </c>
      <c r="J60" s="144">
        <v>142.261</v>
      </c>
      <c r="K60" s="144">
        <v>145.12</v>
      </c>
      <c r="L60" s="144">
        <v>146.591</v>
      </c>
      <c r="M60" s="144">
        <v>145.658</v>
      </c>
      <c r="N60" s="144">
        <f>SUM(N55:N59)</f>
        <v>143.211</v>
      </c>
    </row>
    <row r="61" spans="3:14" ht="9" customHeight="1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2" ht="9" customHeight="1">
      <c r="A62" s="108"/>
      <c r="B62" s="108"/>
    </row>
    <row r="63" ht="9" customHeight="1">
      <c r="A63" s="124" t="s">
        <v>199</v>
      </c>
    </row>
    <row r="64" ht="9" customHeight="1">
      <c r="A64" s="60" t="s">
        <v>233</v>
      </c>
    </row>
    <row r="65" spans="7:12" ht="9" customHeight="1">
      <c r="G65" s="116"/>
      <c r="H65" s="116"/>
      <c r="I65" s="116"/>
      <c r="J65" s="116"/>
      <c r="K65" s="116"/>
      <c r="L65" s="116"/>
    </row>
    <row r="66" ht="9" customHeight="1"/>
    <row r="67" ht="9" customHeight="1">
      <c r="K67" s="116"/>
    </row>
    <row r="68" ht="9" customHeight="1"/>
    <row r="69" ht="9" customHeight="1"/>
    <row r="70" ht="9" customHeight="1"/>
    <row r="71" ht="9" customHeight="1"/>
    <row r="72" ht="9" customHeight="1"/>
    <row r="73" ht="9" customHeight="1"/>
    <row r="83" spans="1:6" ht="9" customHeight="1">
      <c r="A83" s="128"/>
      <c r="B83" s="128"/>
      <c r="C83" s="128"/>
      <c r="D83" s="128"/>
      <c r="E83" s="128"/>
      <c r="F83" s="128"/>
    </row>
  </sheetData>
  <mergeCells count="9">
    <mergeCell ref="A33:N33"/>
    <mergeCell ref="A41:N41"/>
    <mergeCell ref="A48:N48"/>
    <mergeCell ref="A53:N53"/>
    <mergeCell ref="A1:N1"/>
    <mergeCell ref="A16:N16"/>
    <mergeCell ref="A24:N24"/>
    <mergeCell ref="A3:N3"/>
    <mergeCell ref="A7:N7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18.7109375" style="129" customWidth="1"/>
    <col min="2" max="6" width="5.8515625" style="129" customWidth="1"/>
    <col min="7" max="7" width="5.8515625" style="151" customWidth="1"/>
    <col min="8" max="13" width="5.8515625" style="129" customWidth="1"/>
    <col min="14" max="16384" width="9.140625" style="129" customWidth="1"/>
  </cols>
  <sheetData>
    <row r="1" spans="1:13" s="77" customFormat="1" ht="12.75">
      <c r="A1" s="245" t="s">
        <v>185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4" ht="18" customHeight="1">
      <c r="A2" s="60"/>
      <c r="B2" s="60"/>
      <c r="C2" s="60"/>
      <c r="D2" s="60"/>
      <c r="E2" s="60"/>
      <c r="F2" s="60"/>
      <c r="G2" s="115"/>
      <c r="H2" s="60"/>
      <c r="I2" s="105"/>
      <c r="N2" s="217"/>
    </row>
    <row r="3" spans="1:13" ht="12.75" customHeight="1">
      <c r="A3" s="252" t="s">
        <v>234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9" ht="7.5" customHeight="1">
      <c r="A4" s="112"/>
      <c r="B4" s="60"/>
      <c r="C4" s="60"/>
      <c r="D4" s="60"/>
      <c r="E4" s="97"/>
      <c r="F4" s="97"/>
      <c r="G4" s="147"/>
      <c r="H4" s="107"/>
      <c r="I4" s="107"/>
    </row>
    <row r="5" spans="1:13" ht="18.75" customHeight="1">
      <c r="A5" s="42" t="s">
        <v>107</v>
      </c>
      <c r="B5" s="38">
        <v>1996</v>
      </c>
      <c r="C5" s="38">
        <v>1997</v>
      </c>
      <c r="D5" s="38">
        <v>1998</v>
      </c>
      <c r="E5" s="38">
        <v>1999</v>
      </c>
      <c r="F5" s="38">
        <v>2000</v>
      </c>
      <c r="G5" s="145">
        <v>2001</v>
      </c>
      <c r="H5" s="145">
        <v>2002</v>
      </c>
      <c r="I5" s="145">
        <v>2003</v>
      </c>
      <c r="J5" s="145">
        <v>2004</v>
      </c>
      <c r="K5" s="145">
        <v>2005</v>
      </c>
      <c r="L5" s="145">
        <v>2006</v>
      </c>
      <c r="M5" s="145">
        <v>2007</v>
      </c>
    </row>
    <row r="6" spans="1:11" ht="9">
      <c r="A6" s="186"/>
      <c r="B6" s="97"/>
      <c r="C6" s="97"/>
      <c r="D6" s="97"/>
      <c r="E6" s="97"/>
      <c r="F6" s="97"/>
      <c r="G6" s="148"/>
      <c r="H6" s="97"/>
      <c r="I6" s="97"/>
      <c r="J6" s="97"/>
      <c r="K6" s="97"/>
    </row>
    <row r="7" spans="1:13" ht="9">
      <c r="A7" s="187" t="s">
        <v>56</v>
      </c>
      <c r="B7" s="160">
        <v>244424</v>
      </c>
      <c r="C7" s="160">
        <v>251462</v>
      </c>
      <c r="D7" s="160">
        <v>259786</v>
      </c>
      <c r="E7" s="160">
        <v>265656.7</v>
      </c>
      <c r="F7" s="160">
        <v>276629.1</v>
      </c>
      <c r="G7" s="160">
        <v>278994.5</v>
      </c>
      <c r="H7" s="160">
        <v>284401.3</v>
      </c>
      <c r="I7" s="160">
        <v>293865</v>
      </c>
      <c r="J7" s="160">
        <v>303321.2</v>
      </c>
      <c r="K7" s="160">
        <v>303671.9</v>
      </c>
      <c r="L7" s="160">
        <v>314090.3</v>
      </c>
      <c r="M7" s="160">
        <v>313888</v>
      </c>
    </row>
    <row r="8" spans="1:22" ht="9">
      <c r="A8" s="188" t="s">
        <v>236</v>
      </c>
      <c r="B8" s="154">
        <v>47072</v>
      </c>
      <c r="C8" s="154">
        <v>46552</v>
      </c>
      <c r="D8" s="154">
        <v>47365</v>
      </c>
      <c r="E8" s="154">
        <v>51777.3</v>
      </c>
      <c r="F8" s="154">
        <v>50899.6</v>
      </c>
      <c r="G8" s="154">
        <v>53925.7</v>
      </c>
      <c r="H8" s="154">
        <v>47262</v>
      </c>
      <c r="I8" s="154">
        <v>44276.8</v>
      </c>
      <c r="J8" s="154">
        <v>49908</v>
      </c>
      <c r="K8" s="154">
        <v>42926.9</v>
      </c>
      <c r="L8" s="154">
        <v>43425</v>
      </c>
      <c r="M8" s="154">
        <v>38481.3</v>
      </c>
      <c r="N8" s="149"/>
      <c r="O8" s="149"/>
      <c r="P8" s="149"/>
      <c r="Q8" s="149"/>
      <c r="R8" s="149"/>
      <c r="S8" s="149"/>
      <c r="T8" s="149"/>
      <c r="U8" s="149"/>
      <c r="V8" s="149"/>
    </row>
    <row r="9" spans="1:13" ht="9">
      <c r="A9" s="188" t="s">
        <v>237</v>
      </c>
      <c r="B9" s="154">
        <v>193551</v>
      </c>
      <c r="C9" s="154">
        <v>200881</v>
      </c>
      <c r="D9" s="154">
        <v>207970</v>
      </c>
      <c r="E9" s="154">
        <v>209067.8</v>
      </c>
      <c r="F9" s="154">
        <v>220454.9</v>
      </c>
      <c r="G9" s="154">
        <v>219378.9</v>
      </c>
      <c r="H9" s="154">
        <v>321068.7</v>
      </c>
      <c r="I9" s="154">
        <v>242784.4</v>
      </c>
      <c r="J9" s="154">
        <v>246125.3</v>
      </c>
      <c r="K9" s="154">
        <v>253073.1</v>
      </c>
      <c r="L9" s="154">
        <v>262164.9</v>
      </c>
      <c r="M9" s="154">
        <v>265764.2</v>
      </c>
    </row>
    <row r="10" spans="1:13" ht="9">
      <c r="A10" s="188" t="s">
        <v>238</v>
      </c>
      <c r="B10" s="154">
        <v>3762</v>
      </c>
      <c r="C10" s="154">
        <v>3905</v>
      </c>
      <c r="D10" s="154">
        <v>4214</v>
      </c>
      <c r="E10" s="154">
        <v>4402.7</v>
      </c>
      <c r="F10" s="154">
        <v>4705.2</v>
      </c>
      <c r="G10" s="154">
        <v>4506.6</v>
      </c>
      <c r="H10" s="154">
        <v>4662.3</v>
      </c>
      <c r="I10" s="154">
        <v>5340.5</v>
      </c>
      <c r="J10" s="154">
        <v>5437.3</v>
      </c>
      <c r="K10" s="154">
        <v>5324.5</v>
      </c>
      <c r="L10" s="154">
        <v>5527.4</v>
      </c>
      <c r="M10" s="154">
        <v>5569.1</v>
      </c>
    </row>
    <row r="11" spans="1:13" ht="9">
      <c r="A11" s="188" t="s">
        <v>239</v>
      </c>
      <c r="B11" s="154">
        <v>39</v>
      </c>
      <c r="C11" s="154">
        <v>124</v>
      </c>
      <c r="D11" s="154">
        <v>237</v>
      </c>
      <c r="E11" s="154">
        <v>408.9</v>
      </c>
      <c r="F11" s="154">
        <v>569.4</v>
      </c>
      <c r="G11" s="154">
        <v>1183.4</v>
      </c>
      <c r="H11" s="154">
        <v>1408.3</v>
      </c>
      <c r="I11" s="154">
        <v>1463.4</v>
      </c>
      <c r="J11" s="154">
        <v>1850.5</v>
      </c>
      <c r="K11" s="154">
        <v>2347.4</v>
      </c>
      <c r="L11" s="154">
        <v>2973</v>
      </c>
      <c r="M11" s="154">
        <f>M12+M13</f>
        <v>4073.4</v>
      </c>
    </row>
    <row r="12" spans="1:13" s="150" customFormat="1" ht="9">
      <c r="A12" s="189" t="s">
        <v>240</v>
      </c>
      <c r="B12" s="163" t="s">
        <v>24</v>
      </c>
      <c r="C12" s="163" t="s">
        <v>24</v>
      </c>
      <c r="D12" s="163" t="s">
        <v>24</v>
      </c>
      <c r="E12" s="163" t="s">
        <v>24</v>
      </c>
      <c r="F12" s="163" t="s">
        <v>24</v>
      </c>
      <c r="G12" s="163" t="s">
        <v>24</v>
      </c>
      <c r="H12" s="161">
        <v>1404.2</v>
      </c>
      <c r="I12" s="161">
        <v>1458.4</v>
      </c>
      <c r="J12" s="161">
        <v>1846.5</v>
      </c>
      <c r="K12" s="161">
        <v>2343.4</v>
      </c>
      <c r="L12" s="161">
        <v>2970.7</v>
      </c>
      <c r="M12" s="161">
        <v>4034.4</v>
      </c>
    </row>
    <row r="13" spans="1:13" s="150" customFormat="1" ht="9">
      <c r="A13" s="189" t="s">
        <v>241</v>
      </c>
      <c r="B13" s="103" t="s">
        <v>24</v>
      </c>
      <c r="C13" s="163" t="s">
        <v>24</v>
      </c>
      <c r="D13" s="163" t="s">
        <v>24</v>
      </c>
      <c r="E13" s="163" t="s">
        <v>24</v>
      </c>
      <c r="F13" s="163" t="s">
        <v>24</v>
      </c>
      <c r="G13" s="163" t="s">
        <v>24</v>
      </c>
      <c r="H13" s="161">
        <v>4.1</v>
      </c>
      <c r="I13" s="161">
        <v>5</v>
      </c>
      <c r="J13" s="161">
        <v>4</v>
      </c>
      <c r="K13" s="161">
        <v>4</v>
      </c>
      <c r="L13" s="161">
        <v>2.3</v>
      </c>
      <c r="M13" s="161">
        <v>39</v>
      </c>
    </row>
    <row r="14" spans="1:13" ht="18">
      <c r="A14" s="190" t="s">
        <v>57</v>
      </c>
      <c r="B14" s="194">
        <v>12058</v>
      </c>
      <c r="C14" s="194">
        <v>12174</v>
      </c>
      <c r="D14" s="194">
        <v>12843</v>
      </c>
      <c r="E14" s="194">
        <v>12920</v>
      </c>
      <c r="F14" s="194">
        <v>13336.4</v>
      </c>
      <c r="G14" s="194">
        <v>13029.3</v>
      </c>
      <c r="H14" s="194">
        <v>13618.5</v>
      </c>
      <c r="I14" s="194">
        <v>13681.8</v>
      </c>
      <c r="J14" s="194">
        <v>13298.5</v>
      </c>
      <c r="K14" s="194">
        <v>13064</v>
      </c>
      <c r="L14" s="194">
        <v>12864.3</v>
      </c>
      <c r="M14" s="194">
        <v>12589</v>
      </c>
    </row>
    <row r="15" spans="1:15" ht="9">
      <c r="A15" s="191" t="s">
        <v>58</v>
      </c>
      <c r="B15" s="160">
        <v>232366</v>
      </c>
      <c r="C15" s="160">
        <v>239288</v>
      </c>
      <c r="D15" s="160">
        <v>246943</v>
      </c>
      <c r="E15" s="160">
        <v>252736.7</v>
      </c>
      <c r="F15" s="160">
        <v>263292.7</v>
      </c>
      <c r="G15" s="160">
        <v>265965.2</v>
      </c>
      <c r="H15" s="160">
        <v>270782.7</v>
      </c>
      <c r="I15" s="160">
        <v>280183.2</v>
      </c>
      <c r="J15" s="160">
        <v>290022.6</v>
      </c>
      <c r="K15" s="160">
        <v>290607.9</v>
      </c>
      <c r="L15" s="160">
        <v>301226</v>
      </c>
      <c r="M15" s="160">
        <v>301299</v>
      </c>
      <c r="O15" s="149"/>
    </row>
    <row r="16" spans="1:22" ht="9">
      <c r="A16" s="188" t="s">
        <v>236</v>
      </c>
      <c r="B16" s="154">
        <v>46488</v>
      </c>
      <c r="C16" s="154">
        <v>45983</v>
      </c>
      <c r="D16" s="154">
        <v>46775</v>
      </c>
      <c r="E16" s="154">
        <v>51153.7</v>
      </c>
      <c r="F16" s="154">
        <v>50229.2</v>
      </c>
      <c r="G16" s="154">
        <v>53252.3</v>
      </c>
      <c r="H16" s="154">
        <v>46619.5</v>
      </c>
      <c r="I16" s="154">
        <v>43649.7</v>
      </c>
      <c r="J16" s="154">
        <v>49283.7</v>
      </c>
      <c r="K16" s="154">
        <v>42356.9</v>
      </c>
      <c r="L16" s="154">
        <v>42882.7</v>
      </c>
      <c r="M16" s="154">
        <v>37962.3</v>
      </c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13" ht="9">
      <c r="A17" s="188" t="s">
        <v>237</v>
      </c>
      <c r="B17" s="154">
        <v>182306</v>
      </c>
      <c r="C17" s="154">
        <v>189511</v>
      </c>
      <c r="D17" s="154">
        <v>195973</v>
      </c>
      <c r="E17" s="154">
        <v>197047.8</v>
      </c>
      <c r="F17" s="154">
        <v>208079.3</v>
      </c>
      <c r="G17" s="154">
        <v>207274.6</v>
      </c>
      <c r="H17" s="154">
        <v>218370.9</v>
      </c>
      <c r="I17" s="154">
        <v>230035.8</v>
      </c>
      <c r="J17" s="154">
        <v>233763.8</v>
      </c>
      <c r="K17" s="154">
        <v>240887.1</v>
      </c>
      <c r="L17" s="154">
        <v>250169.6</v>
      </c>
      <c r="M17" s="154">
        <v>254022.7</v>
      </c>
    </row>
    <row r="18" spans="1:13" ht="9">
      <c r="A18" s="188" t="s">
        <v>238</v>
      </c>
      <c r="B18" s="154">
        <v>3533</v>
      </c>
      <c r="C18" s="154">
        <v>3672</v>
      </c>
      <c r="D18" s="154">
        <v>3958</v>
      </c>
      <c r="E18" s="154">
        <v>4127.5</v>
      </c>
      <c r="F18" s="154">
        <v>4415.5</v>
      </c>
      <c r="G18" s="154">
        <v>4256.3</v>
      </c>
      <c r="H18" s="154">
        <v>4385.1</v>
      </c>
      <c r="I18" s="154">
        <v>5036</v>
      </c>
      <c r="J18" s="154">
        <v>5127.2</v>
      </c>
      <c r="K18" s="154">
        <v>5021.8</v>
      </c>
      <c r="L18" s="154">
        <v>5207.7</v>
      </c>
      <c r="M18" s="154">
        <v>5242.8</v>
      </c>
    </row>
    <row r="19" spans="1:13" ht="9">
      <c r="A19" s="188" t="s">
        <v>239</v>
      </c>
      <c r="B19" s="172">
        <v>39</v>
      </c>
      <c r="C19" s="172">
        <v>122</v>
      </c>
      <c r="D19" s="172">
        <v>237</v>
      </c>
      <c r="E19" s="172">
        <v>407.7</v>
      </c>
      <c r="F19" s="172">
        <v>568.7</v>
      </c>
      <c r="G19" s="172">
        <v>1182.1</v>
      </c>
      <c r="H19" s="172">
        <v>1407.2</v>
      </c>
      <c r="I19" s="172">
        <v>1461.7</v>
      </c>
      <c r="J19" s="172">
        <v>1847.9</v>
      </c>
      <c r="K19" s="172">
        <v>2342</v>
      </c>
      <c r="L19" s="172">
        <v>2966</v>
      </c>
      <c r="M19" s="172">
        <f>M20+M21</f>
        <v>4071.3</v>
      </c>
    </row>
    <row r="20" spans="1:13" ht="9">
      <c r="A20" s="189" t="s">
        <v>240</v>
      </c>
      <c r="B20" s="163" t="s">
        <v>24</v>
      </c>
      <c r="C20" s="163" t="s">
        <v>24</v>
      </c>
      <c r="D20" s="163" t="s">
        <v>24</v>
      </c>
      <c r="E20" s="163" t="s">
        <v>24</v>
      </c>
      <c r="F20" s="163" t="s">
        <v>24</v>
      </c>
      <c r="G20" s="163" t="s">
        <v>24</v>
      </c>
      <c r="H20" s="163">
        <v>1403.2</v>
      </c>
      <c r="I20" s="163">
        <v>1456.8</v>
      </c>
      <c r="J20" s="163">
        <v>1843.9</v>
      </c>
      <c r="K20" s="163">
        <v>2338.1</v>
      </c>
      <c r="L20" s="163">
        <v>2963.7</v>
      </c>
      <c r="M20" s="163">
        <v>4032.3</v>
      </c>
    </row>
    <row r="21" spans="1:13" ht="9">
      <c r="A21" s="189" t="s">
        <v>241</v>
      </c>
      <c r="B21" s="163" t="s">
        <v>24</v>
      </c>
      <c r="C21" s="163" t="s">
        <v>24</v>
      </c>
      <c r="D21" s="163" t="s">
        <v>24</v>
      </c>
      <c r="E21" s="163" t="s">
        <v>24</v>
      </c>
      <c r="F21" s="163" t="s">
        <v>24</v>
      </c>
      <c r="G21" s="163" t="s">
        <v>24</v>
      </c>
      <c r="H21" s="163">
        <v>4</v>
      </c>
      <c r="I21" s="163">
        <v>4.9</v>
      </c>
      <c r="J21" s="163">
        <v>4</v>
      </c>
      <c r="K21" s="163">
        <v>3.9</v>
      </c>
      <c r="L21" s="163">
        <v>2.3</v>
      </c>
      <c r="M21" s="163">
        <v>39</v>
      </c>
    </row>
    <row r="22" spans="1:14" ht="18">
      <c r="A22" s="191" t="s">
        <v>59</v>
      </c>
      <c r="B22" s="194">
        <v>38149</v>
      </c>
      <c r="C22" s="194">
        <v>39827</v>
      </c>
      <c r="D22" s="194">
        <v>41633</v>
      </c>
      <c r="E22" s="194">
        <v>42538</v>
      </c>
      <c r="F22" s="194">
        <v>44831</v>
      </c>
      <c r="G22" s="194">
        <v>48926.6</v>
      </c>
      <c r="H22" s="194">
        <v>51519.1</v>
      </c>
      <c r="I22" s="194">
        <v>51485.9</v>
      </c>
      <c r="J22" s="194">
        <v>46425.7</v>
      </c>
      <c r="K22" s="194">
        <v>50264</v>
      </c>
      <c r="L22" s="194">
        <v>46595.5</v>
      </c>
      <c r="M22" s="194">
        <v>48930.8</v>
      </c>
      <c r="N22" s="151"/>
    </row>
    <row r="23" spans="1:13" ht="9">
      <c r="A23" s="191" t="s">
        <v>60</v>
      </c>
      <c r="B23" s="160">
        <v>-760</v>
      </c>
      <c r="C23" s="160">
        <v>-995</v>
      </c>
      <c r="D23" s="160">
        <v>-901</v>
      </c>
      <c r="E23" s="160">
        <v>-528</v>
      </c>
      <c r="F23" s="160">
        <v>-484</v>
      </c>
      <c r="G23" s="160">
        <v>-549.3</v>
      </c>
      <c r="H23" s="160">
        <v>-922.3</v>
      </c>
      <c r="I23" s="160">
        <v>-518.3</v>
      </c>
      <c r="J23" s="160">
        <v>-790.8</v>
      </c>
      <c r="K23" s="160">
        <v>-1109.5</v>
      </c>
      <c r="L23" s="160">
        <v>-1610.6</v>
      </c>
      <c r="M23" s="219">
        <v>-2648.1</v>
      </c>
    </row>
    <row r="24" spans="1:13" ht="9">
      <c r="A24" s="187" t="s">
        <v>61</v>
      </c>
      <c r="B24" s="160">
        <v>6882</v>
      </c>
      <c r="C24" s="160">
        <v>6728</v>
      </c>
      <c r="D24" s="160">
        <v>8358</v>
      </c>
      <c r="E24" s="160">
        <v>8903</v>
      </c>
      <c r="F24" s="160">
        <v>9129.5</v>
      </c>
      <c r="G24" s="160">
        <v>9511</v>
      </c>
      <c r="H24" s="160">
        <v>10653.6</v>
      </c>
      <c r="I24" s="160">
        <v>10492.4</v>
      </c>
      <c r="J24" s="160">
        <v>10300.3</v>
      </c>
      <c r="K24" s="160">
        <v>9319.4</v>
      </c>
      <c r="L24" s="160">
        <v>8751.9</v>
      </c>
      <c r="M24" s="160">
        <v>7653.6</v>
      </c>
    </row>
    <row r="25" spans="1:13" ht="9">
      <c r="A25" s="187"/>
      <c r="B25" s="160"/>
      <c r="C25" s="160"/>
      <c r="D25" s="160"/>
      <c r="E25" s="160"/>
      <c r="F25" s="160"/>
      <c r="G25" s="160"/>
      <c r="H25" s="154"/>
      <c r="I25" s="160"/>
      <c r="J25" s="160"/>
      <c r="K25" s="160"/>
      <c r="L25" s="160"/>
      <c r="M25" s="160"/>
    </row>
    <row r="26" spans="1:15" ht="27">
      <c r="A26" s="187" t="s">
        <v>198</v>
      </c>
      <c r="B26" s="194">
        <v>262873</v>
      </c>
      <c r="C26" s="194">
        <v>271392</v>
      </c>
      <c r="D26" s="194">
        <v>279317</v>
      </c>
      <c r="E26" s="194">
        <v>285843.7</v>
      </c>
      <c r="F26" s="194">
        <v>298510.3</v>
      </c>
      <c r="G26" s="194">
        <v>304831.5</v>
      </c>
      <c r="H26" s="194">
        <v>310726</v>
      </c>
      <c r="I26" s="194">
        <v>320658.4</v>
      </c>
      <c r="J26" s="194">
        <v>325357.3</v>
      </c>
      <c r="K26" s="194">
        <v>330443</v>
      </c>
      <c r="L26" s="194">
        <v>337459</v>
      </c>
      <c r="M26" s="220">
        <v>339928</v>
      </c>
      <c r="O26" s="218"/>
    </row>
    <row r="27" spans="1:13" ht="9">
      <c r="A27" s="191" t="s">
        <v>62</v>
      </c>
      <c r="B27" s="160">
        <v>16919</v>
      </c>
      <c r="C27" s="160">
        <v>17718</v>
      </c>
      <c r="D27" s="160">
        <v>18508</v>
      </c>
      <c r="E27" s="160">
        <v>18559.5</v>
      </c>
      <c r="F27" s="160">
        <v>19190.7</v>
      </c>
      <c r="G27" s="160">
        <v>19339.5</v>
      </c>
      <c r="H27" s="160">
        <v>19766.4</v>
      </c>
      <c r="I27" s="160">
        <v>20869.8</v>
      </c>
      <c r="J27" s="160">
        <v>20867.6</v>
      </c>
      <c r="K27" s="160">
        <v>20626.2</v>
      </c>
      <c r="L27" s="160">
        <v>19925.7</v>
      </c>
      <c r="M27" s="219">
        <v>20975.7</v>
      </c>
    </row>
    <row r="28" spans="1:13" s="150" customFormat="1" ht="9">
      <c r="A28" s="195" t="s">
        <v>242</v>
      </c>
      <c r="B28" s="234">
        <v>6.4</v>
      </c>
      <c r="C28" s="234">
        <v>6.5</v>
      </c>
      <c r="D28" s="234">
        <v>6.6</v>
      </c>
      <c r="E28" s="234">
        <v>6.5</v>
      </c>
      <c r="F28" s="234">
        <v>6.4</v>
      </c>
      <c r="G28" s="234">
        <v>6.3</v>
      </c>
      <c r="H28" s="234">
        <v>6.4</v>
      </c>
      <c r="I28" s="234">
        <v>6.5</v>
      </c>
      <c r="J28" s="234">
        <v>6.4</v>
      </c>
      <c r="K28" s="234">
        <v>6.2</v>
      </c>
      <c r="L28" s="234">
        <v>6</v>
      </c>
      <c r="M28" s="235">
        <v>6.170630251112001</v>
      </c>
    </row>
    <row r="29" spans="1:13" ht="9">
      <c r="A29" s="188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3" ht="9">
      <c r="A30" s="191" t="s">
        <v>63</v>
      </c>
      <c r="B30" s="160">
        <v>245954</v>
      </c>
      <c r="C30" s="160">
        <v>253674</v>
      </c>
      <c r="D30" s="160">
        <v>260809</v>
      </c>
      <c r="E30" s="160">
        <v>267284.2</v>
      </c>
      <c r="F30" s="160">
        <v>279319.6</v>
      </c>
      <c r="G30" s="160">
        <v>285491.9</v>
      </c>
      <c r="H30" s="160">
        <v>290959.6</v>
      </c>
      <c r="I30" s="160">
        <v>299788.6</v>
      </c>
      <c r="J30" s="160">
        <v>304489.7</v>
      </c>
      <c r="K30" s="160">
        <v>309816.8</v>
      </c>
      <c r="L30" s="160">
        <v>317533.2</v>
      </c>
      <c r="M30" s="160">
        <v>318952.5</v>
      </c>
    </row>
    <row r="31" spans="1:13" ht="9">
      <c r="A31" s="191" t="s">
        <v>64</v>
      </c>
      <c r="B31" s="160">
        <v>4107</v>
      </c>
      <c r="C31" s="160">
        <v>4354</v>
      </c>
      <c r="D31" s="160">
        <v>4487</v>
      </c>
      <c r="E31" s="160">
        <v>4682.2</v>
      </c>
      <c r="F31" s="160">
        <v>4906.6</v>
      </c>
      <c r="G31" s="160">
        <v>5162.6</v>
      </c>
      <c r="H31" s="160">
        <v>4890.2</v>
      </c>
      <c r="I31" s="160">
        <v>5162.2</v>
      </c>
      <c r="J31" s="160">
        <v>5184.8</v>
      </c>
      <c r="K31" s="160">
        <v>5364.4</v>
      </c>
      <c r="L31" s="160">
        <v>5503.5</v>
      </c>
      <c r="M31" s="160">
        <v>5659.2</v>
      </c>
    </row>
    <row r="32" spans="1:13" ht="9">
      <c r="A32" s="191" t="s">
        <v>215</v>
      </c>
      <c r="B32" s="160">
        <v>129128</v>
      </c>
      <c r="C32" s="160">
        <v>133916</v>
      </c>
      <c r="D32" s="160">
        <v>137700</v>
      </c>
      <c r="E32" s="160">
        <v>139698.1</v>
      </c>
      <c r="F32" s="160">
        <v>148192.4</v>
      </c>
      <c r="G32" s="160">
        <v>150973.4</v>
      </c>
      <c r="H32" s="160">
        <v>151314.1</v>
      </c>
      <c r="I32" s="160">
        <v>152720.9</v>
      </c>
      <c r="J32" s="160">
        <v>153155.3</v>
      </c>
      <c r="K32" s="160">
        <v>153726.8</v>
      </c>
      <c r="L32" s="160">
        <v>156150.6</v>
      </c>
      <c r="M32" s="160">
        <v>155804.3</v>
      </c>
    </row>
    <row r="33" spans="1:13" ht="9">
      <c r="A33" s="188" t="s">
        <v>243</v>
      </c>
      <c r="B33" s="154">
        <v>64836</v>
      </c>
      <c r="C33" s="154">
        <v>66519</v>
      </c>
      <c r="D33" s="154">
        <v>67689</v>
      </c>
      <c r="E33" s="154">
        <v>68114.3</v>
      </c>
      <c r="F33" s="154">
        <v>72663.1</v>
      </c>
      <c r="G33" s="172">
        <v>73004.1</v>
      </c>
      <c r="H33" s="172">
        <v>71654.5</v>
      </c>
      <c r="I33" s="154">
        <v>71852</v>
      </c>
      <c r="J33" s="154">
        <v>71525.7</v>
      </c>
      <c r="K33" s="154">
        <v>71726.8</v>
      </c>
      <c r="L33" s="154">
        <v>73188</v>
      </c>
      <c r="M33" s="154">
        <v>71924.3</v>
      </c>
    </row>
    <row r="34" spans="1:13" ht="9">
      <c r="A34" s="192" t="s">
        <v>244</v>
      </c>
      <c r="B34" s="154">
        <v>64292</v>
      </c>
      <c r="C34" s="154">
        <v>67397</v>
      </c>
      <c r="D34" s="154">
        <v>70011</v>
      </c>
      <c r="E34" s="154">
        <v>59462.8</v>
      </c>
      <c r="F34" s="154">
        <v>62532</v>
      </c>
      <c r="G34" s="154">
        <v>63387.9</v>
      </c>
      <c r="H34" s="154">
        <v>64158.7</v>
      </c>
      <c r="I34" s="154">
        <v>64788.5</v>
      </c>
      <c r="J34" s="154">
        <v>64899.1</v>
      </c>
      <c r="K34" s="154">
        <v>65003.4</v>
      </c>
      <c r="L34" s="154">
        <v>65993.9</v>
      </c>
      <c r="M34" s="154">
        <v>65800.2</v>
      </c>
    </row>
    <row r="35" spans="1:13" ht="9">
      <c r="A35" s="187" t="s">
        <v>65</v>
      </c>
      <c r="B35" s="160">
        <v>54722</v>
      </c>
      <c r="C35" s="160">
        <v>56919</v>
      </c>
      <c r="D35" s="160">
        <v>59347</v>
      </c>
      <c r="E35" s="160">
        <v>62187</v>
      </c>
      <c r="F35" s="160">
        <v>65108.8</v>
      </c>
      <c r="G35" s="160">
        <v>67802.7</v>
      </c>
      <c r="H35" s="160">
        <v>71797.7</v>
      </c>
      <c r="I35" s="160">
        <v>76889.7</v>
      </c>
      <c r="J35" s="160">
        <v>79557.4</v>
      </c>
      <c r="K35" s="160">
        <v>83793</v>
      </c>
      <c r="L35" s="160">
        <v>88276.5</v>
      </c>
      <c r="M35" s="160">
        <v>90268.5</v>
      </c>
    </row>
    <row r="36" spans="1:13" ht="9">
      <c r="A36" s="187" t="s">
        <v>66</v>
      </c>
      <c r="B36" s="160">
        <v>57997</v>
      </c>
      <c r="C36" s="160">
        <v>58485</v>
      </c>
      <c r="D36" s="160">
        <v>59275</v>
      </c>
      <c r="E36" s="160">
        <v>60716.9</v>
      </c>
      <c r="F36" s="160">
        <v>61111.7</v>
      </c>
      <c r="G36" s="160">
        <v>61553.2</v>
      </c>
      <c r="H36" s="160">
        <v>62957.6</v>
      </c>
      <c r="I36" s="160">
        <v>65015.8</v>
      </c>
      <c r="J36" s="160">
        <v>66592.2</v>
      </c>
      <c r="K36" s="160">
        <v>66932.5</v>
      </c>
      <c r="L36" s="160">
        <v>67602.6</v>
      </c>
      <c r="M36" s="160">
        <v>67220.4</v>
      </c>
    </row>
    <row r="37" spans="1:13" ht="9">
      <c r="A37" s="193"/>
      <c r="B37" s="107"/>
      <c r="C37" s="107"/>
      <c r="D37" s="107"/>
      <c r="E37" s="107"/>
      <c r="F37" s="107"/>
      <c r="G37" s="147"/>
      <c r="H37" s="107"/>
      <c r="I37" s="107"/>
      <c r="J37" s="107"/>
      <c r="K37" s="107"/>
      <c r="L37" s="107"/>
      <c r="M37" s="107"/>
    </row>
    <row r="38" spans="1:9" ht="5.25" customHeight="1">
      <c r="A38" s="60"/>
      <c r="B38" s="60"/>
      <c r="C38" s="60"/>
      <c r="D38" s="60"/>
      <c r="E38" s="60"/>
      <c r="F38" s="60"/>
      <c r="G38" s="115"/>
      <c r="H38" s="60"/>
      <c r="I38" s="60"/>
    </row>
    <row r="39" spans="1:9" ht="9">
      <c r="A39" s="152" t="s">
        <v>235</v>
      </c>
      <c r="B39" s="121"/>
      <c r="C39" s="121"/>
      <c r="D39" s="121"/>
      <c r="E39" s="121"/>
      <c r="F39" s="121"/>
      <c r="G39" s="153"/>
      <c r="H39" s="121"/>
      <c r="I39" s="121"/>
    </row>
    <row r="40" spans="1:13" ht="18" customHeight="1">
      <c r="A40" s="253" t="s">
        <v>214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</row>
    <row r="46" spans="2:11" ht="9"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51" spans="2:11" ht="9">
      <c r="B51" s="149"/>
      <c r="C51" s="149"/>
      <c r="D51" s="149"/>
      <c r="E51" s="149"/>
      <c r="F51" s="149"/>
      <c r="G51" s="149"/>
      <c r="H51" s="149"/>
      <c r="I51" s="149"/>
      <c r="J51" s="149"/>
      <c r="K51" s="149"/>
    </row>
    <row r="74" spans="1:4" ht="9" customHeight="1">
      <c r="A74" s="146"/>
      <c r="B74" s="146"/>
      <c r="C74" s="146"/>
      <c r="D74" s="146"/>
    </row>
  </sheetData>
  <mergeCells count="3">
    <mergeCell ref="A1:M1"/>
    <mergeCell ref="A3:M3"/>
    <mergeCell ref="A40:M40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20.57421875" style="60" customWidth="1"/>
    <col min="2" max="7" width="5.28125" style="154" customWidth="1"/>
    <col min="8" max="14" width="5.28125" style="60" customWidth="1"/>
    <col min="15" max="16384" width="9.140625" style="60" customWidth="1"/>
  </cols>
  <sheetData>
    <row r="1" spans="1:14" s="77" customFormat="1" ht="12.75">
      <c r="A1" s="245" t="s">
        <v>185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0:15" ht="18" customHeight="1">
      <c r="J2" s="105"/>
      <c r="O2" s="217"/>
    </row>
    <row r="3" spans="1:14" s="106" customFormat="1" ht="24" customHeight="1">
      <c r="A3" s="254" t="s">
        <v>255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8" ht="7.5" customHeight="1">
      <c r="A4" s="107"/>
      <c r="B4" s="155"/>
      <c r="C4" s="155"/>
      <c r="D4" s="155"/>
      <c r="E4" s="155"/>
      <c r="F4" s="155"/>
      <c r="G4" s="155"/>
      <c r="H4" s="107"/>
    </row>
    <row r="5" spans="1:14" ht="18" customHeight="1">
      <c r="A5" s="43" t="s">
        <v>162</v>
      </c>
      <c r="B5" s="44">
        <v>1995</v>
      </c>
      <c r="C5" s="44">
        <v>1996</v>
      </c>
      <c r="D5" s="44">
        <v>1997</v>
      </c>
      <c r="E5" s="44">
        <v>1998</v>
      </c>
      <c r="F5" s="38">
        <v>1999</v>
      </c>
      <c r="G5" s="45">
        <v>2000</v>
      </c>
      <c r="H5" s="43">
        <v>2001</v>
      </c>
      <c r="I5" s="43">
        <v>2002</v>
      </c>
      <c r="J5" s="43">
        <v>2003</v>
      </c>
      <c r="K5" s="43">
        <v>2004</v>
      </c>
      <c r="L5" s="43">
        <v>2005</v>
      </c>
      <c r="M5" s="43">
        <v>2006</v>
      </c>
      <c r="N5" s="43">
        <v>2007</v>
      </c>
    </row>
    <row r="6" spans="1:7" ht="9">
      <c r="A6" s="80"/>
      <c r="F6" s="60"/>
      <c r="G6" s="60"/>
    </row>
    <row r="7" spans="1:14" s="156" customFormat="1" ht="9">
      <c r="A7" s="196" t="s">
        <v>67</v>
      </c>
      <c r="B7" s="170">
        <v>37780.8</v>
      </c>
      <c r="C7" s="170">
        <v>42035.6</v>
      </c>
      <c r="D7" s="170">
        <v>41599.8</v>
      </c>
      <c r="E7" s="170">
        <v>41213.6</v>
      </c>
      <c r="F7" s="170">
        <v>45358</v>
      </c>
      <c r="G7" s="170">
        <v>44204.9</v>
      </c>
      <c r="H7" s="170">
        <v>46810.3</v>
      </c>
      <c r="I7" s="170">
        <v>39519.4</v>
      </c>
      <c r="J7" s="170">
        <v>36674.3</v>
      </c>
      <c r="K7" s="170">
        <v>42744.4</v>
      </c>
      <c r="L7" s="170">
        <v>36066.7</v>
      </c>
      <c r="M7" s="170">
        <v>36994.4</v>
      </c>
      <c r="N7" s="170">
        <v>32815.2</v>
      </c>
    </row>
    <row r="8" spans="1:14" ht="9">
      <c r="A8" s="197" t="s">
        <v>252</v>
      </c>
      <c r="B8" s="171">
        <v>1411.2</v>
      </c>
      <c r="C8" s="171">
        <v>1649.5</v>
      </c>
      <c r="D8" s="171">
        <v>1627.3</v>
      </c>
      <c r="E8" s="171">
        <v>1718.2</v>
      </c>
      <c r="F8" s="171">
        <v>1761.9</v>
      </c>
      <c r="G8" s="171">
        <v>1550.1</v>
      </c>
      <c r="H8" s="171">
        <v>1667.8</v>
      </c>
      <c r="I8" s="171">
        <v>1603.6</v>
      </c>
      <c r="J8" s="171">
        <v>1455.3</v>
      </c>
      <c r="K8" s="171">
        <v>1731.3</v>
      </c>
      <c r="L8" s="171">
        <v>1525.7</v>
      </c>
      <c r="M8" s="171">
        <v>1520.9</v>
      </c>
      <c r="N8" s="171">
        <v>1415.7</v>
      </c>
    </row>
    <row r="9" spans="1:14" ht="9">
      <c r="A9" s="197" t="s">
        <v>253</v>
      </c>
      <c r="B9" s="171">
        <v>6029.1</v>
      </c>
      <c r="C9" s="171">
        <v>7205</v>
      </c>
      <c r="D9" s="171">
        <v>6497.1</v>
      </c>
      <c r="E9" s="171">
        <v>6602.5</v>
      </c>
      <c r="F9" s="171">
        <v>6839.8</v>
      </c>
      <c r="G9" s="171">
        <v>6566.7</v>
      </c>
      <c r="H9" s="171">
        <v>6988.8</v>
      </c>
      <c r="I9" s="171">
        <v>6443.9</v>
      </c>
      <c r="J9" s="171">
        <v>5736.2</v>
      </c>
      <c r="K9" s="171">
        <v>7128.6</v>
      </c>
      <c r="L9" s="171">
        <v>6090.5</v>
      </c>
      <c r="M9" s="171">
        <v>6354.1</v>
      </c>
      <c r="N9" s="171">
        <v>5684.4</v>
      </c>
    </row>
    <row r="10" spans="1:14" ht="9">
      <c r="A10" s="197" t="s">
        <v>254</v>
      </c>
      <c r="B10" s="171">
        <v>30340.5</v>
      </c>
      <c r="C10" s="171">
        <v>33181.1</v>
      </c>
      <c r="D10" s="171">
        <v>33475.4</v>
      </c>
      <c r="E10" s="171">
        <v>32892.9</v>
      </c>
      <c r="F10" s="171">
        <v>36756.3</v>
      </c>
      <c r="G10" s="171">
        <v>36088.1</v>
      </c>
      <c r="H10" s="171">
        <v>38153.8</v>
      </c>
      <c r="I10" s="171">
        <v>31471.8</v>
      </c>
      <c r="J10" s="171">
        <v>29482.8</v>
      </c>
      <c r="K10" s="171">
        <v>33884.5</v>
      </c>
      <c r="L10" s="171">
        <v>28450.5</v>
      </c>
      <c r="M10" s="171">
        <v>29119.4</v>
      </c>
      <c r="N10" s="171">
        <v>25715.1</v>
      </c>
    </row>
    <row r="11" spans="1:14" ht="9">
      <c r="A11" s="196" t="s">
        <v>68</v>
      </c>
      <c r="B11" s="170">
        <v>9.9</v>
      </c>
      <c r="C11" s="170">
        <v>32.7</v>
      </c>
      <c r="D11" s="170">
        <v>117.8</v>
      </c>
      <c r="E11" s="170">
        <v>231.7</v>
      </c>
      <c r="F11" s="170">
        <v>402.5</v>
      </c>
      <c r="G11" s="170">
        <v>563.1</v>
      </c>
      <c r="H11" s="170">
        <v>1178.6</v>
      </c>
      <c r="I11" s="170">
        <v>1404.2</v>
      </c>
      <c r="J11" s="170">
        <v>1458.4</v>
      </c>
      <c r="K11" s="170">
        <v>1846.5</v>
      </c>
      <c r="L11" s="170">
        <v>2343.4</v>
      </c>
      <c r="M11" s="170">
        <v>2970.7</v>
      </c>
      <c r="N11" s="170">
        <v>4034.4</v>
      </c>
    </row>
    <row r="12" spans="1:14" ht="9">
      <c r="A12" s="196" t="s">
        <v>69</v>
      </c>
      <c r="B12" s="170">
        <v>4.2</v>
      </c>
      <c r="C12" s="170">
        <v>4.7</v>
      </c>
      <c r="D12" s="170">
        <v>5.8</v>
      </c>
      <c r="E12" s="170">
        <v>5.6</v>
      </c>
      <c r="F12" s="170">
        <v>6.3</v>
      </c>
      <c r="G12" s="170">
        <v>6.3</v>
      </c>
      <c r="H12" s="170">
        <v>4.8</v>
      </c>
      <c r="I12" s="170">
        <v>4.1</v>
      </c>
      <c r="J12" s="170">
        <v>5</v>
      </c>
      <c r="K12" s="170">
        <v>4</v>
      </c>
      <c r="L12" s="170">
        <v>4</v>
      </c>
      <c r="M12" s="170">
        <v>2.3</v>
      </c>
      <c r="N12" s="170">
        <v>39</v>
      </c>
    </row>
    <row r="13" spans="1:14" ht="9">
      <c r="A13" s="196" t="s">
        <v>70</v>
      </c>
      <c r="B13" s="170">
        <v>3435.6</v>
      </c>
      <c r="C13" s="170">
        <v>3762.4</v>
      </c>
      <c r="D13" s="170">
        <v>3905.2</v>
      </c>
      <c r="E13" s="170">
        <v>4213.7</v>
      </c>
      <c r="F13" s="170">
        <v>4402.7</v>
      </c>
      <c r="G13" s="170">
        <v>4705.2</v>
      </c>
      <c r="H13" s="170">
        <v>4506.6</v>
      </c>
      <c r="I13" s="170">
        <v>4662.3</v>
      </c>
      <c r="J13" s="170">
        <v>5340.5</v>
      </c>
      <c r="K13" s="170">
        <v>5437.3</v>
      </c>
      <c r="L13" s="170">
        <v>5324.5</v>
      </c>
      <c r="M13" s="170">
        <v>5527.4</v>
      </c>
      <c r="N13" s="170">
        <v>5569.1</v>
      </c>
    </row>
    <row r="14" spans="1:14" ht="9">
      <c r="A14" s="196" t="s">
        <v>71</v>
      </c>
      <c r="B14" s="170">
        <v>387.1</v>
      </c>
      <c r="C14" s="170">
        <v>604.2</v>
      </c>
      <c r="D14" s="170">
        <v>820.3</v>
      </c>
      <c r="E14" s="170">
        <v>1228.8</v>
      </c>
      <c r="F14" s="170">
        <v>1822.3</v>
      </c>
      <c r="G14" s="170">
        <v>1906.2</v>
      </c>
      <c r="H14" s="170">
        <v>2587.3</v>
      </c>
      <c r="I14" s="170">
        <v>3422.6</v>
      </c>
      <c r="J14" s="170">
        <v>4493</v>
      </c>
      <c r="K14" s="170">
        <v>5637.2</v>
      </c>
      <c r="L14" s="170">
        <v>6154.8</v>
      </c>
      <c r="M14" s="170">
        <v>6744.7</v>
      </c>
      <c r="N14" s="170">
        <v>6953.6</v>
      </c>
    </row>
    <row r="15" spans="1:14" ht="18">
      <c r="A15" s="197" t="s">
        <v>72</v>
      </c>
      <c r="B15" s="209">
        <v>202.8</v>
      </c>
      <c r="C15" s="209">
        <v>365.7</v>
      </c>
      <c r="D15" s="209">
        <v>527.5</v>
      </c>
      <c r="E15" s="209">
        <v>770.6</v>
      </c>
      <c r="F15" s="209">
        <v>995.4</v>
      </c>
      <c r="G15" s="209">
        <v>933.5</v>
      </c>
      <c r="H15" s="209">
        <v>1060.1</v>
      </c>
      <c r="I15" s="209">
        <v>1892.1</v>
      </c>
      <c r="J15" s="209">
        <v>2486.5</v>
      </c>
      <c r="K15" s="209">
        <v>2689.9</v>
      </c>
      <c r="L15" s="209">
        <v>2872.8</v>
      </c>
      <c r="M15" s="209">
        <v>3702.9</v>
      </c>
      <c r="N15" s="209">
        <v>4007.6</v>
      </c>
    </row>
    <row r="16" spans="1:17" ht="9">
      <c r="A16" s="236" t="s">
        <v>245</v>
      </c>
      <c r="B16" s="171">
        <v>167.6</v>
      </c>
      <c r="C16" s="171">
        <v>239.7</v>
      </c>
      <c r="D16" s="171">
        <v>231.1</v>
      </c>
      <c r="E16" s="171">
        <v>317.8</v>
      </c>
      <c r="F16" s="171">
        <v>454.2</v>
      </c>
      <c r="G16" s="171">
        <v>409.4</v>
      </c>
      <c r="H16" s="171">
        <v>465</v>
      </c>
      <c r="I16" s="171">
        <v>1107.9</v>
      </c>
      <c r="J16" s="171">
        <v>1635.7</v>
      </c>
      <c r="K16" s="171">
        <v>1725.1</v>
      </c>
      <c r="L16" s="171">
        <v>1905.7</v>
      </c>
      <c r="M16" s="171">
        <v>2608.3</v>
      </c>
      <c r="N16" s="171">
        <v>2848.1</v>
      </c>
      <c r="Q16" s="209"/>
    </row>
    <row r="17" spans="1:14" ht="9">
      <c r="A17" s="199" t="s">
        <v>246</v>
      </c>
      <c r="B17" s="173">
        <v>154.1</v>
      </c>
      <c r="C17" s="173">
        <v>223.1</v>
      </c>
      <c r="D17" s="173">
        <v>216.6</v>
      </c>
      <c r="E17" s="173">
        <v>259.3</v>
      </c>
      <c r="F17" s="173">
        <v>235.1</v>
      </c>
      <c r="G17" s="173">
        <v>266.5</v>
      </c>
      <c r="H17" s="173">
        <v>313</v>
      </c>
      <c r="I17" s="173">
        <v>422.2</v>
      </c>
      <c r="J17" s="173">
        <v>592</v>
      </c>
      <c r="K17" s="173">
        <v>722.5</v>
      </c>
      <c r="L17" s="173">
        <v>831.2</v>
      </c>
      <c r="M17" s="173">
        <v>1095.3</v>
      </c>
      <c r="N17" s="173">
        <v>1181.9</v>
      </c>
    </row>
    <row r="18" spans="1:14" ht="9" customHeight="1">
      <c r="A18" s="199" t="s">
        <v>247</v>
      </c>
      <c r="B18" s="210">
        <v>13.5</v>
      </c>
      <c r="C18" s="210">
        <v>16.6</v>
      </c>
      <c r="D18" s="210">
        <v>14.5</v>
      </c>
      <c r="E18" s="210">
        <v>58.5</v>
      </c>
      <c r="F18" s="210">
        <v>219.1</v>
      </c>
      <c r="G18" s="210">
        <v>142.8</v>
      </c>
      <c r="H18" s="210">
        <v>152</v>
      </c>
      <c r="I18" s="210">
        <v>685.7</v>
      </c>
      <c r="J18" s="210">
        <v>1043.7</v>
      </c>
      <c r="K18" s="210">
        <v>1002.6</v>
      </c>
      <c r="L18" s="210">
        <v>1074.5</v>
      </c>
      <c r="M18" s="210">
        <v>1513</v>
      </c>
      <c r="N18" s="210">
        <v>1666.2</v>
      </c>
    </row>
    <row r="19" spans="1:14" ht="9">
      <c r="A19" s="236" t="s">
        <v>76</v>
      </c>
      <c r="B19" s="171">
        <v>35.2</v>
      </c>
      <c r="C19" s="171">
        <v>126</v>
      </c>
      <c r="D19" s="171">
        <v>296.4</v>
      </c>
      <c r="E19" s="171">
        <v>452.8</v>
      </c>
      <c r="F19" s="171">
        <v>541.2</v>
      </c>
      <c r="G19" s="171">
        <v>524.1</v>
      </c>
      <c r="H19" s="171">
        <v>595</v>
      </c>
      <c r="I19" s="171">
        <v>784.2</v>
      </c>
      <c r="J19" s="171">
        <v>850.8</v>
      </c>
      <c r="K19" s="171">
        <v>964.7</v>
      </c>
      <c r="L19" s="171">
        <v>967.1</v>
      </c>
      <c r="M19" s="171">
        <v>1094.5</v>
      </c>
      <c r="N19" s="171">
        <v>1159.5</v>
      </c>
    </row>
    <row r="20" spans="1:14" ht="9">
      <c r="A20" s="199" t="s">
        <v>248</v>
      </c>
      <c r="B20" s="173">
        <v>35.1</v>
      </c>
      <c r="C20" s="173">
        <v>125.9</v>
      </c>
      <c r="D20" s="173">
        <v>296.1</v>
      </c>
      <c r="E20" s="173">
        <v>452</v>
      </c>
      <c r="F20" s="173">
        <v>539.6</v>
      </c>
      <c r="G20" s="173">
        <v>523.5</v>
      </c>
      <c r="H20" s="173">
        <v>593.8</v>
      </c>
      <c r="I20" s="174">
        <v>779.2</v>
      </c>
      <c r="J20" s="173">
        <v>843.2</v>
      </c>
      <c r="K20" s="173">
        <v>956</v>
      </c>
      <c r="L20" s="173">
        <v>951</v>
      </c>
      <c r="M20" s="173">
        <v>1061.9</v>
      </c>
      <c r="N20" s="173">
        <v>1113.4</v>
      </c>
    </row>
    <row r="21" spans="1:14" ht="9">
      <c r="A21" s="199" t="s">
        <v>249</v>
      </c>
      <c r="B21" s="174" t="s">
        <v>73</v>
      </c>
      <c r="C21" s="174" t="s">
        <v>73</v>
      </c>
      <c r="D21" s="174" t="s">
        <v>73</v>
      </c>
      <c r="E21" s="173">
        <v>0.6</v>
      </c>
      <c r="F21" s="174" t="s">
        <v>73</v>
      </c>
      <c r="G21" s="174" t="s">
        <v>73</v>
      </c>
      <c r="H21" s="174" t="s">
        <v>73</v>
      </c>
      <c r="I21" s="174" t="s">
        <v>5</v>
      </c>
      <c r="J21" s="174" t="s">
        <v>5</v>
      </c>
      <c r="K21" s="175" t="s">
        <v>5</v>
      </c>
      <c r="L21" s="175" t="s">
        <v>5</v>
      </c>
      <c r="M21" s="175" t="s">
        <v>5</v>
      </c>
      <c r="N21" s="175"/>
    </row>
    <row r="22" spans="1:14" ht="9">
      <c r="A22" s="199" t="s">
        <v>250</v>
      </c>
      <c r="B22" s="175" t="s">
        <v>5</v>
      </c>
      <c r="C22" s="175" t="s">
        <v>5</v>
      </c>
      <c r="D22" s="175" t="s">
        <v>5</v>
      </c>
      <c r="E22" s="174" t="s">
        <v>73</v>
      </c>
      <c r="F22" s="173">
        <v>0.8</v>
      </c>
      <c r="G22" s="174" t="s">
        <v>73</v>
      </c>
      <c r="H22" s="174">
        <v>1.1</v>
      </c>
      <c r="I22" s="174">
        <v>5</v>
      </c>
      <c r="J22" s="174">
        <v>3.5</v>
      </c>
      <c r="K22" s="174">
        <v>6.3</v>
      </c>
      <c r="L22" s="174">
        <v>8.8</v>
      </c>
      <c r="M22" s="174">
        <v>16.2</v>
      </c>
      <c r="N22" s="174">
        <v>20.9</v>
      </c>
    </row>
    <row r="23" spans="1:16" s="213" customFormat="1" ht="18">
      <c r="A23" s="199" t="s">
        <v>251</v>
      </c>
      <c r="B23" s="212" t="s">
        <v>5</v>
      </c>
      <c r="C23" s="212" t="s">
        <v>5</v>
      </c>
      <c r="D23" s="212" t="s">
        <v>5</v>
      </c>
      <c r="E23" s="212" t="s">
        <v>73</v>
      </c>
      <c r="F23" s="212" t="s">
        <v>73</v>
      </c>
      <c r="G23" s="212" t="s">
        <v>73</v>
      </c>
      <c r="H23" s="212" t="s">
        <v>5</v>
      </c>
      <c r="I23" s="103" t="s">
        <v>5</v>
      </c>
      <c r="J23" s="103">
        <v>4.1</v>
      </c>
      <c r="K23" s="103">
        <v>3</v>
      </c>
      <c r="L23" s="103">
        <v>6.8</v>
      </c>
      <c r="M23" s="103">
        <v>17</v>
      </c>
      <c r="N23" s="103">
        <v>25.2</v>
      </c>
      <c r="P23" s="172"/>
    </row>
    <row r="24" spans="1:14" ht="9">
      <c r="A24" s="236" t="s">
        <v>74</v>
      </c>
      <c r="B24" s="171">
        <v>184.3</v>
      </c>
      <c r="C24" s="171">
        <v>238.5</v>
      </c>
      <c r="D24" s="171">
        <v>292.8</v>
      </c>
      <c r="E24" s="171">
        <v>458.2</v>
      </c>
      <c r="F24" s="171">
        <v>826.9</v>
      </c>
      <c r="G24" s="171">
        <v>972.8</v>
      </c>
      <c r="H24" s="171">
        <v>1527.3</v>
      </c>
      <c r="I24" s="171">
        <v>1530.5</v>
      </c>
      <c r="J24" s="171">
        <v>2006.6</v>
      </c>
      <c r="K24" s="171">
        <v>2947.3</v>
      </c>
      <c r="L24" s="171">
        <v>3282</v>
      </c>
      <c r="M24" s="171">
        <v>3041.8</v>
      </c>
      <c r="N24" s="171">
        <v>2946</v>
      </c>
    </row>
    <row r="25" spans="1:14" ht="9">
      <c r="A25" s="236" t="s">
        <v>75</v>
      </c>
      <c r="B25" s="171">
        <v>116.9</v>
      </c>
      <c r="C25" s="171">
        <v>157.5</v>
      </c>
      <c r="D25" s="171">
        <v>216.3</v>
      </c>
      <c r="E25" s="171">
        <v>417</v>
      </c>
      <c r="F25" s="171">
        <v>785.4</v>
      </c>
      <c r="G25" s="171">
        <v>930.7</v>
      </c>
      <c r="H25" s="171">
        <v>1437.8</v>
      </c>
      <c r="I25" s="171">
        <v>1371.6</v>
      </c>
      <c r="J25" s="171">
        <v>1824.4</v>
      </c>
      <c r="K25" s="171">
        <v>2741.8</v>
      </c>
      <c r="L25" s="171">
        <v>3051.2</v>
      </c>
      <c r="M25" s="171">
        <v>2800</v>
      </c>
      <c r="N25" s="171">
        <v>2658.3</v>
      </c>
    </row>
    <row r="26" spans="1:14" ht="9">
      <c r="A26" s="199" t="s">
        <v>246</v>
      </c>
      <c r="B26" s="173">
        <v>14.3</v>
      </c>
      <c r="C26" s="173">
        <v>17.1</v>
      </c>
      <c r="D26" s="173">
        <v>35.5</v>
      </c>
      <c r="E26" s="173">
        <v>204.9</v>
      </c>
      <c r="F26" s="173">
        <v>417.9</v>
      </c>
      <c r="G26" s="173">
        <v>537</v>
      </c>
      <c r="H26" s="173">
        <v>945.5</v>
      </c>
      <c r="I26" s="173">
        <v>1005.7</v>
      </c>
      <c r="J26" s="173">
        <v>1219.9</v>
      </c>
      <c r="K26" s="173">
        <v>1554.1</v>
      </c>
      <c r="L26" s="173">
        <v>1788.5</v>
      </c>
      <c r="M26" s="173">
        <v>1821.3</v>
      </c>
      <c r="N26" s="173">
        <v>1843</v>
      </c>
    </row>
    <row r="27" spans="1:14" ht="9">
      <c r="A27" s="199" t="s">
        <v>247</v>
      </c>
      <c r="B27" s="210">
        <v>102.6</v>
      </c>
      <c r="C27" s="210">
        <v>140.4</v>
      </c>
      <c r="D27" s="210">
        <v>180.8</v>
      </c>
      <c r="E27" s="210">
        <v>212.1</v>
      </c>
      <c r="F27" s="210">
        <v>367.5</v>
      </c>
      <c r="G27" s="210">
        <v>393.8</v>
      </c>
      <c r="H27" s="210">
        <v>492.4</v>
      </c>
      <c r="I27" s="210">
        <v>365.9</v>
      </c>
      <c r="J27" s="210">
        <v>604.5</v>
      </c>
      <c r="K27" s="210">
        <v>1187.8</v>
      </c>
      <c r="L27" s="210">
        <v>1262.7</v>
      </c>
      <c r="M27" s="210">
        <v>978.7</v>
      </c>
      <c r="N27" s="210">
        <v>815.3</v>
      </c>
    </row>
    <row r="28" spans="1:14" ht="9">
      <c r="A28" s="236" t="s">
        <v>76</v>
      </c>
      <c r="B28" s="171">
        <v>67.4</v>
      </c>
      <c r="C28" s="171">
        <v>81</v>
      </c>
      <c r="D28" s="171">
        <v>76.5</v>
      </c>
      <c r="E28" s="171">
        <v>41.2</v>
      </c>
      <c r="F28" s="171">
        <v>41.5</v>
      </c>
      <c r="G28" s="171">
        <v>42</v>
      </c>
      <c r="H28" s="171">
        <v>89.4</v>
      </c>
      <c r="I28" s="171">
        <v>158.9</v>
      </c>
      <c r="J28" s="171">
        <v>182.2</v>
      </c>
      <c r="K28" s="171">
        <v>205.5</v>
      </c>
      <c r="L28" s="171">
        <v>230.8</v>
      </c>
      <c r="M28" s="171">
        <v>241.8</v>
      </c>
      <c r="N28" s="171">
        <v>287.7</v>
      </c>
    </row>
    <row r="29" spans="1:14" ht="9">
      <c r="A29" s="199" t="s">
        <v>248</v>
      </c>
      <c r="B29" s="173">
        <v>53.8</v>
      </c>
      <c r="C29" s="173">
        <v>67.9</v>
      </c>
      <c r="D29" s="173">
        <v>64.5</v>
      </c>
      <c r="E29" s="173">
        <v>26.8</v>
      </c>
      <c r="F29" s="173">
        <v>26.8</v>
      </c>
      <c r="G29" s="173">
        <v>27.8</v>
      </c>
      <c r="H29" s="173">
        <v>70.8</v>
      </c>
      <c r="I29" s="173">
        <v>42.8</v>
      </c>
      <c r="J29" s="173">
        <v>67.3</v>
      </c>
      <c r="K29" s="173">
        <v>82.4</v>
      </c>
      <c r="L29" s="173">
        <v>100.8</v>
      </c>
      <c r="M29" s="173">
        <v>114.9</v>
      </c>
      <c r="N29" s="173">
        <v>133.9</v>
      </c>
    </row>
    <row r="30" spans="1:14" ht="9">
      <c r="A30" s="199" t="s">
        <v>249</v>
      </c>
      <c r="B30" s="173">
        <v>2.9</v>
      </c>
      <c r="C30" s="173">
        <v>3.1</v>
      </c>
      <c r="D30" s="173">
        <v>2.7</v>
      </c>
      <c r="E30" s="173">
        <v>4.2</v>
      </c>
      <c r="F30" s="173">
        <v>5.8</v>
      </c>
      <c r="G30" s="173">
        <v>5.8</v>
      </c>
      <c r="H30" s="173">
        <v>4.5</v>
      </c>
      <c r="I30" s="173">
        <v>2.8</v>
      </c>
      <c r="J30" s="173">
        <v>2.7</v>
      </c>
      <c r="K30" s="173">
        <v>1.2</v>
      </c>
      <c r="L30" s="173">
        <v>3.2</v>
      </c>
      <c r="M30" s="173">
        <v>3.3</v>
      </c>
      <c r="N30" s="173">
        <v>9</v>
      </c>
    </row>
    <row r="31" spans="1:14" ht="9">
      <c r="A31" s="199" t="s">
        <v>250</v>
      </c>
      <c r="B31" s="173">
        <v>8.1</v>
      </c>
      <c r="C31" s="173">
        <v>7.6</v>
      </c>
      <c r="D31" s="173">
        <v>6.9</v>
      </c>
      <c r="E31" s="173">
        <v>5.7</v>
      </c>
      <c r="F31" s="173">
        <v>5.6</v>
      </c>
      <c r="G31" s="173">
        <v>4.7</v>
      </c>
      <c r="H31" s="173">
        <v>8.7</v>
      </c>
      <c r="I31" s="173">
        <v>11.3</v>
      </c>
      <c r="J31" s="173">
        <v>9.7</v>
      </c>
      <c r="K31" s="173">
        <v>12.2</v>
      </c>
      <c r="L31" s="173">
        <v>16.9</v>
      </c>
      <c r="M31" s="173">
        <v>28.5</v>
      </c>
      <c r="N31" s="173">
        <v>32.4</v>
      </c>
    </row>
    <row r="32" spans="1:14" ht="18">
      <c r="A32" s="199" t="s">
        <v>251</v>
      </c>
      <c r="B32" s="210">
        <v>2.6</v>
      </c>
      <c r="C32" s="210">
        <v>2.4</v>
      </c>
      <c r="D32" s="210">
        <v>2.4</v>
      </c>
      <c r="E32" s="210">
        <v>4.5</v>
      </c>
      <c r="F32" s="210">
        <v>3.3</v>
      </c>
      <c r="G32" s="210">
        <v>3.7</v>
      </c>
      <c r="H32" s="210">
        <v>5.3</v>
      </c>
      <c r="I32" s="210">
        <v>101.9</v>
      </c>
      <c r="J32" s="210">
        <v>102.4</v>
      </c>
      <c r="K32" s="210">
        <v>109.7</v>
      </c>
      <c r="L32" s="210">
        <v>110</v>
      </c>
      <c r="M32" s="210">
        <v>95.1</v>
      </c>
      <c r="N32" s="210">
        <v>112.5</v>
      </c>
    </row>
    <row r="33" spans="1:14" s="157" customFormat="1" ht="8.25" customHeight="1">
      <c r="A33" s="238" t="s">
        <v>9</v>
      </c>
      <c r="B33" s="176">
        <v>41617.6</v>
      </c>
      <c r="C33" s="176">
        <v>46439.6</v>
      </c>
      <c r="D33" s="176">
        <v>46448.9</v>
      </c>
      <c r="E33" s="176">
        <v>46893.4</v>
      </c>
      <c r="F33" s="170">
        <v>51991.8</v>
      </c>
      <c r="G33" s="170">
        <v>51385.7</v>
      </c>
      <c r="H33" s="176">
        <v>55087.6</v>
      </c>
      <c r="I33" s="176">
        <v>49012.6</v>
      </c>
      <c r="J33" s="176">
        <v>47971.2</v>
      </c>
      <c r="K33" s="176">
        <v>55669.5</v>
      </c>
      <c r="L33" s="176">
        <v>49893.4</v>
      </c>
      <c r="M33" s="176">
        <v>52239.5</v>
      </c>
      <c r="N33" s="176">
        <v>49411.3</v>
      </c>
    </row>
    <row r="34" spans="1:14" ht="9">
      <c r="A34" s="198"/>
      <c r="B34" s="158"/>
      <c r="C34" s="158"/>
      <c r="D34" s="158"/>
      <c r="E34" s="158"/>
      <c r="F34" s="158"/>
      <c r="G34" s="158"/>
      <c r="H34" s="107"/>
      <c r="I34" s="107"/>
      <c r="J34" s="107"/>
      <c r="K34" s="107"/>
      <c r="L34" s="107"/>
      <c r="M34" s="107"/>
      <c r="N34" s="107"/>
    </row>
    <row r="36" spans="1:9" s="129" customFormat="1" ht="9">
      <c r="A36" s="152" t="s">
        <v>235</v>
      </c>
      <c r="B36" s="121"/>
      <c r="C36" s="121"/>
      <c r="D36" s="121"/>
      <c r="E36" s="121"/>
      <c r="F36" s="121"/>
      <c r="G36" s="153"/>
      <c r="H36" s="121"/>
      <c r="I36" s="121"/>
    </row>
    <row r="37" spans="1:9" s="129" customFormat="1" ht="9">
      <c r="A37" s="60"/>
      <c r="B37" s="60"/>
      <c r="C37" s="60"/>
      <c r="D37" s="60"/>
      <c r="E37" s="60"/>
      <c r="F37" s="60"/>
      <c r="G37" s="115"/>
      <c r="H37" s="60"/>
      <c r="I37" s="60"/>
    </row>
    <row r="38" spans="1:9" s="129" customFormat="1" ht="9">
      <c r="A38" s="60"/>
      <c r="B38" s="60"/>
      <c r="C38" s="60"/>
      <c r="D38" s="60"/>
      <c r="E38" s="60"/>
      <c r="F38" s="60"/>
      <c r="G38" s="115"/>
      <c r="H38" s="60"/>
      <c r="I38" s="60"/>
    </row>
    <row r="73" spans="1:7" ht="9" customHeight="1">
      <c r="A73" s="128"/>
      <c r="B73" s="128"/>
      <c r="C73" s="128"/>
      <c r="D73" s="128"/>
      <c r="E73" s="128"/>
      <c r="F73" s="128"/>
      <c r="G73" s="128"/>
    </row>
    <row r="77" ht="9">
      <c r="J77" s="156"/>
    </row>
  </sheetData>
  <mergeCells count="2">
    <mergeCell ref="A1:N1"/>
    <mergeCell ref="A3:N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15.28125" style="14" customWidth="1"/>
    <col min="2" max="14" width="6.00390625" style="14" customWidth="1"/>
    <col min="15" max="16384" width="9.140625" style="14" customWidth="1"/>
  </cols>
  <sheetData>
    <row r="1" spans="1:14" ht="12.75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5" ht="18" customHeight="1">
      <c r="A2" s="3" t="s">
        <v>10</v>
      </c>
      <c r="B2" s="3"/>
      <c r="C2" s="3"/>
      <c r="D2" s="3"/>
      <c r="E2" s="3"/>
      <c r="F2" s="3"/>
      <c r="G2" s="3"/>
      <c r="H2" s="3"/>
      <c r="I2" s="101"/>
      <c r="J2" s="3"/>
      <c r="K2" s="3"/>
      <c r="O2" s="217"/>
    </row>
    <row r="3" spans="1:14" s="16" customFormat="1" ht="12.75" customHeight="1">
      <c r="A3" s="256" t="s">
        <v>256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7.5" customHeight="1">
      <c r="A4" s="32"/>
      <c r="B4" s="4"/>
      <c r="C4" s="4"/>
      <c r="D4" s="4"/>
      <c r="E4" s="4"/>
      <c r="F4" s="13"/>
      <c r="G4" s="13"/>
      <c r="H4" s="4"/>
      <c r="I4" s="13"/>
      <c r="J4" s="13"/>
      <c r="K4" s="13"/>
      <c r="L4" s="27"/>
      <c r="M4" s="27"/>
      <c r="N4" s="27"/>
    </row>
    <row r="5" spans="1:14" ht="18" customHeight="1">
      <c r="A5" s="39" t="s">
        <v>77</v>
      </c>
      <c r="B5" s="38">
        <v>1995</v>
      </c>
      <c r="C5" s="38">
        <v>1996</v>
      </c>
      <c r="D5" s="38">
        <v>1997</v>
      </c>
      <c r="E5" s="38">
        <v>1998</v>
      </c>
      <c r="F5" s="38">
        <v>1999</v>
      </c>
      <c r="G5" s="38">
        <v>2000</v>
      </c>
      <c r="H5" s="38">
        <v>2001</v>
      </c>
      <c r="I5" s="38">
        <v>2002</v>
      </c>
      <c r="J5" s="38">
        <v>2003</v>
      </c>
      <c r="K5" s="38">
        <v>2004</v>
      </c>
      <c r="L5" s="38">
        <v>2005</v>
      </c>
      <c r="M5" s="38">
        <v>2006</v>
      </c>
      <c r="N5" s="38">
        <v>2007</v>
      </c>
    </row>
    <row r="6" spans="1:14" ht="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9">
      <c r="A7" s="200" t="s">
        <v>20</v>
      </c>
      <c r="B7" s="177">
        <v>4015</v>
      </c>
      <c r="C7" s="177">
        <v>4107</v>
      </c>
      <c r="D7" s="177">
        <v>4353.8</v>
      </c>
      <c r="E7" s="177">
        <v>4486.8</v>
      </c>
      <c r="F7" s="102">
        <v>4682.2</v>
      </c>
      <c r="G7" s="26">
        <v>4906.6</v>
      </c>
      <c r="H7" s="26">
        <v>5162.6</v>
      </c>
      <c r="I7" s="26">
        <v>4890.2</v>
      </c>
      <c r="J7" s="26">
        <v>5162.2</v>
      </c>
      <c r="K7" s="26">
        <v>5184.8</v>
      </c>
      <c r="L7" s="26">
        <v>5364.4</v>
      </c>
      <c r="M7" s="26">
        <v>5503.5</v>
      </c>
      <c r="N7" s="26">
        <v>5659.2</v>
      </c>
    </row>
    <row r="8" spans="1:14" ht="9">
      <c r="A8" s="200"/>
      <c r="B8" s="177"/>
      <c r="C8" s="177"/>
      <c r="D8" s="177"/>
      <c r="E8" s="177"/>
      <c r="F8" s="102"/>
      <c r="G8" s="26"/>
      <c r="H8" s="26"/>
      <c r="I8" s="26"/>
      <c r="J8" s="26"/>
      <c r="K8" s="26"/>
      <c r="L8" s="26"/>
      <c r="M8" s="26"/>
      <c r="N8" s="26"/>
    </row>
    <row r="9" spans="1:14" ht="9">
      <c r="A9" s="200" t="s">
        <v>16</v>
      </c>
      <c r="B9" s="177">
        <v>129461</v>
      </c>
      <c r="C9" s="177">
        <v>129128</v>
      </c>
      <c r="D9" s="177">
        <v>133916</v>
      </c>
      <c r="E9" s="177">
        <v>137700.3</v>
      </c>
      <c r="F9" s="26">
        <v>139698.1</v>
      </c>
      <c r="G9" s="26">
        <v>148192.4</v>
      </c>
      <c r="H9" s="26">
        <v>150973.4</v>
      </c>
      <c r="I9" s="26">
        <v>151314.1</v>
      </c>
      <c r="J9" s="26">
        <v>152720.9</v>
      </c>
      <c r="K9" s="26">
        <v>153155.3</v>
      </c>
      <c r="L9" s="26">
        <v>153726.8</v>
      </c>
      <c r="M9" s="26">
        <v>156150.5</v>
      </c>
      <c r="N9" s="26">
        <v>155804.3</v>
      </c>
    </row>
    <row r="10" spans="1:16" ht="9">
      <c r="A10" s="201" t="s">
        <v>78</v>
      </c>
      <c r="B10" s="177">
        <v>66184</v>
      </c>
      <c r="C10" s="177">
        <v>64836</v>
      </c>
      <c r="D10" s="177">
        <v>66518.7</v>
      </c>
      <c r="E10" s="177">
        <v>67689.5</v>
      </c>
      <c r="F10" s="26">
        <v>68114.3</v>
      </c>
      <c r="G10" s="26">
        <v>72663.5</v>
      </c>
      <c r="H10" s="26">
        <v>73004.1</v>
      </c>
      <c r="I10" s="26">
        <v>71654.5</v>
      </c>
      <c r="J10" s="26">
        <v>71852</v>
      </c>
      <c r="K10" s="26">
        <v>71525.7</v>
      </c>
      <c r="L10" s="26">
        <v>71726.8</v>
      </c>
      <c r="M10" s="26">
        <v>73188</v>
      </c>
      <c r="N10" s="26">
        <v>71924.3</v>
      </c>
      <c r="P10" s="98"/>
    </row>
    <row r="11" spans="1:14" ht="9">
      <c r="A11" s="62" t="s">
        <v>79</v>
      </c>
      <c r="B11" s="24">
        <v>19716</v>
      </c>
      <c r="C11" s="24">
        <v>18018</v>
      </c>
      <c r="D11" s="24">
        <v>18544.3</v>
      </c>
      <c r="E11" s="24">
        <v>18897.4</v>
      </c>
      <c r="F11" s="24">
        <v>18355.3</v>
      </c>
      <c r="G11" s="24">
        <v>20346.1</v>
      </c>
      <c r="H11" s="24">
        <v>20486.2</v>
      </c>
      <c r="I11" s="24">
        <v>19966.4</v>
      </c>
      <c r="J11" s="24">
        <v>19887.3</v>
      </c>
      <c r="K11" s="24">
        <v>20045.3</v>
      </c>
      <c r="L11" s="24">
        <v>20394.7</v>
      </c>
      <c r="M11" s="24">
        <v>21687.7</v>
      </c>
      <c r="N11" s="24">
        <v>21676.2</v>
      </c>
    </row>
    <row r="12" spans="1:16" ht="9">
      <c r="A12" s="202" t="s">
        <v>80</v>
      </c>
      <c r="B12" s="24">
        <v>5525</v>
      </c>
      <c r="C12" s="24">
        <v>5474</v>
      </c>
      <c r="D12" s="24">
        <v>5539.5</v>
      </c>
      <c r="E12" s="24">
        <v>5583.4</v>
      </c>
      <c r="F12" s="24">
        <v>5233.6</v>
      </c>
      <c r="G12" s="24">
        <v>5526.4</v>
      </c>
      <c r="H12" s="24">
        <v>5713.9</v>
      </c>
      <c r="I12" s="24">
        <v>5618.6</v>
      </c>
      <c r="J12" s="24">
        <v>5463.9</v>
      </c>
      <c r="K12" s="24">
        <v>5538</v>
      </c>
      <c r="L12" s="24">
        <v>5634.9</v>
      </c>
      <c r="M12" s="24">
        <v>5753.3</v>
      </c>
      <c r="N12" s="24">
        <v>5552.6</v>
      </c>
      <c r="P12" s="24"/>
    </row>
    <row r="13" spans="1:14" ht="9">
      <c r="A13" s="202" t="s">
        <v>81</v>
      </c>
      <c r="B13" s="24">
        <v>19843</v>
      </c>
      <c r="C13" s="24">
        <v>19877</v>
      </c>
      <c r="D13" s="24">
        <v>20283.8</v>
      </c>
      <c r="E13" s="24">
        <v>20394.8</v>
      </c>
      <c r="F13" s="24">
        <v>20864.2</v>
      </c>
      <c r="G13" s="24">
        <v>21946.4</v>
      </c>
      <c r="H13" s="24">
        <v>21584.2</v>
      </c>
      <c r="I13" s="24">
        <v>20235.9</v>
      </c>
      <c r="J13" s="24">
        <v>20110.4</v>
      </c>
      <c r="K13" s="24">
        <v>19430.5</v>
      </c>
      <c r="L13" s="24">
        <v>19015.4</v>
      </c>
      <c r="M13" s="24">
        <v>18838.1</v>
      </c>
      <c r="N13" s="24">
        <v>18192.1</v>
      </c>
    </row>
    <row r="14" spans="1:16" ht="9">
      <c r="A14" s="62" t="s">
        <v>82</v>
      </c>
      <c r="B14" s="24">
        <v>12696</v>
      </c>
      <c r="C14" s="24">
        <v>12757</v>
      </c>
      <c r="D14" s="24">
        <v>13058</v>
      </c>
      <c r="E14" s="24">
        <v>13548.7</v>
      </c>
      <c r="F14" s="24">
        <v>14012.6</v>
      </c>
      <c r="G14" s="24">
        <v>14744.2</v>
      </c>
      <c r="H14" s="24">
        <v>14961.9</v>
      </c>
      <c r="I14" s="24">
        <v>15353.9</v>
      </c>
      <c r="J14" s="24">
        <v>15602.8</v>
      </c>
      <c r="K14" s="24">
        <v>15705.4</v>
      </c>
      <c r="L14" s="24">
        <v>15742.6</v>
      </c>
      <c r="M14" s="24">
        <v>16030</v>
      </c>
      <c r="N14" s="24">
        <v>15854.5</v>
      </c>
      <c r="P14" s="98"/>
    </row>
    <row r="15" spans="1:14" ht="9">
      <c r="A15" s="62" t="s">
        <v>83</v>
      </c>
      <c r="B15" s="24">
        <v>8404</v>
      </c>
      <c r="C15" s="24">
        <v>8710</v>
      </c>
      <c r="D15" s="24">
        <v>9093.1</v>
      </c>
      <c r="E15" s="24">
        <v>9265.2</v>
      </c>
      <c r="F15" s="24">
        <v>9648.6</v>
      </c>
      <c r="G15" s="24">
        <v>10100.4</v>
      </c>
      <c r="H15" s="24">
        <v>10258</v>
      </c>
      <c r="I15" s="24">
        <v>10479.6</v>
      </c>
      <c r="J15" s="24">
        <v>10787.5</v>
      </c>
      <c r="K15" s="24">
        <v>10806.5</v>
      </c>
      <c r="L15" s="24">
        <v>10939.2</v>
      </c>
      <c r="M15" s="24">
        <v>10878.9</v>
      </c>
      <c r="N15" s="24">
        <v>10649</v>
      </c>
    </row>
    <row r="16" spans="1:16" ht="19.5" customHeight="1">
      <c r="A16" s="203" t="s">
        <v>84</v>
      </c>
      <c r="B16" s="177">
        <v>52231</v>
      </c>
      <c r="C16" s="177">
        <v>53207</v>
      </c>
      <c r="D16" s="177">
        <v>56058.7</v>
      </c>
      <c r="E16" s="177">
        <v>58380.6</v>
      </c>
      <c r="F16" s="26">
        <v>59462.8</v>
      </c>
      <c r="G16" s="26">
        <v>62532</v>
      </c>
      <c r="H16" s="26">
        <v>63387.9</v>
      </c>
      <c r="I16" s="26">
        <v>64158.7</v>
      </c>
      <c r="J16" s="26">
        <v>64788.5</v>
      </c>
      <c r="K16" s="26">
        <v>64899.1</v>
      </c>
      <c r="L16" s="26">
        <v>65003.4</v>
      </c>
      <c r="M16" s="26">
        <v>65993.9</v>
      </c>
      <c r="N16" s="26">
        <v>65800.2</v>
      </c>
      <c r="P16" s="98"/>
    </row>
    <row r="17" spans="1:14" ht="9">
      <c r="A17" s="62" t="s">
        <v>85</v>
      </c>
      <c r="B17" s="24">
        <v>9571</v>
      </c>
      <c r="C17" s="24">
        <v>9935</v>
      </c>
      <c r="D17" s="24">
        <v>10188.3</v>
      </c>
      <c r="E17" s="24">
        <v>10710.6</v>
      </c>
      <c r="F17" s="24">
        <v>11171.9</v>
      </c>
      <c r="G17" s="24">
        <v>11644.4</v>
      </c>
      <c r="H17" s="24">
        <v>12044.3</v>
      </c>
      <c r="I17" s="24">
        <v>12360.3</v>
      </c>
      <c r="J17" s="24">
        <v>12534.9</v>
      </c>
      <c r="K17" s="24">
        <v>12702.1</v>
      </c>
      <c r="L17" s="24">
        <v>13004</v>
      </c>
      <c r="M17" s="24">
        <v>12843.5</v>
      </c>
      <c r="N17" s="24">
        <v>12855.3</v>
      </c>
    </row>
    <row r="18" spans="1:14" ht="18">
      <c r="A18" s="204" t="s">
        <v>86</v>
      </c>
      <c r="B18" s="24">
        <v>10500</v>
      </c>
      <c r="C18" s="24">
        <v>10597</v>
      </c>
      <c r="D18" s="24">
        <v>11107.7</v>
      </c>
      <c r="E18" s="24">
        <v>11171.7</v>
      </c>
      <c r="F18" s="24">
        <v>10901.8</v>
      </c>
      <c r="G18" s="24">
        <v>11459.6</v>
      </c>
      <c r="H18" s="24">
        <v>11581</v>
      </c>
      <c r="I18" s="24">
        <v>11057.7</v>
      </c>
      <c r="J18" s="24">
        <v>10537.5</v>
      </c>
      <c r="K18" s="24">
        <v>9787.7</v>
      </c>
      <c r="L18" s="24">
        <v>9118.7</v>
      </c>
      <c r="M18" s="24">
        <v>8935.9</v>
      </c>
      <c r="N18" s="24">
        <v>8410.4</v>
      </c>
    </row>
    <row r="19" spans="1:14" ht="9">
      <c r="A19" s="62" t="s">
        <v>87</v>
      </c>
      <c r="B19" s="24">
        <v>16143</v>
      </c>
      <c r="C19" s="24">
        <v>16628</v>
      </c>
      <c r="D19" s="24">
        <v>17588.2</v>
      </c>
      <c r="E19" s="24">
        <v>18689.4</v>
      </c>
      <c r="F19" s="24">
        <v>19146.9</v>
      </c>
      <c r="G19" s="24">
        <v>20450.8</v>
      </c>
      <c r="H19" s="24">
        <v>20841.5</v>
      </c>
      <c r="I19" s="24">
        <v>21630.5</v>
      </c>
      <c r="J19" s="24">
        <v>22328.6</v>
      </c>
      <c r="K19" s="24">
        <v>23037.2</v>
      </c>
      <c r="L19" s="24">
        <v>23550</v>
      </c>
      <c r="M19" s="24">
        <v>24075.6</v>
      </c>
      <c r="N19" s="24">
        <v>23801.7</v>
      </c>
    </row>
    <row r="20" spans="1:14" ht="9">
      <c r="A20" s="62" t="s">
        <v>88</v>
      </c>
      <c r="B20" s="24">
        <v>4338</v>
      </c>
      <c r="C20" s="24">
        <v>4233</v>
      </c>
      <c r="D20" s="24">
        <v>4574.1</v>
      </c>
      <c r="E20" s="24">
        <v>4494.5</v>
      </c>
      <c r="F20" s="24">
        <v>4565.6</v>
      </c>
      <c r="G20" s="24">
        <v>4711.1</v>
      </c>
      <c r="H20" s="24">
        <v>4527.1</v>
      </c>
      <c r="I20" s="24">
        <v>4433.1</v>
      </c>
      <c r="J20" s="24">
        <v>4408.3</v>
      </c>
      <c r="K20" s="24">
        <v>4238.3</v>
      </c>
      <c r="L20" s="24">
        <v>4236.4</v>
      </c>
      <c r="M20" s="24">
        <v>4426.1</v>
      </c>
      <c r="N20" s="24">
        <v>4479.3</v>
      </c>
    </row>
    <row r="21" spans="1:14" ht="16.5" customHeight="1">
      <c r="A21" s="202" t="s">
        <v>89</v>
      </c>
      <c r="B21" s="24">
        <v>7518</v>
      </c>
      <c r="C21" s="24">
        <v>7625</v>
      </c>
      <c r="D21" s="24">
        <v>8124.1</v>
      </c>
      <c r="E21" s="24">
        <v>8635.7</v>
      </c>
      <c r="F21" s="24">
        <v>8892.5</v>
      </c>
      <c r="G21" s="24">
        <v>9073.4</v>
      </c>
      <c r="H21" s="24">
        <v>8953.3</v>
      </c>
      <c r="I21" s="24">
        <v>9394.9</v>
      </c>
      <c r="J21" s="24">
        <v>9627.2</v>
      </c>
      <c r="K21" s="24">
        <v>9616.6</v>
      </c>
      <c r="L21" s="24">
        <v>9436</v>
      </c>
      <c r="M21" s="24">
        <v>9865.6</v>
      </c>
      <c r="N21" s="24">
        <v>10387.1</v>
      </c>
    </row>
    <row r="22" spans="1:14" ht="9">
      <c r="A22" s="205" t="s">
        <v>90</v>
      </c>
      <c r="B22" s="178">
        <v>3444</v>
      </c>
      <c r="C22" s="178">
        <v>3437</v>
      </c>
      <c r="D22" s="178">
        <v>3663.4</v>
      </c>
      <c r="E22" s="178">
        <v>3822.5</v>
      </c>
      <c r="F22" s="24">
        <v>3904.8</v>
      </c>
      <c r="G22" s="24">
        <v>4034.6</v>
      </c>
      <c r="H22" s="24">
        <v>4200</v>
      </c>
      <c r="I22" s="24">
        <v>4255.1</v>
      </c>
      <c r="J22" s="24">
        <v>4249.9</v>
      </c>
      <c r="K22" s="24">
        <v>4332.6</v>
      </c>
      <c r="L22" s="24">
        <v>4372.9</v>
      </c>
      <c r="M22" s="24">
        <v>4489.6</v>
      </c>
      <c r="N22" s="24">
        <v>4455.6</v>
      </c>
    </row>
    <row r="23" spans="1:14" ht="9">
      <c r="A23" s="206" t="s">
        <v>91</v>
      </c>
      <c r="B23" s="178">
        <v>717</v>
      </c>
      <c r="C23" s="178">
        <v>752</v>
      </c>
      <c r="D23" s="178">
        <v>812.9</v>
      </c>
      <c r="E23" s="178">
        <v>856.2</v>
      </c>
      <c r="F23" s="24">
        <v>879.3</v>
      </c>
      <c r="G23" s="24">
        <v>1158.1</v>
      </c>
      <c r="H23" s="24">
        <v>1240.3</v>
      </c>
      <c r="I23" s="24">
        <v>1027.3</v>
      </c>
      <c r="J23" s="24">
        <v>1102.1</v>
      </c>
      <c r="K23" s="24">
        <v>1184.6</v>
      </c>
      <c r="L23" s="24">
        <v>1285</v>
      </c>
      <c r="M23" s="24">
        <v>1357.6</v>
      </c>
      <c r="N23" s="24">
        <v>1410.8</v>
      </c>
    </row>
    <row r="24" spans="1:14" ht="9">
      <c r="A24" s="203" t="s">
        <v>92</v>
      </c>
      <c r="B24" s="26">
        <v>1177</v>
      </c>
      <c r="C24" s="26">
        <v>1101</v>
      </c>
      <c r="D24" s="26">
        <v>1043.3</v>
      </c>
      <c r="E24" s="26">
        <v>1052.4</v>
      </c>
      <c r="F24" s="26">
        <v>1143</v>
      </c>
      <c r="G24" s="26">
        <v>1233.5</v>
      </c>
      <c r="H24" s="26">
        <v>1211.8</v>
      </c>
      <c r="I24" s="26">
        <v>1325.2</v>
      </c>
      <c r="J24" s="26">
        <v>1509</v>
      </c>
      <c r="K24" s="26">
        <v>1608</v>
      </c>
      <c r="L24" s="26">
        <v>1708.8</v>
      </c>
      <c r="M24" s="26">
        <v>1754.6</v>
      </c>
      <c r="N24" s="26">
        <v>1797.2</v>
      </c>
    </row>
    <row r="25" spans="1:14" ht="9">
      <c r="A25" s="207" t="s">
        <v>93</v>
      </c>
      <c r="B25" s="179">
        <v>9869</v>
      </c>
      <c r="C25" s="177">
        <v>9984</v>
      </c>
      <c r="D25" s="26">
        <v>10295.3</v>
      </c>
      <c r="E25" s="26">
        <v>10577.8</v>
      </c>
      <c r="F25" s="26">
        <v>10978</v>
      </c>
      <c r="G25" s="26">
        <v>11763.4</v>
      </c>
      <c r="H25" s="26">
        <v>13369.5</v>
      </c>
      <c r="I25" s="26">
        <v>14175.7</v>
      </c>
      <c r="J25" s="26">
        <v>14571.4</v>
      </c>
      <c r="K25" s="26">
        <v>15122.5</v>
      </c>
      <c r="L25" s="26">
        <v>15287.8</v>
      </c>
      <c r="M25" s="26">
        <v>15214</v>
      </c>
      <c r="N25" s="26">
        <v>16282.7</v>
      </c>
    </row>
    <row r="26" spans="1:14" ht="9">
      <c r="A26" s="207"/>
      <c r="B26" s="179"/>
      <c r="C26" s="17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9">
      <c r="A27" s="200" t="s">
        <v>94</v>
      </c>
      <c r="B27" s="177">
        <v>52688</v>
      </c>
      <c r="C27" s="177">
        <v>54722</v>
      </c>
      <c r="D27" s="26">
        <v>56919.5</v>
      </c>
      <c r="E27" s="26">
        <v>59346.6</v>
      </c>
      <c r="F27" s="26">
        <v>62187</v>
      </c>
      <c r="G27" s="26">
        <v>65108.8</v>
      </c>
      <c r="H27" s="26">
        <v>67802.7</v>
      </c>
      <c r="I27" s="26">
        <v>71797.7</v>
      </c>
      <c r="J27" s="26">
        <v>76889.7</v>
      </c>
      <c r="K27" s="26">
        <v>79557.4</v>
      </c>
      <c r="L27" s="26">
        <v>83793</v>
      </c>
      <c r="M27" s="26">
        <v>88276.5</v>
      </c>
      <c r="N27" s="26">
        <v>90268.5</v>
      </c>
    </row>
    <row r="28" spans="1:14" ht="9">
      <c r="A28" s="203" t="s">
        <v>95</v>
      </c>
      <c r="B28" s="26">
        <v>39991</v>
      </c>
      <c r="C28" s="26">
        <v>41751</v>
      </c>
      <c r="D28" s="26">
        <v>43372.1</v>
      </c>
      <c r="E28" s="26">
        <v>45363</v>
      </c>
      <c r="F28" s="26">
        <v>47531.5</v>
      </c>
      <c r="G28" s="26">
        <v>49874.9</v>
      </c>
      <c r="H28" s="26">
        <v>52221.2</v>
      </c>
      <c r="I28" s="26">
        <v>55250.4</v>
      </c>
      <c r="J28" s="26">
        <v>59369.3</v>
      </c>
      <c r="K28" s="26">
        <v>61613.3</v>
      </c>
      <c r="L28" s="26">
        <v>65562.3</v>
      </c>
      <c r="M28" s="26">
        <v>69023.8</v>
      </c>
      <c r="N28" s="26">
        <v>71106.7</v>
      </c>
    </row>
    <row r="29" spans="1:14" ht="9">
      <c r="A29" s="208" t="s">
        <v>15</v>
      </c>
      <c r="B29" s="178">
        <v>7751</v>
      </c>
      <c r="C29" s="178">
        <v>8123</v>
      </c>
      <c r="D29" s="178">
        <v>8109.7</v>
      </c>
      <c r="E29" s="178">
        <v>8274.7</v>
      </c>
      <c r="F29" s="24">
        <v>8288.6</v>
      </c>
      <c r="G29" s="24">
        <v>8513.8</v>
      </c>
      <c r="H29" s="24">
        <v>8567.2</v>
      </c>
      <c r="I29" s="24">
        <v>8966.8</v>
      </c>
      <c r="J29" s="24">
        <v>9463.2</v>
      </c>
      <c r="K29" s="24">
        <v>9602.6</v>
      </c>
      <c r="L29" s="24">
        <v>9918</v>
      </c>
      <c r="M29" s="24">
        <v>10219.3</v>
      </c>
      <c r="N29" s="24">
        <v>10403.9</v>
      </c>
    </row>
    <row r="30" spans="1:14" ht="9">
      <c r="A30" s="208" t="s">
        <v>96</v>
      </c>
      <c r="B30" s="178">
        <v>2439</v>
      </c>
      <c r="C30" s="178">
        <v>2546</v>
      </c>
      <c r="D30" s="178">
        <v>2642.9</v>
      </c>
      <c r="E30" s="178">
        <v>2751.4</v>
      </c>
      <c r="F30" s="24">
        <v>2849.2</v>
      </c>
      <c r="G30" s="24">
        <v>3114.8</v>
      </c>
      <c r="H30" s="24">
        <v>3337.1</v>
      </c>
      <c r="I30" s="24">
        <v>3277.9</v>
      </c>
      <c r="J30" s="24">
        <v>3582.9</v>
      </c>
      <c r="K30" s="24">
        <v>3670.7</v>
      </c>
      <c r="L30" s="24">
        <v>3681</v>
      </c>
      <c r="M30" s="24">
        <v>3990.7</v>
      </c>
      <c r="N30" s="24">
        <v>4049.9</v>
      </c>
    </row>
    <row r="31" spans="1:14" ht="9">
      <c r="A31" s="208" t="s">
        <v>97</v>
      </c>
      <c r="B31" s="178">
        <v>11744</v>
      </c>
      <c r="C31" s="178">
        <v>12355</v>
      </c>
      <c r="D31" s="178">
        <v>12991.4</v>
      </c>
      <c r="E31" s="178">
        <v>13797.1</v>
      </c>
      <c r="F31" s="24">
        <v>14748.7</v>
      </c>
      <c r="G31" s="24">
        <v>15632.2</v>
      </c>
      <c r="H31" s="24">
        <v>16358.5</v>
      </c>
      <c r="I31" s="24">
        <v>17519.9</v>
      </c>
      <c r="J31" s="24">
        <v>18992</v>
      </c>
      <c r="K31" s="24">
        <v>20141.3</v>
      </c>
      <c r="L31" s="24">
        <v>21470.8</v>
      </c>
      <c r="M31" s="24">
        <v>22656.3</v>
      </c>
      <c r="N31" s="24">
        <v>23316.8</v>
      </c>
    </row>
    <row r="32" spans="1:14" ht="9">
      <c r="A32" s="206" t="s">
        <v>98</v>
      </c>
      <c r="B32" s="178">
        <v>7062</v>
      </c>
      <c r="C32" s="178">
        <v>7366</v>
      </c>
      <c r="D32" s="178">
        <v>7742.2</v>
      </c>
      <c r="E32" s="178">
        <v>8132.7</v>
      </c>
      <c r="F32" s="24">
        <v>8516.1</v>
      </c>
      <c r="G32" s="24">
        <v>8944.3</v>
      </c>
      <c r="H32" s="24">
        <v>9312.3</v>
      </c>
      <c r="I32" s="24">
        <v>9744.5</v>
      </c>
      <c r="J32" s="24">
        <v>10431.2</v>
      </c>
      <c r="K32" s="24">
        <v>10674.4</v>
      </c>
      <c r="L32" s="24">
        <v>11388</v>
      </c>
      <c r="M32" s="24">
        <v>11768.6</v>
      </c>
      <c r="N32" s="24">
        <v>11995.6</v>
      </c>
    </row>
    <row r="33" spans="1:14" ht="9">
      <c r="A33" s="208" t="s">
        <v>99</v>
      </c>
      <c r="B33" s="178">
        <v>2239</v>
      </c>
      <c r="C33" s="178">
        <v>2251</v>
      </c>
      <c r="D33" s="178">
        <v>2313.8</v>
      </c>
      <c r="E33" s="178">
        <v>2340.3</v>
      </c>
      <c r="F33" s="24">
        <v>2410.2</v>
      </c>
      <c r="G33" s="24">
        <v>2410.9</v>
      </c>
      <c r="H33" s="24">
        <v>2440.1</v>
      </c>
      <c r="I33" s="24">
        <v>2462.7</v>
      </c>
      <c r="J33" s="24">
        <v>2571.5</v>
      </c>
      <c r="K33" s="24">
        <v>2586.9</v>
      </c>
      <c r="L33" s="24">
        <v>2519.5</v>
      </c>
      <c r="M33" s="24">
        <v>2659.4</v>
      </c>
      <c r="N33" s="24">
        <v>2619.3</v>
      </c>
    </row>
    <row r="34" spans="1:14" ht="9">
      <c r="A34" s="208" t="s">
        <v>100</v>
      </c>
      <c r="B34" s="178">
        <v>8756</v>
      </c>
      <c r="C34" s="178">
        <v>9110</v>
      </c>
      <c r="D34" s="178">
        <v>9572.1</v>
      </c>
      <c r="E34" s="178">
        <v>10066.8</v>
      </c>
      <c r="F34" s="24">
        <v>10718.7</v>
      </c>
      <c r="G34" s="24">
        <v>11259</v>
      </c>
      <c r="H34" s="24">
        <v>12205.9</v>
      </c>
      <c r="I34" s="24">
        <v>13278.6</v>
      </c>
      <c r="J34" s="24">
        <v>14328.6</v>
      </c>
      <c r="K34" s="24">
        <v>14937.5</v>
      </c>
      <c r="L34" s="24">
        <v>16585</v>
      </c>
      <c r="M34" s="24">
        <v>17729.5</v>
      </c>
      <c r="N34" s="24">
        <v>18721.1</v>
      </c>
    </row>
    <row r="35" spans="1:14" ht="18">
      <c r="A35" s="207" t="s">
        <v>101</v>
      </c>
      <c r="B35" s="26">
        <v>12697</v>
      </c>
      <c r="C35" s="26">
        <v>12971</v>
      </c>
      <c r="D35" s="26">
        <v>13547.4</v>
      </c>
      <c r="E35" s="26">
        <v>13983.6</v>
      </c>
      <c r="F35" s="26">
        <v>14655.5</v>
      </c>
      <c r="G35" s="26">
        <v>15233.9</v>
      </c>
      <c r="H35" s="26">
        <v>15581.5</v>
      </c>
      <c r="I35" s="26">
        <v>16547.3</v>
      </c>
      <c r="J35" s="26">
        <v>17520.3</v>
      </c>
      <c r="K35" s="26">
        <v>17944.1</v>
      </c>
      <c r="L35" s="26">
        <v>18230.7</v>
      </c>
      <c r="M35" s="26">
        <v>19252.7</v>
      </c>
      <c r="N35" s="26">
        <v>19161.8</v>
      </c>
    </row>
    <row r="36" spans="1:14" ht="9">
      <c r="A36" s="207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98"/>
      <c r="M36" s="98"/>
      <c r="N36" s="98"/>
    </row>
    <row r="37" spans="1:14" ht="9">
      <c r="A37" s="200" t="s">
        <v>102</v>
      </c>
      <c r="B37" s="26">
        <v>57244</v>
      </c>
      <c r="C37" s="26">
        <v>57997</v>
      </c>
      <c r="D37" s="26">
        <v>58484.9</v>
      </c>
      <c r="E37" s="26">
        <v>59275.3</v>
      </c>
      <c r="F37" s="26">
        <v>60716.9</v>
      </c>
      <c r="G37" s="26">
        <v>61111.7</v>
      </c>
      <c r="H37" s="26">
        <v>61553.2</v>
      </c>
      <c r="I37" s="26">
        <v>62957.6</v>
      </c>
      <c r="J37" s="26">
        <v>65015.8</v>
      </c>
      <c r="K37" s="26">
        <v>66592.2</v>
      </c>
      <c r="L37" s="26">
        <v>66932.5</v>
      </c>
      <c r="M37" s="26">
        <v>67602.6</v>
      </c>
      <c r="N37" s="26">
        <v>67220.4</v>
      </c>
    </row>
    <row r="38" spans="1:14" ht="9">
      <c r="A38" s="20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1:14" ht="9">
      <c r="A39" s="203" t="s">
        <v>165</v>
      </c>
      <c r="B39" s="26">
        <v>243408</v>
      </c>
      <c r="C39" s="26">
        <v>245954</v>
      </c>
      <c r="D39" s="26">
        <v>253674.2</v>
      </c>
      <c r="E39" s="26">
        <v>260809</v>
      </c>
      <c r="F39" s="26">
        <v>267284.2</v>
      </c>
      <c r="G39" s="26">
        <v>279319.6</v>
      </c>
      <c r="H39" s="26">
        <v>285491.9</v>
      </c>
      <c r="I39" s="26">
        <v>290959.6</v>
      </c>
      <c r="J39" s="26">
        <v>299788.6</v>
      </c>
      <c r="K39" s="26">
        <v>304489.7</v>
      </c>
      <c r="L39" s="26">
        <v>309816.8</v>
      </c>
      <c r="M39" s="26">
        <v>317533.1</v>
      </c>
      <c r="N39" s="26">
        <v>318952.5</v>
      </c>
    </row>
    <row r="40" spans="1:14" ht="9">
      <c r="A40" s="4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1" ht="9">
      <c r="A41" s="13"/>
      <c r="B41" s="34"/>
      <c r="C41" s="34"/>
      <c r="D41" s="34"/>
      <c r="E41" s="34"/>
      <c r="F41" s="34"/>
      <c r="G41" s="34"/>
      <c r="H41" s="34"/>
      <c r="I41" s="34"/>
      <c r="J41" s="34"/>
      <c r="K41" s="3"/>
    </row>
    <row r="42" spans="1:9" ht="9">
      <c r="A42" s="152" t="s">
        <v>235</v>
      </c>
      <c r="B42" s="5"/>
      <c r="C42" s="5"/>
      <c r="D42" s="5"/>
      <c r="E42" s="5"/>
      <c r="F42" s="5"/>
      <c r="G42" s="75"/>
      <c r="H42" s="5"/>
      <c r="I42" s="5"/>
    </row>
    <row r="43" spans="1:14" ht="26.25" customHeight="1">
      <c r="A43" s="257" t="s">
        <v>210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</row>
    <row r="44" ht="9">
      <c r="A44" s="5"/>
    </row>
    <row r="75" spans="1:5" ht="9" customHeight="1">
      <c r="A75" s="30"/>
      <c r="B75" s="30"/>
      <c r="C75" s="30"/>
      <c r="D75" s="30"/>
      <c r="E75" s="30"/>
    </row>
  </sheetData>
  <mergeCells count="3">
    <mergeCell ref="A1:N1"/>
    <mergeCell ref="A3:N3"/>
    <mergeCell ref="A43:N4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scale="95" r:id="rId1"/>
  <headerFooter alignWithMargins="0">
    <oddFooter>&amp;C&amp;"Arial,Normale"121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25.8515625" style="128" customWidth="1"/>
    <col min="2" max="8" width="8.8515625" style="128" customWidth="1"/>
    <col min="9" max="16384" width="9.140625" style="128" customWidth="1"/>
  </cols>
  <sheetData>
    <row r="1" spans="1:8" s="77" customFormat="1" ht="12.75">
      <c r="A1" s="258" t="s">
        <v>185</v>
      </c>
      <c r="B1" s="258"/>
      <c r="C1" s="258"/>
      <c r="D1" s="258"/>
      <c r="E1" s="258"/>
      <c r="F1" s="258"/>
      <c r="G1" s="258"/>
      <c r="H1" s="258"/>
    </row>
    <row r="2" spans="7:9" ht="18" customHeight="1">
      <c r="G2" s="159"/>
      <c r="I2" s="217"/>
    </row>
    <row r="3" spans="1:8" ht="23.25" customHeight="1">
      <c r="A3" s="246" t="s">
        <v>208</v>
      </c>
      <c r="B3" s="246"/>
      <c r="C3" s="246"/>
      <c r="D3" s="246"/>
      <c r="E3" s="246"/>
      <c r="F3" s="246"/>
      <c r="G3" s="246"/>
      <c r="H3" s="246"/>
    </row>
    <row r="4" ht="7.5" customHeight="1"/>
    <row r="5" spans="1:8" ht="18" customHeight="1">
      <c r="A5" s="42" t="s">
        <v>257</v>
      </c>
      <c r="B5" s="94">
        <v>2002</v>
      </c>
      <c r="C5" s="94">
        <v>2003</v>
      </c>
      <c r="D5" s="94">
        <v>2004</v>
      </c>
      <c r="E5" s="95">
        <v>2005</v>
      </c>
      <c r="F5" s="95">
        <v>2006</v>
      </c>
      <c r="G5" s="95">
        <v>2007</v>
      </c>
      <c r="H5" s="95" t="s">
        <v>205</v>
      </c>
    </row>
    <row r="6" spans="1:8" ht="9" customHeight="1">
      <c r="A6" s="71"/>
      <c r="B6" s="222"/>
      <c r="C6" s="222"/>
      <c r="D6" s="222"/>
      <c r="E6" s="222"/>
      <c r="F6" s="222"/>
      <c r="G6" s="223"/>
      <c r="H6" s="223"/>
    </row>
    <row r="7" spans="1:8" ht="9" customHeight="1">
      <c r="A7" s="131" t="s">
        <v>179</v>
      </c>
      <c r="B7" s="219">
        <v>14623</v>
      </c>
      <c r="C7" s="219">
        <v>13885</v>
      </c>
      <c r="D7" s="219">
        <v>12961</v>
      </c>
      <c r="E7" s="219">
        <v>12071</v>
      </c>
      <c r="F7" s="219">
        <v>10979</v>
      </c>
      <c r="G7" s="219">
        <v>9706</v>
      </c>
      <c r="H7" s="219">
        <v>9255</v>
      </c>
    </row>
    <row r="8" spans="1:8" ht="6" customHeight="1">
      <c r="A8" s="131"/>
      <c r="B8" s="219"/>
      <c r="C8" s="219"/>
      <c r="D8" s="219"/>
      <c r="E8" s="219"/>
      <c r="F8" s="219"/>
      <c r="G8" s="219"/>
      <c r="H8" s="219"/>
    </row>
    <row r="9" spans="1:8" ht="9" customHeight="1">
      <c r="A9" s="131" t="s">
        <v>188</v>
      </c>
      <c r="B9" s="219">
        <v>59291</v>
      </c>
      <c r="C9" s="219">
        <v>62794</v>
      </c>
      <c r="D9" s="219">
        <f>D10+D18</f>
        <v>67908</v>
      </c>
      <c r="E9" s="219">
        <f>E10+E18</f>
        <v>73460</v>
      </c>
      <c r="F9" s="219">
        <f>F10+F18</f>
        <v>77399</v>
      </c>
      <c r="G9" s="219">
        <f>G10+G18</f>
        <v>73950</v>
      </c>
      <c r="H9" s="219">
        <f>H10+H18</f>
        <v>76867</v>
      </c>
    </row>
    <row r="10" spans="1:8" ht="9" customHeight="1">
      <c r="A10" s="119" t="s">
        <v>258</v>
      </c>
      <c r="B10" s="225">
        <v>55752</v>
      </c>
      <c r="C10" s="225">
        <v>59328</v>
      </c>
      <c r="D10" s="225">
        <v>65830</v>
      </c>
      <c r="E10" s="225">
        <v>70957</v>
      </c>
      <c r="F10" s="225">
        <f>SUM(F11:F17)</f>
        <v>74210</v>
      </c>
      <c r="G10" s="225">
        <f>SUM(G11:G17)</f>
        <v>71519</v>
      </c>
      <c r="H10" s="225">
        <f>SUM(H11:H17)</f>
        <v>75312</v>
      </c>
    </row>
    <row r="11" spans="1:8" ht="9" customHeight="1">
      <c r="A11" s="162" t="s">
        <v>260</v>
      </c>
      <c r="B11" s="221">
        <v>20637</v>
      </c>
      <c r="C11" s="221">
        <v>21137</v>
      </c>
      <c r="D11" s="221">
        <v>23813</v>
      </c>
      <c r="E11" s="221">
        <v>25227</v>
      </c>
      <c r="F11" s="221">
        <v>25005</v>
      </c>
      <c r="G11" s="221">
        <v>22153</v>
      </c>
      <c r="H11" s="221">
        <v>24437</v>
      </c>
    </row>
    <row r="12" spans="1:8" ht="9" customHeight="1">
      <c r="A12" s="162" t="s">
        <v>261</v>
      </c>
      <c r="B12" s="221">
        <v>20713</v>
      </c>
      <c r="C12" s="221">
        <v>21688</v>
      </c>
      <c r="D12" s="221">
        <v>23624</v>
      </c>
      <c r="E12" s="221">
        <v>23326</v>
      </c>
      <c r="F12" s="221">
        <v>22520</v>
      </c>
      <c r="G12" s="221">
        <v>22667</v>
      </c>
      <c r="H12" s="221">
        <v>22278</v>
      </c>
    </row>
    <row r="13" spans="1:8" ht="9" customHeight="1">
      <c r="A13" s="162" t="s">
        <v>262</v>
      </c>
      <c r="B13" s="224">
        <v>7825</v>
      </c>
      <c r="C13" s="224">
        <v>7630</v>
      </c>
      <c r="D13" s="221">
        <v>8074</v>
      </c>
      <c r="E13" s="221">
        <v>8040</v>
      </c>
      <c r="F13" s="221">
        <v>9372</v>
      </c>
      <c r="G13" s="224">
        <v>8038</v>
      </c>
      <c r="H13" s="224">
        <v>9416</v>
      </c>
    </row>
    <row r="14" spans="1:8" ht="9" customHeight="1">
      <c r="A14" s="162" t="s">
        <v>263</v>
      </c>
      <c r="B14" s="224" t="s">
        <v>73</v>
      </c>
      <c r="C14" s="224" t="s">
        <v>73</v>
      </c>
      <c r="D14" s="221">
        <v>521</v>
      </c>
      <c r="E14" s="221">
        <v>4493</v>
      </c>
      <c r="F14" s="221">
        <v>7692</v>
      </c>
      <c r="G14" s="221">
        <v>9241</v>
      </c>
      <c r="H14" s="221">
        <v>9872</v>
      </c>
    </row>
    <row r="15" spans="1:8" ht="9" customHeight="1">
      <c r="A15" s="162" t="s">
        <v>264</v>
      </c>
      <c r="B15" s="221">
        <v>4884</v>
      </c>
      <c r="C15" s="221">
        <v>5030</v>
      </c>
      <c r="D15" s="221">
        <v>5190</v>
      </c>
      <c r="E15" s="221">
        <v>5723</v>
      </c>
      <c r="F15" s="221">
        <v>5745</v>
      </c>
      <c r="G15" s="221">
        <v>5581</v>
      </c>
      <c r="H15" s="221">
        <v>6277</v>
      </c>
    </row>
    <row r="16" spans="1:8" ht="9" customHeight="1">
      <c r="A16" s="162" t="s">
        <v>265</v>
      </c>
      <c r="B16" s="221"/>
      <c r="C16" s="221">
        <v>650</v>
      </c>
      <c r="D16" s="221">
        <v>679</v>
      </c>
      <c r="E16" s="221">
        <v>842</v>
      </c>
      <c r="F16" s="221">
        <v>1227</v>
      </c>
      <c r="G16" s="221">
        <v>748</v>
      </c>
      <c r="H16" s="221">
        <v>635</v>
      </c>
    </row>
    <row r="17" spans="1:8" ht="9" customHeight="1">
      <c r="A17" s="162" t="s">
        <v>266</v>
      </c>
      <c r="B17" s="221">
        <v>1693</v>
      </c>
      <c r="C17" s="221">
        <v>3193</v>
      </c>
      <c r="D17" s="221">
        <v>3929</v>
      </c>
      <c r="E17" s="221">
        <v>3306</v>
      </c>
      <c r="F17" s="221">
        <v>2649</v>
      </c>
      <c r="G17" s="221">
        <v>3091</v>
      </c>
      <c r="H17" s="221">
        <v>2397</v>
      </c>
    </row>
    <row r="18" spans="1:8" ht="9" customHeight="1">
      <c r="A18" s="119" t="s">
        <v>259</v>
      </c>
      <c r="B18" s="225">
        <v>3539</v>
      </c>
      <c r="C18" s="225">
        <v>3466</v>
      </c>
      <c r="D18" s="225">
        <v>2078</v>
      </c>
      <c r="E18" s="225">
        <v>2503</v>
      </c>
      <c r="F18" s="225">
        <v>3189</v>
      </c>
      <c r="G18" s="225">
        <v>2431</v>
      </c>
      <c r="H18" s="225">
        <v>1555</v>
      </c>
    </row>
    <row r="19" spans="1:8" ht="9" customHeight="1">
      <c r="A19" s="162" t="s">
        <v>260</v>
      </c>
      <c r="B19" s="224">
        <v>3521</v>
      </c>
      <c r="C19" s="224">
        <v>3424</v>
      </c>
      <c r="D19" s="221">
        <v>1819</v>
      </c>
      <c r="E19" s="221">
        <v>2237</v>
      </c>
      <c r="F19" s="221">
        <v>3164</v>
      </c>
      <c r="G19" s="224">
        <v>2431</v>
      </c>
      <c r="H19" s="224">
        <v>1555</v>
      </c>
    </row>
    <row r="20" spans="1:8" ht="9" customHeight="1">
      <c r="A20" s="162" t="s">
        <v>267</v>
      </c>
      <c r="B20" s="226" t="s">
        <v>73</v>
      </c>
      <c r="C20" s="224" t="s">
        <v>73</v>
      </c>
      <c r="D20" s="224">
        <v>51</v>
      </c>
      <c r="E20" s="226">
        <v>266</v>
      </c>
      <c r="F20" s="226">
        <v>25</v>
      </c>
      <c r="G20" s="226" t="s">
        <v>5</v>
      </c>
      <c r="H20" s="226" t="s">
        <v>5</v>
      </c>
    </row>
    <row r="21" spans="1:8" ht="9" customHeight="1">
      <c r="A21" s="162" t="s">
        <v>268</v>
      </c>
      <c r="B21" s="224" t="s">
        <v>5</v>
      </c>
      <c r="C21" s="226">
        <v>42</v>
      </c>
      <c r="D21" s="226">
        <v>190</v>
      </c>
      <c r="E21" s="226" t="s">
        <v>5</v>
      </c>
      <c r="F21" s="226" t="s">
        <v>5</v>
      </c>
      <c r="G21" s="224" t="s">
        <v>5</v>
      </c>
      <c r="H21" s="224" t="s">
        <v>5</v>
      </c>
    </row>
    <row r="22" spans="1:8" ht="9" customHeight="1">
      <c r="A22" s="162" t="s">
        <v>269</v>
      </c>
      <c r="B22" s="226">
        <v>18</v>
      </c>
      <c r="C22" s="226" t="s">
        <v>5</v>
      </c>
      <c r="D22" s="224" t="s">
        <v>5</v>
      </c>
      <c r="E22" s="226" t="s">
        <v>5</v>
      </c>
      <c r="F22" s="226" t="s">
        <v>5</v>
      </c>
      <c r="G22" s="226" t="s">
        <v>5</v>
      </c>
      <c r="H22" s="226" t="s">
        <v>5</v>
      </c>
    </row>
    <row r="23" spans="1:8" ht="9" customHeight="1">
      <c r="A23" s="162" t="s">
        <v>270</v>
      </c>
      <c r="B23" s="224" t="s">
        <v>5</v>
      </c>
      <c r="C23" s="224" t="s">
        <v>5</v>
      </c>
      <c r="D23" s="224">
        <v>18</v>
      </c>
      <c r="E23" s="224" t="s">
        <v>5</v>
      </c>
      <c r="F23" s="224" t="s">
        <v>5</v>
      </c>
      <c r="G23" s="224" t="s">
        <v>5</v>
      </c>
      <c r="H23" s="224" t="s">
        <v>5</v>
      </c>
    </row>
    <row r="24" spans="1:8" ht="6" customHeight="1">
      <c r="A24" s="162"/>
      <c r="B24" s="224"/>
      <c r="C24" s="224"/>
      <c r="D24" s="224"/>
      <c r="E24" s="224"/>
      <c r="F24" s="224"/>
      <c r="G24" s="224"/>
      <c r="H24" s="224"/>
    </row>
    <row r="25" spans="1:8" ht="9" customHeight="1">
      <c r="A25" s="131" t="s">
        <v>13</v>
      </c>
      <c r="B25" s="219">
        <v>52</v>
      </c>
      <c r="C25" s="219">
        <v>381</v>
      </c>
      <c r="D25" s="219">
        <v>395</v>
      </c>
      <c r="E25" s="219">
        <v>396</v>
      </c>
      <c r="F25" s="219">
        <v>369</v>
      </c>
      <c r="G25" s="219">
        <v>68.17</v>
      </c>
      <c r="H25" s="219">
        <v>210</v>
      </c>
    </row>
    <row r="26" spans="1:8" ht="6" customHeight="1">
      <c r="A26" s="131"/>
      <c r="B26" s="219"/>
      <c r="C26" s="219"/>
      <c r="D26" s="219"/>
      <c r="E26" s="219"/>
      <c r="F26" s="219"/>
      <c r="G26" s="219"/>
      <c r="H26" s="219"/>
    </row>
    <row r="27" spans="1:8" ht="9" customHeight="1">
      <c r="A27" s="164" t="s">
        <v>14</v>
      </c>
      <c r="B27" s="219">
        <v>3404</v>
      </c>
      <c r="C27" s="219">
        <v>-1382</v>
      </c>
      <c r="D27" s="219">
        <v>-135</v>
      </c>
      <c r="E27" s="219">
        <v>-1130</v>
      </c>
      <c r="F27" s="219">
        <v>3526</v>
      </c>
      <c r="G27" s="219">
        <v>-1309</v>
      </c>
      <c r="H27" s="219">
        <v>1029</v>
      </c>
    </row>
    <row r="28" spans="1:8" ht="6" customHeight="1">
      <c r="A28" s="164"/>
      <c r="B28" s="219"/>
      <c r="C28" s="219"/>
      <c r="D28" s="219"/>
      <c r="E28" s="219"/>
      <c r="F28" s="219"/>
      <c r="G28" s="219"/>
      <c r="H28" s="219"/>
    </row>
    <row r="29" spans="1:8" ht="9" customHeight="1">
      <c r="A29" s="165" t="s">
        <v>189</v>
      </c>
      <c r="B29" s="219">
        <v>70458</v>
      </c>
      <c r="C29" s="219">
        <v>77680</v>
      </c>
      <c r="D29" s="219">
        <v>80609</v>
      </c>
      <c r="E29" s="219">
        <v>86265</v>
      </c>
      <c r="F29" s="219">
        <f>F7+F9-F27-F25</f>
        <v>84483</v>
      </c>
      <c r="G29" s="219">
        <f>G7+G9-G27-G25</f>
        <v>84896.83</v>
      </c>
      <c r="H29" s="219">
        <f>H7+H9-H27-H25</f>
        <v>84883</v>
      </c>
    </row>
    <row r="30" spans="1:8" ht="9" customHeight="1">
      <c r="A30" s="166"/>
      <c r="B30" s="227"/>
      <c r="C30" s="227"/>
      <c r="D30" s="227"/>
      <c r="E30" s="227"/>
      <c r="F30" s="227"/>
      <c r="G30" s="227"/>
      <c r="H30" s="227"/>
    </row>
    <row r="31" spans="2:8" ht="9" customHeight="1">
      <c r="B31" s="223"/>
      <c r="C31" s="223"/>
      <c r="D31" s="223"/>
      <c r="E31" s="223"/>
      <c r="F31" s="223"/>
      <c r="G31" s="223"/>
      <c r="H31" s="223"/>
    </row>
    <row r="32" ht="9" customHeight="1">
      <c r="A32" s="124" t="s">
        <v>199</v>
      </c>
    </row>
    <row r="33" s="60" customFormat="1" ht="9" customHeight="1">
      <c r="A33" s="60" t="s">
        <v>192</v>
      </c>
    </row>
    <row r="34" spans="1:8" s="60" customFormat="1" ht="18" customHeight="1">
      <c r="A34" s="253" t="s">
        <v>271</v>
      </c>
      <c r="B34" s="253"/>
      <c r="C34" s="253"/>
      <c r="D34" s="253"/>
      <c r="E34" s="253"/>
      <c r="F34" s="253"/>
      <c r="G34" s="253"/>
      <c r="H34" s="253"/>
    </row>
    <row r="35" ht="12" customHeight="1"/>
    <row r="36" ht="12" customHeight="1"/>
    <row r="37" ht="12" customHeight="1"/>
    <row r="38" ht="12" customHeight="1"/>
  </sheetData>
  <mergeCells count="3">
    <mergeCell ref="A3:H3"/>
    <mergeCell ref="A1:H1"/>
    <mergeCell ref="A34:H3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71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19.28125" style="3" customWidth="1"/>
    <col min="2" max="13" width="5.8515625" style="3" customWidth="1"/>
    <col min="14" max="16384" width="9.140625" style="3" customWidth="1"/>
  </cols>
  <sheetData>
    <row r="1" spans="1:13" ht="12.75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8:14" ht="18" customHeight="1">
      <c r="H2" s="101"/>
      <c r="N2" s="217"/>
    </row>
    <row r="3" spans="1:13" s="1" customFormat="1" ht="12.75" customHeight="1">
      <c r="A3" s="259" t="s">
        <v>272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2" ht="7.5" customHeight="1">
      <c r="A4" s="4"/>
      <c r="B4" s="4"/>
      <c r="C4" s="4"/>
      <c r="D4" s="4"/>
      <c r="E4" s="4"/>
      <c r="F4" s="4"/>
      <c r="G4" s="4"/>
      <c r="H4" s="4"/>
      <c r="I4" s="4"/>
      <c r="J4" s="13"/>
      <c r="K4" s="13"/>
      <c r="L4" s="13"/>
    </row>
    <row r="5" spans="1:13" ht="18" customHeight="1">
      <c r="A5" s="43" t="s">
        <v>22</v>
      </c>
      <c r="B5" s="38">
        <v>1997</v>
      </c>
      <c r="C5" s="38">
        <v>1998</v>
      </c>
      <c r="D5" s="38">
        <v>1999</v>
      </c>
      <c r="E5" s="43">
        <v>2000</v>
      </c>
      <c r="F5" s="38">
        <v>2001</v>
      </c>
      <c r="G5" s="38">
        <v>2002</v>
      </c>
      <c r="H5" s="43">
        <v>2003</v>
      </c>
      <c r="I5" s="38">
        <v>2004</v>
      </c>
      <c r="J5" s="38">
        <v>2005</v>
      </c>
      <c r="K5" s="38">
        <v>2006</v>
      </c>
      <c r="L5" s="38">
        <v>2007</v>
      </c>
      <c r="M5" s="38" t="s">
        <v>205</v>
      </c>
    </row>
    <row r="6" ht="9" customHeight="1"/>
    <row r="7" spans="1:13" ht="9" customHeight="1">
      <c r="A7" s="3" t="s">
        <v>23</v>
      </c>
      <c r="B7" s="24">
        <v>17705</v>
      </c>
      <c r="C7" s="24">
        <v>17982</v>
      </c>
      <c r="D7" s="25">
        <v>17693</v>
      </c>
      <c r="E7" s="24">
        <v>16805</v>
      </c>
      <c r="F7" s="24">
        <v>16466</v>
      </c>
      <c r="G7" s="24">
        <v>16070</v>
      </c>
      <c r="H7" s="24">
        <v>15438</v>
      </c>
      <c r="I7" s="24">
        <v>14559</v>
      </c>
      <c r="J7" s="24">
        <v>13517</v>
      </c>
      <c r="K7" s="24">
        <v>12673</v>
      </c>
      <c r="L7" s="24">
        <v>11892</v>
      </c>
      <c r="M7" s="24">
        <v>11041</v>
      </c>
    </row>
    <row r="8" spans="1:13" ht="9" customHeight="1">
      <c r="A8" s="3" t="s">
        <v>6</v>
      </c>
      <c r="B8" s="24">
        <v>98</v>
      </c>
      <c r="C8" s="24">
        <v>99</v>
      </c>
      <c r="D8" s="25">
        <v>80</v>
      </c>
      <c r="E8" s="24">
        <v>57</v>
      </c>
      <c r="F8" s="24">
        <v>62</v>
      </c>
      <c r="G8" s="24">
        <v>66</v>
      </c>
      <c r="H8" s="24">
        <v>53</v>
      </c>
      <c r="I8" s="24">
        <v>35</v>
      </c>
      <c r="J8" s="24">
        <v>23</v>
      </c>
      <c r="K8" s="24">
        <v>22</v>
      </c>
      <c r="L8" s="24">
        <v>12</v>
      </c>
      <c r="M8" s="24">
        <v>14</v>
      </c>
    </row>
    <row r="9" spans="1:13" ht="9" customHeight="1">
      <c r="A9" s="3" t="s">
        <v>25</v>
      </c>
      <c r="B9" s="24">
        <v>3048</v>
      </c>
      <c r="C9" s="24">
        <v>3102</v>
      </c>
      <c r="D9" s="25">
        <v>3476</v>
      </c>
      <c r="E9" s="24">
        <v>3577</v>
      </c>
      <c r="F9" s="24">
        <v>3398</v>
      </c>
      <c r="G9" s="24">
        <v>3196</v>
      </c>
      <c r="H9" s="24">
        <v>3623</v>
      </c>
      <c r="I9" s="24">
        <v>3611</v>
      </c>
      <c r="J9" s="24">
        <v>3781</v>
      </c>
      <c r="K9" s="24">
        <v>3997</v>
      </c>
      <c r="L9" s="24">
        <v>4231</v>
      </c>
      <c r="M9" s="24">
        <v>4045</v>
      </c>
    </row>
    <row r="10" spans="1:13" s="85" customFormat="1" ht="9" customHeight="1">
      <c r="A10" s="85" t="s">
        <v>26</v>
      </c>
      <c r="B10" s="104">
        <v>22670</v>
      </c>
      <c r="C10" s="104">
        <v>23594</v>
      </c>
      <c r="D10" s="84">
        <v>24415</v>
      </c>
      <c r="E10" s="104">
        <v>24522</v>
      </c>
      <c r="F10" s="104">
        <v>25874</v>
      </c>
      <c r="G10" s="104">
        <v>26717</v>
      </c>
      <c r="H10" s="104">
        <v>27903</v>
      </c>
      <c r="I10" s="104">
        <v>29399</v>
      </c>
      <c r="J10" s="104">
        <v>29906</v>
      </c>
      <c r="K10" s="104">
        <v>30577</v>
      </c>
      <c r="L10" s="104">
        <f>SUM(L11:L14)</f>
        <v>30684</v>
      </c>
      <c r="M10" s="104">
        <v>30430</v>
      </c>
    </row>
    <row r="11" spans="1:13" s="29" customFormat="1" ht="9" customHeight="1">
      <c r="A11" s="29" t="s">
        <v>273</v>
      </c>
      <c r="B11" s="73">
        <v>15908</v>
      </c>
      <c r="C11" s="73">
        <v>17156</v>
      </c>
      <c r="D11" s="103">
        <v>17972</v>
      </c>
      <c r="E11" s="73">
        <v>18343</v>
      </c>
      <c r="F11" s="73">
        <v>20148</v>
      </c>
      <c r="G11" s="73">
        <v>21511</v>
      </c>
      <c r="H11" s="73">
        <v>22385</v>
      </c>
      <c r="I11" s="73">
        <v>24034</v>
      </c>
      <c r="J11" s="73">
        <v>24431</v>
      </c>
      <c r="K11" s="73">
        <v>25456</v>
      </c>
      <c r="L11" s="73">
        <v>26215</v>
      </c>
      <c r="M11" s="73">
        <v>26030</v>
      </c>
    </row>
    <row r="12" spans="1:13" s="29" customFormat="1" ht="9" customHeight="1">
      <c r="A12" s="74" t="s">
        <v>274</v>
      </c>
      <c r="B12" s="73">
        <v>4117</v>
      </c>
      <c r="C12" s="73">
        <v>3765</v>
      </c>
      <c r="D12" s="103">
        <v>3811</v>
      </c>
      <c r="E12" s="73">
        <v>3606</v>
      </c>
      <c r="F12" s="73">
        <v>3574</v>
      </c>
      <c r="G12" s="73">
        <v>2908</v>
      </c>
      <c r="H12" s="73">
        <v>2850</v>
      </c>
      <c r="I12" s="73">
        <v>2771</v>
      </c>
      <c r="J12" s="73">
        <v>2895</v>
      </c>
      <c r="K12" s="73">
        <v>2526</v>
      </c>
      <c r="L12" s="73">
        <v>2006</v>
      </c>
      <c r="M12" s="73">
        <v>2012</v>
      </c>
    </row>
    <row r="13" spans="1:13" s="29" customFormat="1" ht="9" customHeight="1">
      <c r="A13" s="74" t="s">
        <v>275</v>
      </c>
      <c r="B13" s="73">
        <v>2243</v>
      </c>
      <c r="C13" s="73">
        <v>2246</v>
      </c>
      <c r="D13" s="103">
        <v>2179</v>
      </c>
      <c r="E13" s="73">
        <v>2172</v>
      </c>
      <c r="F13" s="73">
        <v>1646</v>
      </c>
      <c r="G13" s="73">
        <v>1834</v>
      </c>
      <c r="H13" s="73">
        <v>2276</v>
      </c>
      <c r="I13" s="73">
        <v>2229</v>
      </c>
      <c r="J13" s="73">
        <v>2231</v>
      </c>
      <c r="K13" s="73">
        <v>2215</v>
      </c>
      <c r="L13" s="73">
        <v>2099</v>
      </c>
      <c r="M13" s="73">
        <v>2045</v>
      </c>
    </row>
    <row r="14" spans="1:13" s="29" customFormat="1" ht="9" customHeight="1">
      <c r="A14" s="74" t="s">
        <v>276</v>
      </c>
      <c r="B14" s="103">
        <v>402</v>
      </c>
      <c r="C14" s="103">
        <v>427</v>
      </c>
      <c r="D14" s="103">
        <v>453</v>
      </c>
      <c r="E14" s="103">
        <v>401</v>
      </c>
      <c r="F14" s="103">
        <v>506</v>
      </c>
      <c r="G14" s="103">
        <v>464</v>
      </c>
      <c r="H14" s="103">
        <v>392</v>
      </c>
      <c r="I14" s="73">
        <v>365</v>
      </c>
      <c r="J14" s="73">
        <v>349</v>
      </c>
      <c r="K14" s="73">
        <v>380</v>
      </c>
      <c r="L14" s="73">
        <v>364</v>
      </c>
      <c r="M14" s="73">
        <v>343</v>
      </c>
    </row>
    <row r="15" spans="1:13" ht="9" customHeight="1">
      <c r="A15" s="3" t="s">
        <v>27</v>
      </c>
      <c r="B15" s="24">
        <v>24334</v>
      </c>
      <c r="C15" s="24">
        <v>23830</v>
      </c>
      <c r="D15" s="25">
        <v>19183</v>
      </c>
      <c r="E15" s="24">
        <v>16754</v>
      </c>
      <c r="F15" s="24">
        <v>14419</v>
      </c>
      <c r="G15" s="24">
        <v>15464</v>
      </c>
      <c r="H15" s="104">
        <v>13316</v>
      </c>
      <c r="I15" s="104">
        <v>10594</v>
      </c>
      <c r="J15" s="104">
        <v>8528</v>
      </c>
      <c r="K15" s="104">
        <v>8347</v>
      </c>
      <c r="L15" s="104">
        <v>5867</v>
      </c>
      <c r="M15" s="104">
        <v>4824</v>
      </c>
    </row>
    <row r="16" spans="1:13" ht="9" customHeight="1">
      <c r="A16" s="3" t="s">
        <v>28</v>
      </c>
      <c r="B16" s="24">
        <v>3436</v>
      </c>
      <c r="C16" s="24">
        <v>3442</v>
      </c>
      <c r="D16" s="25">
        <v>3952</v>
      </c>
      <c r="E16" s="24">
        <v>3889</v>
      </c>
      <c r="F16" s="24">
        <v>3815</v>
      </c>
      <c r="G16" s="24">
        <v>3719</v>
      </c>
      <c r="H16" s="104">
        <v>3714</v>
      </c>
      <c r="I16" s="104">
        <v>3549</v>
      </c>
      <c r="J16" s="104">
        <v>3528</v>
      </c>
      <c r="K16" s="104">
        <v>3301</v>
      </c>
      <c r="L16" s="104">
        <v>3140</v>
      </c>
      <c r="M16" s="104">
        <v>3179</v>
      </c>
    </row>
    <row r="17" spans="1:13" ht="9" customHeight="1">
      <c r="A17" s="3" t="s">
        <v>29</v>
      </c>
      <c r="B17" s="24">
        <v>2405</v>
      </c>
      <c r="C17" s="24">
        <v>2468</v>
      </c>
      <c r="D17" s="25">
        <v>2517</v>
      </c>
      <c r="E17" s="24">
        <v>2413</v>
      </c>
      <c r="F17" s="24">
        <v>2557</v>
      </c>
      <c r="G17" s="24">
        <v>2551</v>
      </c>
      <c r="H17" s="104">
        <v>2703</v>
      </c>
      <c r="I17" s="104">
        <v>2980</v>
      </c>
      <c r="J17" s="104">
        <v>2778</v>
      </c>
      <c r="K17" s="104">
        <v>2907</v>
      </c>
      <c r="L17" s="104">
        <v>2606</v>
      </c>
      <c r="M17" s="104">
        <v>2402</v>
      </c>
    </row>
    <row r="18" spans="1:13" ht="9" customHeight="1">
      <c r="A18" s="3" t="s">
        <v>30</v>
      </c>
      <c r="B18" s="24">
        <v>625</v>
      </c>
      <c r="C18" s="24">
        <v>636</v>
      </c>
      <c r="D18" s="25">
        <v>634</v>
      </c>
      <c r="E18" s="24">
        <v>650</v>
      </c>
      <c r="F18" s="24">
        <v>603</v>
      </c>
      <c r="G18" s="24">
        <v>586</v>
      </c>
      <c r="H18" s="104">
        <v>573</v>
      </c>
      <c r="I18" s="104">
        <v>552</v>
      </c>
      <c r="J18" s="104">
        <v>555</v>
      </c>
      <c r="K18" s="104">
        <v>542</v>
      </c>
      <c r="L18" s="104">
        <v>537</v>
      </c>
      <c r="M18" s="104">
        <v>499</v>
      </c>
    </row>
    <row r="19" spans="1:13" ht="9" customHeight="1">
      <c r="A19" s="3" t="s">
        <v>31</v>
      </c>
      <c r="B19" s="24">
        <v>3041</v>
      </c>
      <c r="C19" s="24">
        <v>3385.9</v>
      </c>
      <c r="D19" s="25">
        <v>4846</v>
      </c>
      <c r="E19" s="24">
        <v>5474</v>
      </c>
      <c r="F19" s="24">
        <v>5426</v>
      </c>
      <c r="G19" s="24">
        <v>5450</v>
      </c>
      <c r="H19" s="104">
        <v>6305</v>
      </c>
      <c r="I19" s="104">
        <v>4342</v>
      </c>
      <c r="J19" s="104">
        <v>4101.3</v>
      </c>
      <c r="K19" s="104">
        <v>4220</v>
      </c>
      <c r="L19" s="104">
        <v>4102.7</v>
      </c>
      <c r="M19" s="104">
        <v>3863</v>
      </c>
    </row>
    <row r="20" spans="1:13" ht="9" customHeight="1">
      <c r="A20" s="3" t="s">
        <v>32</v>
      </c>
      <c r="B20" s="24">
        <v>2455</v>
      </c>
      <c r="C20" s="24">
        <v>2630</v>
      </c>
      <c r="D20" s="25">
        <v>2490</v>
      </c>
      <c r="E20" s="24">
        <v>2772</v>
      </c>
      <c r="F20" s="24">
        <v>2902</v>
      </c>
      <c r="G20" s="24">
        <v>3079</v>
      </c>
      <c r="H20" s="104">
        <v>3311</v>
      </c>
      <c r="I20" s="104">
        <v>3462</v>
      </c>
      <c r="J20" s="104">
        <v>3491.7</v>
      </c>
      <c r="K20" s="104">
        <v>3592</v>
      </c>
      <c r="L20" s="104">
        <v>3626.3</v>
      </c>
      <c r="M20" s="104">
        <v>3807</v>
      </c>
    </row>
    <row r="21" spans="1:13" ht="9" customHeight="1">
      <c r="A21" s="3" t="s">
        <v>164</v>
      </c>
      <c r="B21" s="24">
        <v>7877</v>
      </c>
      <c r="C21" s="24">
        <v>6852</v>
      </c>
      <c r="D21" s="25">
        <v>7157</v>
      </c>
      <c r="E21" s="24">
        <v>7017</v>
      </c>
      <c r="F21" s="24">
        <v>6754</v>
      </c>
      <c r="G21" s="24">
        <v>6747</v>
      </c>
      <c r="H21" s="104">
        <v>6350</v>
      </c>
      <c r="I21" s="104">
        <v>6619</v>
      </c>
      <c r="J21" s="104">
        <v>6492</v>
      </c>
      <c r="K21" s="104">
        <v>6109</v>
      </c>
      <c r="L21" s="104">
        <v>6514</v>
      </c>
      <c r="M21" s="104">
        <v>5707</v>
      </c>
    </row>
    <row r="22" spans="1:13" ht="9" customHeight="1">
      <c r="A22" s="3" t="s">
        <v>33</v>
      </c>
      <c r="B22" s="24">
        <v>6451</v>
      </c>
      <c r="C22" s="24">
        <v>7242</v>
      </c>
      <c r="D22" s="25">
        <v>5530</v>
      </c>
      <c r="E22" s="24">
        <v>5690</v>
      </c>
      <c r="F22" s="24">
        <v>5613</v>
      </c>
      <c r="G22" s="24">
        <v>5335</v>
      </c>
      <c r="H22" s="104">
        <v>9648</v>
      </c>
      <c r="I22" s="104">
        <v>9862</v>
      </c>
      <c r="J22" s="104">
        <v>9973</v>
      </c>
      <c r="K22" s="104">
        <v>10214</v>
      </c>
      <c r="L22" s="104">
        <v>10684</v>
      </c>
      <c r="M22" s="104">
        <v>10268</v>
      </c>
    </row>
    <row r="23" spans="1:14" ht="9" customHeight="1">
      <c r="A23" s="2" t="s">
        <v>9</v>
      </c>
      <c r="B23" s="26">
        <v>94145</v>
      </c>
      <c r="C23" s="26">
        <v>95262.9</v>
      </c>
      <c r="D23" s="34">
        <v>91973</v>
      </c>
      <c r="E23" s="34">
        <v>89620</v>
      </c>
      <c r="F23" s="34">
        <v>87889</v>
      </c>
      <c r="G23" s="34">
        <v>88980</v>
      </c>
      <c r="H23" s="228">
        <f aca="true" t="shared" si="0" ref="H23:M23">SUM(H7:H10,H15:H22)</f>
        <v>92937</v>
      </c>
      <c r="I23" s="228">
        <f t="shared" si="0"/>
        <v>89564</v>
      </c>
      <c r="J23" s="228">
        <f t="shared" si="0"/>
        <v>86674</v>
      </c>
      <c r="K23" s="228">
        <f t="shared" si="0"/>
        <v>86501</v>
      </c>
      <c r="L23" s="228">
        <f t="shared" si="0"/>
        <v>83896</v>
      </c>
      <c r="M23" s="228">
        <f t="shared" si="0"/>
        <v>80079</v>
      </c>
      <c r="N23" s="24"/>
    </row>
    <row r="24" spans="1:13" ht="9" customHeight="1">
      <c r="A24" s="4"/>
      <c r="B24" s="4"/>
      <c r="C24" s="4"/>
      <c r="D24" s="4"/>
      <c r="E24" s="4"/>
      <c r="F24" s="4" t="s">
        <v>10</v>
      </c>
      <c r="G24" s="21"/>
      <c r="H24" s="21"/>
      <c r="I24" s="4"/>
      <c r="J24" s="4"/>
      <c r="K24" s="4"/>
      <c r="L24" s="4"/>
      <c r="M24" s="4"/>
    </row>
    <row r="25" ht="9" customHeight="1">
      <c r="H25" s="24"/>
    </row>
    <row r="26" ht="9" customHeight="1">
      <c r="A26" s="11" t="s">
        <v>199</v>
      </c>
    </row>
    <row r="27" ht="9" customHeight="1">
      <c r="A27" s="10" t="s">
        <v>206</v>
      </c>
    </row>
    <row r="28" ht="9" customHeight="1"/>
    <row r="29" spans="2:12" ht="9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9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2:12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2:12" ht="9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2:12" ht="9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ht="9" customHeight="1"/>
    <row r="35" ht="9" customHeight="1"/>
    <row r="71" spans="1:8" ht="9" customHeight="1">
      <c r="A71" s="255"/>
      <c r="B71" s="255"/>
      <c r="C71" s="255"/>
      <c r="D71" s="255"/>
      <c r="E71" s="255"/>
      <c r="F71" s="255"/>
      <c r="G71" s="255"/>
      <c r="H71" s="255"/>
    </row>
  </sheetData>
  <mergeCells count="3">
    <mergeCell ref="A71:H71"/>
    <mergeCell ref="A1:M1"/>
    <mergeCell ref="A3:M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2" max="15" width="4.57421875" style="0" customWidth="1"/>
  </cols>
  <sheetData>
    <row r="1" spans="1:15" ht="12.75">
      <c r="A1" s="255" t="s">
        <v>185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101"/>
      <c r="K2" s="3"/>
      <c r="L2" s="14"/>
      <c r="M2" s="14"/>
      <c r="P2" s="217"/>
    </row>
    <row r="3" spans="1:15" ht="21.75" customHeight="1">
      <c r="A3" s="246" t="s">
        <v>293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3" ht="9" customHeight="1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  <c r="L4" s="19"/>
      <c r="M4" s="16"/>
    </row>
    <row r="5" spans="1:15" ht="18" customHeight="1">
      <c r="A5" s="42" t="s">
        <v>22</v>
      </c>
      <c r="B5" s="38">
        <v>1995</v>
      </c>
      <c r="C5" s="38">
        <v>1996</v>
      </c>
      <c r="D5" s="38">
        <v>1997</v>
      </c>
      <c r="E5" s="38">
        <v>1998</v>
      </c>
      <c r="F5" s="38">
        <v>1999</v>
      </c>
      <c r="G5" s="38">
        <v>2000</v>
      </c>
      <c r="H5" s="38">
        <v>2001</v>
      </c>
      <c r="I5" s="38">
        <v>2002</v>
      </c>
      <c r="J5" s="38">
        <v>2003</v>
      </c>
      <c r="K5" s="38">
        <v>2004</v>
      </c>
      <c r="L5" s="38">
        <v>2005</v>
      </c>
      <c r="M5" s="38">
        <v>2006</v>
      </c>
      <c r="N5" s="38">
        <v>2007</v>
      </c>
      <c r="O5" s="38" t="s">
        <v>203</v>
      </c>
    </row>
    <row r="6" spans="1:13" ht="9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M6" s="14"/>
    </row>
    <row r="7" spans="1:15" s="77" customFormat="1" ht="9" customHeight="1">
      <c r="A7" s="79" t="s">
        <v>180</v>
      </c>
      <c r="B7" s="211">
        <v>0.887</v>
      </c>
      <c r="C7" s="211">
        <v>0.92531</v>
      </c>
      <c r="D7" s="120">
        <v>0.94221</v>
      </c>
      <c r="E7" s="120">
        <v>0.9092100000000001</v>
      </c>
      <c r="F7" s="120">
        <v>0.9575199999999999</v>
      </c>
      <c r="G7" s="120">
        <v>1.08271</v>
      </c>
      <c r="H7" s="120">
        <v>1.05172</v>
      </c>
      <c r="I7" s="120">
        <v>1.04623</v>
      </c>
      <c r="J7" s="120">
        <v>1.0574700000000001</v>
      </c>
      <c r="K7" s="134">
        <v>1.12541</v>
      </c>
      <c r="L7" s="134">
        <v>1.22065</v>
      </c>
      <c r="M7" s="134">
        <v>1.2855999999999999</v>
      </c>
      <c r="N7" s="134">
        <v>1.29916</v>
      </c>
      <c r="O7" s="134">
        <v>1.43183</v>
      </c>
    </row>
    <row r="8" spans="1:15" s="77" customFormat="1" ht="9" customHeight="1">
      <c r="A8" s="79" t="s">
        <v>181</v>
      </c>
      <c r="B8" s="211">
        <v>0.695</v>
      </c>
      <c r="C8" s="211">
        <v>0.7372799999999999</v>
      </c>
      <c r="D8" s="120">
        <v>0.74397</v>
      </c>
      <c r="E8" s="120">
        <v>0.71051</v>
      </c>
      <c r="F8" s="120">
        <v>0.7596</v>
      </c>
      <c r="G8" s="120">
        <v>0.89249</v>
      </c>
      <c r="H8" s="120">
        <v>0.86817</v>
      </c>
      <c r="I8" s="120">
        <v>0.8557400000000001</v>
      </c>
      <c r="J8" s="120">
        <v>0.8769</v>
      </c>
      <c r="K8" s="134">
        <v>0.9402699999999999</v>
      </c>
      <c r="L8" s="134">
        <v>1.10982</v>
      </c>
      <c r="M8" s="134">
        <v>1.16418</v>
      </c>
      <c r="N8" s="134">
        <v>1.16374</v>
      </c>
      <c r="O8" s="134">
        <v>1.39303</v>
      </c>
    </row>
    <row r="9" spans="1:15" s="77" customFormat="1" ht="9" customHeight="1">
      <c r="A9" s="79" t="s">
        <v>182</v>
      </c>
      <c r="B9" s="211">
        <v>0.457</v>
      </c>
      <c r="C9" s="211" t="s">
        <v>24</v>
      </c>
      <c r="D9" s="120">
        <v>0.28216</v>
      </c>
      <c r="E9" s="120">
        <v>0.44917</v>
      </c>
      <c r="F9" s="120">
        <v>0.47619</v>
      </c>
      <c r="G9" s="120">
        <v>0.54228</v>
      </c>
      <c r="H9" s="120">
        <v>0.5406299999999999</v>
      </c>
      <c r="I9" s="120">
        <v>0.51928</v>
      </c>
      <c r="J9" s="120">
        <v>0.54077</v>
      </c>
      <c r="K9" s="134">
        <v>0.53923</v>
      </c>
      <c r="L9" s="134">
        <v>0.5699500000000001</v>
      </c>
      <c r="M9" s="134">
        <v>0.64743</v>
      </c>
      <c r="N9" s="134">
        <v>0.62598</v>
      </c>
      <c r="O9" s="134">
        <v>0.68798</v>
      </c>
    </row>
    <row r="10" spans="1:15" s="77" customFormat="1" ht="9" customHeight="1">
      <c r="A10" s="79" t="s">
        <v>183</v>
      </c>
      <c r="B10" s="211">
        <v>0.669</v>
      </c>
      <c r="C10" s="211">
        <v>0.7197</v>
      </c>
      <c r="D10" s="122">
        <v>0.7324700000000001</v>
      </c>
      <c r="E10" s="122">
        <v>0.70097</v>
      </c>
      <c r="F10" s="122">
        <v>0.741</v>
      </c>
      <c r="G10" s="122">
        <v>0.86433</v>
      </c>
      <c r="H10" s="120">
        <v>0.8202200000000001</v>
      </c>
      <c r="I10" s="120">
        <v>0.83826</v>
      </c>
      <c r="J10" s="120">
        <v>0.8611</v>
      </c>
      <c r="K10" s="120">
        <v>0.90986</v>
      </c>
      <c r="L10" s="120">
        <v>1.04377</v>
      </c>
      <c r="M10" s="134">
        <v>1.10522</v>
      </c>
      <c r="N10" s="134">
        <v>1.12582</v>
      </c>
      <c r="O10" s="134">
        <v>1.28628</v>
      </c>
    </row>
    <row r="11" spans="1:15" s="77" customFormat="1" ht="9" customHeight="1">
      <c r="A11" s="79" t="s">
        <v>277</v>
      </c>
      <c r="B11" s="211" t="s">
        <v>24</v>
      </c>
      <c r="C11" s="211">
        <v>0.39435000000000003</v>
      </c>
      <c r="D11" s="122">
        <v>0.40063</v>
      </c>
      <c r="E11" s="122">
        <v>0.3815</v>
      </c>
      <c r="F11" s="122">
        <v>0.40804</v>
      </c>
      <c r="G11" s="122">
        <v>0.50356</v>
      </c>
      <c r="H11" s="120">
        <v>0.4864</v>
      </c>
      <c r="I11" s="120">
        <v>0.47722000000000003</v>
      </c>
      <c r="J11" s="120">
        <v>0.5122599999999999</v>
      </c>
      <c r="K11" s="120">
        <v>0.53108</v>
      </c>
      <c r="L11" s="120">
        <v>0.62794</v>
      </c>
      <c r="M11" s="134">
        <v>0.69738</v>
      </c>
      <c r="N11" s="134">
        <v>0.6967</v>
      </c>
      <c r="O11" s="134">
        <v>0.88299</v>
      </c>
    </row>
    <row r="12" spans="1:15" s="77" customFormat="1" ht="9" customHeight="1">
      <c r="A12" s="79" t="s">
        <v>278</v>
      </c>
      <c r="B12" s="211">
        <v>0.141</v>
      </c>
      <c r="C12" s="211">
        <v>0.14801</v>
      </c>
      <c r="D12" s="122">
        <v>0.14307</v>
      </c>
      <c r="E12" s="122">
        <v>0.12295</v>
      </c>
      <c r="F12" s="122">
        <v>0.14831</v>
      </c>
      <c r="G12" s="122">
        <v>0.23108</v>
      </c>
      <c r="H12" s="120">
        <v>0.20088999999999999</v>
      </c>
      <c r="I12" s="120">
        <v>0.21032</v>
      </c>
      <c r="J12" s="120">
        <v>0.23238999999999999</v>
      </c>
      <c r="K12" s="120">
        <v>0.23227</v>
      </c>
      <c r="L12" s="120">
        <v>0.30539</v>
      </c>
      <c r="M12" s="134">
        <v>0.34917000000000004</v>
      </c>
      <c r="N12" s="134">
        <v>0.3422</v>
      </c>
      <c r="O12" s="134">
        <v>0.46475</v>
      </c>
    </row>
    <row r="13" spans="1:15" s="77" customFormat="1" ht="9" customHeight="1">
      <c r="A13" s="79" t="s">
        <v>279</v>
      </c>
      <c r="B13" s="211">
        <v>0.147</v>
      </c>
      <c r="C13" s="211">
        <v>0.15274000000000001</v>
      </c>
      <c r="D13" s="122">
        <v>0.15077000000000002</v>
      </c>
      <c r="E13" s="122">
        <v>0.1352</v>
      </c>
      <c r="F13" s="122">
        <v>0.16884</v>
      </c>
      <c r="G13" s="122">
        <v>0.23793999999999998</v>
      </c>
      <c r="H13" s="120">
        <v>0.22257</v>
      </c>
      <c r="I13" s="120">
        <v>0.23382</v>
      </c>
      <c r="J13" s="120">
        <v>0.04455</v>
      </c>
      <c r="K13" s="122" t="s">
        <v>5</v>
      </c>
      <c r="L13" s="122" t="s">
        <v>5</v>
      </c>
      <c r="M13" s="122" t="s">
        <v>5</v>
      </c>
      <c r="N13" s="122" t="s">
        <v>5</v>
      </c>
      <c r="O13" s="122" t="s">
        <v>5</v>
      </c>
    </row>
    <row r="14" spans="1:15" ht="9" customHeight="1">
      <c r="A14" s="2"/>
      <c r="B14" s="2"/>
      <c r="C14" s="2"/>
      <c r="D14" s="2"/>
      <c r="E14" s="2"/>
      <c r="F14" s="2"/>
      <c r="G14" s="2"/>
      <c r="H14" s="15"/>
      <c r="I14" s="4"/>
      <c r="J14" s="20"/>
      <c r="K14" s="20"/>
      <c r="L14" s="21"/>
      <c r="M14" s="21"/>
      <c r="N14" s="21"/>
      <c r="O14" s="21"/>
    </row>
    <row r="15" spans="1:13" ht="9" customHeight="1">
      <c r="A15" s="6"/>
      <c r="B15" s="6"/>
      <c r="C15" s="6"/>
      <c r="D15" s="6"/>
      <c r="E15" s="6"/>
      <c r="F15" s="6"/>
      <c r="G15" s="6"/>
      <c r="H15" s="6"/>
      <c r="I15" s="3"/>
      <c r="J15" s="7"/>
      <c r="K15" s="3"/>
      <c r="L15" s="14"/>
      <c r="M15" s="14"/>
    </row>
    <row r="16" spans="1:13" ht="9" customHeight="1">
      <c r="A16" s="91" t="s">
        <v>199</v>
      </c>
      <c r="B16" s="91"/>
      <c r="C16" s="91"/>
      <c r="D16" s="91"/>
      <c r="E16" s="91"/>
      <c r="F16" s="91"/>
      <c r="G16" s="91"/>
      <c r="H16" s="85"/>
      <c r="I16" s="3"/>
      <c r="J16" s="8"/>
      <c r="K16" s="3"/>
      <c r="L16" s="14"/>
      <c r="M16" s="14"/>
    </row>
    <row r="17" spans="1:9" ht="9.75" customHeight="1">
      <c r="A17" s="3" t="s">
        <v>172</v>
      </c>
      <c r="B17" s="3"/>
      <c r="C17" s="3"/>
      <c r="D17" s="3"/>
      <c r="E17" s="3"/>
      <c r="F17" s="3"/>
      <c r="G17" s="3"/>
      <c r="H17" s="3"/>
      <c r="I17" s="3"/>
    </row>
    <row r="18" spans="1:9" ht="9.75" customHeight="1">
      <c r="A18" s="3" t="s">
        <v>292</v>
      </c>
      <c r="B18" s="3"/>
      <c r="C18" s="3"/>
      <c r="D18" s="3"/>
      <c r="E18" s="3"/>
      <c r="F18" s="3"/>
      <c r="G18" s="3"/>
      <c r="H18" s="3"/>
      <c r="I18" s="3"/>
    </row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</sheetData>
  <mergeCells count="2">
    <mergeCell ref="A1:O1"/>
    <mergeCell ref="A3:O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&amp;C&amp;"Arial,Normale"124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83"/>
  <sheetViews>
    <sheetView zoomScale="120" zoomScaleNormal="120" workbookViewId="0" topLeftCell="A1">
      <selection activeCell="A40" sqref="A40"/>
    </sheetView>
  </sheetViews>
  <sheetFormatPr defaultColWidth="9.140625" defaultRowHeight="12.75"/>
  <cols>
    <col min="1" max="1" width="27.140625" style="14" customWidth="1"/>
    <col min="2" max="3" width="30.57421875" style="14" customWidth="1"/>
    <col min="4" max="16384" width="9.140625" style="14" customWidth="1"/>
  </cols>
  <sheetData>
    <row r="1" spans="1:3" ht="12.75">
      <c r="A1" s="255" t="s">
        <v>103</v>
      </c>
      <c r="B1" s="255"/>
      <c r="C1" s="255"/>
    </row>
    <row r="2" spans="1:5" ht="18" customHeight="1">
      <c r="A2" s="3"/>
      <c r="B2" s="3"/>
      <c r="C2" s="101"/>
      <c r="E2" s="217"/>
    </row>
    <row r="3" spans="1:3" s="16" customFormat="1" ht="25.5" customHeight="1">
      <c r="A3" s="256" t="s">
        <v>281</v>
      </c>
      <c r="B3" s="256"/>
      <c r="C3" s="256"/>
    </row>
    <row r="4" spans="1:3" ht="9" customHeight="1">
      <c r="A4" s="28"/>
      <c r="B4" s="4"/>
      <c r="C4" s="4"/>
    </row>
    <row r="5" spans="1:3" ht="18" customHeight="1">
      <c r="A5" s="42" t="s">
        <v>104</v>
      </c>
      <c r="B5" s="38" t="s">
        <v>9</v>
      </c>
      <c r="C5" s="167" t="s">
        <v>280</v>
      </c>
    </row>
    <row r="6" spans="1:3" ht="9">
      <c r="A6" s="3"/>
      <c r="B6" s="3"/>
      <c r="C6" s="3"/>
    </row>
    <row r="7" spans="1:3" ht="9">
      <c r="A7" s="5">
        <v>1981</v>
      </c>
      <c r="B7" s="25">
        <v>2898</v>
      </c>
      <c r="C7" s="237">
        <v>687</v>
      </c>
    </row>
    <row r="8" spans="1:3" ht="9">
      <c r="A8" s="5">
        <v>1982</v>
      </c>
      <c r="B8" s="25">
        <v>2915</v>
      </c>
      <c r="C8" s="237">
        <v>725</v>
      </c>
    </row>
    <row r="9" spans="1:3" ht="9">
      <c r="A9" s="5">
        <v>1983</v>
      </c>
      <c r="B9" s="25">
        <v>2891</v>
      </c>
      <c r="C9" s="237">
        <v>722</v>
      </c>
    </row>
    <row r="10" spans="1:3" ht="9">
      <c r="A10" s="5">
        <v>1984</v>
      </c>
      <c r="B10" s="25">
        <v>3044</v>
      </c>
      <c r="C10" s="237">
        <v>761</v>
      </c>
    </row>
    <row r="11" spans="1:3" ht="9">
      <c r="A11" s="5">
        <v>1985</v>
      </c>
      <c r="B11" s="25">
        <v>3106</v>
      </c>
      <c r="C11" s="237">
        <v>779</v>
      </c>
    </row>
    <row r="12" spans="1:3" ht="9">
      <c r="A12" s="5">
        <v>1986</v>
      </c>
      <c r="B12" s="25">
        <v>3197</v>
      </c>
      <c r="C12" s="237">
        <v>798</v>
      </c>
    </row>
    <row r="13" spans="1:3" ht="9">
      <c r="A13" s="5">
        <v>1987</v>
      </c>
      <c r="B13" s="25">
        <v>3360</v>
      </c>
      <c r="C13" s="237">
        <v>839</v>
      </c>
    </row>
    <row r="14" spans="1:3" ht="9">
      <c r="A14" s="5">
        <v>1988</v>
      </c>
      <c r="B14" s="25">
        <v>3525</v>
      </c>
      <c r="C14" s="237">
        <v>857</v>
      </c>
    </row>
    <row r="15" spans="1:3" ht="9">
      <c r="A15" s="5">
        <v>1989</v>
      </c>
      <c r="B15" s="25">
        <v>3673</v>
      </c>
      <c r="C15" s="237">
        <v>886</v>
      </c>
    </row>
    <row r="16" spans="1:3" ht="9">
      <c r="A16" s="5">
        <v>1990</v>
      </c>
      <c r="B16" s="25">
        <v>3793</v>
      </c>
      <c r="C16" s="237">
        <v>915</v>
      </c>
    </row>
    <row r="17" spans="1:3" ht="9">
      <c r="A17" s="5">
        <v>1991</v>
      </c>
      <c r="B17" s="25">
        <v>3871</v>
      </c>
      <c r="C17" s="237">
        <v>947</v>
      </c>
    </row>
    <row r="18" spans="1:3" ht="9">
      <c r="A18" s="5">
        <v>1992</v>
      </c>
      <c r="B18" s="25">
        <v>4010</v>
      </c>
      <c r="C18" s="237">
        <v>980</v>
      </c>
    </row>
    <row r="19" spans="1:3" ht="9">
      <c r="A19" s="5">
        <v>1993</v>
      </c>
      <c r="B19" s="25">
        <v>4012</v>
      </c>
      <c r="C19" s="237">
        <v>989</v>
      </c>
    </row>
    <row r="20" spans="1:3" ht="9">
      <c r="A20" s="5">
        <v>1994</v>
      </c>
      <c r="B20" s="25">
        <v>4135</v>
      </c>
      <c r="C20" s="237">
        <v>997</v>
      </c>
    </row>
    <row r="21" spans="1:3" ht="9">
      <c r="A21" s="5">
        <v>1995</v>
      </c>
      <c r="B21" s="25">
        <v>4249</v>
      </c>
      <c r="C21" s="237">
        <v>999</v>
      </c>
    </row>
    <row r="22" spans="1:3" ht="9">
      <c r="A22" s="5">
        <v>1996</v>
      </c>
      <c r="B22" s="25">
        <v>4285</v>
      </c>
      <c r="C22" s="237">
        <v>1010</v>
      </c>
    </row>
    <row r="23" spans="1:3" ht="9">
      <c r="A23" s="5">
        <v>1997</v>
      </c>
      <c r="B23" s="25">
        <v>4410</v>
      </c>
      <c r="C23" s="237">
        <v>1017</v>
      </c>
    </row>
    <row r="24" spans="1:3" ht="9">
      <c r="A24" s="5">
        <v>1998</v>
      </c>
      <c r="B24" s="25">
        <v>4529</v>
      </c>
      <c r="C24" s="237">
        <v>1029</v>
      </c>
    </row>
    <row r="25" spans="1:3" ht="9">
      <c r="A25" s="5">
        <v>1999</v>
      </c>
      <c r="B25" s="25">
        <v>4638</v>
      </c>
      <c r="C25" s="237">
        <v>1053</v>
      </c>
    </row>
    <row r="26" spans="1:3" ht="9">
      <c r="A26" s="5">
        <v>2000</v>
      </c>
      <c r="B26" s="25">
        <v>4835</v>
      </c>
      <c r="C26" s="237">
        <v>1058</v>
      </c>
    </row>
    <row r="27" spans="1:3" ht="9">
      <c r="A27" s="5">
        <v>2001</v>
      </c>
      <c r="B27" s="25">
        <v>4928</v>
      </c>
      <c r="C27" s="237">
        <v>1063</v>
      </c>
    </row>
    <row r="28" spans="1:3" ht="9">
      <c r="A28" s="5">
        <v>2002</v>
      </c>
      <c r="B28" s="25">
        <v>5017</v>
      </c>
      <c r="C28" s="237">
        <v>1086</v>
      </c>
    </row>
    <row r="29" spans="1:3" ht="9">
      <c r="A29" s="35">
        <v>2003</v>
      </c>
      <c r="B29" s="84">
        <v>5208</v>
      </c>
      <c r="C29" s="237">
        <v>1128.6587373599089</v>
      </c>
    </row>
    <row r="30" spans="1:3" ht="9">
      <c r="A30" s="35">
        <v>2004</v>
      </c>
      <c r="B30" s="84">
        <v>5236</v>
      </c>
      <c r="C30" s="237">
        <v>1144.678042970463</v>
      </c>
    </row>
    <row r="31" spans="1:3" ht="9">
      <c r="A31" s="35">
        <v>2005</v>
      </c>
      <c r="B31" s="84">
        <v>5286</v>
      </c>
      <c r="C31" s="237">
        <v>1142.0555717168668</v>
      </c>
    </row>
    <row r="32" spans="1:3" ht="9">
      <c r="A32" s="35">
        <v>2006</v>
      </c>
      <c r="B32" s="84">
        <v>5394</v>
      </c>
      <c r="C32" s="237">
        <v>1148</v>
      </c>
    </row>
    <row r="33" spans="1:3" ht="9">
      <c r="A33" s="85"/>
      <c r="B33" s="86"/>
      <c r="C33" s="85"/>
    </row>
    <row r="34" spans="1:3" ht="9" customHeight="1">
      <c r="A34" s="260" t="s">
        <v>204</v>
      </c>
      <c r="B34" s="260"/>
      <c r="C34" s="260"/>
    </row>
    <row r="35" spans="1:3" ht="9">
      <c r="A35" s="35"/>
      <c r="B35" s="86" t="s">
        <v>105</v>
      </c>
      <c r="C35" s="85"/>
    </row>
    <row r="36" spans="1:3" ht="9">
      <c r="A36" s="35" t="s">
        <v>34</v>
      </c>
      <c r="B36" s="84">
        <v>6185</v>
      </c>
      <c r="C36" s="104">
        <v>1112</v>
      </c>
    </row>
    <row r="37" spans="1:3" ht="9">
      <c r="A37" s="3" t="s">
        <v>191</v>
      </c>
      <c r="B37" s="84">
        <v>7830</v>
      </c>
      <c r="C37" s="104">
        <v>1463</v>
      </c>
    </row>
    <row r="38" spans="1:3" ht="9">
      <c r="A38" s="85" t="s">
        <v>35</v>
      </c>
      <c r="B38" s="84">
        <v>7029</v>
      </c>
      <c r="C38" s="104">
        <v>1159</v>
      </c>
    </row>
    <row r="39" spans="1:3" ht="9">
      <c r="A39" s="85" t="s">
        <v>36</v>
      </c>
      <c r="B39" s="84">
        <v>6276</v>
      </c>
      <c r="C39" s="104">
        <v>1145</v>
      </c>
    </row>
    <row r="40" spans="1:3" s="37" customFormat="1" ht="9">
      <c r="A40" s="87" t="s">
        <v>193</v>
      </c>
      <c r="B40" s="88" t="s">
        <v>24</v>
      </c>
      <c r="C40" s="84" t="s">
        <v>24</v>
      </c>
    </row>
    <row r="41" spans="1:3" s="37" customFormat="1" ht="9">
      <c r="A41" s="87" t="s">
        <v>108</v>
      </c>
      <c r="B41" s="88" t="s">
        <v>24</v>
      </c>
      <c r="C41" s="84" t="s">
        <v>24</v>
      </c>
    </row>
    <row r="42" spans="1:3" ht="9">
      <c r="A42" s="85" t="s">
        <v>37</v>
      </c>
      <c r="B42" s="84">
        <v>6543</v>
      </c>
      <c r="C42" s="104">
        <v>1117</v>
      </c>
    </row>
    <row r="43" spans="1:3" ht="9">
      <c r="A43" s="85" t="s">
        <v>38</v>
      </c>
      <c r="B43" s="84">
        <v>8394</v>
      </c>
      <c r="C43" s="104">
        <v>1128</v>
      </c>
    </row>
    <row r="44" spans="1:3" ht="9">
      <c r="A44" s="85" t="s">
        <v>39</v>
      </c>
      <c r="B44" s="84">
        <v>4019</v>
      </c>
      <c r="C44" s="104">
        <v>1159</v>
      </c>
    </row>
    <row r="45" spans="1:3" ht="9">
      <c r="A45" s="85" t="s">
        <v>106</v>
      </c>
      <c r="B45" s="84">
        <v>6530</v>
      </c>
      <c r="C45" s="104">
        <v>1210</v>
      </c>
    </row>
    <row r="46" spans="1:3" ht="9">
      <c r="A46" s="85" t="s">
        <v>40</v>
      </c>
      <c r="B46" s="84">
        <v>5701</v>
      </c>
      <c r="C46" s="104">
        <v>1174</v>
      </c>
    </row>
    <row r="47" spans="1:3" ht="9">
      <c r="A47" s="85" t="s">
        <v>41</v>
      </c>
      <c r="B47" s="84">
        <v>7066</v>
      </c>
      <c r="C47" s="104">
        <v>1090</v>
      </c>
    </row>
    <row r="48" spans="1:3" ht="9">
      <c r="A48" s="85" t="s">
        <v>42</v>
      </c>
      <c r="B48" s="84">
        <v>5030</v>
      </c>
      <c r="C48" s="104">
        <v>1032</v>
      </c>
    </row>
    <row r="49" spans="1:3" ht="9">
      <c r="A49" s="85" t="s">
        <v>43</v>
      </c>
      <c r="B49" s="84">
        <v>4218</v>
      </c>
      <c r="C49" s="104">
        <v>1257</v>
      </c>
    </row>
    <row r="50" spans="1:3" ht="9">
      <c r="A50" s="35" t="s">
        <v>44</v>
      </c>
      <c r="B50" s="84">
        <v>5229</v>
      </c>
      <c r="C50" s="104">
        <v>1014</v>
      </c>
    </row>
    <row r="51" spans="1:3" ht="9">
      <c r="A51" s="35" t="s">
        <v>45</v>
      </c>
      <c r="B51" s="84">
        <v>4752</v>
      </c>
      <c r="C51" s="104">
        <v>916</v>
      </c>
    </row>
    <row r="52" spans="1:3" ht="9">
      <c r="A52" s="35" t="s">
        <v>46</v>
      </c>
      <c r="B52" s="84">
        <v>2995</v>
      </c>
      <c r="C52" s="104">
        <v>990</v>
      </c>
    </row>
    <row r="53" spans="1:3" ht="9">
      <c r="A53" s="35" t="s">
        <v>47</v>
      </c>
      <c r="B53" s="84">
        <v>4445</v>
      </c>
      <c r="C53" s="104">
        <v>1031</v>
      </c>
    </row>
    <row r="54" spans="1:3" ht="9">
      <c r="A54" s="35" t="s">
        <v>48</v>
      </c>
      <c r="B54" s="84">
        <v>4959</v>
      </c>
      <c r="C54" s="104">
        <v>875</v>
      </c>
    </row>
    <row r="55" spans="1:3" ht="9">
      <c r="A55" s="35" t="s">
        <v>49</v>
      </c>
      <c r="B55" s="84">
        <v>2752</v>
      </c>
      <c r="C55" s="104">
        <v>1082</v>
      </c>
    </row>
    <row r="56" spans="1:3" ht="9">
      <c r="A56" s="35" t="s">
        <v>50</v>
      </c>
      <c r="B56" s="84">
        <v>3798</v>
      </c>
      <c r="C56" s="104">
        <v>1176</v>
      </c>
    </row>
    <row r="57" spans="1:3" ht="9">
      <c r="A57" s="35" t="s">
        <v>51</v>
      </c>
      <c r="B57" s="84">
        <v>7099</v>
      </c>
      <c r="C57" s="104">
        <v>1330</v>
      </c>
    </row>
    <row r="58" spans="1:3" ht="9">
      <c r="A58" s="89" t="s">
        <v>52</v>
      </c>
      <c r="B58" s="90">
        <v>5372</v>
      </c>
      <c r="C58" s="239">
        <v>1132</v>
      </c>
    </row>
    <row r="59" spans="1:3" ht="9">
      <c r="A59" s="89" t="s">
        <v>53</v>
      </c>
      <c r="B59" s="90">
        <v>6585</v>
      </c>
      <c r="C59" s="239">
        <v>1151</v>
      </c>
    </row>
    <row r="60" spans="1:3" ht="9">
      <c r="A60" s="89" t="s">
        <v>54</v>
      </c>
      <c r="B60" s="90">
        <v>5009</v>
      </c>
      <c r="C60" s="239">
        <v>1188</v>
      </c>
    </row>
    <row r="61" spans="1:3" ht="9">
      <c r="A61" s="89" t="s">
        <v>55</v>
      </c>
      <c r="B61" s="90">
        <v>4002</v>
      </c>
      <c r="C61" s="239">
        <v>1076</v>
      </c>
    </row>
    <row r="62" spans="1:3" ht="9">
      <c r="A62" s="4"/>
      <c r="B62" s="31"/>
      <c r="C62" s="4"/>
    </row>
    <row r="63" spans="1:3" ht="9">
      <c r="A63" s="3"/>
      <c r="B63" s="3"/>
      <c r="C63" s="3"/>
    </row>
    <row r="64" spans="1:3" ht="9">
      <c r="A64" s="152" t="s">
        <v>235</v>
      </c>
      <c r="B64" s="5"/>
      <c r="C64" s="5"/>
    </row>
    <row r="65" spans="1:3" ht="9">
      <c r="A65" s="3"/>
      <c r="B65" s="3"/>
      <c r="C65" s="3"/>
    </row>
    <row r="66" spans="1:3" ht="9">
      <c r="A66" s="3"/>
      <c r="B66" s="3"/>
      <c r="C66" s="3"/>
    </row>
    <row r="83" spans="1:3" ht="12.75">
      <c r="A83" s="30"/>
      <c r="B83" s="30"/>
      <c r="C83" s="30"/>
    </row>
  </sheetData>
  <mergeCells count="3">
    <mergeCell ref="A34:C34"/>
    <mergeCell ref="A1:C1"/>
    <mergeCell ref="A3:C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&amp;C&amp;"Arial,Normale"125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2009-11-12T13:41:54Z</cp:lastPrinted>
  <dcterms:created xsi:type="dcterms:W3CDTF">2007-03-29T09:27:17Z</dcterms:created>
  <dcterms:modified xsi:type="dcterms:W3CDTF">2009-11-12T13:41:59Z</dcterms:modified>
  <cp:category/>
  <cp:version/>
  <cp:contentType/>
  <cp:contentStatus/>
</cp:coreProperties>
</file>