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15" windowHeight="2415" activeTab="3"/>
  </bookViews>
  <sheets>
    <sheet name="8.1" sheetId="1" r:id="rId1"/>
    <sheet name="8.2" sheetId="2" r:id="rId2"/>
    <sheet name="8.3" sheetId="3" r:id="rId3"/>
    <sheet name="8.4a" sheetId="4" r:id="rId4"/>
    <sheet name="8.4b" sheetId="5" r:id="rId5"/>
    <sheet name="8.5" sheetId="6" r:id="rId6"/>
    <sheet name="8.6" sheetId="7" r:id="rId7"/>
  </sheets>
  <definedNames/>
  <calcPr fullCalcOnLoad="1"/>
</workbook>
</file>

<file path=xl/sharedStrings.xml><?xml version="1.0" encoding="utf-8"?>
<sst xmlns="http://schemas.openxmlformats.org/spreadsheetml/2006/main" count="750" uniqueCount="145">
  <si>
    <t>ANNO</t>
  </si>
  <si>
    <t>VI</t>
  </si>
  <si>
    <t>VII</t>
  </si>
  <si>
    <t>VIII</t>
  </si>
  <si>
    <t>IX</t>
  </si>
  <si>
    <t>X</t>
  </si>
  <si>
    <t>XI</t>
  </si>
  <si>
    <t>XII</t>
  </si>
  <si>
    <t>-</t>
  </si>
  <si>
    <t>Nome rete</t>
  </si>
  <si>
    <t>Ente gestore</t>
  </si>
  <si>
    <t>Regioni</t>
  </si>
  <si>
    <t>Numero di stazioni</t>
  </si>
  <si>
    <t>Rete sismica nazionale centralizzata</t>
  </si>
  <si>
    <t>Tutte</t>
  </si>
  <si>
    <t>Rete sismica regionale della Campania</t>
  </si>
  <si>
    <t>Campania</t>
  </si>
  <si>
    <t>Rete sismica del Vesuvio</t>
  </si>
  <si>
    <t>Rete sismica dei Campi Flegrei-Ischia</t>
  </si>
  <si>
    <t>Rete sismica Peloritani-Calabria</t>
  </si>
  <si>
    <t>Calabria, Sicilia</t>
  </si>
  <si>
    <t>Rete sismica degli Iblei</t>
  </si>
  <si>
    <t>Sicilia</t>
  </si>
  <si>
    <t>Rete sismica dell'Etna</t>
  </si>
  <si>
    <t>Rete sismica delle isole Eolie</t>
  </si>
  <si>
    <t>Rete Accelerometrica Nazionale (RAN)</t>
  </si>
  <si>
    <t>Rete sismica regionale delle Marche</t>
  </si>
  <si>
    <t>Marche</t>
  </si>
  <si>
    <t>Rete sismica regionale della Calabria</t>
  </si>
  <si>
    <t>Calabria</t>
  </si>
  <si>
    <t>Rete sismica IGG</t>
  </si>
  <si>
    <t>Liguria, Piemonte, Toscana</t>
  </si>
  <si>
    <t>Rete sismica del Friuli-Venezia Giulia</t>
  </si>
  <si>
    <t>Friuli-Venezia Giulia, Veneto</t>
  </si>
  <si>
    <t>Rete sismica di Correggio (RE)</t>
  </si>
  <si>
    <t>Emilia-Romagna</t>
  </si>
  <si>
    <t>Rete sismica di Minerbio (BO)</t>
  </si>
  <si>
    <t>Rete sismica di Cavone (MO)</t>
  </si>
  <si>
    <t>Rete sismica della Val d'Agri</t>
  </si>
  <si>
    <t>Basilicata</t>
  </si>
  <si>
    <t>Rete sismica dell'Università di Bari</t>
  </si>
  <si>
    <t>Osservatorio sismologico Università di Bari</t>
  </si>
  <si>
    <t>Puglia</t>
  </si>
  <si>
    <t>Rete sismica della provincia di Trento</t>
  </si>
  <si>
    <t>Provincia di Trento</t>
  </si>
  <si>
    <t>Trentino-Alto Adige</t>
  </si>
  <si>
    <t>Rete sismica di Larderello</t>
  </si>
  <si>
    <t>Enel, GreenPower</t>
  </si>
  <si>
    <t>Toscana</t>
  </si>
  <si>
    <t>Rete sismica dell'Amiata</t>
  </si>
  <si>
    <t>Rete sismica di Latera, Monti Vulsini</t>
  </si>
  <si>
    <t>Toscana, Lazio</t>
  </si>
  <si>
    <t>Rete sismica regionale dell'Umbria (Resil)</t>
  </si>
  <si>
    <t>Regione Umbria, INGV (Centro Nazionale Terremoti), Osservatorio sismico "A. Bina"</t>
  </si>
  <si>
    <t>Umbria</t>
  </si>
  <si>
    <t>Rete sismica del Mugello</t>
  </si>
  <si>
    <t>REGIONI</t>
  </si>
  <si>
    <t>Totale</t>
  </si>
  <si>
    <t>Piemonte</t>
  </si>
  <si>
    <t>Valle d'Aosta</t>
  </si>
  <si>
    <t>Lombardia</t>
  </si>
  <si>
    <t xml:space="preserve">Veneto </t>
  </si>
  <si>
    <t>Friuli-Venezia Giulia</t>
  </si>
  <si>
    <t>Liguria</t>
  </si>
  <si>
    <t>Lazio</t>
  </si>
  <si>
    <t>Abruzzo</t>
  </si>
  <si>
    <t>Molise</t>
  </si>
  <si>
    <t>Sardegna</t>
  </si>
  <si>
    <t>ITALIA</t>
  </si>
  <si>
    <t>Nord</t>
  </si>
  <si>
    <t>Centro</t>
  </si>
  <si>
    <t>Mezzogiorno</t>
  </si>
  <si>
    <t>POPOLAZIONE (a)</t>
  </si>
  <si>
    <t>&gt; 5,9</t>
  </si>
  <si>
    <t>Rete sismica dello Stromboli</t>
  </si>
  <si>
    <t>Rete sismica di Crotone</t>
  </si>
  <si>
    <t>Sismicità (dati assoluti)</t>
  </si>
  <si>
    <t xml:space="preserve">   Sismicità (composizioni percentuali)</t>
  </si>
  <si>
    <r>
      <t>Fonte</t>
    </r>
    <r>
      <rPr>
        <sz val="7"/>
        <rFont val="Arial"/>
        <family val="2"/>
      </rPr>
      <t>: Istituto nazionale di geofisica e vulcanologia (Ingv)</t>
    </r>
  </si>
  <si>
    <r>
      <t>Fonte</t>
    </r>
    <r>
      <rPr>
        <sz val="7"/>
        <rFont val="Arial"/>
        <family val="0"/>
      </rPr>
      <t>: Istituto nazionale di geofisica e vulcanologia (Ingv)</t>
    </r>
  </si>
  <si>
    <t>Ingv, Centro nazionale terremoti</t>
  </si>
  <si>
    <t>Ingv, Osservatorio vesuviano</t>
  </si>
  <si>
    <t>Ingv, Osservatorio vesuviano, Centro nazionale terremoti</t>
  </si>
  <si>
    <t>Ingv, sezione di Catania</t>
  </si>
  <si>
    <t>Dip.to Protezione civile, Ufficio servizio sismico</t>
  </si>
  <si>
    <t>Dip.to Scienze della terra, Univ.della Calabria, Cosenza</t>
  </si>
  <si>
    <t>Dipteris, sezione Geofisica, Università di Genova</t>
  </si>
  <si>
    <t>Eni, Divisione Agip</t>
  </si>
  <si>
    <t>Istituto geofisico toscano</t>
  </si>
  <si>
    <t>NUMERO COMUNI (a)</t>
  </si>
  <si>
    <t xml:space="preserve">Tavola 8.3 - Reti sismiche italiane per il monitoraggio del territorio nazionale - Anno 2003 </t>
  </si>
  <si>
    <t>Basso      (classe C)</t>
  </si>
  <si>
    <t>Trento</t>
  </si>
  <si>
    <t>Veneto</t>
  </si>
  <si>
    <t>Grado di vulnerabilità  (valori assoluti)</t>
  </si>
  <si>
    <t>Grado di vulnerabilità  (composizioni percentuali)</t>
  </si>
  <si>
    <t xml:space="preserve">Tavola 8.5 - Stima del numero delle abitazioni per grado di vulnerabilità </t>
  </si>
  <si>
    <t>Tavola 8.2 - Movimenti sismici superiori a magnitudo 4,0 per classi di magnitudo - Anni 1983-2003</t>
  </si>
  <si>
    <t>Classi di magnitudo</t>
  </si>
  <si>
    <t>Ogs, Centro ricerche sismologiche (a)</t>
  </si>
  <si>
    <t>Totale abitazioni</t>
  </si>
  <si>
    <t>Zona 1               (Alta)</t>
  </si>
  <si>
    <t>Zona 2     (Media)</t>
  </si>
  <si>
    <t>Zona 3              (Bassa)</t>
  </si>
  <si>
    <t>Zona 4       (Minima)</t>
  </si>
  <si>
    <t xml:space="preserve">Totale </t>
  </si>
  <si>
    <t>Grado di sismicità</t>
  </si>
  <si>
    <t>Grado di sismicità  (composizioni percentuali)</t>
  </si>
  <si>
    <t>Zona 1   (Alta)</t>
  </si>
  <si>
    <t>Zona 2    (Media)</t>
  </si>
  <si>
    <t>Zona 3  (Bassa)</t>
  </si>
  <si>
    <t>Zona 4    (Minima)</t>
  </si>
  <si>
    <t xml:space="preserve">Alto                 (classe A) </t>
  </si>
  <si>
    <t xml:space="preserve">Medio            (classe B) </t>
  </si>
  <si>
    <t xml:space="preserve">Basso           (classe C) </t>
  </si>
  <si>
    <t>Italia</t>
  </si>
  <si>
    <r>
      <t xml:space="preserve">Tavola 8.4 - Classificazione del territorio per grado di sismicità, numero di comuni, superficie, popolazione e </t>
    </r>
    <r>
      <rPr>
        <b/>
        <sz val="9"/>
        <color indexed="9"/>
        <rFont val="Arial"/>
        <family val="2"/>
      </rPr>
      <t>iiiiiiiiiiiiiiiiiiiiiiiii</t>
    </r>
    <r>
      <rPr>
        <b/>
        <sz val="9"/>
        <rFont val="Arial"/>
        <family val="2"/>
      </rPr>
      <t xml:space="preserve">regione al 30 aprile 2004 </t>
    </r>
  </si>
  <si>
    <r>
      <t xml:space="preserve">Tavola 8.4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Classificazione del territorio per grado di sismicità, numero dei comuni, superficie,</t>
    </r>
    <r>
      <rPr>
        <b/>
        <sz val="9"/>
        <color indexed="9"/>
        <rFont val="Arial"/>
        <family val="2"/>
      </rPr>
      <t xml:space="preserve"> iiiiiiiiiiiiiiiiiiiiiiiiiiiiiiiiiiiiiiii</t>
    </r>
    <r>
      <rPr>
        <b/>
        <sz val="9"/>
        <rFont val="Arial"/>
        <family val="2"/>
      </rPr>
      <t xml:space="preserve">popolazione e regione al 30 aprile 2004 </t>
    </r>
  </si>
  <si>
    <r>
      <t>Fonte</t>
    </r>
    <r>
      <rPr>
        <sz val="7"/>
        <rFont val="Arial"/>
        <family val="2"/>
      </rPr>
      <t>: Dipartimento protezione civile, Ufficio servizio sismico nazionale; Istat</t>
    </r>
  </si>
  <si>
    <t>Alto                        (classe A)</t>
  </si>
  <si>
    <t>Medio                   (classe B)</t>
  </si>
  <si>
    <t>Sismicità   (dati assoluti)</t>
  </si>
  <si>
    <t xml:space="preserve">   Sismicità   (composizioni percentuali)</t>
  </si>
  <si>
    <t>Regione Marche; Ingv (Centro naz. terremoti)</t>
  </si>
  <si>
    <r>
      <t>Fonte</t>
    </r>
    <r>
      <rPr>
        <sz val="7"/>
        <rFont val="Arial"/>
        <family val="2"/>
      </rPr>
      <t xml:space="preserve">: Dipartimento protezione civile, Ufficio servizio sismico </t>
    </r>
  </si>
  <si>
    <r>
      <t>Fonte</t>
    </r>
    <r>
      <rPr>
        <sz val="7"/>
        <color indexed="8"/>
        <rFont val="Arial"/>
        <family val="2"/>
      </rPr>
      <t xml:space="preserve">: Dipartimento della protezione civile, Ufficio servizio sismico </t>
    </r>
  </si>
  <si>
    <r>
      <t xml:space="preserve">SUPERFICIE (b) </t>
    </r>
    <r>
      <rPr>
        <i/>
        <sz val="7"/>
        <rFont val="Arial"/>
        <family val="2"/>
      </rPr>
      <t>(in ettari)</t>
    </r>
  </si>
  <si>
    <r>
      <t>Valori     assoluti      (</t>
    </r>
    <r>
      <rPr>
        <i/>
        <sz val="7"/>
        <rFont val="Arial"/>
        <family val="2"/>
      </rPr>
      <t>m</t>
    </r>
    <r>
      <rPr>
        <i/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</si>
  <si>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4,0-4,4</t>
  </si>
  <si>
    <t>4,5-4,9</t>
  </si>
  <si>
    <t>5,0-5,4</t>
  </si>
  <si>
    <t>5,5-5,9</t>
  </si>
  <si>
    <t>(a) Ogs = Istituto nazionale di oceanografia e geofisica sperimentale.</t>
  </si>
  <si>
    <r>
      <t xml:space="preserve">                    </t>
    </r>
    <r>
      <rPr>
        <i/>
        <sz val="10"/>
        <rFont val="Arial"/>
        <family val="2"/>
      </rPr>
      <t>(in metri quadrati di superficie equivalente)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secondo il grado di sismicità dei comuni per regione</t>
    </r>
  </si>
  <si>
    <t>Tavola 8.6 - Rischio sismico in  termini di stima  delle  perdite annue  attese  delle abitazioni danneggiate</t>
  </si>
  <si>
    <t>Bolzano-Bozen</t>
  </si>
  <si>
    <t>….</t>
  </si>
  <si>
    <t>Composizione          percentuale</t>
  </si>
  <si>
    <t>Friuli- Venezia Giulia</t>
  </si>
  <si>
    <t xml:space="preserve">Tavola 8.1 - Movimenti sismici superiori al quinto  grado secondo il grado  di intensità (scala Mcs) - Anni 1950-1982 </t>
  </si>
  <si>
    <t>Grado di intensità  (scala Mcs)</t>
  </si>
  <si>
    <r>
      <t>SISMICIT</t>
    </r>
    <r>
      <rPr>
        <sz val="10"/>
        <rFont val="Arial"/>
        <family val="2"/>
      </rPr>
      <t>À</t>
    </r>
  </si>
  <si>
    <t>SISMICITÀ</t>
  </si>
  <si>
    <t>(a) al 31 dicembre 2003.</t>
  </si>
  <si>
    <t>(b) al 31 dicembre 2002.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</si>
</sst>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* #,##0.0_-;\-* #,##0.0_-;_-* &quot;-&quot;_-;_-@_-"/>
    <numFmt numFmtId="186" formatCode="#,##0_ ;\-#,##0\ "/>
    <numFmt numFmtId="187" formatCode="_-* #,##0_-;\-* #,##0_-;_-* &quot;-&quot;??_-;_-@_-"/>
    <numFmt numFmtId="188" formatCode="_-* #,##0.0_-;\-* #,##0.0_-;_-* &quot;-&quot;??_-;_-@_-"/>
    <numFmt numFmtId="189" formatCode="#,##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i/>
      <sz val="7"/>
      <color indexed="8"/>
      <name val="Arial"/>
      <family val="2"/>
    </font>
    <font>
      <sz val="10"/>
      <color indexed="8"/>
      <name val="Arial"/>
      <family val="0"/>
    </font>
    <font>
      <sz val="7"/>
      <name val="MS Sans Serif"/>
      <family val="0"/>
    </font>
    <font>
      <b/>
      <sz val="7"/>
      <color indexed="8"/>
      <name val="Arial"/>
      <family val="2"/>
    </font>
    <font>
      <b/>
      <sz val="7"/>
      <name val="MS Sans Serif"/>
      <family val="2"/>
    </font>
    <font>
      <b/>
      <sz val="9"/>
      <color indexed="9"/>
      <name val="Arial"/>
      <family val="2"/>
    </font>
    <font>
      <i/>
      <vertAlign val="superscript"/>
      <sz val="7"/>
      <name val="Arial"/>
      <family val="2"/>
    </font>
    <font>
      <i/>
      <sz val="10"/>
      <name val="Arial"/>
      <family val="2"/>
    </font>
    <font>
      <i/>
      <sz val="7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7" fillId="0" borderId="1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right"/>
    </xf>
    <xf numFmtId="184" fontId="6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38" fontId="15" fillId="0" borderId="0" xfId="16" applyFont="1" applyFill="1" applyBorder="1" applyAlignment="1">
      <alignment horizontal="right" wrapText="1"/>
    </xf>
    <xf numFmtId="0" fontId="12" fillId="0" borderId="0" xfId="0" applyFont="1" applyAlignment="1">
      <alignment horizontal="right" vertical="center"/>
    </xf>
    <xf numFmtId="20" fontId="4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3" fillId="0" borderId="0" xfId="17" applyFont="1" applyFill="1" applyBorder="1" applyAlignment="1">
      <alignment horizontal="left" wrapText="1"/>
      <protection/>
    </xf>
    <xf numFmtId="38" fontId="13" fillId="0" borderId="0" xfId="16" applyFont="1" applyFill="1" applyBorder="1" applyAlignment="1">
      <alignment horizontal="right" wrapText="1"/>
    </xf>
    <xf numFmtId="185" fontId="7" fillId="0" borderId="0" xfId="16" applyNumberFormat="1" applyFont="1" applyAlignment="1">
      <alignment/>
    </xf>
    <xf numFmtId="0" fontId="15" fillId="0" borderId="0" xfId="17" applyFont="1" applyFill="1" applyBorder="1" applyAlignment="1">
      <alignment horizontal="left" wrapText="1"/>
      <protection/>
    </xf>
    <xf numFmtId="185" fontId="9" fillId="0" borderId="0" xfId="16" applyNumberFormat="1" applyFont="1" applyAlignment="1">
      <alignment/>
    </xf>
    <xf numFmtId="38" fontId="6" fillId="0" borderId="0" xfId="16" applyFont="1" applyAlignment="1">
      <alignment/>
    </xf>
    <xf numFmtId="185" fontId="6" fillId="0" borderId="0" xfId="16" applyNumberFormat="1" applyFont="1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/>
    </xf>
    <xf numFmtId="0" fontId="15" fillId="0" borderId="0" xfId="17" applyFont="1" applyFill="1" applyBorder="1" applyAlignment="1">
      <alignment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18" applyFont="1" applyFill="1" applyBorder="1" applyAlignment="1">
      <alignment/>
      <protection/>
    </xf>
    <xf numFmtId="0" fontId="18" fillId="0" borderId="0" xfId="18" applyFont="1" applyFill="1" applyBorder="1" applyAlignment="1">
      <alignment/>
      <protection/>
    </xf>
    <xf numFmtId="0" fontId="7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9" fontId="13" fillId="0" borderId="0" xfId="15" applyNumberFormat="1" applyFont="1" applyFill="1" applyBorder="1" applyAlignment="1">
      <alignment horizontal="right" vertical="distributed"/>
    </xf>
    <xf numFmtId="189" fontId="7" fillId="0" borderId="0" xfId="0" applyNumberFormat="1" applyFont="1" applyBorder="1" applyAlignment="1">
      <alignment horizontal="right" vertical="distributed" wrapText="1"/>
    </xf>
    <xf numFmtId="189" fontId="7" fillId="0" borderId="0" xfId="15" applyNumberFormat="1" applyFont="1" applyBorder="1" applyAlignment="1">
      <alignment horizontal="right" vertical="distributed"/>
    </xf>
    <xf numFmtId="189" fontId="7" fillId="0" borderId="0" xfId="15" applyNumberFormat="1" applyFont="1" applyBorder="1" applyAlignment="1">
      <alignment vertical="distributed"/>
    </xf>
    <xf numFmtId="189" fontId="7" fillId="0" borderId="0" xfId="0" applyNumberFormat="1" applyFont="1" applyBorder="1" applyAlignment="1">
      <alignment vertical="distributed"/>
    </xf>
    <xf numFmtId="189" fontId="6" fillId="0" borderId="0" xfId="15" applyNumberFormat="1" applyFont="1" applyBorder="1" applyAlignment="1">
      <alignment vertical="distributed"/>
    </xf>
    <xf numFmtId="189" fontId="6" fillId="0" borderId="0" xfId="0" applyNumberFormat="1" applyFont="1" applyBorder="1" applyAlignment="1">
      <alignment vertical="distributed"/>
    </xf>
    <xf numFmtId="3" fontId="13" fillId="0" borderId="0" xfId="15" applyNumberFormat="1" applyFont="1" applyBorder="1" applyAlignment="1">
      <alignment horizontal="right" vertical="distributed"/>
    </xf>
    <xf numFmtId="3" fontId="13" fillId="0" borderId="0" xfId="15" applyNumberFormat="1" applyFont="1" applyFill="1" applyBorder="1" applyAlignment="1">
      <alignment horizontal="right" vertical="distributed"/>
    </xf>
    <xf numFmtId="189" fontId="7" fillId="0" borderId="0" xfId="0" applyNumberFormat="1" applyFont="1" applyBorder="1" applyAlignment="1">
      <alignment horizontal="right" vertical="distributed"/>
    </xf>
    <xf numFmtId="3" fontId="6" fillId="0" borderId="0" xfId="15" applyNumberFormat="1" applyFont="1" applyBorder="1" applyAlignment="1">
      <alignment vertical="distributed"/>
    </xf>
    <xf numFmtId="0" fontId="7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3" fontId="15" fillId="0" borderId="0" xfId="15" applyNumberFormat="1" applyFont="1" applyFill="1" applyBorder="1" applyAlignment="1">
      <alignment horizontal="right" vertical="distributed"/>
    </xf>
    <xf numFmtId="189" fontId="9" fillId="0" borderId="0" xfId="0" applyNumberFormat="1" applyFont="1" applyBorder="1" applyAlignment="1">
      <alignment vertical="distributed"/>
    </xf>
    <xf numFmtId="0" fontId="23" fillId="0" borderId="0" xfId="0" applyFont="1" applyBorder="1" applyAlignment="1">
      <alignment/>
    </xf>
    <xf numFmtId="3" fontId="13" fillId="0" borderId="0" xfId="15" applyNumberFormat="1" applyFont="1" applyBorder="1" applyAlignment="1">
      <alignment horizontal="right" vertical="distributed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Normale_Foglio1" xfId="17"/>
    <cellStyle name="Normale_Tavola 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2">
      <selection activeCell="A1" sqref="A1:H1"/>
    </sheetView>
  </sheetViews>
  <sheetFormatPr defaultColWidth="9.140625" defaultRowHeight="12.75"/>
  <cols>
    <col min="1" max="1" width="24.421875" style="4" customWidth="1"/>
    <col min="2" max="8" width="9.7109375" style="4" customWidth="1"/>
    <col min="9" max="16384" width="9.140625" style="4" customWidth="1"/>
  </cols>
  <sheetData>
    <row r="1" spans="1:8" ht="12.75" customHeight="1">
      <c r="A1" s="105" t="s">
        <v>142</v>
      </c>
      <c r="B1" s="105"/>
      <c r="C1" s="105"/>
      <c r="D1" s="105"/>
      <c r="E1" s="105"/>
      <c r="F1" s="105"/>
      <c r="G1" s="105"/>
      <c r="H1" s="105"/>
    </row>
    <row r="2" ht="18" customHeight="1"/>
    <row r="3" s="2" customFormat="1" ht="12">
      <c r="A3" s="1" t="s">
        <v>139</v>
      </c>
    </row>
    <row r="4" ht="7.5" customHeight="1">
      <c r="A4" s="3"/>
    </row>
    <row r="5" spans="1:8" ht="20.25" customHeight="1">
      <c r="A5" s="106" t="s">
        <v>0</v>
      </c>
      <c r="B5" s="108" t="s">
        <v>140</v>
      </c>
      <c r="C5" s="108"/>
      <c r="D5" s="108"/>
      <c r="E5" s="108"/>
      <c r="F5" s="108"/>
      <c r="G5" s="108"/>
      <c r="H5" s="108"/>
    </row>
    <row r="6" spans="1:8" ht="18.75" customHeight="1">
      <c r="A6" s="107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ht="10.5" customHeight="1"/>
    <row r="8" spans="1:8" ht="10.5" customHeight="1">
      <c r="A8" s="8">
        <v>1950</v>
      </c>
      <c r="B8" s="4">
        <v>7</v>
      </c>
      <c r="C8" s="4">
        <v>4</v>
      </c>
      <c r="D8" s="4">
        <v>3</v>
      </c>
      <c r="E8" s="5" t="s">
        <v>8</v>
      </c>
      <c r="F8" s="5" t="s">
        <v>8</v>
      </c>
      <c r="G8" s="5" t="s">
        <v>8</v>
      </c>
      <c r="H8" s="5" t="s">
        <v>8</v>
      </c>
    </row>
    <row r="9" spans="1:8" ht="10.5" customHeight="1">
      <c r="A9" s="8">
        <v>1951</v>
      </c>
      <c r="B9" s="4">
        <v>7</v>
      </c>
      <c r="C9" s="4">
        <v>3</v>
      </c>
      <c r="D9" s="5" t="s">
        <v>8</v>
      </c>
      <c r="E9" s="5" t="s">
        <v>8</v>
      </c>
      <c r="F9" s="5" t="s">
        <v>8</v>
      </c>
      <c r="G9" s="5" t="s">
        <v>8</v>
      </c>
      <c r="H9" s="5" t="s">
        <v>8</v>
      </c>
    </row>
    <row r="10" spans="1:8" ht="10.5" customHeight="1">
      <c r="A10" s="8">
        <v>1952</v>
      </c>
      <c r="B10" s="4">
        <v>8</v>
      </c>
      <c r="C10" s="4">
        <v>2</v>
      </c>
      <c r="D10" s="4">
        <v>1</v>
      </c>
      <c r="E10" s="5" t="s">
        <v>8</v>
      </c>
      <c r="F10" s="5" t="s">
        <v>8</v>
      </c>
      <c r="G10" s="5" t="s">
        <v>8</v>
      </c>
      <c r="H10" s="5" t="s">
        <v>8</v>
      </c>
    </row>
    <row r="11" spans="1:8" ht="10.5" customHeight="1">
      <c r="A11" s="8">
        <v>1953</v>
      </c>
      <c r="B11" s="4">
        <v>3</v>
      </c>
      <c r="C11" s="5" t="s">
        <v>8</v>
      </c>
      <c r="D11" s="5" t="s">
        <v>8</v>
      </c>
      <c r="E11" s="5" t="s">
        <v>8</v>
      </c>
      <c r="F11" s="5" t="s">
        <v>8</v>
      </c>
      <c r="G11" s="5" t="s">
        <v>8</v>
      </c>
      <c r="H11" s="5" t="s">
        <v>8</v>
      </c>
    </row>
    <row r="12" spans="1:8" ht="10.5" customHeight="1">
      <c r="A12" s="8">
        <v>1954</v>
      </c>
      <c r="B12" s="4">
        <v>5</v>
      </c>
      <c r="C12" s="4">
        <v>2</v>
      </c>
      <c r="D12" s="5" t="s">
        <v>8</v>
      </c>
      <c r="E12" s="5" t="s">
        <v>8</v>
      </c>
      <c r="F12" s="5" t="s">
        <v>8</v>
      </c>
      <c r="G12" s="5" t="s">
        <v>8</v>
      </c>
      <c r="H12" s="5" t="s">
        <v>8</v>
      </c>
    </row>
    <row r="13" spans="1:8" ht="10.5" customHeight="1">
      <c r="A13" s="8">
        <v>1955</v>
      </c>
      <c r="B13" s="4">
        <v>5</v>
      </c>
      <c r="C13" s="5" t="s">
        <v>8</v>
      </c>
      <c r="D13" s="5" t="s">
        <v>8</v>
      </c>
      <c r="E13" s="5" t="s">
        <v>8</v>
      </c>
      <c r="F13" s="5" t="s">
        <v>8</v>
      </c>
      <c r="G13" s="5" t="s">
        <v>8</v>
      </c>
      <c r="H13" s="5" t="s">
        <v>8</v>
      </c>
    </row>
    <row r="14" spans="1:8" ht="10.5" customHeight="1">
      <c r="A14" s="8">
        <v>1956</v>
      </c>
      <c r="B14" s="4">
        <v>5</v>
      </c>
      <c r="C14" s="4">
        <v>3</v>
      </c>
      <c r="D14" s="5" t="s">
        <v>8</v>
      </c>
      <c r="E14" s="5" t="s">
        <v>8</v>
      </c>
      <c r="F14" s="5" t="s">
        <v>8</v>
      </c>
      <c r="G14" s="5" t="s">
        <v>8</v>
      </c>
      <c r="H14" s="5" t="s">
        <v>8</v>
      </c>
    </row>
    <row r="15" spans="1:8" ht="10.5" customHeight="1">
      <c r="A15" s="8">
        <v>1957</v>
      </c>
      <c r="B15" s="4">
        <v>13</v>
      </c>
      <c r="C15" s="4">
        <v>3</v>
      </c>
      <c r="D15" s="4">
        <v>1</v>
      </c>
      <c r="E15" s="5" t="s">
        <v>8</v>
      </c>
      <c r="F15" s="5" t="s">
        <v>8</v>
      </c>
      <c r="G15" s="5" t="s">
        <v>8</v>
      </c>
      <c r="H15" s="5" t="s">
        <v>8</v>
      </c>
    </row>
    <row r="16" spans="1:8" ht="10.5" customHeight="1">
      <c r="A16" s="8">
        <v>1958</v>
      </c>
      <c r="B16" s="4">
        <v>4</v>
      </c>
      <c r="C16" s="4">
        <v>1</v>
      </c>
      <c r="D16" s="4">
        <v>1</v>
      </c>
      <c r="E16" s="5" t="s">
        <v>8</v>
      </c>
      <c r="F16" s="5" t="s">
        <v>8</v>
      </c>
      <c r="G16" s="5" t="s">
        <v>8</v>
      </c>
      <c r="H16" s="5" t="s">
        <v>8</v>
      </c>
    </row>
    <row r="17" spans="1:8" ht="10.5" customHeight="1">
      <c r="A17" s="8">
        <v>1959</v>
      </c>
      <c r="B17" s="4">
        <v>3</v>
      </c>
      <c r="C17" s="4">
        <v>3</v>
      </c>
      <c r="D17" s="5" t="s">
        <v>8</v>
      </c>
      <c r="E17" s="5" t="s">
        <v>8</v>
      </c>
      <c r="F17" s="5" t="s">
        <v>8</v>
      </c>
      <c r="G17" s="5" t="s">
        <v>8</v>
      </c>
      <c r="H17" s="5" t="s">
        <v>8</v>
      </c>
    </row>
    <row r="18" spans="1:8" ht="10.5" customHeight="1">
      <c r="A18" s="8">
        <v>1960</v>
      </c>
      <c r="B18" s="4">
        <v>13</v>
      </c>
      <c r="C18" s="4">
        <v>3</v>
      </c>
      <c r="D18" s="4">
        <v>1</v>
      </c>
      <c r="E18" s="5" t="s">
        <v>8</v>
      </c>
      <c r="F18" s="5" t="s">
        <v>8</v>
      </c>
      <c r="G18" s="5" t="s">
        <v>8</v>
      </c>
      <c r="H18" s="5" t="s">
        <v>8</v>
      </c>
    </row>
    <row r="19" spans="1:8" ht="10.5" customHeight="1">
      <c r="A19" s="8">
        <v>1961</v>
      </c>
      <c r="B19" s="4">
        <v>14</v>
      </c>
      <c r="C19" s="4">
        <v>3</v>
      </c>
      <c r="D19" s="4">
        <v>7</v>
      </c>
      <c r="E19" s="5" t="s">
        <v>8</v>
      </c>
      <c r="F19" s="5" t="s">
        <v>8</v>
      </c>
      <c r="G19" s="5" t="s">
        <v>8</v>
      </c>
      <c r="H19" s="5" t="s">
        <v>8</v>
      </c>
    </row>
    <row r="20" spans="1:8" ht="10.5" customHeight="1">
      <c r="A20" s="8">
        <v>1962</v>
      </c>
      <c r="B20" s="4">
        <v>5</v>
      </c>
      <c r="C20" s="4">
        <v>1</v>
      </c>
      <c r="D20" s="5" t="s">
        <v>8</v>
      </c>
      <c r="E20" s="4">
        <v>1</v>
      </c>
      <c r="F20" s="5" t="s">
        <v>8</v>
      </c>
      <c r="G20" s="5" t="s">
        <v>8</v>
      </c>
      <c r="H20" s="5" t="s">
        <v>8</v>
      </c>
    </row>
    <row r="21" spans="1:8" ht="10.5" customHeight="1">
      <c r="A21" s="8">
        <v>1963</v>
      </c>
      <c r="B21" s="4">
        <v>11</v>
      </c>
      <c r="C21" s="4">
        <v>3</v>
      </c>
      <c r="D21" s="4">
        <v>2</v>
      </c>
      <c r="E21" s="5" t="s">
        <v>8</v>
      </c>
      <c r="F21" s="5" t="s">
        <v>8</v>
      </c>
      <c r="G21" s="5" t="s">
        <v>8</v>
      </c>
      <c r="H21" s="5" t="s">
        <v>8</v>
      </c>
    </row>
    <row r="22" spans="1:8" ht="10.5" customHeight="1">
      <c r="A22" s="8">
        <v>1964</v>
      </c>
      <c r="B22" s="4">
        <v>5</v>
      </c>
      <c r="C22" s="4">
        <v>1</v>
      </c>
      <c r="D22" s="5" t="s">
        <v>8</v>
      </c>
      <c r="E22" s="5" t="s">
        <v>8</v>
      </c>
      <c r="F22" s="5" t="s">
        <v>8</v>
      </c>
      <c r="G22" s="5" t="s">
        <v>8</v>
      </c>
      <c r="H22" s="5" t="s">
        <v>8</v>
      </c>
    </row>
    <row r="23" spans="1:8" ht="10.5" customHeight="1">
      <c r="A23" s="8">
        <v>1965</v>
      </c>
      <c r="B23" s="4">
        <v>9</v>
      </c>
      <c r="C23" s="5" t="s">
        <v>8</v>
      </c>
      <c r="D23" s="5" t="s">
        <v>8</v>
      </c>
      <c r="E23" s="5" t="s">
        <v>8</v>
      </c>
      <c r="F23" s="5" t="s">
        <v>8</v>
      </c>
      <c r="G23" s="5" t="s">
        <v>8</v>
      </c>
      <c r="H23" s="5" t="s">
        <v>8</v>
      </c>
    </row>
    <row r="24" spans="1:8" ht="10.5" customHeight="1">
      <c r="A24" s="8">
        <v>1966</v>
      </c>
      <c r="B24" s="4">
        <v>4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5" t="s">
        <v>8</v>
      </c>
    </row>
    <row r="25" spans="1:8" ht="10.5" customHeight="1">
      <c r="A25" s="8">
        <v>1967</v>
      </c>
      <c r="B25" s="4">
        <v>2</v>
      </c>
      <c r="C25" s="4">
        <v>1</v>
      </c>
      <c r="D25" s="4">
        <v>2</v>
      </c>
      <c r="E25" s="5" t="s">
        <v>8</v>
      </c>
      <c r="F25" s="5" t="s">
        <v>8</v>
      </c>
      <c r="G25" s="5" t="s">
        <v>8</v>
      </c>
      <c r="H25" s="5" t="s">
        <v>8</v>
      </c>
    </row>
    <row r="26" spans="1:8" ht="10.5" customHeight="1">
      <c r="A26" s="8">
        <v>1968</v>
      </c>
      <c r="B26" s="4">
        <v>16</v>
      </c>
      <c r="C26" s="4">
        <v>6</v>
      </c>
      <c r="D26" s="5" t="s">
        <v>8</v>
      </c>
      <c r="E26" s="4">
        <v>3</v>
      </c>
      <c r="F26" s="5" t="s">
        <v>8</v>
      </c>
      <c r="G26" s="5" t="s">
        <v>8</v>
      </c>
      <c r="H26" s="5" t="s">
        <v>8</v>
      </c>
    </row>
    <row r="27" spans="1:8" ht="10.5" customHeight="1">
      <c r="A27" s="8">
        <v>1969</v>
      </c>
      <c r="B27" s="4">
        <v>8</v>
      </c>
      <c r="C27" s="4">
        <v>2</v>
      </c>
      <c r="D27" s="5" t="s">
        <v>8</v>
      </c>
      <c r="E27" s="5" t="s">
        <v>8</v>
      </c>
      <c r="F27" s="5" t="s">
        <v>8</v>
      </c>
      <c r="G27" s="5" t="s">
        <v>8</v>
      </c>
      <c r="H27" s="5" t="s">
        <v>8</v>
      </c>
    </row>
    <row r="28" spans="1:8" ht="10.5" customHeight="1">
      <c r="A28" s="8">
        <v>1970</v>
      </c>
      <c r="B28" s="4">
        <v>8</v>
      </c>
      <c r="C28" s="4">
        <v>4</v>
      </c>
      <c r="D28" s="5" t="s">
        <v>8</v>
      </c>
      <c r="E28" s="5" t="s">
        <v>8</v>
      </c>
      <c r="F28" s="5" t="s">
        <v>8</v>
      </c>
      <c r="G28" s="5" t="s">
        <v>8</v>
      </c>
      <c r="H28" s="5" t="s">
        <v>8</v>
      </c>
    </row>
    <row r="29" spans="1:8" ht="10.5" customHeight="1">
      <c r="A29" s="8">
        <v>1971</v>
      </c>
      <c r="B29" s="4">
        <v>15</v>
      </c>
      <c r="C29" s="4">
        <v>2</v>
      </c>
      <c r="D29" s="4">
        <v>2</v>
      </c>
      <c r="E29" s="5" t="s">
        <v>8</v>
      </c>
      <c r="F29" s="5" t="s">
        <v>8</v>
      </c>
      <c r="G29" s="5" t="s">
        <v>8</v>
      </c>
      <c r="H29" s="5" t="s">
        <v>8</v>
      </c>
    </row>
    <row r="30" spans="1:8" ht="10.5" customHeight="1">
      <c r="A30" s="8">
        <v>1972</v>
      </c>
      <c r="B30" s="4">
        <v>17</v>
      </c>
      <c r="C30" s="4">
        <v>8</v>
      </c>
      <c r="D30" s="4">
        <v>5</v>
      </c>
      <c r="E30" s="5" t="s">
        <v>8</v>
      </c>
      <c r="F30" s="5" t="s">
        <v>8</v>
      </c>
      <c r="G30" s="5" t="s">
        <v>8</v>
      </c>
      <c r="H30" s="5" t="s">
        <v>8</v>
      </c>
    </row>
    <row r="31" spans="1:8" ht="10.5" customHeight="1">
      <c r="A31" s="8">
        <v>1973</v>
      </c>
      <c r="B31" s="4">
        <v>5</v>
      </c>
      <c r="C31" s="4">
        <v>2</v>
      </c>
      <c r="D31" s="5" t="s">
        <v>8</v>
      </c>
      <c r="E31" s="5" t="s">
        <v>8</v>
      </c>
      <c r="F31" s="5" t="s">
        <v>8</v>
      </c>
      <c r="G31" s="5" t="s">
        <v>8</v>
      </c>
      <c r="H31" s="5" t="s">
        <v>8</v>
      </c>
    </row>
    <row r="32" spans="1:8" ht="10.5" customHeight="1">
      <c r="A32" s="8">
        <v>1974</v>
      </c>
      <c r="B32" s="4">
        <v>5</v>
      </c>
      <c r="C32" s="4">
        <v>2</v>
      </c>
      <c r="D32" s="5" t="s">
        <v>8</v>
      </c>
      <c r="E32" s="5" t="s">
        <v>8</v>
      </c>
      <c r="F32" s="5" t="s">
        <v>8</v>
      </c>
      <c r="G32" s="5" t="s">
        <v>8</v>
      </c>
      <c r="H32" s="5" t="s">
        <v>8</v>
      </c>
    </row>
    <row r="33" spans="1:8" ht="10.5" customHeight="1">
      <c r="A33" s="8">
        <v>1975</v>
      </c>
      <c r="B33" s="4">
        <v>13</v>
      </c>
      <c r="C33" s="4">
        <v>4</v>
      </c>
      <c r="D33" s="4">
        <v>1</v>
      </c>
      <c r="E33" s="5" t="s">
        <v>8</v>
      </c>
      <c r="F33" s="5" t="s">
        <v>8</v>
      </c>
      <c r="G33" s="5" t="s">
        <v>8</v>
      </c>
      <c r="H33" s="5" t="s">
        <v>8</v>
      </c>
    </row>
    <row r="34" spans="1:8" ht="10.5" customHeight="1">
      <c r="A34" s="8">
        <v>1976</v>
      </c>
      <c r="B34" s="4">
        <v>66</v>
      </c>
      <c r="C34" s="4">
        <v>11</v>
      </c>
      <c r="D34" s="4">
        <v>4</v>
      </c>
      <c r="E34" s="4">
        <v>3</v>
      </c>
      <c r="F34" s="4">
        <v>3</v>
      </c>
      <c r="G34" s="5" t="s">
        <v>8</v>
      </c>
      <c r="H34" s="5" t="s">
        <v>8</v>
      </c>
    </row>
    <row r="35" spans="1:8" ht="10.5" customHeight="1">
      <c r="A35" s="8">
        <v>1977</v>
      </c>
      <c r="B35" s="4">
        <v>15</v>
      </c>
      <c r="C35" s="4">
        <v>3</v>
      </c>
      <c r="D35" s="4">
        <v>4</v>
      </c>
      <c r="E35" s="4">
        <v>1</v>
      </c>
      <c r="F35" s="5" t="s">
        <v>8</v>
      </c>
      <c r="G35" s="5" t="s">
        <v>8</v>
      </c>
      <c r="H35" s="5" t="s">
        <v>8</v>
      </c>
    </row>
    <row r="36" spans="1:8" ht="10.5" customHeight="1">
      <c r="A36" s="8">
        <v>1978</v>
      </c>
      <c r="B36" s="4">
        <v>38</v>
      </c>
      <c r="C36" s="4">
        <v>5</v>
      </c>
      <c r="D36" s="4">
        <v>2</v>
      </c>
      <c r="E36" s="4">
        <v>1</v>
      </c>
      <c r="F36" s="4">
        <v>1</v>
      </c>
      <c r="G36" s="5" t="s">
        <v>8</v>
      </c>
      <c r="H36" s="5" t="s">
        <v>8</v>
      </c>
    </row>
    <row r="37" spans="1:8" ht="10.5" customHeight="1">
      <c r="A37" s="8">
        <v>1979</v>
      </c>
      <c r="B37" s="4">
        <v>29</v>
      </c>
      <c r="C37" s="4">
        <v>20</v>
      </c>
      <c r="D37" s="4">
        <v>2</v>
      </c>
      <c r="E37" s="4">
        <v>3</v>
      </c>
      <c r="F37" s="4">
        <v>1</v>
      </c>
      <c r="G37" s="5" t="s">
        <v>8</v>
      </c>
      <c r="H37" s="5" t="s">
        <v>8</v>
      </c>
    </row>
    <row r="38" spans="1:8" ht="10.5" customHeight="1">
      <c r="A38" s="8">
        <v>1980</v>
      </c>
      <c r="B38" s="4">
        <v>55</v>
      </c>
      <c r="C38" s="4">
        <v>18</v>
      </c>
      <c r="D38" s="4">
        <v>4</v>
      </c>
      <c r="E38" s="5" t="s">
        <v>8</v>
      </c>
      <c r="F38" s="5" t="s">
        <v>8</v>
      </c>
      <c r="G38" s="4">
        <v>1</v>
      </c>
      <c r="H38" s="5" t="s">
        <v>8</v>
      </c>
    </row>
    <row r="39" spans="1:8" ht="10.5" customHeight="1">
      <c r="A39" s="8">
        <v>1981</v>
      </c>
      <c r="B39" s="4">
        <v>14</v>
      </c>
      <c r="C39" s="4">
        <v>8</v>
      </c>
      <c r="D39" s="5" t="s">
        <v>8</v>
      </c>
      <c r="E39" s="5" t="s">
        <v>8</v>
      </c>
      <c r="F39" s="5" t="s">
        <v>8</v>
      </c>
      <c r="G39" s="5" t="s">
        <v>8</v>
      </c>
      <c r="H39" s="5" t="s">
        <v>8</v>
      </c>
    </row>
    <row r="40" spans="1:8" ht="10.5" customHeight="1">
      <c r="A40" s="8">
        <v>1982</v>
      </c>
      <c r="B40" s="4">
        <v>11</v>
      </c>
      <c r="C40" s="4">
        <v>1</v>
      </c>
      <c r="D40" s="4">
        <v>1</v>
      </c>
      <c r="E40" s="5" t="s">
        <v>8</v>
      </c>
      <c r="F40" s="5" t="s">
        <v>8</v>
      </c>
      <c r="G40" s="5" t="s">
        <v>8</v>
      </c>
      <c r="H40" s="5" t="s">
        <v>8</v>
      </c>
    </row>
    <row r="41" spans="1:8" ht="10.5" customHeight="1">
      <c r="A41" s="6"/>
      <c r="B41" s="6"/>
      <c r="C41" s="6"/>
      <c r="D41" s="6"/>
      <c r="E41" s="6"/>
      <c r="F41" s="6"/>
      <c r="G41" s="6"/>
      <c r="H41" s="6"/>
    </row>
    <row r="43" ht="9">
      <c r="A43" s="9" t="s">
        <v>78</v>
      </c>
    </row>
    <row r="70" spans="1:8" ht="9.75" customHeight="1">
      <c r="A70" s="29"/>
      <c r="B70" s="29"/>
      <c r="C70" s="29"/>
      <c r="D70" s="29"/>
      <c r="E70" s="29"/>
      <c r="F70" s="29"/>
      <c r="G70" s="29"/>
      <c r="H70" s="29"/>
    </row>
  </sheetData>
  <mergeCells count="3">
    <mergeCell ref="A1:H1"/>
    <mergeCell ref="A5:A6"/>
    <mergeCell ref="B5:H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F1"/>
    </sheetView>
  </sheetViews>
  <sheetFormatPr defaultColWidth="9.140625" defaultRowHeight="12.75"/>
  <cols>
    <col min="1" max="1" width="28.140625" style="0" customWidth="1"/>
    <col min="2" max="6" width="13.00390625" style="0" customWidth="1"/>
  </cols>
  <sheetData>
    <row r="1" spans="1:9" ht="12.75" customHeight="1">
      <c r="A1" s="109" t="s">
        <v>141</v>
      </c>
      <c r="B1" s="109"/>
      <c r="C1" s="109"/>
      <c r="D1" s="109"/>
      <c r="E1" s="109"/>
      <c r="F1" s="109"/>
      <c r="G1" s="11"/>
      <c r="H1" s="11"/>
      <c r="I1" s="11"/>
    </row>
    <row r="2" ht="18" customHeight="1"/>
    <row r="3" spans="1:4" ht="12.75">
      <c r="A3" s="1" t="s">
        <v>97</v>
      </c>
      <c r="B3" s="12"/>
      <c r="C3" s="12"/>
      <c r="D3" s="12"/>
    </row>
    <row r="4" spans="1:6" ht="7.5" customHeight="1">
      <c r="A4" s="13"/>
      <c r="B4" s="13"/>
      <c r="C4" s="13"/>
      <c r="D4" s="13"/>
      <c r="E4" s="13"/>
      <c r="F4" s="13"/>
    </row>
    <row r="5" spans="1:6" ht="18" customHeight="1">
      <c r="A5" s="110" t="s">
        <v>0</v>
      </c>
      <c r="B5" s="112" t="s">
        <v>98</v>
      </c>
      <c r="C5" s="112"/>
      <c r="D5" s="112"/>
      <c r="E5" s="112"/>
      <c r="F5" s="112"/>
    </row>
    <row r="6" spans="1:6" ht="17.25" customHeight="1">
      <c r="A6" s="111"/>
      <c r="B6" s="98" t="s">
        <v>128</v>
      </c>
      <c r="C6" s="98" t="s">
        <v>129</v>
      </c>
      <c r="D6" s="98" t="s">
        <v>130</v>
      </c>
      <c r="E6" s="98" t="s">
        <v>131</v>
      </c>
      <c r="F6" s="98" t="s">
        <v>73</v>
      </c>
    </row>
    <row r="7" ht="11.25" customHeight="1"/>
    <row r="8" spans="1:6" ht="11.25" customHeight="1">
      <c r="A8" s="14">
        <v>1983</v>
      </c>
      <c r="B8" s="15">
        <v>10</v>
      </c>
      <c r="C8" s="15">
        <v>3</v>
      </c>
      <c r="D8" s="15">
        <v>2</v>
      </c>
      <c r="E8" s="16" t="s">
        <v>8</v>
      </c>
      <c r="F8" s="16" t="s">
        <v>8</v>
      </c>
    </row>
    <row r="9" spans="1:6" ht="11.25" customHeight="1">
      <c r="A9" s="14">
        <v>1984</v>
      </c>
      <c r="B9" s="15">
        <v>16</v>
      </c>
      <c r="C9" s="15">
        <v>1</v>
      </c>
      <c r="D9" s="15">
        <v>3</v>
      </c>
      <c r="E9" s="16" t="s">
        <v>8</v>
      </c>
      <c r="F9" s="16" t="s">
        <v>8</v>
      </c>
    </row>
    <row r="10" spans="1:6" ht="11.25" customHeight="1">
      <c r="A10" s="14">
        <v>1985</v>
      </c>
      <c r="B10" s="15">
        <v>10</v>
      </c>
      <c r="C10" s="16" t="s">
        <v>8</v>
      </c>
      <c r="D10" s="16" t="s">
        <v>8</v>
      </c>
      <c r="E10" s="16" t="s">
        <v>8</v>
      </c>
      <c r="F10" s="16" t="s">
        <v>8</v>
      </c>
    </row>
    <row r="11" spans="1:6" ht="11.25" customHeight="1">
      <c r="A11" s="14">
        <v>1986</v>
      </c>
      <c r="B11" s="15">
        <v>10</v>
      </c>
      <c r="C11" s="15">
        <v>3</v>
      </c>
      <c r="D11" s="16" t="s">
        <v>8</v>
      </c>
      <c r="E11" s="16" t="s">
        <v>8</v>
      </c>
      <c r="F11" s="16" t="s">
        <v>8</v>
      </c>
    </row>
    <row r="12" spans="1:6" ht="11.25" customHeight="1">
      <c r="A12" s="14">
        <v>1987</v>
      </c>
      <c r="B12" s="15">
        <v>11</v>
      </c>
      <c r="C12" s="15">
        <v>3</v>
      </c>
      <c r="D12" s="16" t="s">
        <v>8</v>
      </c>
      <c r="E12" s="16" t="s">
        <v>8</v>
      </c>
      <c r="F12" s="16" t="s">
        <v>8</v>
      </c>
    </row>
    <row r="13" spans="1:6" ht="11.25" customHeight="1">
      <c r="A13" s="14">
        <v>1988</v>
      </c>
      <c r="B13" s="15">
        <v>10</v>
      </c>
      <c r="C13" s="16" t="s">
        <v>8</v>
      </c>
      <c r="D13" s="16" t="s">
        <v>8</v>
      </c>
      <c r="E13" s="16" t="s">
        <v>8</v>
      </c>
      <c r="F13" s="16" t="s">
        <v>8</v>
      </c>
    </row>
    <row r="14" spans="1:6" ht="11.25" customHeight="1">
      <c r="A14" s="14">
        <v>1989</v>
      </c>
      <c r="B14" s="15">
        <v>5</v>
      </c>
      <c r="C14" s="15">
        <v>2</v>
      </c>
      <c r="D14" s="16" t="s">
        <v>8</v>
      </c>
      <c r="E14" s="16" t="s">
        <v>8</v>
      </c>
      <c r="F14" s="16" t="s">
        <v>8</v>
      </c>
    </row>
    <row r="15" spans="1:6" ht="11.25" customHeight="1">
      <c r="A15" s="14">
        <v>1990</v>
      </c>
      <c r="B15" s="15">
        <v>10</v>
      </c>
      <c r="C15" s="15">
        <v>1</v>
      </c>
      <c r="D15" s="15">
        <v>2</v>
      </c>
      <c r="E15" s="16" t="s">
        <v>8</v>
      </c>
      <c r="F15" s="16" t="s">
        <v>8</v>
      </c>
    </row>
    <row r="16" spans="1:6" ht="11.25" customHeight="1">
      <c r="A16" s="14">
        <v>1991</v>
      </c>
      <c r="B16" s="15">
        <v>5</v>
      </c>
      <c r="C16" s="15">
        <v>4</v>
      </c>
      <c r="D16" s="15">
        <v>1</v>
      </c>
      <c r="E16" s="16" t="s">
        <v>8</v>
      </c>
      <c r="F16" s="16" t="s">
        <v>8</v>
      </c>
    </row>
    <row r="17" spans="1:6" ht="11.25" customHeight="1">
      <c r="A17" s="14">
        <v>1992</v>
      </c>
      <c r="B17" s="15">
        <v>5</v>
      </c>
      <c r="C17" s="15">
        <v>3</v>
      </c>
      <c r="D17" s="16" t="s">
        <v>8</v>
      </c>
      <c r="E17" s="16" t="s">
        <v>8</v>
      </c>
      <c r="F17" s="16" t="s">
        <v>8</v>
      </c>
    </row>
    <row r="18" spans="1:6" ht="11.25" customHeight="1">
      <c r="A18" s="14">
        <v>1993</v>
      </c>
      <c r="B18" s="15">
        <v>8</v>
      </c>
      <c r="C18" s="15">
        <v>2</v>
      </c>
      <c r="D18" s="16" t="s">
        <v>8</v>
      </c>
      <c r="E18" s="16" t="s">
        <v>8</v>
      </c>
      <c r="F18" s="16" t="s">
        <v>8</v>
      </c>
    </row>
    <row r="19" spans="1:6" ht="11.25" customHeight="1">
      <c r="A19" s="14">
        <v>1994</v>
      </c>
      <c r="B19" s="15">
        <v>7</v>
      </c>
      <c r="C19" s="15">
        <v>2</v>
      </c>
      <c r="D19" s="15">
        <v>2</v>
      </c>
      <c r="E19" s="16" t="s">
        <v>8</v>
      </c>
      <c r="F19" s="16" t="s">
        <v>8</v>
      </c>
    </row>
    <row r="20" spans="1:6" ht="11.25" customHeight="1">
      <c r="A20" s="14">
        <v>1995</v>
      </c>
      <c r="B20" s="15">
        <v>10</v>
      </c>
      <c r="C20" s="15">
        <v>2</v>
      </c>
      <c r="D20" s="16" t="s">
        <v>8</v>
      </c>
      <c r="E20" s="16" t="s">
        <v>8</v>
      </c>
      <c r="F20" s="16" t="s">
        <v>8</v>
      </c>
    </row>
    <row r="21" spans="1:6" ht="11.25" customHeight="1">
      <c r="A21" s="14">
        <v>1996</v>
      </c>
      <c r="B21" s="15">
        <v>7</v>
      </c>
      <c r="C21" s="15">
        <v>2</v>
      </c>
      <c r="D21" s="16" t="s">
        <v>8</v>
      </c>
      <c r="E21" s="16" t="s">
        <v>8</v>
      </c>
      <c r="F21" s="16" t="s">
        <v>8</v>
      </c>
    </row>
    <row r="22" spans="1:6" ht="11.25" customHeight="1">
      <c r="A22" s="14">
        <v>1997</v>
      </c>
      <c r="B22" s="15">
        <v>26</v>
      </c>
      <c r="C22" s="15">
        <v>5</v>
      </c>
      <c r="D22" s="15">
        <v>3</v>
      </c>
      <c r="E22" s="16">
        <v>3</v>
      </c>
      <c r="F22" s="16" t="s">
        <v>8</v>
      </c>
    </row>
    <row r="23" spans="1:6" ht="11.25" customHeight="1">
      <c r="A23" s="14">
        <v>1998</v>
      </c>
      <c r="B23" s="15">
        <v>15</v>
      </c>
      <c r="C23" s="15">
        <v>5</v>
      </c>
      <c r="D23" s="15">
        <v>1</v>
      </c>
      <c r="E23" s="15">
        <v>3</v>
      </c>
      <c r="F23" s="16" t="s">
        <v>8</v>
      </c>
    </row>
    <row r="24" spans="1:6" ht="11.25" customHeight="1">
      <c r="A24" s="14">
        <v>1999</v>
      </c>
      <c r="B24" s="15">
        <v>8</v>
      </c>
      <c r="C24" s="15">
        <v>2</v>
      </c>
      <c r="D24" s="16" t="s">
        <v>8</v>
      </c>
      <c r="E24" s="16" t="s">
        <v>8</v>
      </c>
      <c r="F24" s="16" t="s">
        <v>8</v>
      </c>
    </row>
    <row r="25" spans="1:6" ht="11.25" customHeight="1">
      <c r="A25" s="14">
        <v>2000</v>
      </c>
      <c r="B25" s="15">
        <v>21</v>
      </c>
      <c r="C25" s="15">
        <v>4</v>
      </c>
      <c r="D25" s="16" t="s">
        <v>8</v>
      </c>
      <c r="E25" s="16" t="s">
        <v>8</v>
      </c>
      <c r="F25" s="16" t="s">
        <v>8</v>
      </c>
    </row>
    <row r="26" spans="1:6" ht="11.25" customHeight="1">
      <c r="A26" s="14">
        <v>2001</v>
      </c>
      <c r="B26" s="15">
        <v>9</v>
      </c>
      <c r="C26" s="16" t="s">
        <v>8</v>
      </c>
      <c r="D26" s="15">
        <v>2</v>
      </c>
      <c r="E26" s="16" t="s">
        <v>8</v>
      </c>
      <c r="F26" s="16" t="s">
        <v>8</v>
      </c>
    </row>
    <row r="27" spans="1:6" ht="11.25" customHeight="1">
      <c r="A27" s="14">
        <v>2002</v>
      </c>
      <c r="B27" s="15">
        <v>26</v>
      </c>
      <c r="C27" s="16">
        <v>6</v>
      </c>
      <c r="D27" s="15">
        <v>2</v>
      </c>
      <c r="E27" s="16">
        <v>1</v>
      </c>
      <c r="F27" s="16" t="s">
        <v>8</v>
      </c>
    </row>
    <row r="28" spans="1:6" ht="11.25" customHeight="1">
      <c r="A28" s="14">
        <v>2003</v>
      </c>
      <c r="B28" s="15">
        <v>16</v>
      </c>
      <c r="C28" s="16">
        <v>4</v>
      </c>
      <c r="D28" s="15">
        <v>2</v>
      </c>
      <c r="E28" s="16" t="s">
        <v>8</v>
      </c>
      <c r="F28" s="16" t="s">
        <v>8</v>
      </c>
    </row>
    <row r="29" spans="1:8" ht="11.25" customHeight="1">
      <c r="A29" s="13"/>
      <c r="B29" s="17"/>
      <c r="C29" s="17"/>
      <c r="D29" s="17"/>
      <c r="E29" s="17"/>
      <c r="F29" s="17"/>
      <c r="G29" s="18"/>
      <c r="H29" s="18"/>
    </row>
    <row r="30" ht="9" customHeight="1"/>
    <row r="31" ht="9" customHeight="1">
      <c r="A31" s="19" t="s">
        <v>79</v>
      </c>
    </row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</sheetData>
  <mergeCells count="3">
    <mergeCell ref="A1:F1"/>
    <mergeCell ref="A5:A6"/>
    <mergeCell ref="B5:F5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&amp;C190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7">
      <selection activeCell="A1" sqref="A1:D1"/>
    </sheetView>
  </sheetViews>
  <sheetFormatPr defaultColWidth="9.140625" defaultRowHeight="12.75"/>
  <cols>
    <col min="1" max="1" width="28.57421875" style="4" customWidth="1"/>
    <col min="2" max="2" width="34.140625" style="4" customWidth="1"/>
    <col min="3" max="3" width="17.28125" style="4" customWidth="1"/>
    <col min="4" max="4" width="13.140625" style="4" customWidth="1"/>
    <col min="5" max="16384" width="9.140625" style="4" customWidth="1"/>
  </cols>
  <sheetData>
    <row r="1" spans="1:4" ht="12.75" customHeight="1">
      <c r="A1" s="105" t="s">
        <v>142</v>
      </c>
      <c r="B1" s="105"/>
      <c r="C1" s="105"/>
      <c r="D1" s="105"/>
    </row>
    <row r="2" spans="1:4" ht="18" customHeight="1">
      <c r="A2" s="10"/>
      <c r="B2" s="10"/>
      <c r="C2" s="10"/>
      <c r="D2" s="10"/>
    </row>
    <row r="3" spans="1:4" s="2" customFormat="1" ht="12" customHeight="1">
      <c r="A3" s="113" t="s">
        <v>90</v>
      </c>
      <c r="B3" s="113"/>
      <c r="C3" s="114"/>
      <c r="D3" s="114"/>
    </row>
    <row r="4" spans="1:4" s="2" customFormat="1" ht="7.5" customHeight="1">
      <c r="A4" s="20"/>
      <c r="B4" s="20"/>
      <c r="C4" s="21"/>
      <c r="D4" s="21"/>
    </row>
    <row r="5" spans="1:4" ht="18" customHeight="1">
      <c r="A5" s="22" t="s">
        <v>9</v>
      </c>
      <c r="B5" s="74" t="s">
        <v>10</v>
      </c>
      <c r="C5" s="7" t="s">
        <v>11</v>
      </c>
      <c r="D5" s="7" t="s">
        <v>12</v>
      </c>
    </row>
    <row r="6" ht="9.75" customHeight="1"/>
    <row r="7" spans="1:4" ht="9.75" customHeight="1">
      <c r="A7" s="23" t="s">
        <v>13</v>
      </c>
      <c r="B7" s="24" t="s">
        <v>80</v>
      </c>
      <c r="C7" s="5" t="s">
        <v>14</v>
      </c>
      <c r="D7" s="5">
        <v>102</v>
      </c>
    </row>
    <row r="8" spans="1:4" ht="9.75" customHeight="1">
      <c r="A8" s="4" t="s">
        <v>15</v>
      </c>
      <c r="B8" s="4" t="s">
        <v>81</v>
      </c>
      <c r="C8" s="5" t="s">
        <v>16</v>
      </c>
      <c r="D8" s="5">
        <v>6</v>
      </c>
    </row>
    <row r="9" spans="1:4" ht="9.75" customHeight="1">
      <c r="A9" s="4" t="s">
        <v>17</v>
      </c>
      <c r="B9" s="4" t="s">
        <v>81</v>
      </c>
      <c r="C9" s="5" t="s">
        <v>16</v>
      </c>
      <c r="D9" s="5">
        <v>12</v>
      </c>
    </row>
    <row r="10" spans="1:4" ht="9.75" customHeight="1">
      <c r="A10" s="4" t="s">
        <v>18</v>
      </c>
      <c r="B10" s="4" t="s">
        <v>81</v>
      </c>
      <c r="C10" s="5" t="s">
        <v>16</v>
      </c>
      <c r="D10" s="5">
        <v>12</v>
      </c>
    </row>
    <row r="11" spans="1:4" ht="9.75" customHeight="1">
      <c r="A11" s="4" t="s">
        <v>74</v>
      </c>
      <c r="B11" s="4" t="s">
        <v>82</v>
      </c>
      <c r="C11" s="5" t="s">
        <v>22</v>
      </c>
      <c r="D11" s="5">
        <v>11</v>
      </c>
    </row>
    <row r="12" spans="1:4" ht="9.75" customHeight="1">
      <c r="A12" s="4" t="s">
        <v>19</v>
      </c>
      <c r="B12" s="4" t="s">
        <v>83</v>
      </c>
      <c r="C12" s="5" t="s">
        <v>20</v>
      </c>
      <c r="D12" s="5">
        <v>11</v>
      </c>
    </row>
    <row r="13" spans="1:4" ht="9.75" customHeight="1">
      <c r="A13" s="4" t="s">
        <v>21</v>
      </c>
      <c r="B13" s="4" t="s">
        <v>83</v>
      </c>
      <c r="C13" s="5" t="s">
        <v>22</v>
      </c>
      <c r="D13" s="5">
        <v>8</v>
      </c>
    </row>
    <row r="14" spans="1:4" ht="9.75" customHeight="1">
      <c r="A14" s="4" t="s">
        <v>23</v>
      </c>
      <c r="B14" s="4" t="s">
        <v>83</v>
      </c>
      <c r="C14" s="5" t="s">
        <v>22</v>
      </c>
      <c r="D14" s="5">
        <v>36</v>
      </c>
    </row>
    <row r="15" spans="1:4" ht="9.75" customHeight="1">
      <c r="A15" s="4" t="s">
        <v>24</v>
      </c>
      <c r="B15" s="4" t="s">
        <v>83</v>
      </c>
      <c r="C15" s="5" t="s">
        <v>22</v>
      </c>
      <c r="D15" s="5">
        <v>14</v>
      </c>
    </row>
    <row r="16" spans="1:4" ht="9.75" customHeight="1">
      <c r="A16" s="4" t="s">
        <v>25</v>
      </c>
      <c r="B16" s="4" t="s">
        <v>84</v>
      </c>
      <c r="C16" s="5" t="s">
        <v>14</v>
      </c>
      <c r="D16" s="5">
        <v>301</v>
      </c>
    </row>
    <row r="17" spans="1:4" ht="9.75" customHeight="1">
      <c r="A17" s="4" t="s">
        <v>26</v>
      </c>
      <c r="B17" s="4" t="s">
        <v>123</v>
      </c>
      <c r="C17" s="5" t="s">
        <v>27</v>
      </c>
      <c r="D17" s="5">
        <v>9</v>
      </c>
    </row>
    <row r="18" spans="1:4" ht="9.75" customHeight="1">
      <c r="A18" s="4" t="s">
        <v>28</v>
      </c>
      <c r="B18" s="4" t="s">
        <v>85</v>
      </c>
      <c r="C18" s="5" t="s">
        <v>29</v>
      </c>
      <c r="D18" s="5">
        <v>10</v>
      </c>
    </row>
    <row r="19" spans="1:4" ht="9.75" customHeight="1">
      <c r="A19" s="4" t="s">
        <v>30</v>
      </c>
      <c r="B19" s="4" t="s">
        <v>86</v>
      </c>
      <c r="C19" s="5" t="s">
        <v>31</v>
      </c>
      <c r="D19" s="5">
        <v>42</v>
      </c>
    </row>
    <row r="20" spans="1:4" ht="9.75" customHeight="1">
      <c r="A20" s="4" t="s">
        <v>32</v>
      </c>
      <c r="B20" s="4" t="s">
        <v>99</v>
      </c>
      <c r="C20" s="5" t="s">
        <v>33</v>
      </c>
      <c r="D20" s="5">
        <v>28</v>
      </c>
    </row>
    <row r="21" spans="1:4" ht="9.75" customHeight="1">
      <c r="A21" s="4" t="s">
        <v>34</v>
      </c>
      <c r="B21" s="4" t="s">
        <v>87</v>
      </c>
      <c r="C21" s="5" t="s">
        <v>35</v>
      </c>
      <c r="D21" s="5">
        <v>6</v>
      </c>
    </row>
    <row r="22" spans="1:4" ht="9.75" customHeight="1">
      <c r="A22" s="4" t="s">
        <v>36</v>
      </c>
      <c r="B22" s="4" t="s">
        <v>87</v>
      </c>
      <c r="C22" s="5" t="s">
        <v>35</v>
      </c>
      <c r="D22" s="5">
        <v>3</v>
      </c>
    </row>
    <row r="23" spans="1:4" ht="9.75" customHeight="1">
      <c r="A23" s="4" t="s">
        <v>37</v>
      </c>
      <c r="B23" s="4" t="s">
        <v>87</v>
      </c>
      <c r="C23" s="5" t="s">
        <v>35</v>
      </c>
      <c r="D23" s="5">
        <v>4</v>
      </c>
    </row>
    <row r="24" spans="1:4" ht="9.75" customHeight="1">
      <c r="A24" s="4" t="s">
        <v>38</v>
      </c>
      <c r="B24" s="4" t="s">
        <v>87</v>
      </c>
      <c r="C24" s="5" t="s">
        <v>39</v>
      </c>
      <c r="D24" s="5">
        <v>9</v>
      </c>
    </row>
    <row r="25" spans="1:4" ht="9.75" customHeight="1">
      <c r="A25" s="4" t="s">
        <v>75</v>
      </c>
      <c r="B25" s="4" t="s">
        <v>87</v>
      </c>
      <c r="C25" s="5" t="s">
        <v>29</v>
      </c>
      <c r="D25" s="5">
        <v>6</v>
      </c>
    </row>
    <row r="26" spans="1:4" ht="9.75" customHeight="1">
      <c r="A26" s="4" t="s">
        <v>40</v>
      </c>
      <c r="B26" s="4" t="s">
        <v>41</v>
      </c>
      <c r="C26" s="5" t="s">
        <v>42</v>
      </c>
      <c r="D26" s="5">
        <v>5</v>
      </c>
    </row>
    <row r="27" spans="1:4" ht="9.75" customHeight="1">
      <c r="A27" s="4" t="s">
        <v>43</v>
      </c>
      <c r="B27" s="4" t="s">
        <v>44</v>
      </c>
      <c r="C27" s="5" t="s">
        <v>45</v>
      </c>
      <c r="D27" s="5">
        <v>8</v>
      </c>
    </row>
    <row r="28" spans="1:4" ht="9.75" customHeight="1">
      <c r="A28" s="4" t="s">
        <v>46</v>
      </c>
      <c r="B28" s="4" t="s">
        <v>47</v>
      </c>
      <c r="C28" s="5" t="s">
        <v>48</v>
      </c>
      <c r="D28" s="5">
        <v>26</v>
      </c>
    </row>
    <row r="29" spans="1:4" ht="9.75" customHeight="1">
      <c r="A29" s="4" t="s">
        <v>49</v>
      </c>
      <c r="B29" s="4" t="s">
        <v>47</v>
      </c>
      <c r="C29" s="5" t="s">
        <v>48</v>
      </c>
      <c r="D29" s="5">
        <v>12</v>
      </c>
    </row>
    <row r="30" spans="1:4" ht="9.75" customHeight="1">
      <c r="A30" s="4" t="s">
        <v>50</v>
      </c>
      <c r="B30" s="4" t="s">
        <v>47</v>
      </c>
      <c r="C30" s="5" t="s">
        <v>51</v>
      </c>
      <c r="D30" s="5">
        <v>15</v>
      </c>
    </row>
    <row r="31" spans="1:4" ht="9.75" customHeight="1">
      <c r="A31" s="25" t="s">
        <v>52</v>
      </c>
      <c r="B31" s="26" t="s">
        <v>53</v>
      </c>
      <c r="C31" s="27" t="s">
        <v>54</v>
      </c>
      <c r="D31" s="27">
        <v>8</v>
      </c>
    </row>
    <row r="32" spans="1:4" ht="9.75" customHeight="1">
      <c r="A32" s="4" t="s">
        <v>55</v>
      </c>
      <c r="B32" s="4" t="s">
        <v>88</v>
      </c>
      <c r="C32" s="5" t="s">
        <v>48</v>
      </c>
      <c r="D32" s="5">
        <v>4</v>
      </c>
    </row>
    <row r="33" spans="1:4" ht="9.75" customHeight="1">
      <c r="A33" s="6"/>
      <c r="B33" s="6"/>
      <c r="C33" s="6"/>
      <c r="D33" s="6"/>
    </row>
    <row r="35" ht="9">
      <c r="A35" s="9" t="s">
        <v>78</v>
      </c>
    </row>
    <row r="36" ht="9">
      <c r="A36" s="4" t="s">
        <v>132</v>
      </c>
    </row>
    <row r="42" ht="12.75">
      <c r="D42" s="28"/>
    </row>
    <row r="70" spans="1:4" ht="9.75" customHeight="1">
      <c r="A70" s="29"/>
      <c r="B70" s="29"/>
      <c r="C70" s="29"/>
      <c r="D70" s="29"/>
    </row>
  </sheetData>
  <mergeCells count="2">
    <mergeCell ref="A1:D1"/>
    <mergeCell ref="A3:D3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&amp;C192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38">
      <selection activeCell="A70" sqref="A70"/>
    </sheetView>
  </sheetViews>
  <sheetFormatPr defaultColWidth="9.140625" defaultRowHeight="12.75"/>
  <cols>
    <col min="1" max="1" width="13.57421875" style="4" customWidth="1"/>
    <col min="2" max="4" width="7.8515625" style="4" customWidth="1"/>
    <col min="5" max="5" width="8.421875" style="4" customWidth="1"/>
    <col min="6" max="6" width="8.28125" style="4" customWidth="1"/>
    <col min="7" max="7" width="0.85546875" style="4" customWidth="1"/>
    <col min="8" max="8" width="7.7109375" style="4" customWidth="1"/>
    <col min="9" max="9" width="7.421875" style="4" customWidth="1"/>
    <col min="10" max="10" width="7.00390625" style="4" customWidth="1"/>
    <col min="11" max="11" width="8.57421875" style="4" customWidth="1"/>
    <col min="12" max="12" width="7.7109375" style="4" customWidth="1"/>
    <col min="13" max="16384" width="9.140625" style="4" customWidth="1"/>
  </cols>
  <sheetData>
    <row r="1" spans="1:12" ht="12.75" customHeight="1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" customHeight="1"/>
    <row r="3" spans="1:12" s="2" customFormat="1" ht="24" customHeight="1">
      <c r="A3" s="122" t="s">
        <v>116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ht="7.5" customHeight="1">
      <c r="G4" s="6"/>
    </row>
    <row r="5" spans="1:12" ht="18" customHeight="1">
      <c r="A5" s="120" t="s">
        <v>56</v>
      </c>
      <c r="B5" s="108" t="s">
        <v>121</v>
      </c>
      <c r="C5" s="108"/>
      <c r="D5" s="108"/>
      <c r="E5" s="108"/>
      <c r="F5" s="117" t="s">
        <v>105</v>
      </c>
      <c r="G5" s="30"/>
      <c r="H5" s="108" t="s">
        <v>122</v>
      </c>
      <c r="I5" s="108"/>
      <c r="J5" s="108"/>
      <c r="K5" s="108"/>
      <c r="L5" s="117" t="s">
        <v>105</v>
      </c>
    </row>
    <row r="6" spans="1:12" ht="27" customHeight="1">
      <c r="A6" s="121"/>
      <c r="B6" s="75" t="s">
        <v>101</v>
      </c>
      <c r="C6" s="75" t="s">
        <v>102</v>
      </c>
      <c r="D6" s="75" t="s">
        <v>103</v>
      </c>
      <c r="E6" s="75" t="s">
        <v>104</v>
      </c>
      <c r="F6" s="118"/>
      <c r="G6" s="6"/>
      <c r="H6" s="75" t="s">
        <v>101</v>
      </c>
      <c r="I6" s="75" t="s">
        <v>102</v>
      </c>
      <c r="J6" s="75" t="s">
        <v>103</v>
      </c>
      <c r="K6" s="75" t="s">
        <v>104</v>
      </c>
      <c r="L6" s="118"/>
    </row>
    <row r="7" spans="1:12" ht="9" customHeight="1">
      <c r="A7" s="32"/>
      <c r="B7" s="33"/>
      <c r="C7" s="33"/>
      <c r="D7" s="33"/>
      <c r="E7" s="34"/>
      <c r="F7" s="35"/>
      <c r="G7" s="35"/>
      <c r="H7" s="33"/>
      <c r="I7" s="33"/>
      <c r="J7" s="33"/>
      <c r="K7" s="34"/>
      <c r="L7" s="35"/>
    </row>
    <row r="8" spans="1:12" ht="9" customHeight="1">
      <c r="A8" s="116" t="s">
        <v>89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ht="9" customHeight="1">
      <c r="A9" s="3"/>
    </row>
    <row r="10" spans="1:12" ht="9" customHeight="1">
      <c r="A10" s="4" t="s">
        <v>58</v>
      </c>
      <c r="B10" s="35" t="s">
        <v>8</v>
      </c>
      <c r="C10" s="30">
        <v>41</v>
      </c>
      <c r="D10" s="35">
        <v>168</v>
      </c>
      <c r="E10" s="36">
        <v>997</v>
      </c>
      <c r="F10" s="37">
        <f>SUM(B10:E10)</f>
        <v>1206</v>
      </c>
      <c r="H10" s="5" t="s">
        <v>8</v>
      </c>
      <c r="I10" s="38">
        <f>C10/F10*100</f>
        <v>3.399668325041459</v>
      </c>
      <c r="J10" s="38">
        <f>D10/F10*100</f>
        <v>13.930348258706468</v>
      </c>
      <c r="K10" s="38">
        <f>E10/F10*100</f>
        <v>82.66998341625207</v>
      </c>
      <c r="L10" s="38">
        <f>SUM(H10:K10)</f>
        <v>100</v>
      </c>
    </row>
    <row r="11" spans="1:12" ht="9" customHeight="1">
      <c r="A11" s="4" t="s">
        <v>59</v>
      </c>
      <c r="B11" s="35" t="s">
        <v>8</v>
      </c>
      <c r="C11" s="35" t="s">
        <v>8</v>
      </c>
      <c r="D11" s="35">
        <v>3</v>
      </c>
      <c r="E11" s="30">
        <v>71</v>
      </c>
      <c r="F11" s="37">
        <f aca="true" t="shared" si="0" ref="F11:F35">SUM(B11:E11)</f>
        <v>74</v>
      </c>
      <c r="H11" s="5" t="s">
        <v>8</v>
      </c>
      <c r="I11" s="39" t="s">
        <v>8</v>
      </c>
      <c r="J11" s="38">
        <f>D11/F11*100</f>
        <v>4.054054054054054</v>
      </c>
      <c r="K11" s="38">
        <f aca="true" t="shared" si="1" ref="K11:K34">E11/F11*100</f>
        <v>95.94594594594594</v>
      </c>
      <c r="L11" s="38">
        <f aca="true" t="shared" si="2" ref="L11:L34">SUM(H11:K11)</f>
        <v>99.99999999999999</v>
      </c>
    </row>
    <row r="12" spans="1:12" ht="9" customHeight="1">
      <c r="A12" s="4" t="s">
        <v>60</v>
      </c>
      <c r="B12" s="35" t="s">
        <v>8</v>
      </c>
      <c r="C12" s="30">
        <v>41</v>
      </c>
      <c r="D12" s="35">
        <v>238</v>
      </c>
      <c r="E12" s="36">
        <v>1266</v>
      </c>
      <c r="F12" s="37">
        <f t="shared" si="0"/>
        <v>1545</v>
      </c>
      <c r="H12" s="5" t="s">
        <v>8</v>
      </c>
      <c r="I12" s="38">
        <f>C12/F12*100</f>
        <v>2.6537216828478964</v>
      </c>
      <c r="J12" s="38">
        <f aca="true" t="shared" si="3" ref="J12:J35">D12/F12*100</f>
        <v>15.40453074433657</v>
      </c>
      <c r="K12" s="38">
        <f t="shared" si="1"/>
        <v>81.94174757281554</v>
      </c>
      <c r="L12" s="38">
        <f t="shared" si="2"/>
        <v>100.00000000000001</v>
      </c>
    </row>
    <row r="13" spans="1:12" ht="9" customHeight="1">
      <c r="A13" s="4" t="s">
        <v>45</v>
      </c>
      <c r="B13" s="35" t="s">
        <v>8</v>
      </c>
      <c r="C13" s="35" t="s">
        <v>8</v>
      </c>
      <c r="D13" s="35">
        <v>63</v>
      </c>
      <c r="E13" s="30">
        <v>276</v>
      </c>
      <c r="F13" s="37">
        <f t="shared" si="0"/>
        <v>339</v>
      </c>
      <c r="H13" s="5" t="s">
        <v>8</v>
      </c>
      <c r="I13" s="39" t="s">
        <v>8</v>
      </c>
      <c r="J13" s="38">
        <f t="shared" si="3"/>
        <v>18.58407079646018</v>
      </c>
      <c r="K13" s="38">
        <f t="shared" si="1"/>
        <v>81.41592920353983</v>
      </c>
      <c r="L13" s="38">
        <f t="shared" si="2"/>
        <v>100.00000000000001</v>
      </c>
    </row>
    <row r="14" spans="1:12" s="9" customFormat="1" ht="9" customHeight="1">
      <c r="A14" s="9" t="s">
        <v>135</v>
      </c>
      <c r="B14" s="35" t="s">
        <v>8</v>
      </c>
      <c r="C14" s="35" t="s">
        <v>8</v>
      </c>
      <c r="D14" s="100" t="s">
        <v>136</v>
      </c>
      <c r="E14" s="100" t="s">
        <v>136</v>
      </c>
      <c r="F14" s="100" t="s">
        <v>136</v>
      </c>
      <c r="G14" s="100"/>
      <c r="H14" s="35" t="s">
        <v>8</v>
      </c>
      <c r="I14" s="35" t="s">
        <v>8</v>
      </c>
      <c r="J14" s="100" t="s">
        <v>136</v>
      </c>
      <c r="K14" s="100" t="s">
        <v>136</v>
      </c>
      <c r="L14" s="100" t="s">
        <v>136</v>
      </c>
    </row>
    <row r="15" spans="1:12" s="9" customFormat="1" ht="9" customHeight="1">
      <c r="A15" s="9" t="s">
        <v>92</v>
      </c>
      <c r="B15" s="35" t="s">
        <v>8</v>
      </c>
      <c r="C15" s="35" t="s">
        <v>8</v>
      </c>
      <c r="D15" s="100" t="s">
        <v>136</v>
      </c>
      <c r="E15" s="100" t="s">
        <v>136</v>
      </c>
      <c r="F15" s="100" t="s">
        <v>136</v>
      </c>
      <c r="G15" s="100"/>
      <c r="H15" s="35" t="s">
        <v>8</v>
      </c>
      <c r="I15" s="35" t="s">
        <v>8</v>
      </c>
      <c r="J15" s="100" t="s">
        <v>136</v>
      </c>
      <c r="K15" s="100" t="s">
        <v>136</v>
      </c>
      <c r="L15" s="100" t="s">
        <v>136</v>
      </c>
    </row>
    <row r="16" spans="1:12" ht="9" customHeight="1">
      <c r="A16" s="4" t="s">
        <v>61</v>
      </c>
      <c r="B16" s="35" t="s">
        <v>8</v>
      </c>
      <c r="C16" s="30">
        <v>89</v>
      </c>
      <c r="D16" s="35">
        <v>327</v>
      </c>
      <c r="E16" s="30">
        <v>165</v>
      </c>
      <c r="F16" s="37">
        <f t="shared" si="0"/>
        <v>581</v>
      </c>
      <c r="H16" s="5" t="s">
        <v>8</v>
      </c>
      <c r="I16" s="38">
        <f aca="true" t="shared" si="4" ref="I16:I30">C16/F16*100</f>
        <v>15.3184165232358</v>
      </c>
      <c r="J16" s="38">
        <f t="shared" si="3"/>
        <v>56.28227194492255</v>
      </c>
      <c r="K16" s="38">
        <f t="shared" si="1"/>
        <v>28.399311531841654</v>
      </c>
      <c r="L16" s="38">
        <f t="shared" si="2"/>
        <v>100</v>
      </c>
    </row>
    <row r="17" spans="1:12" ht="9" customHeight="1">
      <c r="A17" s="4" t="s">
        <v>62</v>
      </c>
      <c r="B17" s="35">
        <v>59</v>
      </c>
      <c r="C17" s="30">
        <v>87</v>
      </c>
      <c r="D17" s="35">
        <v>51</v>
      </c>
      <c r="E17" s="30">
        <v>22</v>
      </c>
      <c r="F17" s="37">
        <f t="shared" si="0"/>
        <v>219</v>
      </c>
      <c r="H17" s="39">
        <f aca="true" t="shared" si="5" ref="H17:H34">B17/F17*100</f>
        <v>26.94063926940639</v>
      </c>
      <c r="I17" s="38">
        <f t="shared" si="4"/>
        <v>39.726027397260275</v>
      </c>
      <c r="J17" s="38">
        <f t="shared" si="3"/>
        <v>23.28767123287671</v>
      </c>
      <c r="K17" s="38">
        <f t="shared" si="1"/>
        <v>10.045662100456621</v>
      </c>
      <c r="L17" s="38">
        <f t="shared" si="2"/>
        <v>99.99999999999999</v>
      </c>
    </row>
    <row r="18" spans="1:12" ht="9" customHeight="1">
      <c r="A18" s="4" t="s">
        <v>63</v>
      </c>
      <c r="B18" s="35" t="s">
        <v>8</v>
      </c>
      <c r="C18" s="30">
        <v>32</v>
      </c>
      <c r="D18" s="35">
        <v>114</v>
      </c>
      <c r="E18" s="30">
        <v>89</v>
      </c>
      <c r="F18" s="37">
        <f t="shared" si="0"/>
        <v>235</v>
      </c>
      <c r="H18" s="5" t="s">
        <v>8</v>
      </c>
      <c r="I18" s="38">
        <f t="shared" si="4"/>
        <v>13.617021276595745</v>
      </c>
      <c r="J18" s="38">
        <f t="shared" si="3"/>
        <v>48.51063829787234</v>
      </c>
      <c r="K18" s="38">
        <f t="shared" si="1"/>
        <v>37.87234042553192</v>
      </c>
      <c r="L18" s="38">
        <f t="shared" si="2"/>
        <v>100</v>
      </c>
    </row>
    <row r="19" spans="1:12" ht="9" customHeight="1">
      <c r="A19" s="4" t="s">
        <v>35</v>
      </c>
      <c r="B19" s="35" t="s">
        <v>8</v>
      </c>
      <c r="C19" s="30">
        <v>105</v>
      </c>
      <c r="D19" s="35">
        <v>214</v>
      </c>
      <c r="E19" s="30">
        <v>22</v>
      </c>
      <c r="F19" s="37">
        <f t="shared" si="0"/>
        <v>341</v>
      </c>
      <c r="H19" s="5" t="s">
        <v>8</v>
      </c>
      <c r="I19" s="38">
        <f t="shared" si="4"/>
        <v>30.791788856304986</v>
      </c>
      <c r="J19" s="38">
        <f t="shared" si="3"/>
        <v>62.75659824046921</v>
      </c>
      <c r="K19" s="38">
        <f t="shared" si="1"/>
        <v>6.451612903225806</v>
      </c>
      <c r="L19" s="38">
        <f t="shared" si="2"/>
        <v>100</v>
      </c>
    </row>
    <row r="20" spans="1:12" ht="9" customHeight="1">
      <c r="A20" s="4" t="s">
        <v>48</v>
      </c>
      <c r="B20" s="35" t="s">
        <v>8</v>
      </c>
      <c r="C20" s="30">
        <v>186</v>
      </c>
      <c r="D20" s="35">
        <v>77</v>
      </c>
      <c r="E20" s="30">
        <v>24</v>
      </c>
      <c r="F20" s="37">
        <f t="shared" si="0"/>
        <v>287</v>
      </c>
      <c r="H20" s="5" t="s">
        <v>8</v>
      </c>
      <c r="I20" s="38">
        <f t="shared" si="4"/>
        <v>64.80836236933798</v>
      </c>
      <c r="J20" s="38">
        <f t="shared" si="3"/>
        <v>26.82926829268293</v>
      </c>
      <c r="K20" s="38">
        <f t="shared" si="1"/>
        <v>8.362369337979095</v>
      </c>
      <c r="L20" s="38">
        <f t="shared" si="2"/>
        <v>100</v>
      </c>
    </row>
    <row r="21" spans="1:12" ht="9" customHeight="1">
      <c r="A21" s="4" t="s">
        <v>54</v>
      </c>
      <c r="B21" s="35">
        <v>18</v>
      </c>
      <c r="C21" s="30">
        <v>51</v>
      </c>
      <c r="D21" s="35">
        <v>23</v>
      </c>
      <c r="E21" s="35" t="s">
        <v>8</v>
      </c>
      <c r="F21" s="37">
        <f t="shared" si="0"/>
        <v>92</v>
      </c>
      <c r="H21" s="38">
        <f>B21/F21*100</f>
        <v>19.565217391304348</v>
      </c>
      <c r="I21" s="38">
        <f t="shared" si="4"/>
        <v>55.434782608695656</v>
      </c>
      <c r="J21" s="38">
        <f t="shared" si="3"/>
        <v>25</v>
      </c>
      <c r="K21" s="39" t="s">
        <v>8</v>
      </c>
      <c r="L21" s="38">
        <f t="shared" si="2"/>
        <v>100</v>
      </c>
    </row>
    <row r="22" spans="1:12" ht="9" customHeight="1">
      <c r="A22" s="4" t="s">
        <v>27</v>
      </c>
      <c r="B22" s="35">
        <v>6</v>
      </c>
      <c r="C22" s="30">
        <v>228</v>
      </c>
      <c r="D22" s="35">
        <v>12</v>
      </c>
      <c r="E22" s="35" t="s">
        <v>8</v>
      </c>
      <c r="F22" s="37">
        <f t="shared" si="0"/>
        <v>246</v>
      </c>
      <c r="H22" s="38">
        <f>B22/F22*100</f>
        <v>2.4390243902439024</v>
      </c>
      <c r="I22" s="38">
        <f t="shared" si="4"/>
        <v>92.6829268292683</v>
      </c>
      <c r="J22" s="38">
        <f t="shared" si="3"/>
        <v>4.878048780487805</v>
      </c>
      <c r="K22" s="39" t="s">
        <v>8</v>
      </c>
      <c r="L22" s="38">
        <f t="shared" si="2"/>
        <v>100</v>
      </c>
    </row>
    <row r="23" spans="1:12" ht="9" customHeight="1">
      <c r="A23" s="4" t="s">
        <v>64</v>
      </c>
      <c r="B23" s="30">
        <v>36</v>
      </c>
      <c r="C23" s="30">
        <v>256</v>
      </c>
      <c r="D23" s="35">
        <v>80</v>
      </c>
      <c r="E23" s="30">
        <v>6</v>
      </c>
      <c r="F23" s="37">
        <f t="shared" si="0"/>
        <v>378</v>
      </c>
      <c r="H23" s="39">
        <f t="shared" si="5"/>
        <v>9.523809523809524</v>
      </c>
      <c r="I23" s="38">
        <f t="shared" si="4"/>
        <v>67.72486772486772</v>
      </c>
      <c r="J23" s="38">
        <f t="shared" si="3"/>
        <v>21.164021164021165</v>
      </c>
      <c r="K23" s="38">
        <f t="shared" si="1"/>
        <v>1.5873015873015872</v>
      </c>
      <c r="L23" s="38">
        <f t="shared" si="2"/>
        <v>99.99999999999999</v>
      </c>
    </row>
    <row r="24" spans="1:12" ht="9" customHeight="1">
      <c r="A24" s="4" t="s">
        <v>65</v>
      </c>
      <c r="B24" s="30">
        <v>91</v>
      </c>
      <c r="C24" s="30">
        <v>158</v>
      </c>
      <c r="D24" s="35">
        <v>56</v>
      </c>
      <c r="E24" s="35" t="s">
        <v>8</v>
      </c>
      <c r="F24" s="37">
        <f t="shared" si="0"/>
        <v>305</v>
      </c>
      <c r="H24" s="39">
        <f t="shared" si="5"/>
        <v>29.836065573770494</v>
      </c>
      <c r="I24" s="38">
        <f t="shared" si="4"/>
        <v>51.80327868852459</v>
      </c>
      <c r="J24" s="38">
        <f t="shared" si="3"/>
        <v>18.360655737704917</v>
      </c>
      <c r="K24" s="39" t="s">
        <v>8</v>
      </c>
      <c r="L24" s="38">
        <f t="shared" si="2"/>
        <v>100</v>
      </c>
    </row>
    <row r="25" spans="1:12" ht="9" customHeight="1">
      <c r="A25" s="4" t="s">
        <v>66</v>
      </c>
      <c r="B25" s="30">
        <v>26</v>
      </c>
      <c r="C25" s="30">
        <v>95</v>
      </c>
      <c r="D25" s="35">
        <v>15</v>
      </c>
      <c r="E25" s="35" t="s">
        <v>8</v>
      </c>
      <c r="F25" s="37">
        <f t="shared" si="0"/>
        <v>136</v>
      </c>
      <c r="H25" s="39">
        <f t="shared" si="5"/>
        <v>19.11764705882353</v>
      </c>
      <c r="I25" s="38">
        <f t="shared" si="4"/>
        <v>69.85294117647058</v>
      </c>
      <c r="J25" s="38">
        <f t="shared" si="3"/>
        <v>11.029411764705882</v>
      </c>
      <c r="K25" s="39" t="s">
        <v>8</v>
      </c>
      <c r="L25" s="38">
        <f t="shared" si="2"/>
        <v>100</v>
      </c>
    </row>
    <row r="26" spans="1:12" ht="9" customHeight="1">
      <c r="A26" s="4" t="s">
        <v>16</v>
      </c>
      <c r="B26" s="30">
        <v>131</v>
      </c>
      <c r="C26" s="30">
        <v>365</v>
      </c>
      <c r="D26" s="30">
        <v>55</v>
      </c>
      <c r="E26" s="35" t="s">
        <v>8</v>
      </c>
      <c r="F26" s="37">
        <f t="shared" si="0"/>
        <v>551</v>
      </c>
      <c r="H26" s="39">
        <f t="shared" si="5"/>
        <v>23.77495462794918</v>
      </c>
      <c r="I26" s="38">
        <f t="shared" si="4"/>
        <v>66.2431941923775</v>
      </c>
      <c r="J26" s="38">
        <f t="shared" si="3"/>
        <v>9.98185117967332</v>
      </c>
      <c r="K26" s="39" t="s">
        <v>8</v>
      </c>
      <c r="L26" s="38">
        <f t="shared" si="2"/>
        <v>100</v>
      </c>
    </row>
    <row r="27" spans="1:12" ht="9" customHeight="1">
      <c r="A27" s="4" t="s">
        <v>42</v>
      </c>
      <c r="B27" s="30">
        <v>10</v>
      </c>
      <c r="C27" s="30">
        <v>58</v>
      </c>
      <c r="D27" s="30">
        <v>47</v>
      </c>
      <c r="E27" s="30">
        <v>143</v>
      </c>
      <c r="F27" s="37">
        <f t="shared" si="0"/>
        <v>258</v>
      </c>
      <c r="H27" s="39">
        <f t="shared" si="5"/>
        <v>3.875968992248062</v>
      </c>
      <c r="I27" s="38">
        <f t="shared" si="4"/>
        <v>22.48062015503876</v>
      </c>
      <c r="J27" s="38">
        <f t="shared" si="3"/>
        <v>18.217054263565892</v>
      </c>
      <c r="K27" s="38">
        <f t="shared" si="1"/>
        <v>55.42635658914728</v>
      </c>
      <c r="L27" s="38">
        <f t="shared" si="2"/>
        <v>100</v>
      </c>
    </row>
    <row r="28" spans="1:12" ht="9" customHeight="1">
      <c r="A28" s="4" t="s">
        <v>39</v>
      </c>
      <c r="B28" s="30">
        <v>45</v>
      </c>
      <c r="C28" s="30">
        <v>81</v>
      </c>
      <c r="D28" s="30">
        <v>5</v>
      </c>
      <c r="E28" s="35" t="s">
        <v>8</v>
      </c>
      <c r="F28" s="37">
        <f t="shared" si="0"/>
        <v>131</v>
      </c>
      <c r="H28" s="39">
        <f t="shared" si="5"/>
        <v>34.35114503816794</v>
      </c>
      <c r="I28" s="38">
        <f t="shared" si="4"/>
        <v>61.832061068702295</v>
      </c>
      <c r="J28" s="38">
        <f t="shared" si="3"/>
        <v>3.816793893129771</v>
      </c>
      <c r="K28" s="39" t="s">
        <v>8</v>
      </c>
      <c r="L28" s="38">
        <f t="shared" si="2"/>
        <v>100.00000000000001</v>
      </c>
    </row>
    <row r="29" spans="1:12" ht="9" customHeight="1">
      <c r="A29" s="4" t="s">
        <v>29</v>
      </c>
      <c r="B29" s="30">
        <v>261</v>
      </c>
      <c r="C29" s="30">
        <v>148</v>
      </c>
      <c r="D29" s="35" t="s">
        <v>8</v>
      </c>
      <c r="E29" s="35" t="s">
        <v>8</v>
      </c>
      <c r="F29" s="37">
        <f t="shared" si="0"/>
        <v>409</v>
      </c>
      <c r="H29" s="39">
        <f t="shared" si="5"/>
        <v>63.81418092909536</v>
      </c>
      <c r="I29" s="38">
        <f t="shared" si="4"/>
        <v>36.18581907090464</v>
      </c>
      <c r="J29" s="39" t="s">
        <v>8</v>
      </c>
      <c r="K29" s="39" t="s">
        <v>8</v>
      </c>
      <c r="L29" s="38">
        <f t="shared" si="2"/>
        <v>100</v>
      </c>
    </row>
    <row r="30" spans="1:12" ht="9" customHeight="1">
      <c r="A30" s="4" t="s">
        <v>22</v>
      </c>
      <c r="B30" s="30">
        <v>27</v>
      </c>
      <c r="C30" s="30">
        <v>329</v>
      </c>
      <c r="D30" s="35">
        <v>5</v>
      </c>
      <c r="E30" s="30">
        <v>29</v>
      </c>
      <c r="F30" s="37">
        <f t="shared" si="0"/>
        <v>390</v>
      </c>
      <c r="H30" s="39">
        <f t="shared" si="5"/>
        <v>6.923076923076923</v>
      </c>
      <c r="I30" s="38">
        <f t="shared" si="4"/>
        <v>84.35897435897436</v>
      </c>
      <c r="J30" s="38">
        <f t="shared" si="3"/>
        <v>1.282051282051282</v>
      </c>
      <c r="K30" s="38">
        <f t="shared" si="1"/>
        <v>7.435897435897436</v>
      </c>
      <c r="L30" s="38">
        <f t="shared" si="2"/>
        <v>100</v>
      </c>
    </row>
    <row r="31" spans="1:12" ht="9" customHeight="1">
      <c r="A31" s="4" t="s">
        <v>67</v>
      </c>
      <c r="B31" s="35" t="s">
        <v>8</v>
      </c>
      <c r="C31" s="35" t="s">
        <v>8</v>
      </c>
      <c r="D31" s="35" t="s">
        <v>8</v>
      </c>
      <c r="E31" s="30">
        <v>377</v>
      </c>
      <c r="F31" s="37">
        <f t="shared" si="0"/>
        <v>377</v>
      </c>
      <c r="H31" s="5" t="s">
        <v>8</v>
      </c>
      <c r="I31" s="39" t="s">
        <v>8</v>
      </c>
      <c r="J31" s="39" t="s">
        <v>8</v>
      </c>
      <c r="K31" s="38">
        <f t="shared" si="1"/>
        <v>100</v>
      </c>
      <c r="L31" s="38">
        <f t="shared" si="2"/>
        <v>100</v>
      </c>
    </row>
    <row r="32" spans="1:12" s="3" customFormat="1" ht="9" customHeight="1">
      <c r="A32" s="3" t="s">
        <v>68</v>
      </c>
      <c r="B32" s="3">
        <f>SUM(B10:B31)</f>
        <v>710</v>
      </c>
      <c r="C32" s="40">
        <f>SUM(C10:C31)</f>
        <v>2350</v>
      </c>
      <c r="D32" s="40">
        <f>SUM(D10:D31)</f>
        <v>1553</v>
      </c>
      <c r="E32" s="40">
        <f>SUM(E10:E31)</f>
        <v>3487</v>
      </c>
      <c r="F32" s="40">
        <f t="shared" si="0"/>
        <v>8100</v>
      </c>
      <c r="H32" s="41">
        <f t="shared" si="5"/>
        <v>8.765432098765432</v>
      </c>
      <c r="I32" s="42">
        <f>C32/F32*100</f>
        <v>29.01234567901235</v>
      </c>
      <c r="J32" s="42">
        <f t="shared" si="3"/>
        <v>19.17283950617284</v>
      </c>
      <c r="K32" s="42">
        <f t="shared" si="1"/>
        <v>43.04938271604939</v>
      </c>
      <c r="L32" s="42">
        <f t="shared" si="2"/>
        <v>100</v>
      </c>
    </row>
    <row r="33" spans="1:12" s="3" customFormat="1" ht="9" customHeight="1">
      <c r="A33" s="3" t="s">
        <v>69</v>
      </c>
      <c r="B33" s="3">
        <f>SUM(B10:B19)</f>
        <v>59</v>
      </c>
      <c r="C33" s="40">
        <f>SUM(C10:C19)</f>
        <v>395</v>
      </c>
      <c r="D33" s="43">
        <f>SUM(D10:D19)</f>
        <v>1178</v>
      </c>
      <c r="E33" s="40">
        <f>SUM(E10:E19)</f>
        <v>2908</v>
      </c>
      <c r="F33" s="40">
        <f t="shared" si="0"/>
        <v>4540</v>
      </c>
      <c r="H33" s="41">
        <f t="shared" si="5"/>
        <v>1.2995594713656389</v>
      </c>
      <c r="I33" s="42">
        <f>C33/F33*100</f>
        <v>8.700440528634362</v>
      </c>
      <c r="J33" s="42">
        <f t="shared" si="3"/>
        <v>25.94713656387665</v>
      </c>
      <c r="K33" s="42">
        <f t="shared" si="1"/>
        <v>64.05286343612335</v>
      </c>
      <c r="L33" s="42">
        <f t="shared" si="2"/>
        <v>100</v>
      </c>
    </row>
    <row r="34" spans="1:12" s="3" customFormat="1" ht="9" customHeight="1">
      <c r="A34" s="3" t="s">
        <v>70</v>
      </c>
      <c r="B34" s="3">
        <f>SUM(B20:B23)</f>
        <v>60</v>
      </c>
      <c r="C34" s="40">
        <f>SUM(C20:C23)</f>
        <v>721</v>
      </c>
      <c r="D34" s="43">
        <f>SUM(D20:D23)</f>
        <v>192</v>
      </c>
      <c r="E34" s="40">
        <f>SUM(E20:E23)</f>
        <v>30</v>
      </c>
      <c r="F34" s="40">
        <f t="shared" si="0"/>
        <v>1003</v>
      </c>
      <c r="H34" s="41">
        <f t="shared" si="5"/>
        <v>5.982053838484546</v>
      </c>
      <c r="I34" s="42">
        <f>C34/F34*100</f>
        <v>71.88434695912264</v>
      </c>
      <c r="J34" s="42">
        <f t="shared" si="3"/>
        <v>19.14257228315055</v>
      </c>
      <c r="K34" s="42">
        <f t="shared" si="1"/>
        <v>2.991026919242273</v>
      </c>
      <c r="L34" s="42">
        <f t="shared" si="2"/>
        <v>100</v>
      </c>
    </row>
    <row r="35" spans="1:12" s="3" customFormat="1" ht="9" customHeight="1">
      <c r="A35" s="3" t="s">
        <v>71</v>
      </c>
      <c r="B35" s="3">
        <f>SUM(B24:B31)</f>
        <v>591</v>
      </c>
      <c r="C35" s="40">
        <f>SUM(C24:C31)</f>
        <v>1234</v>
      </c>
      <c r="D35" s="40">
        <f>SUM(D24:D31)</f>
        <v>183</v>
      </c>
      <c r="E35" s="40">
        <f>SUM(E24:E31)</f>
        <v>549</v>
      </c>
      <c r="F35" s="40">
        <f t="shared" si="0"/>
        <v>2557</v>
      </c>
      <c r="H35" s="41">
        <f>B35/F35*100</f>
        <v>23.113023073914743</v>
      </c>
      <c r="I35" s="42">
        <f>C35/F35*100</f>
        <v>48.25967931169339</v>
      </c>
      <c r="J35" s="42">
        <f t="shared" si="3"/>
        <v>7.156824403597967</v>
      </c>
      <c r="K35" s="42">
        <f>E35/F35*100</f>
        <v>21.4704732107939</v>
      </c>
      <c r="L35" s="42">
        <f>SUM(H35:K35)</f>
        <v>100</v>
      </c>
    </row>
    <row r="36" spans="3:6" ht="9" customHeight="1">
      <c r="C36" s="37"/>
      <c r="E36" s="37"/>
      <c r="F36" s="37"/>
    </row>
    <row r="37" spans="1:12" ht="9" customHeight="1">
      <c r="A37" s="115" t="s">
        <v>126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ht="9" customHeight="1"/>
    <row r="39" spans="1:12" ht="9" customHeight="1">
      <c r="A39" s="4" t="s">
        <v>58</v>
      </c>
      <c r="B39" s="35" t="s">
        <v>8</v>
      </c>
      <c r="C39" s="36">
        <v>121486</v>
      </c>
      <c r="D39" s="49">
        <v>598659</v>
      </c>
      <c r="E39" s="36">
        <v>1820101</v>
      </c>
      <c r="F39" s="36">
        <f>SUM(B39:E39)</f>
        <v>2540246</v>
      </c>
      <c r="H39" s="39" t="s">
        <v>8</v>
      </c>
      <c r="I39" s="38">
        <f>C39/F39*100</f>
        <v>4.7824502036416945</v>
      </c>
      <c r="J39" s="38">
        <f>D39/F39*100</f>
        <v>23.5669694982297</v>
      </c>
      <c r="K39" s="38">
        <f aca="true" t="shared" si="6" ref="K39:K56">E39/F39*100</f>
        <v>71.6505802981286</v>
      </c>
      <c r="L39" s="38">
        <f>SUM(H39:K39)</f>
        <v>100</v>
      </c>
    </row>
    <row r="40" spans="1:12" ht="9" customHeight="1">
      <c r="A40" s="4" t="s">
        <v>59</v>
      </c>
      <c r="B40" s="35" t="s">
        <v>8</v>
      </c>
      <c r="C40" s="35" t="s">
        <v>8</v>
      </c>
      <c r="D40" s="49">
        <v>35908</v>
      </c>
      <c r="E40" s="36">
        <v>290416</v>
      </c>
      <c r="F40" s="36">
        <f aca="true" t="shared" si="7" ref="F40:F59">SUM(B40:E40)</f>
        <v>326324</v>
      </c>
      <c r="H40" s="39" t="s">
        <v>8</v>
      </c>
      <c r="I40" s="39" t="s">
        <v>8</v>
      </c>
      <c r="J40" s="38">
        <f aca="true" t="shared" si="8" ref="J40:J64">D40/F40*100</f>
        <v>11.003787646633407</v>
      </c>
      <c r="K40" s="38">
        <f t="shared" si="6"/>
        <v>88.99621235336659</v>
      </c>
      <c r="L40" s="38">
        <f aca="true" t="shared" si="9" ref="L40:L64">SUM(H40:K40)</f>
        <v>100</v>
      </c>
    </row>
    <row r="41" spans="1:12" ht="9" customHeight="1">
      <c r="A41" s="4" t="s">
        <v>60</v>
      </c>
      <c r="B41" s="35" t="s">
        <v>8</v>
      </c>
      <c r="C41" s="36">
        <v>82864</v>
      </c>
      <c r="D41" s="49">
        <v>433626</v>
      </c>
      <c r="E41" s="36">
        <v>1869790</v>
      </c>
      <c r="F41" s="36">
        <f t="shared" si="7"/>
        <v>2386280</v>
      </c>
      <c r="H41" s="39" t="s">
        <v>8</v>
      </c>
      <c r="I41" s="38">
        <f aca="true" t="shared" si="10" ref="I41:I64">C41/F41*100</f>
        <v>3.4725178939604744</v>
      </c>
      <c r="J41" s="38">
        <f t="shared" si="8"/>
        <v>18.171631158120586</v>
      </c>
      <c r="K41" s="38">
        <f t="shared" si="6"/>
        <v>78.35585094791894</v>
      </c>
      <c r="L41" s="38">
        <f t="shared" si="9"/>
        <v>100</v>
      </c>
    </row>
    <row r="42" spans="1:12" ht="9" customHeight="1">
      <c r="A42" s="4" t="s">
        <v>45</v>
      </c>
      <c r="B42" s="35" t="s">
        <v>8</v>
      </c>
      <c r="C42" s="35" t="s">
        <v>8</v>
      </c>
      <c r="D42" s="49">
        <v>191250</v>
      </c>
      <c r="E42" s="36">
        <v>1169432</v>
      </c>
      <c r="F42" s="36">
        <f t="shared" si="7"/>
        <v>1360682</v>
      </c>
      <c r="H42" s="39" t="s">
        <v>8</v>
      </c>
      <c r="I42" s="39" t="s">
        <v>8</v>
      </c>
      <c r="J42" s="38">
        <f t="shared" si="8"/>
        <v>14.055451604416023</v>
      </c>
      <c r="K42" s="38">
        <f t="shared" si="6"/>
        <v>85.94454839558398</v>
      </c>
      <c r="L42" s="38">
        <f t="shared" si="9"/>
        <v>100</v>
      </c>
    </row>
    <row r="43" spans="1:12" ht="9" customHeight="1">
      <c r="A43" s="9" t="s">
        <v>135</v>
      </c>
      <c r="B43" s="100" t="s">
        <v>136</v>
      </c>
      <c r="C43" s="100" t="s">
        <v>136</v>
      </c>
      <c r="D43" s="100" t="s">
        <v>136</v>
      </c>
      <c r="E43" s="100" t="s">
        <v>136</v>
      </c>
      <c r="F43" s="100" t="s">
        <v>136</v>
      </c>
      <c r="G43" s="100"/>
      <c r="H43" s="100" t="s">
        <v>136</v>
      </c>
      <c r="I43" s="100" t="s">
        <v>136</v>
      </c>
      <c r="J43" s="100" t="s">
        <v>136</v>
      </c>
      <c r="K43" s="100" t="s">
        <v>136</v>
      </c>
      <c r="L43" s="100" t="s">
        <v>136</v>
      </c>
    </row>
    <row r="44" spans="1:12" ht="9" customHeight="1">
      <c r="A44" s="9" t="s">
        <v>92</v>
      </c>
      <c r="B44" s="100" t="s">
        <v>136</v>
      </c>
      <c r="C44" s="100" t="s">
        <v>136</v>
      </c>
      <c r="D44" s="100" t="s">
        <v>136</v>
      </c>
      <c r="E44" s="100" t="s">
        <v>136</v>
      </c>
      <c r="F44" s="100" t="s">
        <v>136</v>
      </c>
      <c r="G44" s="100"/>
      <c r="H44" s="100" t="s">
        <v>136</v>
      </c>
      <c r="I44" s="100" t="s">
        <v>136</v>
      </c>
      <c r="J44" s="100" t="s">
        <v>136</v>
      </c>
      <c r="K44" s="100" t="s">
        <v>136</v>
      </c>
      <c r="L44" s="100" t="s">
        <v>136</v>
      </c>
    </row>
    <row r="45" spans="1:12" ht="9" customHeight="1">
      <c r="A45" s="4" t="s">
        <v>61</v>
      </c>
      <c r="B45" s="35" t="s">
        <v>8</v>
      </c>
      <c r="C45" s="36">
        <v>293843</v>
      </c>
      <c r="D45" s="49">
        <v>981982</v>
      </c>
      <c r="E45" s="36">
        <v>564060</v>
      </c>
      <c r="F45" s="36">
        <f t="shared" si="7"/>
        <v>1839885</v>
      </c>
      <c r="H45" s="39" t="s">
        <v>8</v>
      </c>
      <c r="I45" s="38">
        <f t="shared" si="10"/>
        <v>15.97072643127152</v>
      </c>
      <c r="J45" s="38">
        <f t="shared" si="8"/>
        <v>53.3719227016906</v>
      </c>
      <c r="K45" s="38">
        <f t="shared" si="6"/>
        <v>30.657350867037884</v>
      </c>
      <c r="L45" s="38">
        <f t="shared" si="9"/>
        <v>100</v>
      </c>
    </row>
    <row r="46" spans="1:12" ht="9" customHeight="1">
      <c r="A46" s="4" t="s">
        <v>62</v>
      </c>
      <c r="B46" s="36">
        <v>257640</v>
      </c>
      <c r="C46" s="36">
        <v>350260</v>
      </c>
      <c r="D46" s="49">
        <v>105402</v>
      </c>
      <c r="E46" s="36">
        <v>72537</v>
      </c>
      <c r="F46" s="36">
        <f t="shared" si="7"/>
        <v>785839</v>
      </c>
      <c r="H46" s="38">
        <f aca="true" t="shared" si="11" ref="H46:H64">B46/F46*100</f>
        <v>32.78534152669949</v>
      </c>
      <c r="I46" s="38">
        <f t="shared" si="10"/>
        <v>44.57147074655241</v>
      </c>
      <c r="J46" s="38">
        <f t="shared" si="8"/>
        <v>13.412671043305307</v>
      </c>
      <c r="K46" s="38">
        <f t="shared" si="6"/>
        <v>9.230516683442792</v>
      </c>
      <c r="L46" s="38">
        <f t="shared" si="9"/>
        <v>100</v>
      </c>
    </row>
    <row r="47" spans="1:12" ht="9" customHeight="1">
      <c r="A47" s="4" t="s">
        <v>63</v>
      </c>
      <c r="B47" s="35" t="s">
        <v>8</v>
      </c>
      <c r="C47" s="36">
        <v>54033</v>
      </c>
      <c r="D47" s="49">
        <v>256119</v>
      </c>
      <c r="E47" s="36">
        <v>232003</v>
      </c>
      <c r="F47" s="36">
        <f t="shared" si="7"/>
        <v>542155</v>
      </c>
      <c r="H47" s="39" t="s">
        <v>8</v>
      </c>
      <c r="I47" s="38">
        <f t="shared" si="10"/>
        <v>9.96633803985945</v>
      </c>
      <c r="J47" s="38">
        <f t="shared" si="8"/>
        <v>47.24091818760318</v>
      </c>
      <c r="K47" s="38">
        <f t="shared" si="6"/>
        <v>42.79274377253737</v>
      </c>
      <c r="L47" s="38">
        <f t="shared" si="9"/>
        <v>100</v>
      </c>
    </row>
    <row r="48" spans="1:12" ht="9" customHeight="1">
      <c r="A48" s="4" t="s">
        <v>35</v>
      </c>
      <c r="B48" s="35" t="s">
        <v>8</v>
      </c>
      <c r="C48" s="36">
        <v>720301</v>
      </c>
      <c r="D48" s="49">
        <v>1394857</v>
      </c>
      <c r="E48" s="36">
        <v>96576</v>
      </c>
      <c r="F48" s="36">
        <f t="shared" si="7"/>
        <v>2211734</v>
      </c>
      <c r="H48" s="39" t="s">
        <v>8</v>
      </c>
      <c r="I48" s="38">
        <f t="shared" si="10"/>
        <v>32.567252662390686</v>
      </c>
      <c r="J48" s="38">
        <f t="shared" si="8"/>
        <v>63.06621863207782</v>
      </c>
      <c r="K48" s="38">
        <f t="shared" si="6"/>
        <v>4.366528705531497</v>
      </c>
      <c r="L48" s="38">
        <f t="shared" si="9"/>
        <v>100</v>
      </c>
    </row>
    <row r="49" spans="1:12" ht="9" customHeight="1">
      <c r="A49" s="4" t="s">
        <v>48</v>
      </c>
      <c r="B49" s="35" t="s">
        <v>8</v>
      </c>
      <c r="C49" s="36">
        <v>1377315</v>
      </c>
      <c r="D49" s="49">
        <v>685169</v>
      </c>
      <c r="E49" s="36">
        <v>236867</v>
      </c>
      <c r="F49" s="36">
        <f t="shared" si="7"/>
        <v>2299351</v>
      </c>
      <c r="H49" s="39" t="s">
        <v>8</v>
      </c>
      <c r="I49" s="38">
        <f t="shared" si="10"/>
        <v>59.900163132988396</v>
      </c>
      <c r="J49" s="38">
        <f t="shared" si="8"/>
        <v>29.79836484294916</v>
      </c>
      <c r="K49" s="38">
        <f t="shared" si="6"/>
        <v>10.301472024062441</v>
      </c>
      <c r="L49" s="38">
        <f t="shared" si="9"/>
        <v>100</v>
      </c>
    </row>
    <row r="50" spans="1:12" ht="9" customHeight="1">
      <c r="A50" s="4" t="s">
        <v>54</v>
      </c>
      <c r="B50" s="49">
        <v>179253</v>
      </c>
      <c r="C50" s="36">
        <v>502101</v>
      </c>
      <c r="D50" s="49">
        <v>164250</v>
      </c>
      <c r="E50" s="49" t="s">
        <v>8</v>
      </c>
      <c r="F50" s="36">
        <f t="shared" si="7"/>
        <v>845604</v>
      </c>
      <c r="H50" s="38">
        <f t="shared" si="11"/>
        <v>21.198220443611902</v>
      </c>
      <c r="I50" s="38">
        <f t="shared" si="10"/>
        <v>59.377793860956196</v>
      </c>
      <c r="J50" s="38">
        <f t="shared" si="8"/>
        <v>19.423985695431906</v>
      </c>
      <c r="K50" s="39" t="s">
        <v>8</v>
      </c>
      <c r="L50" s="38">
        <f t="shared" si="9"/>
        <v>100.00000000000001</v>
      </c>
    </row>
    <row r="51" spans="1:12" ht="9" customHeight="1">
      <c r="A51" s="4" t="s">
        <v>27</v>
      </c>
      <c r="B51" s="49">
        <v>40553</v>
      </c>
      <c r="C51" s="36">
        <v>903907</v>
      </c>
      <c r="D51" s="49">
        <v>24946</v>
      </c>
      <c r="E51" s="49" t="s">
        <v>8</v>
      </c>
      <c r="F51" s="36">
        <f t="shared" si="7"/>
        <v>969406</v>
      </c>
      <c r="H51" s="38">
        <f t="shared" si="11"/>
        <v>4.183283371466651</v>
      </c>
      <c r="I51" s="38">
        <f t="shared" si="10"/>
        <v>93.24338821917752</v>
      </c>
      <c r="J51" s="38">
        <f t="shared" si="8"/>
        <v>2.5733284093558324</v>
      </c>
      <c r="K51" s="39" t="s">
        <v>8</v>
      </c>
      <c r="L51" s="38">
        <f t="shared" si="9"/>
        <v>100</v>
      </c>
    </row>
    <row r="52" spans="1:12" ht="9" customHeight="1">
      <c r="A52" s="4" t="s">
        <v>64</v>
      </c>
      <c r="B52" s="36">
        <v>191394</v>
      </c>
      <c r="C52" s="36">
        <v>842971</v>
      </c>
      <c r="D52" s="49">
        <v>644757</v>
      </c>
      <c r="E52" s="36">
        <v>44475</v>
      </c>
      <c r="F52" s="36">
        <f t="shared" si="7"/>
        <v>1723597</v>
      </c>
      <c r="H52" s="38">
        <f t="shared" si="11"/>
        <v>11.104335874337215</v>
      </c>
      <c r="I52" s="38">
        <f t="shared" si="10"/>
        <v>48.90766228996685</v>
      </c>
      <c r="J52" s="38">
        <f t="shared" si="8"/>
        <v>37.407642273686946</v>
      </c>
      <c r="K52" s="38">
        <f t="shared" si="6"/>
        <v>2.5803595620089848</v>
      </c>
      <c r="L52" s="38">
        <f t="shared" si="9"/>
        <v>99.99999999999999</v>
      </c>
    </row>
    <row r="53" spans="1:12" ht="9" customHeight="1">
      <c r="A53" s="4" t="s">
        <v>65</v>
      </c>
      <c r="B53" s="36">
        <v>356498</v>
      </c>
      <c r="C53" s="36">
        <v>546686</v>
      </c>
      <c r="D53" s="49">
        <v>173087</v>
      </c>
      <c r="E53" s="49" t="s">
        <v>8</v>
      </c>
      <c r="F53" s="36">
        <f t="shared" si="7"/>
        <v>1076271</v>
      </c>
      <c r="H53" s="38">
        <f t="shared" si="11"/>
        <v>33.12344195839152</v>
      </c>
      <c r="I53" s="38">
        <f t="shared" si="10"/>
        <v>50.79445604313412</v>
      </c>
      <c r="J53" s="38">
        <f t="shared" si="8"/>
        <v>16.082101998474364</v>
      </c>
      <c r="K53" s="39" t="s">
        <v>8</v>
      </c>
      <c r="L53" s="38">
        <f t="shared" si="9"/>
        <v>100</v>
      </c>
    </row>
    <row r="54" spans="1:12" ht="9" customHeight="1">
      <c r="A54" s="4" t="s">
        <v>66</v>
      </c>
      <c r="B54" s="36">
        <v>77089</v>
      </c>
      <c r="C54" s="36">
        <v>306089</v>
      </c>
      <c r="D54" s="49">
        <v>60590</v>
      </c>
      <c r="E54" s="49" t="s">
        <v>8</v>
      </c>
      <c r="F54" s="36">
        <f t="shared" si="7"/>
        <v>443768</v>
      </c>
      <c r="H54" s="38">
        <f t="shared" si="11"/>
        <v>17.371464368769267</v>
      </c>
      <c r="I54" s="38">
        <f t="shared" si="10"/>
        <v>68.97500495754538</v>
      </c>
      <c r="J54" s="38">
        <f t="shared" si="8"/>
        <v>13.65353067368535</v>
      </c>
      <c r="K54" s="39" t="s">
        <v>8</v>
      </c>
      <c r="L54" s="38">
        <f t="shared" si="9"/>
        <v>100</v>
      </c>
    </row>
    <row r="55" spans="1:12" ht="9" customHeight="1">
      <c r="A55" s="4" t="s">
        <v>16</v>
      </c>
      <c r="B55" s="36">
        <v>401729</v>
      </c>
      <c r="C55" s="36">
        <v>836687</v>
      </c>
      <c r="D55" s="36">
        <v>120608</v>
      </c>
      <c r="E55" s="49" t="s">
        <v>8</v>
      </c>
      <c r="F55" s="36">
        <f t="shared" si="7"/>
        <v>1359024</v>
      </c>
      <c r="H55" s="38">
        <f t="shared" si="11"/>
        <v>29.56011078538716</v>
      </c>
      <c r="I55" s="38">
        <f t="shared" si="10"/>
        <v>61.56528508694474</v>
      </c>
      <c r="J55" s="38">
        <f t="shared" si="8"/>
        <v>8.874604127668091</v>
      </c>
      <c r="K55" s="39" t="s">
        <v>8</v>
      </c>
      <c r="L55" s="38">
        <f t="shared" si="9"/>
        <v>99.99999999999999</v>
      </c>
    </row>
    <row r="56" spans="1:12" ht="9" customHeight="1">
      <c r="A56" s="4" t="s">
        <v>42</v>
      </c>
      <c r="B56" s="36">
        <v>88832</v>
      </c>
      <c r="C56" s="36">
        <v>703811</v>
      </c>
      <c r="D56" s="36">
        <v>530154</v>
      </c>
      <c r="E56" s="36">
        <v>612993</v>
      </c>
      <c r="F56" s="36">
        <f t="shared" si="7"/>
        <v>1935790</v>
      </c>
      <c r="H56" s="38">
        <f t="shared" si="11"/>
        <v>4.588927517964242</v>
      </c>
      <c r="I56" s="38">
        <f t="shared" si="10"/>
        <v>36.35781773849436</v>
      </c>
      <c r="J56" s="38">
        <f t="shared" si="8"/>
        <v>27.38695829609617</v>
      </c>
      <c r="K56" s="38">
        <f t="shared" si="6"/>
        <v>31.66629644744523</v>
      </c>
      <c r="L56" s="38">
        <f t="shared" si="9"/>
        <v>100.00000000000001</v>
      </c>
    </row>
    <row r="57" spans="1:12" ht="9" customHeight="1">
      <c r="A57" s="4" t="s">
        <v>39</v>
      </c>
      <c r="B57" s="36">
        <v>293988</v>
      </c>
      <c r="C57" s="36">
        <v>615979</v>
      </c>
      <c r="D57" s="36">
        <v>89494</v>
      </c>
      <c r="E57" s="49" t="s">
        <v>8</v>
      </c>
      <c r="F57" s="36">
        <f t="shared" si="7"/>
        <v>999461</v>
      </c>
      <c r="H57" s="38">
        <f t="shared" si="11"/>
        <v>29.41465449877484</v>
      </c>
      <c r="I57" s="38">
        <f t="shared" si="10"/>
        <v>61.631119173234374</v>
      </c>
      <c r="J57" s="38">
        <f t="shared" si="8"/>
        <v>8.954226327990787</v>
      </c>
      <c r="K57" s="39" t="s">
        <v>8</v>
      </c>
      <c r="L57" s="38">
        <f t="shared" si="9"/>
        <v>100</v>
      </c>
    </row>
    <row r="58" spans="1:12" ht="9" customHeight="1">
      <c r="A58" s="4" t="s">
        <v>29</v>
      </c>
      <c r="B58" s="36">
        <v>752794</v>
      </c>
      <c r="C58" s="36">
        <v>755261</v>
      </c>
      <c r="D58" s="49" t="s">
        <v>8</v>
      </c>
      <c r="E58" s="49" t="s">
        <v>8</v>
      </c>
      <c r="F58" s="36">
        <f t="shared" si="7"/>
        <v>1508055</v>
      </c>
      <c r="H58" s="38">
        <f t="shared" si="11"/>
        <v>49.918205900978414</v>
      </c>
      <c r="I58" s="38">
        <f t="shared" si="10"/>
        <v>50.08179409902159</v>
      </c>
      <c r="J58" s="39" t="s">
        <v>8</v>
      </c>
      <c r="K58" s="39" t="s">
        <v>8</v>
      </c>
      <c r="L58" s="38">
        <f t="shared" si="9"/>
        <v>100</v>
      </c>
    </row>
    <row r="59" spans="1:12" ht="9" customHeight="1">
      <c r="A59" s="4" t="s">
        <v>22</v>
      </c>
      <c r="B59" s="36">
        <v>124793</v>
      </c>
      <c r="C59" s="36">
        <v>2162604</v>
      </c>
      <c r="D59" s="49">
        <v>82909</v>
      </c>
      <c r="E59" s="36">
        <v>200834</v>
      </c>
      <c r="F59" s="36">
        <f t="shared" si="7"/>
        <v>2571140</v>
      </c>
      <c r="H59" s="38">
        <f t="shared" si="11"/>
        <v>4.853605793539053</v>
      </c>
      <c r="I59" s="38">
        <f t="shared" si="10"/>
        <v>84.1107057569794</v>
      </c>
      <c r="J59" s="38">
        <f t="shared" si="8"/>
        <v>3.22460076075204</v>
      </c>
      <c r="K59" s="38">
        <f aca="true" t="shared" si="12" ref="K59:K64">E59/F59*100</f>
        <v>7.811087688729514</v>
      </c>
      <c r="L59" s="38">
        <f t="shared" si="9"/>
        <v>100.00000000000001</v>
      </c>
    </row>
    <row r="60" spans="1:12" ht="9" customHeight="1">
      <c r="A60" s="4" t="s">
        <v>67</v>
      </c>
      <c r="B60" s="49"/>
      <c r="C60" s="35"/>
      <c r="D60" s="49"/>
      <c r="E60" s="36">
        <v>2408989</v>
      </c>
      <c r="F60" s="36">
        <v>2408989</v>
      </c>
      <c r="H60" s="39" t="s">
        <v>8</v>
      </c>
      <c r="I60" s="39" t="s">
        <v>8</v>
      </c>
      <c r="J60" s="39" t="s">
        <v>8</v>
      </c>
      <c r="K60" s="38">
        <f t="shared" si="12"/>
        <v>100</v>
      </c>
      <c r="L60" s="38">
        <f t="shared" si="9"/>
        <v>100</v>
      </c>
    </row>
    <row r="61" spans="1:12" s="3" customFormat="1" ht="9" customHeight="1">
      <c r="A61" s="3" t="s">
        <v>68</v>
      </c>
      <c r="B61" s="40">
        <f>SUM(B39:B60)</f>
        <v>2764563</v>
      </c>
      <c r="C61" s="40">
        <f>SUM(C39:C60)</f>
        <v>11176198</v>
      </c>
      <c r="D61" s="40">
        <f>SUM(D39:D60)</f>
        <v>6573767</v>
      </c>
      <c r="E61" s="40">
        <f>SUM(E39:E60)</f>
        <v>9619073</v>
      </c>
      <c r="F61" s="40">
        <f>SUM(F39:F60)</f>
        <v>30133601</v>
      </c>
      <c r="H61" s="42">
        <f t="shared" si="11"/>
        <v>9.174353241087914</v>
      </c>
      <c r="I61" s="42">
        <f t="shared" si="10"/>
        <v>37.088823204369106</v>
      </c>
      <c r="J61" s="42">
        <f t="shared" si="8"/>
        <v>21.815404670686387</v>
      </c>
      <c r="K61" s="42">
        <f t="shared" si="12"/>
        <v>31.921418883856596</v>
      </c>
      <c r="L61" s="42">
        <f t="shared" si="9"/>
        <v>100</v>
      </c>
    </row>
    <row r="62" spans="1:12" s="3" customFormat="1" ht="9" customHeight="1">
      <c r="A62" s="3" t="s">
        <v>69</v>
      </c>
      <c r="B62" s="40">
        <f>SUM(B39:B48)</f>
        <v>257640</v>
      </c>
      <c r="C62" s="40">
        <f>SUM(C39:C48)</f>
        <v>1622787</v>
      </c>
      <c r="D62" s="43">
        <f>SUM(D39:D48)</f>
        <v>3997803</v>
      </c>
      <c r="E62" s="40">
        <f>SUM(E39:E48)</f>
        <v>6114915</v>
      </c>
      <c r="F62" s="40">
        <f>SUM(F39:F48)</f>
        <v>11993145</v>
      </c>
      <c r="H62" s="42">
        <f t="shared" si="11"/>
        <v>2.1482271747735893</v>
      </c>
      <c r="I62" s="42">
        <f t="shared" si="10"/>
        <v>13.530954557791139</v>
      </c>
      <c r="J62" s="42">
        <f t="shared" si="8"/>
        <v>33.334067085822774</v>
      </c>
      <c r="K62" s="42">
        <f t="shared" si="12"/>
        <v>50.9867511816125</v>
      </c>
      <c r="L62" s="42">
        <f t="shared" si="9"/>
        <v>100</v>
      </c>
    </row>
    <row r="63" spans="1:12" s="3" customFormat="1" ht="9" customHeight="1">
      <c r="A63" s="3" t="s">
        <v>70</v>
      </c>
      <c r="B63" s="40">
        <f>SUM(B49:B52)</f>
        <v>411200</v>
      </c>
      <c r="C63" s="40">
        <f>SUM(C49:C52)</f>
        <v>3626294</v>
      </c>
      <c r="D63" s="43">
        <f>SUM(D49:D52)</f>
        <v>1519122</v>
      </c>
      <c r="E63" s="40">
        <f>SUM(E49:E52)</f>
        <v>281342</v>
      </c>
      <c r="F63" s="40">
        <f>SUM(F49:F52)</f>
        <v>5837958</v>
      </c>
      <c r="H63" s="42">
        <f t="shared" si="11"/>
        <v>7.043558723786639</v>
      </c>
      <c r="I63" s="42">
        <f t="shared" si="10"/>
        <v>62.115794598042676</v>
      </c>
      <c r="J63" s="42">
        <f t="shared" si="8"/>
        <v>26.021461613804004</v>
      </c>
      <c r="K63" s="42">
        <f t="shared" si="12"/>
        <v>4.8191850643666845</v>
      </c>
      <c r="L63" s="42">
        <f t="shared" si="9"/>
        <v>100</v>
      </c>
    </row>
    <row r="64" spans="1:12" s="3" customFormat="1" ht="9" customHeight="1">
      <c r="A64" s="3" t="s">
        <v>71</v>
      </c>
      <c r="B64" s="40">
        <f>SUM(B53:B60)</f>
        <v>2095723</v>
      </c>
      <c r="C64" s="40">
        <f>SUM(C53:C60)</f>
        <v>5927117</v>
      </c>
      <c r="D64" s="40">
        <f>SUM(D53:D60)</f>
        <v>1056842</v>
      </c>
      <c r="E64" s="40">
        <f>SUM(E53:E60)</f>
        <v>3222816</v>
      </c>
      <c r="F64" s="40">
        <f>SUM(F53:F60)</f>
        <v>12302498</v>
      </c>
      <c r="H64" s="42">
        <f t="shared" si="11"/>
        <v>17.034938757966064</v>
      </c>
      <c r="I64" s="42">
        <f t="shared" si="10"/>
        <v>48.178158614616315</v>
      </c>
      <c r="J64" s="42">
        <f t="shared" si="8"/>
        <v>8.590466749110629</v>
      </c>
      <c r="K64" s="42">
        <f t="shared" si="12"/>
        <v>26.19643587830699</v>
      </c>
      <c r="L64" s="42">
        <f t="shared" si="9"/>
        <v>100</v>
      </c>
    </row>
    <row r="65" spans="1:12" ht="9" customHeight="1">
      <c r="A65" s="6"/>
      <c r="B65" s="45"/>
      <c r="C65" s="45"/>
      <c r="D65" s="45"/>
      <c r="E65" s="45"/>
      <c r="F65" s="45"/>
      <c r="G65" s="6"/>
      <c r="H65" s="46"/>
      <c r="I65" s="47"/>
      <c r="J65" s="47"/>
      <c r="K65" s="47"/>
      <c r="L65" s="6"/>
    </row>
    <row r="66" spans="1:12" ht="9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1:11" ht="9" customHeight="1">
      <c r="A67" s="9" t="s">
        <v>118</v>
      </c>
      <c r="F67" s="37"/>
      <c r="H67" s="41"/>
      <c r="I67" s="42"/>
      <c r="J67" s="42"/>
      <c r="K67" s="42"/>
    </row>
    <row r="68" spans="1:12" ht="9" customHeight="1">
      <c r="A68" s="15" t="s">
        <v>143</v>
      </c>
      <c r="B68" s="5"/>
      <c r="C68" s="37"/>
      <c r="D68" s="5"/>
      <c r="E68" s="37"/>
      <c r="F68" s="37"/>
      <c r="H68" s="39"/>
      <c r="I68" s="39"/>
      <c r="J68" s="39"/>
      <c r="K68" s="38"/>
      <c r="L68" s="38"/>
    </row>
    <row r="69" spans="1:12" ht="9" customHeight="1">
      <c r="A69" s="4" t="s">
        <v>144</v>
      </c>
      <c r="B69" s="5"/>
      <c r="C69" s="5"/>
      <c r="D69" s="5"/>
      <c r="E69" s="37"/>
      <c r="F69" s="37"/>
      <c r="H69" s="39"/>
      <c r="I69" s="39"/>
      <c r="J69" s="39"/>
      <c r="K69" s="38"/>
      <c r="L69" s="38"/>
    </row>
    <row r="70" spans="2:12" ht="9" customHeight="1">
      <c r="B70" s="5"/>
      <c r="C70" s="48"/>
      <c r="D70" s="5"/>
      <c r="E70" s="37"/>
      <c r="F70" s="37"/>
      <c r="H70" s="39"/>
      <c r="I70" s="39"/>
      <c r="J70" s="39"/>
      <c r="K70" s="38"/>
      <c r="L70" s="38"/>
    </row>
    <row r="71" spans="2:12" ht="9" customHeight="1">
      <c r="B71" s="5"/>
      <c r="C71" s="5"/>
      <c r="D71" s="5"/>
      <c r="E71" s="37"/>
      <c r="F71" s="37"/>
      <c r="H71" s="39"/>
      <c r="I71" s="39"/>
      <c r="J71" s="39"/>
      <c r="K71" s="38"/>
      <c r="L71" s="38"/>
    </row>
    <row r="72" spans="2:12" ht="9" customHeight="1">
      <c r="B72" s="5"/>
      <c r="C72" s="48"/>
      <c r="D72" s="5"/>
      <c r="E72" s="37"/>
      <c r="F72" s="37"/>
      <c r="H72" s="39"/>
      <c r="I72" s="39"/>
      <c r="J72" s="39"/>
      <c r="K72" s="38"/>
      <c r="L72" s="38"/>
    </row>
    <row r="73" spans="2:12" ht="9" customHeight="1">
      <c r="B73" s="48"/>
      <c r="C73" s="48"/>
      <c r="D73" s="5"/>
      <c r="E73" s="37"/>
      <c r="F73" s="37"/>
      <c r="H73" s="39"/>
      <c r="I73" s="39"/>
      <c r="J73" s="39"/>
      <c r="K73" s="38"/>
      <c r="L73" s="38"/>
    </row>
    <row r="74" spans="2:12" ht="9" customHeight="1">
      <c r="B74" s="5"/>
      <c r="C74" s="48"/>
      <c r="D74" s="5"/>
      <c r="E74" s="37"/>
      <c r="F74" s="37"/>
      <c r="H74" s="39"/>
      <c r="I74" s="39"/>
      <c r="J74" s="39"/>
      <c r="K74" s="38"/>
      <c r="L74" s="38"/>
    </row>
    <row r="75" spans="2:12" ht="9" customHeight="1">
      <c r="B75" s="5"/>
      <c r="C75" s="48"/>
      <c r="D75" s="5"/>
      <c r="E75" s="37"/>
      <c r="F75" s="37"/>
      <c r="H75" s="39"/>
      <c r="I75" s="39"/>
      <c r="J75" s="39"/>
      <c r="K75" s="38"/>
      <c r="L75" s="38"/>
    </row>
    <row r="76" spans="2:12" ht="9" customHeight="1">
      <c r="B76" s="5"/>
      <c r="C76" s="48"/>
      <c r="D76" s="5"/>
      <c r="E76" s="37"/>
      <c r="F76" s="37"/>
      <c r="H76" s="39"/>
      <c r="I76" s="39"/>
      <c r="J76" s="39"/>
      <c r="K76" s="38"/>
      <c r="L76" s="38"/>
    </row>
    <row r="77" ht="9" customHeight="1"/>
    <row r="78" ht="9" customHeight="1"/>
    <row r="79" ht="9" customHeight="1"/>
    <row r="80" spans="2:12" ht="9" customHeight="1">
      <c r="B80" s="48"/>
      <c r="C80" s="48"/>
      <c r="D80" s="5"/>
      <c r="E80" s="37"/>
      <c r="F80" s="37"/>
      <c r="H80" s="39"/>
      <c r="I80" s="39"/>
      <c r="J80" s="39"/>
      <c r="K80" s="38"/>
      <c r="L80" s="38"/>
    </row>
    <row r="81" spans="2:12" ht="9" customHeight="1">
      <c r="B81" s="48"/>
      <c r="C81" s="48"/>
      <c r="D81" s="48"/>
      <c r="E81" s="37"/>
      <c r="F81" s="37"/>
      <c r="H81" s="39"/>
      <c r="I81" s="39"/>
      <c r="J81" s="39"/>
      <c r="K81" s="38"/>
      <c r="L81" s="38"/>
    </row>
    <row r="82" spans="2:12" ht="9" customHeight="1">
      <c r="B82" s="48"/>
      <c r="C82" s="48"/>
      <c r="D82" s="48"/>
      <c r="E82" s="37"/>
      <c r="F82" s="37"/>
      <c r="H82" s="39"/>
      <c r="I82" s="39"/>
      <c r="J82" s="39"/>
      <c r="K82" s="38"/>
      <c r="L82" s="38"/>
    </row>
    <row r="83" ht="9" customHeight="1"/>
    <row r="84" spans="2:12" ht="9" customHeight="1">
      <c r="B84" s="48"/>
      <c r="C84" s="48"/>
      <c r="D84" s="5"/>
      <c r="E84" s="5"/>
      <c r="F84" s="37"/>
      <c r="H84" s="39"/>
      <c r="I84" s="39"/>
      <c r="J84" s="39"/>
      <c r="K84" s="39"/>
      <c r="L84" s="38"/>
    </row>
    <row r="85" spans="2:12" ht="9" customHeight="1">
      <c r="B85" s="48"/>
      <c r="C85" s="48"/>
      <c r="D85" s="5"/>
      <c r="E85" s="37"/>
      <c r="F85" s="37"/>
      <c r="H85" s="39"/>
      <c r="I85" s="39"/>
      <c r="J85" s="39"/>
      <c r="K85" s="38"/>
      <c r="L85" s="38"/>
    </row>
    <row r="86" spans="2:12" ht="9" customHeight="1">
      <c r="B86" s="5"/>
      <c r="C86" s="5"/>
      <c r="D86" s="5"/>
      <c r="E86" s="37"/>
      <c r="F86" s="37"/>
      <c r="H86" s="39"/>
      <c r="I86" s="39"/>
      <c r="J86" s="39"/>
      <c r="K86" s="38"/>
      <c r="L86" s="38"/>
    </row>
    <row r="87" spans="1:12" ht="9" customHeight="1">
      <c r="A87" s="3"/>
      <c r="B87" s="40"/>
      <c r="C87" s="40"/>
      <c r="D87" s="40"/>
      <c r="E87" s="40"/>
      <c r="F87" s="40"/>
      <c r="H87" s="41"/>
      <c r="I87" s="41"/>
      <c r="J87" s="41"/>
      <c r="K87" s="42"/>
      <c r="L87" s="42"/>
    </row>
    <row r="88" spans="1:12" ht="9" customHeight="1">
      <c r="A88" s="3"/>
      <c r="B88" s="43"/>
      <c r="C88" s="40"/>
      <c r="D88" s="44"/>
      <c r="E88" s="40"/>
      <c r="F88" s="40"/>
      <c r="H88" s="41"/>
      <c r="I88" s="41"/>
      <c r="J88" s="41"/>
      <c r="K88" s="42"/>
      <c r="L88" s="42"/>
    </row>
    <row r="89" spans="1:12" ht="9" customHeight="1">
      <c r="A89" s="3"/>
      <c r="B89" s="43"/>
      <c r="C89" s="40"/>
      <c r="D89" s="40"/>
      <c r="E89" s="40"/>
      <c r="F89" s="40"/>
      <c r="H89" s="41"/>
      <c r="I89" s="41"/>
      <c r="J89" s="41"/>
      <c r="K89" s="42"/>
      <c r="L89" s="42"/>
    </row>
    <row r="90" ht="9" customHeight="1"/>
    <row r="91" ht="9" customHeight="1"/>
    <row r="92" ht="9" customHeight="1">
      <c r="B92" s="37"/>
    </row>
  </sheetData>
  <mergeCells count="10">
    <mergeCell ref="A1:L1"/>
    <mergeCell ref="A5:A6"/>
    <mergeCell ref="L5:L6"/>
    <mergeCell ref="H5:K5"/>
    <mergeCell ref="A3:L3"/>
    <mergeCell ref="A66:L66"/>
    <mergeCell ref="A8:L8"/>
    <mergeCell ref="A37:L37"/>
    <mergeCell ref="F5:F6"/>
    <mergeCell ref="B5:E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8" r:id="rId1"/>
  <headerFooter alignWithMargins="0">
    <oddFooter>&amp;C193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9">
      <selection activeCell="A41" sqref="A41"/>
    </sheetView>
  </sheetViews>
  <sheetFormatPr defaultColWidth="9.140625" defaultRowHeight="9" customHeight="1"/>
  <cols>
    <col min="1" max="1" width="12.421875" style="0" customWidth="1"/>
    <col min="2" max="2" width="7.8515625" style="0" customWidth="1"/>
    <col min="3" max="3" width="8.8515625" style="0" customWidth="1"/>
    <col min="4" max="4" width="8.57421875" style="0" customWidth="1"/>
    <col min="5" max="5" width="8.28125" style="0" customWidth="1"/>
    <col min="6" max="6" width="8.8515625" style="0" customWidth="1"/>
    <col min="7" max="7" width="0.85546875" style="0" customWidth="1"/>
    <col min="8" max="11" width="7.28125" style="0" customWidth="1"/>
    <col min="12" max="12" width="7.7109375" style="0" customWidth="1"/>
  </cols>
  <sheetData>
    <row r="1" spans="1:12" ht="12.75" customHeight="1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" customHeight="1"/>
    <row r="3" spans="1:12" ht="28.5" customHeight="1">
      <c r="A3" s="122" t="s">
        <v>117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7.5" customHeight="1">
      <c r="A4" s="4"/>
      <c r="B4" s="4"/>
      <c r="C4" s="4"/>
      <c r="D4" s="4"/>
      <c r="E4" s="4"/>
      <c r="F4" s="4"/>
      <c r="G4" s="6"/>
      <c r="H4" s="4"/>
      <c r="I4" s="4"/>
      <c r="J4" s="4"/>
      <c r="K4" s="4"/>
      <c r="L4" s="4"/>
    </row>
    <row r="5" spans="1:12" ht="18" customHeight="1">
      <c r="A5" s="120" t="s">
        <v>56</v>
      </c>
      <c r="B5" s="108" t="s">
        <v>76</v>
      </c>
      <c r="C5" s="108"/>
      <c r="D5" s="108"/>
      <c r="E5" s="108"/>
      <c r="F5" s="117" t="s">
        <v>57</v>
      </c>
      <c r="G5" s="30"/>
      <c r="H5" s="108" t="s">
        <v>77</v>
      </c>
      <c r="I5" s="108"/>
      <c r="J5" s="108"/>
      <c r="K5" s="108"/>
      <c r="L5" s="108"/>
    </row>
    <row r="6" spans="1:12" ht="9" customHeight="1">
      <c r="A6" s="129"/>
      <c r="B6" s="117" t="s">
        <v>101</v>
      </c>
      <c r="C6" s="117" t="s">
        <v>102</v>
      </c>
      <c r="D6" s="117" t="s">
        <v>103</v>
      </c>
      <c r="E6" s="117" t="s">
        <v>104</v>
      </c>
      <c r="F6" s="126"/>
      <c r="G6" s="4"/>
      <c r="H6" s="117" t="s">
        <v>101</v>
      </c>
      <c r="I6" s="117" t="s">
        <v>102</v>
      </c>
      <c r="J6" s="117" t="s">
        <v>103</v>
      </c>
      <c r="K6" s="117" t="s">
        <v>104</v>
      </c>
      <c r="L6" s="124" t="s">
        <v>57</v>
      </c>
    </row>
    <row r="7" spans="1:12" ht="9" customHeight="1">
      <c r="A7" s="129"/>
      <c r="B7" s="127"/>
      <c r="C7" s="127"/>
      <c r="D7" s="127"/>
      <c r="E7" s="130"/>
      <c r="F7" s="126"/>
      <c r="G7" s="5"/>
      <c r="H7" s="127"/>
      <c r="I7" s="127"/>
      <c r="J7" s="127"/>
      <c r="K7" s="130"/>
      <c r="L7" s="125"/>
    </row>
    <row r="8" spans="1:12" ht="9" customHeight="1">
      <c r="A8" s="121"/>
      <c r="B8" s="128"/>
      <c r="C8" s="128"/>
      <c r="D8" s="128"/>
      <c r="E8" s="131"/>
      <c r="F8" s="118"/>
      <c r="G8" s="31"/>
      <c r="H8" s="128"/>
      <c r="I8" s="128"/>
      <c r="J8" s="128"/>
      <c r="K8" s="131"/>
      <c r="L8" s="111"/>
    </row>
    <row r="9" spans="1:12" ht="9" customHeight="1">
      <c r="A9" s="32"/>
      <c r="B9" s="33"/>
      <c r="C9" s="33"/>
      <c r="D9" s="33"/>
      <c r="E9" s="34"/>
      <c r="F9" s="35"/>
      <c r="G9" s="35"/>
      <c r="H9" s="33"/>
      <c r="I9" s="33"/>
      <c r="J9" s="33"/>
      <c r="K9" s="34"/>
      <c r="L9" s="35"/>
    </row>
    <row r="10" spans="1:12" ht="9" customHeight="1">
      <c r="A10" s="115" t="s">
        <v>72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ht="9" customHeight="1">
      <c r="A11" s="4"/>
      <c r="B11" s="4"/>
      <c r="C11" s="4"/>
      <c r="D11" s="4"/>
      <c r="E11" s="4"/>
      <c r="F11" s="4"/>
      <c r="G11" s="4"/>
      <c r="H11" s="41"/>
      <c r="I11" s="42"/>
      <c r="J11" s="42"/>
      <c r="K11" s="42"/>
      <c r="L11" s="4"/>
    </row>
    <row r="12" spans="1:12" ht="9" customHeight="1">
      <c r="A12" s="4" t="s">
        <v>58</v>
      </c>
      <c r="B12" s="50" t="s">
        <v>8</v>
      </c>
      <c r="C12" s="52">
        <v>129325</v>
      </c>
      <c r="D12" s="50">
        <v>268680</v>
      </c>
      <c r="E12" s="52">
        <v>3872210</v>
      </c>
      <c r="F12" s="52">
        <f>SUM(B12:E12)</f>
        <v>4270215</v>
      </c>
      <c r="G12" s="4"/>
      <c r="H12" s="39" t="s">
        <v>8</v>
      </c>
      <c r="I12" s="39">
        <f>C12/F12*100</f>
        <v>3.0285360338999325</v>
      </c>
      <c r="J12" s="39">
        <f>D12/F12*100</f>
        <v>6.291954854732139</v>
      </c>
      <c r="K12" s="38">
        <f aca="true" t="shared" si="0" ref="K12:K37">E12/F12*100</f>
        <v>90.67950911136793</v>
      </c>
      <c r="L12" s="38">
        <f>SUM(H12:K12)</f>
        <v>100</v>
      </c>
    </row>
    <row r="13" spans="1:12" ht="9" customHeight="1">
      <c r="A13" s="4" t="s">
        <v>59</v>
      </c>
      <c r="B13" s="50" t="s">
        <v>8</v>
      </c>
      <c r="C13" s="50" t="s">
        <v>8</v>
      </c>
      <c r="D13" s="50">
        <v>6115</v>
      </c>
      <c r="E13" s="52">
        <v>115925</v>
      </c>
      <c r="F13" s="52">
        <f aca="true" t="shared" si="1" ref="F13:F37">SUM(B13:E13)</f>
        <v>122040</v>
      </c>
      <c r="G13" s="4"/>
      <c r="H13" s="39" t="s">
        <v>8</v>
      </c>
      <c r="I13" s="39" t="s">
        <v>8</v>
      </c>
      <c r="J13" s="39">
        <f aca="true" t="shared" si="2" ref="J13:J37">D13/F13*100</f>
        <v>5.010652245165519</v>
      </c>
      <c r="K13" s="38">
        <f t="shared" si="0"/>
        <v>94.98934775483448</v>
      </c>
      <c r="L13" s="38">
        <f aca="true" t="shared" si="3" ref="L13:L37">SUM(H13:K13)</f>
        <v>100</v>
      </c>
    </row>
    <row r="14" spans="1:12" ht="9" customHeight="1">
      <c r="A14" s="4" t="s">
        <v>60</v>
      </c>
      <c r="B14" s="50" t="s">
        <v>8</v>
      </c>
      <c r="C14" s="52">
        <v>155941</v>
      </c>
      <c r="D14" s="50">
        <v>1476962</v>
      </c>
      <c r="E14" s="52">
        <v>7613893</v>
      </c>
      <c r="F14" s="52">
        <f t="shared" si="1"/>
        <v>9246796</v>
      </c>
      <c r="G14" s="4"/>
      <c r="H14" s="39" t="s">
        <v>8</v>
      </c>
      <c r="I14" s="39">
        <f aca="true" t="shared" si="4" ref="I14:I37">C14/F14*100</f>
        <v>1.6864327925045604</v>
      </c>
      <c r="J14" s="39">
        <f t="shared" si="2"/>
        <v>15.972689350992495</v>
      </c>
      <c r="K14" s="38">
        <f t="shared" si="0"/>
        <v>82.34087785650294</v>
      </c>
      <c r="L14" s="38">
        <f t="shared" si="3"/>
        <v>100</v>
      </c>
    </row>
    <row r="15" spans="1:12" ht="9" customHeight="1">
      <c r="A15" s="4" t="s">
        <v>45</v>
      </c>
      <c r="B15" s="50" t="s">
        <v>8</v>
      </c>
      <c r="C15" s="50" t="s">
        <v>8</v>
      </c>
      <c r="D15" s="50">
        <v>160556</v>
      </c>
      <c r="E15" s="52">
        <v>801908</v>
      </c>
      <c r="F15" s="52">
        <f t="shared" si="1"/>
        <v>962464</v>
      </c>
      <c r="G15" s="4"/>
      <c r="H15" s="39" t="s">
        <v>8</v>
      </c>
      <c r="I15" s="39" t="s">
        <v>8</v>
      </c>
      <c r="J15" s="39">
        <f t="shared" si="2"/>
        <v>16.681766798550388</v>
      </c>
      <c r="K15" s="38">
        <f t="shared" si="0"/>
        <v>83.31823320144962</v>
      </c>
      <c r="L15" s="38">
        <f t="shared" si="3"/>
        <v>100</v>
      </c>
    </row>
    <row r="16" spans="1:12" ht="9" customHeight="1">
      <c r="A16" s="9" t="s">
        <v>135</v>
      </c>
      <c r="B16" s="50" t="s">
        <v>8</v>
      </c>
      <c r="C16" s="50" t="s">
        <v>8</v>
      </c>
      <c r="D16" s="100" t="s">
        <v>136</v>
      </c>
      <c r="E16" s="100" t="s">
        <v>136</v>
      </c>
      <c r="F16" s="100" t="s">
        <v>136</v>
      </c>
      <c r="G16" s="100"/>
      <c r="H16" s="50" t="s">
        <v>8</v>
      </c>
      <c r="I16" s="50" t="s">
        <v>8</v>
      </c>
      <c r="J16" s="100" t="s">
        <v>136</v>
      </c>
      <c r="K16" s="100" t="s">
        <v>136</v>
      </c>
      <c r="L16" s="100" t="s">
        <v>136</v>
      </c>
    </row>
    <row r="17" spans="1:12" ht="9" customHeight="1">
      <c r="A17" s="9" t="s">
        <v>92</v>
      </c>
      <c r="B17" s="50" t="s">
        <v>8</v>
      </c>
      <c r="C17" s="50" t="s">
        <v>8</v>
      </c>
      <c r="D17" s="100" t="s">
        <v>136</v>
      </c>
      <c r="E17" s="100" t="s">
        <v>136</v>
      </c>
      <c r="F17" s="100" t="s">
        <v>136</v>
      </c>
      <c r="G17" s="100"/>
      <c r="H17" s="50" t="s">
        <v>8</v>
      </c>
      <c r="I17" s="50" t="s">
        <v>8</v>
      </c>
      <c r="J17" s="100" t="s">
        <v>136</v>
      </c>
      <c r="K17" s="100" t="s">
        <v>136</v>
      </c>
      <c r="L17" s="100" t="s">
        <v>136</v>
      </c>
    </row>
    <row r="18" spans="1:12" ht="9" customHeight="1">
      <c r="A18" s="4" t="s">
        <v>61</v>
      </c>
      <c r="B18" s="50" t="s">
        <v>8</v>
      </c>
      <c r="C18" s="52">
        <v>526860</v>
      </c>
      <c r="D18" s="50">
        <v>2535547</v>
      </c>
      <c r="E18" s="52">
        <v>1580492</v>
      </c>
      <c r="F18" s="52">
        <f t="shared" si="1"/>
        <v>4642899</v>
      </c>
      <c r="G18" s="4"/>
      <c r="H18" s="39" t="s">
        <v>8</v>
      </c>
      <c r="I18" s="39">
        <f t="shared" si="4"/>
        <v>11.347651542710707</v>
      </c>
      <c r="J18" s="39">
        <f t="shared" si="2"/>
        <v>54.611289196685085</v>
      </c>
      <c r="K18" s="38">
        <f t="shared" si="0"/>
        <v>34.04105926060421</v>
      </c>
      <c r="L18" s="38">
        <f t="shared" si="3"/>
        <v>100</v>
      </c>
    </row>
    <row r="19" spans="1:12" ht="9" customHeight="1">
      <c r="A19" s="4" t="s">
        <v>62</v>
      </c>
      <c r="B19" s="52">
        <v>128157</v>
      </c>
      <c r="C19" s="52">
        <v>521990</v>
      </c>
      <c r="D19" s="50">
        <v>205137</v>
      </c>
      <c r="E19" s="52">
        <v>342903</v>
      </c>
      <c r="F19" s="52">
        <f t="shared" si="1"/>
        <v>1198187</v>
      </c>
      <c r="G19" s="4"/>
      <c r="H19" s="39">
        <f aca="true" t="shared" si="5" ref="H19:H37">B19/F19*100</f>
        <v>10.695909736960925</v>
      </c>
      <c r="I19" s="39">
        <f t="shared" si="4"/>
        <v>43.564986099832495</v>
      </c>
      <c r="J19" s="39">
        <f t="shared" si="2"/>
        <v>17.120616397941223</v>
      </c>
      <c r="K19" s="38">
        <f t="shared" si="0"/>
        <v>28.618487765265353</v>
      </c>
      <c r="L19" s="38">
        <f t="shared" si="3"/>
        <v>100</v>
      </c>
    </row>
    <row r="20" spans="1:12" ht="9" customHeight="1">
      <c r="A20" s="4" t="s">
        <v>63</v>
      </c>
      <c r="B20" s="50" t="s">
        <v>8</v>
      </c>
      <c r="C20" s="52">
        <v>197700</v>
      </c>
      <c r="D20" s="50">
        <v>388218</v>
      </c>
      <c r="E20" s="52">
        <v>991556</v>
      </c>
      <c r="F20" s="52">
        <f t="shared" si="1"/>
        <v>1577474</v>
      </c>
      <c r="G20" s="4"/>
      <c r="H20" s="39" t="s">
        <v>8</v>
      </c>
      <c r="I20" s="39">
        <f t="shared" si="4"/>
        <v>12.53269467515788</v>
      </c>
      <c r="J20" s="39">
        <f t="shared" si="2"/>
        <v>24.61010450885403</v>
      </c>
      <c r="K20" s="38">
        <f t="shared" si="0"/>
        <v>62.857200815988094</v>
      </c>
      <c r="L20" s="38">
        <f t="shared" si="3"/>
        <v>100</v>
      </c>
    </row>
    <row r="21" spans="1:12" ht="9" customHeight="1">
      <c r="A21" s="4" t="s">
        <v>35</v>
      </c>
      <c r="B21" s="50" t="s">
        <v>8</v>
      </c>
      <c r="C21" s="52">
        <v>1219318</v>
      </c>
      <c r="D21" s="50">
        <v>2667879</v>
      </c>
      <c r="E21" s="52">
        <v>193282</v>
      </c>
      <c r="F21" s="52">
        <f t="shared" si="1"/>
        <v>4080479</v>
      </c>
      <c r="G21" s="4"/>
      <c r="H21" s="39" t="s">
        <v>8</v>
      </c>
      <c r="I21" s="39">
        <f t="shared" si="4"/>
        <v>29.881736923532753</v>
      </c>
      <c r="J21" s="39">
        <f t="shared" si="2"/>
        <v>65.3815152583802</v>
      </c>
      <c r="K21" s="38">
        <f t="shared" si="0"/>
        <v>4.736747818087044</v>
      </c>
      <c r="L21" s="38">
        <f t="shared" si="3"/>
        <v>100</v>
      </c>
    </row>
    <row r="22" spans="1:12" ht="9" customHeight="1">
      <c r="A22" s="4" t="s">
        <v>48</v>
      </c>
      <c r="B22" s="50" t="s">
        <v>8</v>
      </c>
      <c r="C22" s="52">
        <v>2604391</v>
      </c>
      <c r="D22" s="50">
        <v>723264</v>
      </c>
      <c r="E22" s="52">
        <v>238416</v>
      </c>
      <c r="F22" s="52">
        <f t="shared" si="1"/>
        <v>3566071</v>
      </c>
      <c r="G22" s="4"/>
      <c r="H22" s="39" t="s">
        <v>8</v>
      </c>
      <c r="I22" s="39">
        <f t="shared" si="4"/>
        <v>73.03250552218394</v>
      </c>
      <c r="J22" s="39">
        <f t="shared" si="2"/>
        <v>20.281817159557395</v>
      </c>
      <c r="K22" s="38">
        <f t="shared" si="0"/>
        <v>6.685677318258667</v>
      </c>
      <c r="L22" s="38">
        <f t="shared" si="3"/>
        <v>100</v>
      </c>
    </row>
    <row r="23" spans="1:12" ht="9" customHeight="1">
      <c r="A23" s="4" t="s">
        <v>54</v>
      </c>
      <c r="B23" s="50">
        <v>121390</v>
      </c>
      <c r="C23" s="52">
        <v>615063</v>
      </c>
      <c r="D23" s="50">
        <v>111569</v>
      </c>
      <c r="E23" s="50" t="s">
        <v>8</v>
      </c>
      <c r="F23" s="52">
        <f t="shared" si="1"/>
        <v>848022</v>
      </c>
      <c r="G23" s="4"/>
      <c r="H23" s="39">
        <f t="shared" si="5"/>
        <v>14.314487124154798</v>
      </c>
      <c r="I23" s="39">
        <f t="shared" si="4"/>
        <v>72.52913249892103</v>
      </c>
      <c r="J23" s="39">
        <f t="shared" si="2"/>
        <v>13.156380376924185</v>
      </c>
      <c r="K23" s="39" t="s">
        <v>8</v>
      </c>
      <c r="L23" s="38">
        <f t="shared" si="3"/>
        <v>100.00000000000001</v>
      </c>
    </row>
    <row r="24" spans="1:12" ht="9" customHeight="1">
      <c r="A24" s="4" t="s">
        <v>27</v>
      </c>
      <c r="B24" s="50">
        <v>5157</v>
      </c>
      <c r="C24" s="52">
        <v>1414013</v>
      </c>
      <c r="D24" s="50">
        <v>85657</v>
      </c>
      <c r="E24" s="50" t="s">
        <v>8</v>
      </c>
      <c r="F24" s="52">
        <f t="shared" si="1"/>
        <v>1504827</v>
      </c>
      <c r="G24" s="4"/>
      <c r="H24" s="39">
        <f t="shared" si="5"/>
        <v>0.3426972004090836</v>
      </c>
      <c r="I24" s="39">
        <f t="shared" si="4"/>
        <v>93.96515346946859</v>
      </c>
      <c r="J24" s="39">
        <f t="shared" si="2"/>
        <v>5.692149330122333</v>
      </c>
      <c r="K24" s="39" t="s">
        <v>8</v>
      </c>
      <c r="L24" s="38">
        <f t="shared" si="3"/>
        <v>100</v>
      </c>
    </row>
    <row r="25" spans="1:12" ht="9" customHeight="1">
      <c r="A25" s="4" t="s">
        <v>64</v>
      </c>
      <c r="B25" s="52">
        <v>111144</v>
      </c>
      <c r="C25" s="52">
        <v>1531681</v>
      </c>
      <c r="D25" s="50">
        <v>3447294</v>
      </c>
      <c r="E25" s="52">
        <v>115020</v>
      </c>
      <c r="F25" s="52">
        <f t="shared" si="1"/>
        <v>5205139</v>
      </c>
      <c r="G25" s="4"/>
      <c r="H25" s="39">
        <f t="shared" si="5"/>
        <v>2.1352743894063155</v>
      </c>
      <c r="I25" s="39">
        <f t="shared" si="4"/>
        <v>29.42632271683811</v>
      </c>
      <c r="J25" s="39">
        <f t="shared" si="2"/>
        <v>66.22866363415079</v>
      </c>
      <c r="K25" s="38">
        <f t="shared" si="0"/>
        <v>2.209739259604787</v>
      </c>
      <c r="L25" s="38">
        <f t="shared" si="3"/>
        <v>100</v>
      </c>
    </row>
    <row r="26" spans="1:12" ht="9" customHeight="1">
      <c r="A26" s="4" t="s">
        <v>65</v>
      </c>
      <c r="B26" s="52">
        <v>247527</v>
      </c>
      <c r="C26" s="52">
        <v>442251</v>
      </c>
      <c r="D26" s="50">
        <v>596118</v>
      </c>
      <c r="E26" s="50" t="s">
        <v>8</v>
      </c>
      <c r="F26" s="52">
        <f t="shared" si="1"/>
        <v>1285896</v>
      </c>
      <c r="G26" s="4"/>
      <c r="H26" s="39">
        <f t="shared" si="5"/>
        <v>19.249379421041827</v>
      </c>
      <c r="I26" s="39">
        <f t="shared" si="4"/>
        <v>34.39243920192613</v>
      </c>
      <c r="J26" s="39">
        <f t="shared" si="2"/>
        <v>46.35818137703205</v>
      </c>
      <c r="K26" s="39" t="s">
        <v>8</v>
      </c>
      <c r="L26" s="38">
        <f t="shared" si="3"/>
        <v>100</v>
      </c>
    </row>
    <row r="27" spans="1:12" ht="9" customHeight="1">
      <c r="A27" s="4" t="s">
        <v>66</v>
      </c>
      <c r="B27" s="52">
        <v>40098</v>
      </c>
      <c r="C27" s="52">
        <v>215540</v>
      </c>
      <c r="D27" s="50">
        <v>66059</v>
      </c>
      <c r="E27" s="50" t="s">
        <v>8</v>
      </c>
      <c r="F27" s="52">
        <f t="shared" si="1"/>
        <v>321697</v>
      </c>
      <c r="G27" s="4"/>
      <c r="H27" s="39">
        <f t="shared" si="5"/>
        <v>12.464524070787107</v>
      </c>
      <c r="I27" s="39">
        <f t="shared" si="4"/>
        <v>67.00093566306182</v>
      </c>
      <c r="J27" s="39">
        <f t="shared" si="2"/>
        <v>20.53454026615107</v>
      </c>
      <c r="K27" s="39" t="s">
        <v>8</v>
      </c>
      <c r="L27" s="38">
        <f t="shared" si="3"/>
        <v>100</v>
      </c>
    </row>
    <row r="28" spans="1:12" ht="9" customHeight="1">
      <c r="A28" s="4" t="s">
        <v>16</v>
      </c>
      <c r="B28" s="52">
        <v>434094</v>
      </c>
      <c r="C28" s="52">
        <v>4971573</v>
      </c>
      <c r="D28" s="52">
        <v>354686</v>
      </c>
      <c r="E28" s="50" t="s">
        <v>8</v>
      </c>
      <c r="F28" s="52">
        <f t="shared" si="1"/>
        <v>5760353</v>
      </c>
      <c r="G28" s="4"/>
      <c r="H28" s="39">
        <f t="shared" si="5"/>
        <v>7.535892331598427</v>
      </c>
      <c r="I28" s="39">
        <f t="shared" si="4"/>
        <v>86.30674196529276</v>
      </c>
      <c r="J28" s="39">
        <f t="shared" si="2"/>
        <v>6.15736570310882</v>
      </c>
      <c r="K28" s="39" t="s">
        <v>8</v>
      </c>
      <c r="L28" s="38">
        <f t="shared" si="3"/>
        <v>100.00000000000001</v>
      </c>
    </row>
    <row r="29" spans="1:12" ht="9" customHeight="1">
      <c r="A29" s="4" t="s">
        <v>42</v>
      </c>
      <c r="B29" s="52">
        <v>28410</v>
      </c>
      <c r="C29" s="52">
        <v>801206</v>
      </c>
      <c r="D29" s="52">
        <v>1623717</v>
      </c>
      <c r="E29" s="52">
        <v>1587657</v>
      </c>
      <c r="F29" s="52">
        <f t="shared" si="1"/>
        <v>4040990</v>
      </c>
      <c r="G29" s="4"/>
      <c r="H29" s="39">
        <f t="shared" si="5"/>
        <v>0.7030455408204425</v>
      </c>
      <c r="I29" s="39">
        <f t="shared" si="4"/>
        <v>19.826973093227153</v>
      </c>
      <c r="J29" s="39">
        <f t="shared" si="2"/>
        <v>40.18116847604176</v>
      </c>
      <c r="K29" s="38">
        <f t="shared" si="0"/>
        <v>39.28881288991064</v>
      </c>
      <c r="L29" s="38">
        <f t="shared" si="3"/>
        <v>100</v>
      </c>
    </row>
    <row r="30" spans="1:12" ht="9" customHeight="1">
      <c r="A30" s="4" t="s">
        <v>39</v>
      </c>
      <c r="B30" s="52">
        <v>229067</v>
      </c>
      <c r="C30" s="52">
        <v>289557</v>
      </c>
      <c r="D30" s="52">
        <v>78376</v>
      </c>
      <c r="E30" s="50" t="s">
        <v>8</v>
      </c>
      <c r="F30" s="52">
        <f t="shared" si="1"/>
        <v>597000</v>
      </c>
      <c r="G30" s="4"/>
      <c r="H30" s="39">
        <f t="shared" si="5"/>
        <v>38.36968174204355</v>
      </c>
      <c r="I30" s="39">
        <f t="shared" si="4"/>
        <v>48.50201005025126</v>
      </c>
      <c r="J30" s="39">
        <f t="shared" si="2"/>
        <v>13.128308207705192</v>
      </c>
      <c r="K30" s="39" t="s">
        <v>8</v>
      </c>
      <c r="L30" s="38">
        <f t="shared" si="3"/>
        <v>99.99999999999999</v>
      </c>
    </row>
    <row r="31" spans="1:12" ht="9" customHeight="1">
      <c r="A31" s="4" t="s">
        <v>29</v>
      </c>
      <c r="B31" s="52">
        <v>1238530</v>
      </c>
      <c r="C31" s="52">
        <v>772808</v>
      </c>
      <c r="D31" s="50" t="s">
        <v>8</v>
      </c>
      <c r="E31" s="50" t="s">
        <v>8</v>
      </c>
      <c r="F31" s="52">
        <f t="shared" si="1"/>
        <v>2011338</v>
      </c>
      <c r="G31" s="4"/>
      <c r="H31" s="39">
        <f t="shared" si="5"/>
        <v>61.577417619514975</v>
      </c>
      <c r="I31" s="39">
        <f t="shared" si="4"/>
        <v>38.42258238048503</v>
      </c>
      <c r="J31" s="39" t="s">
        <v>8</v>
      </c>
      <c r="K31" s="39" t="s">
        <v>8</v>
      </c>
      <c r="L31" s="38">
        <f t="shared" si="3"/>
        <v>100</v>
      </c>
    </row>
    <row r="32" spans="1:12" ht="9" customHeight="1">
      <c r="A32" s="4" t="s">
        <v>22</v>
      </c>
      <c r="B32" s="52">
        <v>363253</v>
      </c>
      <c r="C32" s="52">
        <v>4260030</v>
      </c>
      <c r="D32" s="50">
        <v>49803</v>
      </c>
      <c r="E32" s="52">
        <v>330176</v>
      </c>
      <c r="F32" s="52">
        <f t="shared" si="1"/>
        <v>5003262</v>
      </c>
      <c r="G32" s="4"/>
      <c r="H32" s="39">
        <f t="shared" si="5"/>
        <v>7.26032336503665</v>
      </c>
      <c r="I32" s="39">
        <f t="shared" si="4"/>
        <v>85.1450513684872</v>
      </c>
      <c r="J32" s="39">
        <f t="shared" si="2"/>
        <v>0.9954105941283906</v>
      </c>
      <c r="K32" s="38">
        <f t="shared" si="0"/>
        <v>6.59921467234776</v>
      </c>
      <c r="L32" s="38">
        <f t="shared" si="3"/>
        <v>100</v>
      </c>
    </row>
    <row r="33" spans="1:12" ht="9" customHeight="1">
      <c r="A33" s="4" t="s">
        <v>67</v>
      </c>
      <c r="B33" s="50" t="s">
        <v>8</v>
      </c>
      <c r="C33" s="50" t="s">
        <v>8</v>
      </c>
      <c r="D33" s="50" t="s">
        <v>8</v>
      </c>
      <c r="E33" s="52">
        <v>1643096</v>
      </c>
      <c r="F33" s="52">
        <f t="shared" si="1"/>
        <v>1643096</v>
      </c>
      <c r="G33" s="4"/>
      <c r="H33" s="39" t="s">
        <v>8</v>
      </c>
      <c r="I33" s="39" t="s">
        <v>8</v>
      </c>
      <c r="J33" s="39" t="s">
        <v>8</v>
      </c>
      <c r="K33" s="38">
        <f t="shared" si="0"/>
        <v>100</v>
      </c>
      <c r="L33" s="38">
        <f t="shared" si="3"/>
        <v>100</v>
      </c>
    </row>
    <row r="34" spans="1:12" ht="9" customHeight="1">
      <c r="A34" s="3" t="s">
        <v>68</v>
      </c>
      <c r="B34" s="53">
        <f>SUM(B12:B33)</f>
        <v>2946827</v>
      </c>
      <c r="C34" s="53">
        <f>SUM(C12:C33)</f>
        <v>20669247</v>
      </c>
      <c r="D34" s="53">
        <f>SUM(D12:D33)</f>
        <v>14845637</v>
      </c>
      <c r="E34" s="53">
        <f>SUM(E12:E33)</f>
        <v>19426534</v>
      </c>
      <c r="F34" s="51">
        <f t="shared" si="1"/>
        <v>57888245</v>
      </c>
      <c r="G34" s="4"/>
      <c r="H34" s="41">
        <f t="shared" si="5"/>
        <v>5.090544721126024</v>
      </c>
      <c r="I34" s="41">
        <f t="shared" si="4"/>
        <v>35.70543035118788</v>
      </c>
      <c r="J34" s="41">
        <f t="shared" si="2"/>
        <v>25.64533956764452</v>
      </c>
      <c r="K34" s="42">
        <f t="shared" si="0"/>
        <v>33.55868536004158</v>
      </c>
      <c r="L34" s="42">
        <f t="shared" si="3"/>
        <v>100</v>
      </c>
    </row>
    <row r="35" spans="1:12" ht="9" customHeight="1">
      <c r="A35" s="3" t="s">
        <v>69</v>
      </c>
      <c r="B35" s="54">
        <f>SUM(B12:B21)</f>
        <v>128157</v>
      </c>
      <c r="C35" s="54">
        <f>SUM(C12:C21)</f>
        <v>2751134</v>
      </c>
      <c r="D35" s="54">
        <f>SUM(D12:D21)</f>
        <v>7709094</v>
      </c>
      <c r="E35" s="54">
        <f>SUM(E12:E21)</f>
        <v>15512169</v>
      </c>
      <c r="F35" s="51">
        <f t="shared" si="1"/>
        <v>26100554</v>
      </c>
      <c r="G35" s="4"/>
      <c r="H35" s="41">
        <f t="shared" si="5"/>
        <v>0.49101256624667816</v>
      </c>
      <c r="I35" s="41">
        <f t="shared" si="4"/>
        <v>10.540519561385556</v>
      </c>
      <c r="J35" s="41">
        <f t="shared" si="2"/>
        <v>29.536131685174194</v>
      </c>
      <c r="K35" s="42">
        <f t="shared" si="0"/>
        <v>59.43233618719358</v>
      </c>
      <c r="L35" s="42">
        <f t="shared" si="3"/>
        <v>100</v>
      </c>
    </row>
    <row r="36" spans="1:12" ht="9" customHeight="1">
      <c r="A36" s="3" t="s">
        <v>70</v>
      </c>
      <c r="B36" s="54">
        <f>SUM(B22:B25)</f>
        <v>237691</v>
      </c>
      <c r="C36" s="54">
        <f>SUM(C22:C25)</f>
        <v>6165148</v>
      </c>
      <c r="D36" s="54">
        <f>SUM(D22:D25)</f>
        <v>4367784</v>
      </c>
      <c r="E36" s="54">
        <f>SUM(E22:E25)</f>
        <v>353436</v>
      </c>
      <c r="F36" s="51">
        <f t="shared" si="1"/>
        <v>11124059</v>
      </c>
      <c r="G36" s="4"/>
      <c r="H36" s="41">
        <f t="shared" si="5"/>
        <v>2.1367290482727572</v>
      </c>
      <c r="I36" s="41">
        <f t="shared" si="4"/>
        <v>55.42174848227612</v>
      </c>
      <c r="J36" s="41">
        <f t="shared" si="2"/>
        <v>39.26430091749783</v>
      </c>
      <c r="K36" s="42">
        <f t="shared" si="0"/>
        <v>3.177221551953293</v>
      </c>
      <c r="L36" s="42">
        <f t="shared" si="3"/>
        <v>100</v>
      </c>
    </row>
    <row r="37" spans="1:12" ht="9" customHeight="1">
      <c r="A37" s="3" t="s">
        <v>71</v>
      </c>
      <c r="B37" s="54">
        <f>SUM(B26:B33)</f>
        <v>2580979</v>
      </c>
      <c r="C37" s="54">
        <f>SUM(C26:C33)</f>
        <v>11752965</v>
      </c>
      <c r="D37" s="54">
        <f>SUM(D26:D33)</f>
        <v>2768759</v>
      </c>
      <c r="E37" s="54">
        <f>SUM(E26:E33)</f>
        <v>3560929</v>
      </c>
      <c r="F37" s="51">
        <f t="shared" si="1"/>
        <v>20663632</v>
      </c>
      <c r="G37" s="4"/>
      <c r="H37" s="41">
        <f t="shared" si="5"/>
        <v>12.490442144923989</v>
      </c>
      <c r="I37" s="41">
        <f t="shared" si="4"/>
        <v>56.87753730805891</v>
      </c>
      <c r="J37" s="41">
        <f t="shared" si="2"/>
        <v>13.399188487290134</v>
      </c>
      <c r="K37" s="42">
        <f t="shared" si="0"/>
        <v>17.232832059726963</v>
      </c>
      <c r="L37" s="42">
        <f t="shared" si="3"/>
        <v>99.99999999999999</v>
      </c>
    </row>
    <row r="38" spans="1:12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9" customHeight="1">
      <c r="A40" s="19" t="s">
        <v>118</v>
      </c>
      <c r="B40" s="85"/>
      <c r="C40" s="24"/>
      <c r="D40" s="24"/>
      <c r="E40" s="24"/>
      <c r="F40" s="4"/>
      <c r="G40" s="4"/>
      <c r="H40" s="4"/>
      <c r="I40" s="4"/>
      <c r="J40" s="4"/>
      <c r="K40" s="4"/>
      <c r="L40" s="4"/>
    </row>
    <row r="41" spans="1:5" ht="9" customHeight="1">
      <c r="A41" s="86" t="s">
        <v>143</v>
      </c>
      <c r="B41" s="84"/>
      <c r="C41" s="84"/>
      <c r="D41" s="84"/>
      <c r="E41" s="84"/>
    </row>
  </sheetData>
  <mergeCells count="16">
    <mergeCell ref="A1:L1"/>
    <mergeCell ref="A5:A8"/>
    <mergeCell ref="H5:L5"/>
    <mergeCell ref="B6:B8"/>
    <mergeCell ref="C6:C8"/>
    <mergeCell ref="D6:D8"/>
    <mergeCell ref="E6:E8"/>
    <mergeCell ref="A3:L3"/>
    <mergeCell ref="K6:K8"/>
    <mergeCell ref="H6:H8"/>
    <mergeCell ref="A10:L10"/>
    <mergeCell ref="L6:L8"/>
    <mergeCell ref="F5:F8"/>
    <mergeCell ref="B5:E5"/>
    <mergeCell ref="I6:I8"/>
    <mergeCell ref="J6:J8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&amp;C194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A1" sqref="A1:J1"/>
    </sheetView>
  </sheetViews>
  <sheetFormatPr defaultColWidth="9.140625" defaultRowHeight="12.75"/>
  <cols>
    <col min="1" max="1" width="15.00390625" style="4" customWidth="1"/>
    <col min="2" max="4" width="9.7109375" style="4" customWidth="1"/>
    <col min="5" max="5" width="8.8515625" style="4" customWidth="1"/>
    <col min="6" max="6" width="0.71875" style="4" customWidth="1"/>
    <col min="7" max="9" width="9.7109375" style="4" customWidth="1"/>
    <col min="10" max="10" width="9.28125" style="4" customWidth="1"/>
    <col min="11" max="16384" width="9.140625" style="4" customWidth="1"/>
  </cols>
  <sheetData>
    <row r="1" spans="1:10" ht="12.75" customHeight="1">
      <c r="A1" s="105" t="s">
        <v>142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="2" customFormat="1" ht="12">
      <c r="A3" s="58" t="s">
        <v>96</v>
      </c>
    </row>
    <row r="4" spans="1:10" ht="7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120" t="s">
        <v>56</v>
      </c>
      <c r="B5" s="108" t="s">
        <v>94</v>
      </c>
      <c r="C5" s="108"/>
      <c r="D5" s="108"/>
      <c r="E5" s="117" t="s">
        <v>100</v>
      </c>
      <c r="G5" s="108" t="s">
        <v>95</v>
      </c>
      <c r="H5" s="108"/>
      <c r="I5" s="108"/>
      <c r="J5" s="117" t="s">
        <v>100</v>
      </c>
    </row>
    <row r="6" spans="1:10" ht="25.5" customHeight="1">
      <c r="A6" s="121"/>
      <c r="B6" s="55" t="s">
        <v>119</v>
      </c>
      <c r="C6" s="55" t="s">
        <v>120</v>
      </c>
      <c r="D6" s="55" t="s">
        <v>91</v>
      </c>
      <c r="E6" s="118"/>
      <c r="F6" s="59"/>
      <c r="G6" s="55" t="s">
        <v>112</v>
      </c>
      <c r="H6" s="55" t="s">
        <v>113</v>
      </c>
      <c r="I6" s="55" t="s">
        <v>114</v>
      </c>
      <c r="J6" s="118"/>
    </row>
    <row r="7" spans="1:10" ht="9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9" customHeight="1">
      <c r="A8" s="60" t="s">
        <v>58</v>
      </c>
      <c r="B8" s="61">
        <v>545717.5790000004</v>
      </c>
      <c r="C8" s="61">
        <v>265964.0780000001</v>
      </c>
      <c r="D8" s="61">
        <v>1308656.2380000004</v>
      </c>
      <c r="E8" s="61">
        <f>SUM(B8:D8)</f>
        <v>2120337.895000001</v>
      </c>
      <c r="G8" s="62">
        <f>B8/E8*100</f>
        <v>25.737293111954695</v>
      </c>
      <c r="H8" s="62">
        <f>C8/E8*100</f>
        <v>12.543476142513596</v>
      </c>
      <c r="I8" s="62">
        <f>D8/E8*100</f>
        <v>61.7192307455317</v>
      </c>
      <c r="J8" s="62">
        <f>SUM(G8:I8)</f>
        <v>100</v>
      </c>
    </row>
    <row r="9" spans="1:10" ht="9" customHeight="1">
      <c r="A9" s="60" t="s">
        <v>59</v>
      </c>
      <c r="B9" s="61">
        <v>19526.321000000007</v>
      </c>
      <c r="C9" s="61">
        <v>12408.537000000006</v>
      </c>
      <c r="D9" s="61">
        <v>58968.09499999998</v>
      </c>
      <c r="E9" s="61">
        <f aca="true" t="shared" si="0" ref="E9:E29">SUM(B9:D9)</f>
        <v>90902.953</v>
      </c>
      <c r="G9" s="62">
        <f aca="true" t="shared" si="1" ref="G9:G30">B9/E9*100</f>
        <v>21.480403392395854</v>
      </c>
      <c r="H9" s="62">
        <f aca="true" t="shared" si="2" ref="H9:H30">C9/E9*100</f>
        <v>13.650312328137465</v>
      </c>
      <c r="I9" s="62">
        <f aca="true" t="shared" si="3" ref="I9:I30">D9/E9*100</f>
        <v>64.86928427946668</v>
      </c>
      <c r="J9" s="62">
        <f aca="true" t="shared" si="4" ref="J9:J30">SUM(G9:I9)</f>
        <v>100</v>
      </c>
    </row>
    <row r="10" spans="1:10" ht="9" customHeight="1">
      <c r="A10" s="60" t="s">
        <v>60</v>
      </c>
      <c r="B10" s="61">
        <v>670309.8880000006</v>
      </c>
      <c r="C10" s="61">
        <v>415129.039999999</v>
      </c>
      <c r="D10" s="61">
        <v>2682334.883000002</v>
      </c>
      <c r="E10" s="61">
        <f t="shared" si="0"/>
        <v>3767773.8110000016</v>
      </c>
      <c r="G10" s="62">
        <f t="shared" si="1"/>
        <v>17.79060850317058</v>
      </c>
      <c r="H10" s="62">
        <f t="shared" si="2"/>
        <v>11.017886444988585</v>
      </c>
      <c r="I10" s="62">
        <f t="shared" si="3"/>
        <v>71.19150505184083</v>
      </c>
      <c r="J10" s="62">
        <f t="shared" si="4"/>
        <v>100</v>
      </c>
    </row>
    <row r="11" spans="1:10" ht="9" customHeight="1">
      <c r="A11" s="60" t="s">
        <v>45</v>
      </c>
      <c r="B11" s="61">
        <f>B12+B13</f>
        <v>108875.54299999995</v>
      </c>
      <c r="C11" s="61">
        <f>C12+C13</f>
        <v>64465.28900000001</v>
      </c>
      <c r="D11" s="61">
        <f>D12+D13</f>
        <v>251721.37699999998</v>
      </c>
      <c r="E11" s="61">
        <f t="shared" si="0"/>
        <v>425062.2089999999</v>
      </c>
      <c r="G11" s="62">
        <f t="shared" si="1"/>
        <v>25.61402559313382</v>
      </c>
      <c r="H11" s="62">
        <f t="shared" si="2"/>
        <v>15.166083372045907</v>
      </c>
      <c r="I11" s="62">
        <f t="shared" si="3"/>
        <v>59.21989103482028</v>
      </c>
      <c r="J11" s="62">
        <f t="shared" si="4"/>
        <v>100</v>
      </c>
    </row>
    <row r="12" spans="1:10" ht="9" customHeight="1">
      <c r="A12" s="63" t="s">
        <v>135</v>
      </c>
      <c r="B12" s="56">
        <v>36258.24</v>
      </c>
      <c r="C12" s="56">
        <v>29166.918000000005</v>
      </c>
      <c r="D12" s="56">
        <v>101556.51900000004</v>
      </c>
      <c r="E12" s="56">
        <f t="shared" si="0"/>
        <v>166981.67700000005</v>
      </c>
      <c r="F12" s="9"/>
      <c r="G12" s="64">
        <f t="shared" si="1"/>
        <v>21.71390337635667</v>
      </c>
      <c r="H12" s="64">
        <f t="shared" si="2"/>
        <v>17.46713682843178</v>
      </c>
      <c r="I12" s="64">
        <f t="shared" si="3"/>
        <v>60.81895979521155</v>
      </c>
      <c r="J12" s="64">
        <f t="shared" si="4"/>
        <v>100</v>
      </c>
    </row>
    <row r="13" spans="1:10" ht="9" customHeight="1">
      <c r="A13" s="63" t="s">
        <v>92</v>
      </c>
      <c r="B13" s="56">
        <v>72617.30299999996</v>
      </c>
      <c r="C13" s="56">
        <v>35298.37100000001</v>
      </c>
      <c r="D13" s="56">
        <v>150164.85799999995</v>
      </c>
      <c r="E13" s="56">
        <f t="shared" si="0"/>
        <v>258080.53199999992</v>
      </c>
      <c r="F13" s="9"/>
      <c r="G13" s="64">
        <f t="shared" si="1"/>
        <v>28.137458659609386</v>
      </c>
      <c r="H13" s="64">
        <f t="shared" si="2"/>
        <v>13.677269930612207</v>
      </c>
      <c r="I13" s="64">
        <f t="shared" si="3"/>
        <v>58.18527140977841</v>
      </c>
      <c r="J13" s="64">
        <f t="shared" si="4"/>
        <v>100</v>
      </c>
    </row>
    <row r="14" spans="1:10" ht="9" customHeight="1">
      <c r="A14" s="60" t="s">
        <v>93</v>
      </c>
      <c r="B14" s="61">
        <v>362315.9049999998</v>
      </c>
      <c r="C14" s="61">
        <v>310266.25800000003</v>
      </c>
      <c r="D14" s="61">
        <v>1107128.0590000001</v>
      </c>
      <c r="E14" s="61">
        <f t="shared" si="0"/>
        <v>1779710.222</v>
      </c>
      <c r="G14" s="62">
        <f t="shared" si="1"/>
        <v>20.358140360223192</v>
      </c>
      <c r="H14" s="62">
        <f t="shared" si="2"/>
        <v>17.43352677107903</v>
      </c>
      <c r="I14" s="62">
        <f t="shared" si="3"/>
        <v>62.20833286869777</v>
      </c>
      <c r="J14" s="62">
        <f t="shared" si="4"/>
        <v>99.99999999999999</v>
      </c>
    </row>
    <row r="15" spans="1:10" ht="9" customHeight="1">
      <c r="A15" s="60" t="s">
        <v>62</v>
      </c>
      <c r="B15" s="61">
        <v>120969.27100000004</v>
      </c>
      <c r="C15" s="61">
        <v>76440.25200000002</v>
      </c>
      <c r="D15" s="61">
        <v>364780.15100000007</v>
      </c>
      <c r="E15" s="61">
        <f t="shared" si="0"/>
        <v>562189.6740000001</v>
      </c>
      <c r="G15" s="62">
        <f t="shared" si="1"/>
        <v>21.517519192285985</v>
      </c>
      <c r="H15" s="62">
        <f t="shared" si="2"/>
        <v>13.596879404796752</v>
      </c>
      <c r="I15" s="62">
        <f t="shared" si="3"/>
        <v>64.88560140291726</v>
      </c>
      <c r="J15" s="62">
        <f t="shared" si="4"/>
        <v>100</v>
      </c>
    </row>
    <row r="16" spans="1:10" ht="9" customHeight="1">
      <c r="A16" s="60" t="s">
        <v>63</v>
      </c>
      <c r="B16" s="61">
        <v>225612.88299999994</v>
      </c>
      <c r="C16" s="61">
        <v>105852.52799999999</v>
      </c>
      <c r="D16" s="61">
        <v>627200.0380000001</v>
      </c>
      <c r="E16" s="61">
        <f t="shared" si="0"/>
        <v>958665.449</v>
      </c>
      <c r="G16" s="62">
        <f t="shared" si="1"/>
        <v>23.53405802152779</v>
      </c>
      <c r="H16" s="62">
        <f t="shared" si="2"/>
        <v>11.04165463670528</v>
      </c>
      <c r="I16" s="62">
        <f t="shared" si="3"/>
        <v>65.42428734176693</v>
      </c>
      <c r="J16" s="62">
        <f t="shared" si="4"/>
        <v>100</v>
      </c>
    </row>
    <row r="17" spans="1:10" ht="9" customHeight="1">
      <c r="A17" s="60" t="s">
        <v>35</v>
      </c>
      <c r="B17" s="61">
        <v>373340.9320000001</v>
      </c>
      <c r="C17" s="61">
        <v>356738.09</v>
      </c>
      <c r="D17" s="61">
        <v>1053977.3920000007</v>
      </c>
      <c r="E17" s="61">
        <f t="shared" si="0"/>
        <v>1784056.4140000008</v>
      </c>
      <c r="G17" s="62">
        <f t="shared" si="1"/>
        <v>20.926520544433856</v>
      </c>
      <c r="H17" s="62">
        <f t="shared" si="2"/>
        <v>19.99589739430739</v>
      </c>
      <c r="I17" s="62">
        <f t="shared" si="3"/>
        <v>59.07758206125875</v>
      </c>
      <c r="J17" s="62">
        <f t="shared" si="4"/>
        <v>100</v>
      </c>
    </row>
    <row r="18" spans="1:10" ht="9" customHeight="1">
      <c r="A18" s="60" t="s">
        <v>48</v>
      </c>
      <c r="B18" s="61">
        <v>446998.122</v>
      </c>
      <c r="C18" s="61">
        <v>292208.25200000004</v>
      </c>
      <c r="D18" s="61">
        <v>808649.8859999994</v>
      </c>
      <c r="E18" s="61">
        <f t="shared" si="0"/>
        <v>1547856.2599999993</v>
      </c>
      <c r="G18" s="62">
        <f t="shared" si="1"/>
        <v>28.87852919882885</v>
      </c>
      <c r="H18" s="62">
        <f t="shared" si="2"/>
        <v>18.878255013162537</v>
      </c>
      <c r="I18" s="62">
        <f t="shared" si="3"/>
        <v>52.24321578800861</v>
      </c>
      <c r="J18" s="62">
        <f t="shared" si="4"/>
        <v>100</v>
      </c>
    </row>
    <row r="19" spans="1:10" ht="9" customHeight="1">
      <c r="A19" s="60" t="s">
        <v>54</v>
      </c>
      <c r="B19" s="61">
        <v>94259.36600000004</v>
      </c>
      <c r="C19" s="61">
        <v>65671.18600000002</v>
      </c>
      <c r="D19" s="61">
        <v>179942.59400000013</v>
      </c>
      <c r="E19" s="61">
        <f t="shared" si="0"/>
        <v>339873.1460000002</v>
      </c>
      <c r="G19" s="62">
        <f t="shared" si="1"/>
        <v>27.73369038105764</v>
      </c>
      <c r="H19" s="62">
        <f t="shared" si="2"/>
        <v>19.32226384252199</v>
      </c>
      <c r="I19" s="62">
        <f t="shared" si="3"/>
        <v>52.94404577642037</v>
      </c>
      <c r="J19" s="62">
        <f t="shared" si="4"/>
        <v>100</v>
      </c>
    </row>
    <row r="20" spans="1:10" ht="9" customHeight="1">
      <c r="A20" s="60" t="s">
        <v>27</v>
      </c>
      <c r="B20" s="61">
        <v>131122.2879999999</v>
      </c>
      <c r="C20" s="61">
        <v>87347.97700000006</v>
      </c>
      <c r="D20" s="61">
        <v>398168.22799999977</v>
      </c>
      <c r="E20" s="61">
        <f t="shared" si="0"/>
        <v>616638.4929999998</v>
      </c>
      <c r="G20" s="62">
        <f t="shared" si="1"/>
        <v>21.264045220738424</v>
      </c>
      <c r="H20" s="62">
        <f t="shared" si="2"/>
        <v>14.165183975953976</v>
      </c>
      <c r="I20" s="62">
        <f t="shared" si="3"/>
        <v>64.57077080330758</v>
      </c>
      <c r="J20" s="62">
        <f t="shared" si="4"/>
        <v>99.99999999999999</v>
      </c>
    </row>
    <row r="21" spans="1:10" ht="9" customHeight="1">
      <c r="A21" s="60" t="s">
        <v>64</v>
      </c>
      <c r="B21" s="61">
        <v>310408.79399999994</v>
      </c>
      <c r="C21" s="61">
        <v>253786.77800000025</v>
      </c>
      <c r="D21" s="61">
        <v>1709648.743999999</v>
      </c>
      <c r="E21" s="61">
        <f t="shared" si="0"/>
        <v>2273844.315999999</v>
      </c>
      <c r="G21" s="62">
        <f t="shared" si="1"/>
        <v>13.651277346289529</v>
      </c>
      <c r="H21" s="62">
        <f t="shared" si="2"/>
        <v>11.16113254606831</v>
      </c>
      <c r="I21" s="62">
        <f t="shared" si="3"/>
        <v>75.18759010764217</v>
      </c>
      <c r="J21" s="62">
        <f t="shared" si="4"/>
        <v>100</v>
      </c>
    </row>
    <row r="22" spans="1:10" ht="9" customHeight="1">
      <c r="A22" s="60" t="s">
        <v>65</v>
      </c>
      <c r="B22" s="61">
        <v>135949.5869999999</v>
      </c>
      <c r="C22" s="61">
        <v>101356.80100000004</v>
      </c>
      <c r="D22" s="61">
        <v>365526.1990000001</v>
      </c>
      <c r="E22" s="61">
        <f t="shared" si="0"/>
        <v>602832.587</v>
      </c>
      <c r="G22" s="62">
        <f t="shared" si="1"/>
        <v>22.55179795049797</v>
      </c>
      <c r="H22" s="62">
        <f t="shared" si="2"/>
        <v>16.813424354579563</v>
      </c>
      <c r="I22" s="62">
        <f t="shared" si="3"/>
        <v>60.63477769492246</v>
      </c>
      <c r="J22" s="62">
        <f t="shared" si="4"/>
        <v>100</v>
      </c>
    </row>
    <row r="23" spans="1:10" ht="9" customHeight="1">
      <c r="A23" s="60" t="s">
        <v>66</v>
      </c>
      <c r="B23" s="61">
        <v>51523.68</v>
      </c>
      <c r="C23" s="61">
        <v>31027.02399999999</v>
      </c>
      <c r="D23" s="61">
        <v>75510.16200000001</v>
      </c>
      <c r="E23" s="61">
        <f t="shared" si="0"/>
        <v>158060.866</v>
      </c>
      <c r="G23" s="62">
        <f t="shared" si="1"/>
        <v>32.59736663722948</v>
      </c>
      <c r="H23" s="62">
        <f t="shared" si="2"/>
        <v>19.629795018331727</v>
      </c>
      <c r="I23" s="62">
        <f t="shared" si="3"/>
        <v>47.77283834443878</v>
      </c>
      <c r="J23" s="62">
        <f t="shared" si="4"/>
        <v>99.99999999999999</v>
      </c>
    </row>
    <row r="24" spans="1:10" ht="9" customHeight="1">
      <c r="A24" s="60" t="s">
        <v>16</v>
      </c>
      <c r="B24" s="61">
        <v>373043.4470000004</v>
      </c>
      <c r="C24" s="61">
        <v>261860.29900000012</v>
      </c>
      <c r="D24" s="61">
        <v>1351949.8570000012</v>
      </c>
      <c r="E24" s="61">
        <f t="shared" si="0"/>
        <v>1986853.6030000017</v>
      </c>
      <c r="G24" s="62">
        <f t="shared" si="1"/>
        <v>18.7755880169899</v>
      </c>
      <c r="H24" s="62">
        <f t="shared" si="2"/>
        <v>13.179647388444247</v>
      </c>
      <c r="I24" s="62">
        <f t="shared" si="3"/>
        <v>68.04476459456585</v>
      </c>
      <c r="J24" s="62">
        <f t="shared" si="4"/>
        <v>100</v>
      </c>
    </row>
    <row r="25" spans="1:10" ht="9" customHeight="1">
      <c r="A25" s="60" t="s">
        <v>42</v>
      </c>
      <c r="B25" s="61">
        <v>276968.7240000001</v>
      </c>
      <c r="C25" s="61">
        <v>204459.23400000005</v>
      </c>
      <c r="D25" s="61">
        <v>1223930.3289999992</v>
      </c>
      <c r="E25" s="61">
        <f t="shared" si="0"/>
        <v>1705358.2869999993</v>
      </c>
      <c r="G25" s="62">
        <f t="shared" si="1"/>
        <v>16.2410870555086</v>
      </c>
      <c r="H25" s="62">
        <f t="shared" si="2"/>
        <v>11.989224525930963</v>
      </c>
      <c r="I25" s="62">
        <f t="shared" si="3"/>
        <v>71.76968841856043</v>
      </c>
      <c r="J25" s="62">
        <f t="shared" si="4"/>
        <v>100</v>
      </c>
    </row>
    <row r="26" spans="1:10" ht="9" customHeight="1">
      <c r="A26" s="60" t="s">
        <v>39</v>
      </c>
      <c r="B26" s="61">
        <v>68116.02600000001</v>
      </c>
      <c r="C26" s="61">
        <v>47381.206</v>
      </c>
      <c r="D26" s="61">
        <v>152755.672</v>
      </c>
      <c r="E26" s="61">
        <f t="shared" si="0"/>
        <v>268252.904</v>
      </c>
      <c r="G26" s="62">
        <f t="shared" si="1"/>
        <v>25.392465462368307</v>
      </c>
      <c r="H26" s="62">
        <f t="shared" si="2"/>
        <v>17.662886512497924</v>
      </c>
      <c r="I26" s="62">
        <f t="shared" si="3"/>
        <v>56.94464802513377</v>
      </c>
      <c r="J26" s="62">
        <f t="shared" si="4"/>
        <v>100</v>
      </c>
    </row>
    <row r="27" spans="1:10" ht="9" customHeight="1">
      <c r="A27" s="60" t="s">
        <v>29</v>
      </c>
      <c r="B27" s="61">
        <v>200082.0840000001</v>
      </c>
      <c r="C27" s="61">
        <v>147679.21</v>
      </c>
      <c r="D27" s="61">
        <v>669722.7520000002</v>
      </c>
      <c r="E27" s="61">
        <f t="shared" si="0"/>
        <v>1017484.0460000003</v>
      </c>
      <c r="G27" s="62">
        <f t="shared" si="1"/>
        <v>19.664395209593295</v>
      </c>
      <c r="H27" s="62">
        <f t="shared" si="2"/>
        <v>14.514154848969488</v>
      </c>
      <c r="I27" s="62">
        <f t="shared" si="3"/>
        <v>65.82144994143721</v>
      </c>
      <c r="J27" s="62">
        <f t="shared" si="4"/>
        <v>100</v>
      </c>
    </row>
    <row r="28" spans="1:10" ht="9" customHeight="1">
      <c r="A28" s="60" t="s">
        <v>22</v>
      </c>
      <c r="B28" s="61">
        <v>376128.469</v>
      </c>
      <c r="C28" s="61">
        <v>279904.23100000015</v>
      </c>
      <c r="D28" s="61">
        <v>1704133.748999998</v>
      </c>
      <c r="E28" s="61">
        <f t="shared" si="0"/>
        <v>2360166.448999998</v>
      </c>
      <c r="G28" s="62">
        <f t="shared" si="1"/>
        <v>15.936523000713171</v>
      </c>
      <c r="H28" s="62">
        <f t="shared" si="2"/>
        <v>11.859512328827295</v>
      </c>
      <c r="I28" s="62">
        <f t="shared" si="3"/>
        <v>72.20396467045953</v>
      </c>
      <c r="J28" s="62">
        <f t="shared" si="4"/>
        <v>100</v>
      </c>
    </row>
    <row r="29" spans="1:10" ht="9" customHeight="1">
      <c r="A29" s="60" t="s">
        <v>67</v>
      </c>
      <c r="B29" s="61">
        <v>107305.327</v>
      </c>
      <c r="C29" s="61">
        <v>123340.15299999998</v>
      </c>
      <c r="D29" s="61">
        <v>454362.0509999999</v>
      </c>
      <c r="E29" s="61">
        <f t="shared" si="0"/>
        <v>685007.531</v>
      </c>
      <c r="G29" s="62">
        <f t="shared" si="1"/>
        <v>15.664839019120217</v>
      </c>
      <c r="H29" s="62">
        <f t="shared" si="2"/>
        <v>18.005663794665637</v>
      </c>
      <c r="I29" s="62">
        <f t="shared" si="3"/>
        <v>66.32949718621414</v>
      </c>
      <c r="J29" s="62">
        <f t="shared" si="4"/>
        <v>100</v>
      </c>
    </row>
    <row r="30" spans="1:10" ht="9" customHeight="1">
      <c r="A30" s="3" t="s">
        <v>115</v>
      </c>
      <c r="B30" s="65">
        <v>4998574.236</v>
      </c>
      <c r="C30" s="65">
        <v>3503286.423</v>
      </c>
      <c r="D30" s="65">
        <v>16549066.456000006</v>
      </c>
      <c r="E30" s="65">
        <f>SUM(B30:D30)</f>
        <v>25050927.115000006</v>
      </c>
      <c r="F30" s="3"/>
      <c r="G30" s="66">
        <f t="shared" si="1"/>
        <v>19.953649671540305</v>
      </c>
      <c r="H30" s="66">
        <f t="shared" si="2"/>
        <v>13.984657761038713</v>
      </c>
      <c r="I30" s="66">
        <f t="shared" si="3"/>
        <v>66.06169256742098</v>
      </c>
      <c r="J30" s="66">
        <f t="shared" si="4"/>
        <v>100</v>
      </c>
    </row>
    <row r="31" spans="1:10" ht="9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ht="9" customHeight="1"/>
    <row r="33" ht="9" customHeight="1">
      <c r="A33" s="9" t="s">
        <v>124</v>
      </c>
    </row>
    <row r="34" ht="9" customHeight="1"/>
  </sheetData>
  <mergeCells count="6">
    <mergeCell ref="A1:J1"/>
    <mergeCell ref="A5:A6"/>
    <mergeCell ref="E5:E6"/>
    <mergeCell ref="J5:J6"/>
    <mergeCell ref="B5:D5"/>
    <mergeCell ref="G5:I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&amp;C196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3">
      <selection activeCell="A2" sqref="A2:N2"/>
    </sheetView>
  </sheetViews>
  <sheetFormatPr defaultColWidth="9.140625" defaultRowHeight="12.75"/>
  <cols>
    <col min="1" max="1" width="12.7109375" style="68" customWidth="1"/>
    <col min="2" max="5" width="7.7109375" style="68" customWidth="1"/>
    <col min="6" max="6" width="0.85546875" style="68" customWidth="1"/>
    <col min="7" max="7" width="7.421875" style="68" customWidth="1"/>
    <col min="8" max="8" width="10.140625" style="68" customWidth="1"/>
    <col min="9" max="9" width="0.85546875" style="68" customWidth="1"/>
    <col min="10" max="11" width="6.140625" style="68" customWidth="1"/>
    <col min="12" max="12" width="5.8515625" style="68" customWidth="1"/>
    <col min="13" max="13" width="6.140625" style="68" customWidth="1"/>
    <col min="14" max="14" width="6.00390625" style="68" customWidth="1"/>
    <col min="15" max="16384" width="9.140625" style="68" customWidth="1"/>
  </cols>
  <sheetData>
    <row r="2" spans="1:14" s="69" customFormat="1" ht="12.75">
      <c r="A2" s="119" t="s">
        <v>142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69" customFormat="1" ht="12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69" customFormat="1" ht="12" customHeight="1">
      <c r="A4" s="99" t="s">
        <v>134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69" customFormat="1" ht="12" customHeight="1">
      <c r="A5" s="29" t="s">
        <v>133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69" customFormat="1" ht="7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6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8" customHeight="1">
      <c r="A8" s="134" t="s">
        <v>56</v>
      </c>
      <c r="B8" s="108" t="s">
        <v>106</v>
      </c>
      <c r="C8" s="108"/>
      <c r="D8" s="108"/>
      <c r="E8" s="108"/>
      <c r="F8" s="108"/>
      <c r="G8" s="108"/>
      <c r="H8" s="108"/>
      <c r="I8" s="72"/>
      <c r="J8" s="108" t="s">
        <v>107</v>
      </c>
      <c r="K8" s="108"/>
      <c r="L8" s="108"/>
      <c r="M8" s="108"/>
      <c r="N8" s="108"/>
    </row>
    <row r="9" spans="1:14" ht="18" customHeight="1">
      <c r="A9" s="135"/>
      <c r="B9" s="133" t="s">
        <v>108</v>
      </c>
      <c r="C9" s="133" t="s">
        <v>109</v>
      </c>
      <c r="D9" s="133" t="s">
        <v>110</v>
      </c>
      <c r="E9" s="117" t="s">
        <v>111</v>
      </c>
      <c r="F9" s="83"/>
      <c r="G9" s="132" t="s">
        <v>57</v>
      </c>
      <c r="H9" s="132"/>
      <c r="I9" s="73"/>
      <c r="J9" s="133" t="s">
        <v>108</v>
      </c>
      <c r="K9" s="133" t="s">
        <v>109</v>
      </c>
      <c r="L9" s="133" t="s">
        <v>110</v>
      </c>
      <c r="M9" s="117" t="s">
        <v>111</v>
      </c>
      <c r="N9" s="133" t="s">
        <v>57</v>
      </c>
    </row>
    <row r="10" spans="1:14" ht="36" customHeight="1">
      <c r="A10" s="121"/>
      <c r="B10" s="131"/>
      <c r="C10" s="131"/>
      <c r="D10" s="131"/>
      <c r="E10" s="131"/>
      <c r="F10" s="55"/>
      <c r="G10" s="75" t="s">
        <v>127</v>
      </c>
      <c r="H10" s="75" t="s">
        <v>137</v>
      </c>
      <c r="I10" s="55"/>
      <c r="J10" s="131"/>
      <c r="K10" s="131"/>
      <c r="L10" s="131"/>
      <c r="M10" s="131"/>
      <c r="N10" s="136"/>
    </row>
    <row r="11" spans="1:15" s="80" customFormat="1" ht="9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79"/>
    </row>
    <row r="12" spans="1:14" s="80" customFormat="1" ht="9">
      <c r="A12" s="81" t="s">
        <v>58</v>
      </c>
      <c r="B12" s="94" t="s">
        <v>8</v>
      </c>
      <c r="C12" s="95">
        <v>10381.3909483418</v>
      </c>
      <c r="D12" s="95">
        <v>26904.068488265715</v>
      </c>
      <c r="E12" s="95">
        <v>84223.18251489344</v>
      </c>
      <c r="F12" s="95"/>
      <c r="G12" s="95">
        <v>121508.64195150103</v>
      </c>
      <c r="H12" s="87">
        <f aca="true" t="shared" si="0" ref="H12:H34">G12*100/$G$34</f>
        <v>3.3466798782378047</v>
      </c>
      <c r="I12" s="88"/>
      <c r="J12" s="89" t="s">
        <v>8</v>
      </c>
      <c r="K12" s="90">
        <f aca="true" t="shared" si="1" ref="K12:K22">C12*100/$G12</f>
        <v>8.543746997423796</v>
      </c>
      <c r="L12" s="90">
        <f aca="true" t="shared" si="2" ref="L12:L22">D12*100/$G12</f>
        <v>22.141691369576993</v>
      </c>
      <c r="M12" s="90">
        <f aca="true" t="shared" si="3" ref="M12:M22">E12*100/$G12</f>
        <v>69.31456163299916</v>
      </c>
      <c r="N12" s="90">
        <f aca="true" t="shared" si="4" ref="N12:N32">G12*100/$G12</f>
        <v>100</v>
      </c>
    </row>
    <row r="13" spans="1:14" s="80" customFormat="1" ht="9">
      <c r="A13" s="81" t="s">
        <v>59</v>
      </c>
      <c r="B13" s="94" t="s">
        <v>8</v>
      </c>
      <c r="C13" s="94" t="s">
        <v>8</v>
      </c>
      <c r="D13" s="95">
        <v>497.20560929529995</v>
      </c>
      <c r="E13" s="95">
        <v>4819.7435238424</v>
      </c>
      <c r="F13" s="95"/>
      <c r="G13" s="95">
        <v>5316.9491331377</v>
      </c>
      <c r="H13" s="91">
        <f t="shared" si="0"/>
        <v>0.1464433014121599</v>
      </c>
      <c r="I13" s="91"/>
      <c r="J13" s="89" t="s">
        <v>8</v>
      </c>
      <c r="K13" s="89" t="s">
        <v>8</v>
      </c>
      <c r="L13" s="90">
        <f t="shared" si="2"/>
        <v>9.351332819727075</v>
      </c>
      <c r="M13" s="90">
        <f t="shared" si="3"/>
        <v>90.64866718027291</v>
      </c>
      <c r="N13" s="90">
        <f t="shared" si="4"/>
        <v>100.00000000000001</v>
      </c>
    </row>
    <row r="14" spans="1:14" s="80" customFormat="1" ht="9">
      <c r="A14" s="81" t="s">
        <v>60</v>
      </c>
      <c r="B14" s="94" t="s">
        <v>8</v>
      </c>
      <c r="C14" s="95">
        <v>9636.601523877303</v>
      </c>
      <c r="D14" s="95">
        <v>61203.1419740371</v>
      </c>
      <c r="E14" s="95">
        <v>109976.62830441246</v>
      </c>
      <c r="F14" s="95"/>
      <c r="G14" s="95">
        <v>180816.37180232673</v>
      </c>
      <c r="H14" s="91">
        <f t="shared" si="0"/>
        <v>4.980176746674084</v>
      </c>
      <c r="I14" s="91"/>
      <c r="J14" s="89" t="s">
        <v>8</v>
      </c>
      <c r="K14" s="89">
        <f t="shared" si="1"/>
        <v>5.329496122404388</v>
      </c>
      <c r="L14" s="90">
        <f t="shared" si="2"/>
        <v>33.84823031453479</v>
      </c>
      <c r="M14" s="90">
        <f t="shared" si="3"/>
        <v>60.82227356306089</v>
      </c>
      <c r="N14" s="90">
        <f t="shared" si="4"/>
        <v>100</v>
      </c>
    </row>
    <row r="15" spans="1:14" s="80" customFormat="1" ht="9">
      <c r="A15" s="81" t="s">
        <v>45</v>
      </c>
      <c r="B15" s="104" t="s">
        <v>8</v>
      </c>
      <c r="C15" s="94" t="s">
        <v>8</v>
      </c>
      <c r="D15" s="95">
        <v>14039.338613187896</v>
      </c>
      <c r="E15" s="95">
        <v>20061.500681497593</v>
      </c>
      <c r="F15" s="95"/>
      <c r="G15" s="95">
        <v>34100.83929468551</v>
      </c>
      <c r="H15" s="91">
        <f t="shared" si="0"/>
        <v>0.9392302544546316</v>
      </c>
      <c r="I15" s="91"/>
      <c r="J15" s="89" t="s">
        <v>8</v>
      </c>
      <c r="K15" s="89" t="s">
        <v>8</v>
      </c>
      <c r="L15" s="90">
        <f t="shared" si="2"/>
        <v>41.17006766861564</v>
      </c>
      <c r="M15" s="90">
        <f t="shared" si="3"/>
        <v>58.829932331384306</v>
      </c>
      <c r="N15" s="90">
        <f t="shared" si="4"/>
        <v>100</v>
      </c>
    </row>
    <row r="16" spans="1:14" s="103" customFormat="1" ht="9">
      <c r="A16" s="63" t="s">
        <v>135</v>
      </c>
      <c r="B16" s="94" t="s">
        <v>8</v>
      </c>
      <c r="C16" s="94" t="s">
        <v>8</v>
      </c>
      <c r="D16" s="101" t="s">
        <v>136</v>
      </c>
      <c r="E16" s="101" t="s">
        <v>136</v>
      </c>
      <c r="F16" s="101"/>
      <c r="G16" s="101" t="s">
        <v>136</v>
      </c>
      <c r="H16" s="101" t="s">
        <v>136</v>
      </c>
      <c r="I16" s="102"/>
      <c r="J16" s="94" t="s">
        <v>8</v>
      </c>
      <c r="K16" s="94" t="s">
        <v>8</v>
      </c>
      <c r="L16" s="101" t="s">
        <v>136</v>
      </c>
      <c r="M16" s="101" t="s">
        <v>136</v>
      </c>
      <c r="N16" s="101" t="s">
        <v>136</v>
      </c>
    </row>
    <row r="17" spans="1:14" s="103" customFormat="1" ht="9">
      <c r="A17" s="63" t="s">
        <v>92</v>
      </c>
      <c r="B17" s="94" t="s">
        <v>8</v>
      </c>
      <c r="C17" s="94" t="s">
        <v>8</v>
      </c>
      <c r="D17" s="101" t="s">
        <v>136</v>
      </c>
      <c r="E17" s="101" t="s">
        <v>136</v>
      </c>
      <c r="F17" s="101"/>
      <c r="G17" s="101" t="s">
        <v>136</v>
      </c>
      <c r="H17" s="101" t="s">
        <v>136</v>
      </c>
      <c r="I17" s="102"/>
      <c r="J17" s="94" t="s">
        <v>8</v>
      </c>
      <c r="K17" s="94" t="s">
        <v>8</v>
      </c>
      <c r="L17" s="101" t="s">
        <v>136</v>
      </c>
      <c r="M17" s="101" t="s">
        <v>136</v>
      </c>
      <c r="N17" s="101" t="s">
        <v>136</v>
      </c>
    </row>
    <row r="18" spans="1:14" s="80" customFormat="1" ht="9">
      <c r="A18" s="81" t="s">
        <v>93</v>
      </c>
      <c r="B18" s="94" t="s">
        <v>8</v>
      </c>
      <c r="C18" s="95">
        <v>71440.85983352152</v>
      </c>
      <c r="D18" s="95">
        <v>131100.23733597365</v>
      </c>
      <c r="E18" s="95">
        <v>40948.92559918718</v>
      </c>
      <c r="F18" s="95"/>
      <c r="G18" s="95">
        <v>243490.0227686821</v>
      </c>
      <c r="H18" s="91">
        <f t="shared" si="0"/>
        <v>6.706380276037204</v>
      </c>
      <c r="I18" s="91"/>
      <c r="J18" s="89" t="s">
        <v>8</v>
      </c>
      <c r="K18" s="90">
        <f t="shared" si="1"/>
        <v>29.340364348887935</v>
      </c>
      <c r="L18" s="90">
        <f t="shared" si="2"/>
        <v>53.84213933912198</v>
      </c>
      <c r="M18" s="90">
        <f t="shared" si="3"/>
        <v>16.81749631199019</v>
      </c>
      <c r="N18" s="90">
        <f t="shared" si="4"/>
        <v>100</v>
      </c>
    </row>
    <row r="19" spans="1:14" s="80" customFormat="1" ht="9">
      <c r="A19" s="81" t="s">
        <v>138</v>
      </c>
      <c r="B19" s="95">
        <v>35672.326333054596</v>
      </c>
      <c r="C19" s="95">
        <v>83532.74611446632</v>
      </c>
      <c r="D19" s="95">
        <v>16394.2743708784</v>
      </c>
      <c r="E19" s="95">
        <v>14220.609003001899</v>
      </c>
      <c r="F19" s="95"/>
      <c r="G19" s="95">
        <v>149819.95582140126</v>
      </c>
      <c r="H19" s="91">
        <f t="shared" si="0"/>
        <v>4.126450789451577</v>
      </c>
      <c r="I19" s="91"/>
      <c r="J19" s="90">
        <f>B19*100/$G19</f>
        <v>23.81013005742652</v>
      </c>
      <c r="K19" s="90">
        <f t="shared" si="1"/>
        <v>55.75542033535559</v>
      </c>
      <c r="L19" s="90">
        <f t="shared" si="2"/>
        <v>10.942650650906502</v>
      </c>
      <c r="M19" s="90">
        <f t="shared" si="3"/>
        <v>9.491798956311355</v>
      </c>
      <c r="N19" s="90">
        <f t="shared" si="4"/>
        <v>100</v>
      </c>
    </row>
    <row r="20" spans="1:14" s="80" customFormat="1" ht="9">
      <c r="A20" s="81" t="s">
        <v>63</v>
      </c>
      <c r="B20" s="94" t="s">
        <v>8</v>
      </c>
      <c r="C20" s="95">
        <v>14593.162398269802</v>
      </c>
      <c r="D20" s="95">
        <v>34233.34050728399</v>
      </c>
      <c r="E20" s="95">
        <v>46546.609096284985</v>
      </c>
      <c r="F20" s="95"/>
      <c r="G20" s="95">
        <v>95373.11200183879</v>
      </c>
      <c r="H20" s="91">
        <f t="shared" si="0"/>
        <v>2.6268359989479038</v>
      </c>
      <c r="I20" s="91"/>
      <c r="J20" s="89" t="s">
        <v>8</v>
      </c>
      <c r="K20" s="90">
        <f t="shared" si="1"/>
        <v>15.301128475275554</v>
      </c>
      <c r="L20" s="90">
        <f t="shared" si="2"/>
        <v>35.8941212976504</v>
      </c>
      <c r="M20" s="90">
        <f t="shared" si="3"/>
        <v>48.80475022707403</v>
      </c>
      <c r="N20" s="90">
        <f t="shared" si="4"/>
        <v>100.00000000000001</v>
      </c>
    </row>
    <row r="21" spans="1:14" s="80" customFormat="1" ht="9">
      <c r="A21" s="81" t="s">
        <v>35</v>
      </c>
      <c r="B21" s="94" t="s">
        <v>8</v>
      </c>
      <c r="C21" s="95">
        <v>177898.30302669614</v>
      </c>
      <c r="D21" s="95">
        <v>337473.13653392915</v>
      </c>
      <c r="E21" s="95">
        <v>9019.529394977499</v>
      </c>
      <c r="F21" s="95"/>
      <c r="G21" s="95">
        <v>524390.9689556027</v>
      </c>
      <c r="H21" s="91">
        <f t="shared" si="0"/>
        <v>14.443159564188193</v>
      </c>
      <c r="I21" s="91"/>
      <c r="J21" s="89" t="s">
        <v>8</v>
      </c>
      <c r="K21" s="90">
        <f t="shared" si="1"/>
        <v>33.92474576383443</v>
      </c>
      <c r="L21" s="90">
        <f t="shared" si="2"/>
        <v>64.35525333436877</v>
      </c>
      <c r="M21" s="90">
        <f t="shared" si="3"/>
        <v>1.7200009017968294</v>
      </c>
      <c r="N21" s="90">
        <f t="shared" si="4"/>
        <v>100</v>
      </c>
    </row>
    <row r="22" spans="1:14" s="80" customFormat="1" ht="9">
      <c r="A22" s="81" t="s">
        <v>48</v>
      </c>
      <c r="B22" s="94" t="s">
        <v>8</v>
      </c>
      <c r="C22" s="95">
        <v>330909.18428899377</v>
      </c>
      <c r="D22" s="95">
        <v>102788.51861888506</v>
      </c>
      <c r="E22" s="95">
        <v>5002.2263639969</v>
      </c>
      <c r="F22" s="95"/>
      <c r="G22" s="95">
        <v>438699.9292718757</v>
      </c>
      <c r="H22" s="91">
        <f t="shared" si="0"/>
        <v>12.082994281711644</v>
      </c>
      <c r="I22" s="91"/>
      <c r="J22" s="89" t="s">
        <v>8</v>
      </c>
      <c r="K22" s="90">
        <f t="shared" si="1"/>
        <v>75.42950481852466</v>
      </c>
      <c r="L22" s="90">
        <f t="shared" si="2"/>
        <v>23.43025648294187</v>
      </c>
      <c r="M22" s="90">
        <f t="shared" si="3"/>
        <v>1.1402386985334725</v>
      </c>
      <c r="N22" s="90">
        <f t="shared" si="4"/>
        <v>100</v>
      </c>
    </row>
    <row r="23" spans="1:14" s="80" customFormat="1" ht="9">
      <c r="A23" s="81" t="s">
        <v>54</v>
      </c>
      <c r="B23" s="95">
        <v>45192.6017815559</v>
      </c>
      <c r="C23" s="95">
        <v>112650.80427158505</v>
      </c>
      <c r="D23" s="95">
        <v>22354.691405948302</v>
      </c>
      <c r="E23" s="94" t="s">
        <v>8</v>
      </c>
      <c r="F23" s="94"/>
      <c r="G23" s="95">
        <v>180198.0974590892</v>
      </c>
      <c r="H23" s="91">
        <f t="shared" si="0"/>
        <v>4.963147782556702</v>
      </c>
      <c r="I23" s="91"/>
      <c r="J23" s="90">
        <f aca="true" t="shared" si="5" ref="J23:J32">B23*100/$G23</f>
        <v>25.079400070700572</v>
      </c>
      <c r="K23" s="90">
        <f aca="true" t="shared" si="6" ref="K23:K32">C23*100/$G23</f>
        <v>62.51497982500089</v>
      </c>
      <c r="L23" s="90">
        <f aca="true" t="shared" si="7" ref="L23:L32">D23*100/$G23</f>
        <v>12.405620104298572</v>
      </c>
      <c r="M23" s="89" t="s">
        <v>8</v>
      </c>
      <c r="N23" s="90">
        <f t="shared" si="4"/>
        <v>100</v>
      </c>
    </row>
    <row r="24" spans="1:14" s="80" customFormat="1" ht="9">
      <c r="A24" s="81" t="s">
        <v>27</v>
      </c>
      <c r="B24" s="95">
        <v>6612.0644777677</v>
      </c>
      <c r="C24" s="95">
        <v>203582.99253455165</v>
      </c>
      <c r="D24" s="95">
        <v>6603.6893358835005</v>
      </c>
      <c r="E24" s="94" t="s">
        <v>8</v>
      </c>
      <c r="F24" s="94"/>
      <c r="G24" s="95">
        <v>216798.7463482028</v>
      </c>
      <c r="H24" s="91">
        <f t="shared" si="0"/>
        <v>5.9712296210199645</v>
      </c>
      <c r="I24" s="91"/>
      <c r="J24" s="90">
        <f t="shared" si="5"/>
        <v>3.0498628747363656</v>
      </c>
      <c r="K24" s="90">
        <f t="shared" si="6"/>
        <v>93.90413734569056</v>
      </c>
      <c r="L24" s="90">
        <f t="shared" si="7"/>
        <v>3.0459997795730995</v>
      </c>
      <c r="M24" s="89" t="s">
        <v>8</v>
      </c>
      <c r="N24" s="90">
        <f t="shared" si="4"/>
        <v>100</v>
      </c>
    </row>
    <row r="25" spans="1:14" s="80" customFormat="1" ht="9">
      <c r="A25" s="81" t="s">
        <v>64</v>
      </c>
      <c r="B25" s="95">
        <v>42280.107390550795</v>
      </c>
      <c r="C25" s="95">
        <v>167286.82202528152</v>
      </c>
      <c r="D25" s="95">
        <v>148938.94971584695</v>
      </c>
      <c r="E25" s="95">
        <v>1693.5466682364</v>
      </c>
      <c r="F25" s="95"/>
      <c r="G25" s="95">
        <v>360199.42579991557</v>
      </c>
      <c r="H25" s="91">
        <f t="shared" si="0"/>
        <v>9.920876006157165</v>
      </c>
      <c r="I25" s="91"/>
      <c r="J25" s="90">
        <f t="shared" si="5"/>
        <v>11.737971901719979</v>
      </c>
      <c r="K25" s="90">
        <f t="shared" si="6"/>
        <v>46.44283417547878</v>
      </c>
      <c r="L25" s="90">
        <f t="shared" si="7"/>
        <v>41.349024747912814</v>
      </c>
      <c r="M25" s="90">
        <f>E25*100/$G25</f>
        <v>0.4701691748884506</v>
      </c>
      <c r="N25" s="90">
        <f t="shared" si="4"/>
        <v>100</v>
      </c>
    </row>
    <row r="26" spans="1:14" s="80" customFormat="1" ht="9">
      <c r="A26" s="81" t="s">
        <v>65</v>
      </c>
      <c r="B26" s="95">
        <v>63833.05382957801</v>
      </c>
      <c r="C26" s="95">
        <v>84681.94666421122</v>
      </c>
      <c r="D26" s="95">
        <v>30518.530287642403</v>
      </c>
      <c r="E26" s="94" t="s">
        <v>8</v>
      </c>
      <c r="F26" s="94"/>
      <c r="G26" s="95">
        <v>179033.53078143141</v>
      </c>
      <c r="H26" s="91">
        <f t="shared" si="0"/>
        <v>4.931072435450616</v>
      </c>
      <c r="I26" s="91"/>
      <c r="J26" s="90">
        <f t="shared" si="5"/>
        <v>35.6542450740733</v>
      </c>
      <c r="K26" s="90">
        <f t="shared" si="6"/>
        <v>47.29948981880554</v>
      </c>
      <c r="L26" s="90">
        <f t="shared" si="7"/>
        <v>17.046265107121293</v>
      </c>
      <c r="M26" s="89" t="s">
        <v>8</v>
      </c>
      <c r="N26" s="90">
        <f t="shared" si="4"/>
        <v>100</v>
      </c>
    </row>
    <row r="27" spans="1:14" s="80" customFormat="1" ht="9">
      <c r="A27" s="81" t="s">
        <v>66</v>
      </c>
      <c r="B27" s="95">
        <v>10027.5764829412</v>
      </c>
      <c r="C27" s="95">
        <v>33201.9958032498</v>
      </c>
      <c r="D27" s="95">
        <v>3062.6801283552995</v>
      </c>
      <c r="E27" s="94" t="s">
        <v>8</v>
      </c>
      <c r="F27" s="94"/>
      <c r="G27" s="95">
        <v>46292.252414546296</v>
      </c>
      <c r="H27" s="91">
        <f t="shared" si="0"/>
        <v>1.2750150704170031</v>
      </c>
      <c r="I27" s="91"/>
      <c r="J27" s="90">
        <f t="shared" si="5"/>
        <v>21.661457284783708</v>
      </c>
      <c r="K27" s="90">
        <f t="shared" si="6"/>
        <v>71.72257574750635</v>
      </c>
      <c r="L27" s="90">
        <f t="shared" si="7"/>
        <v>6.615966967709961</v>
      </c>
      <c r="M27" s="89" t="s">
        <v>8</v>
      </c>
      <c r="N27" s="90">
        <f t="shared" si="4"/>
        <v>99.99999999999999</v>
      </c>
    </row>
    <row r="28" spans="1:14" s="80" customFormat="1" ht="9">
      <c r="A28" s="81" t="s">
        <v>16</v>
      </c>
      <c r="B28" s="95">
        <v>55863.70642890709</v>
      </c>
      <c r="C28" s="95">
        <v>249500.60075938026</v>
      </c>
      <c r="D28" s="95">
        <v>19243.387088794592</v>
      </c>
      <c r="E28" s="94" t="s">
        <v>8</v>
      </c>
      <c r="F28" s="94"/>
      <c r="G28" s="95">
        <v>324607.69427708193</v>
      </c>
      <c r="H28" s="91">
        <f t="shared" si="0"/>
        <v>8.940582507636684</v>
      </c>
      <c r="I28" s="91"/>
      <c r="J28" s="90">
        <f t="shared" si="5"/>
        <v>17.209606369103003</v>
      </c>
      <c r="K28" s="90">
        <f t="shared" si="6"/>
        <v>76.86219555424617</v>
      </c>
      <c r="L28" s="90">
        <f t="shared" si="7"/>
        <v>5.928198076650834</v>
      </c>
      <c r="M28" s="89" t="s">
        <v>8</v>
      </c>
      <c r="N28" s="90">
        <f t="shared" si="4"/>
        <v>100</v>
      </c>
    </row>
    <row r="29" spans="1:14" s="80" customFormat="1" ht="9">
      <c r="A29" s="81" t="s">
        <v>42</v>
      </c>
      <c r="B29" s="95">
        <v>5448.1689221476</v>
      </c>
      <c r="C29" s="95">
        <v>47468.64471821972</v>
      </c>
      <c r="D29" s="95">
        <v>11779.788988579105</v>
      </c>
      <c r="E29" s="95">
        <v>9600.324568502998</v>
      </c>
      <c r="F29" s="95"/>
      <c r="G29" s="95">
        <v>74296.92719744937</v>
      </c>
      <c r="H29" s="91">
        <f t="shared" si="0"/>
        <v>2.046340303645631</v>
      </c>
      <c r="I29" s="91"/>
      <c r="J29" s="90">
        <f t="shared" si="5"/>
        <v>7.332966688741652</v>
      </c>
      <c r="K29" s="90">
        <f t="shared" si="6"/>
        <v>63.890454839496144</v>
      </c>
      <c r="L29" s="90">
        <f t="shared" si="7"/>
        <v>15.855015049644619</v>
      </c>
      <c r="M29" s="90">
        <f>E29*100/$G29</f>
        <v>12.92156342211765</v>
      </c>
      <c r="N29" s="90">
        <f t="shared" si="4"/>
        <v>100</v>
      </c>
    </row>
    <row r="30" spans="1:14" s="80" customFormat="1" ht="9">
      <c r="A30" s="81" t="s">
        <v>39</v>
      </c>
      <c r="B30" s="95">
        <v>25902.299579849605</v>
      </c>
      <c r="C30" s="95">
        <v>23075.532546680697</v>
      </c>
      <c r="D30" s="95">
        <v>877.5987231393001</v>
      </c>
      <c r="E30" s="94" t="s">
        <v>8</v>
      </c>
      <c r="F30" s="94"/>
      <c r="G30" s="95">
        <v>49855.43084966957</v>
      </c>
      <c r="H30" s="91">
        <f t="shared" si="0"/>
        <v>1.3731547366981685</v>
      </c>
      <c r="I30" s="91"/>
      <c r="J30" s="90">
        <f t="shared" si="5"/>
        <v>51.95482044464426</v>
      </c>
      <c r="K30" s="90">
        <f t="shared" si="6"/>
        <v>46.28489244483911</v>
      </c>
      <c r="L30" s="90">
        <f t="shared" si="7"/>
        <v>1.7602871105167006</v>
      </c>
      <c r="M30" s="89" t="s">
        <v>8</v>
      </c>
      <c r="N30" s="90">
        <f t="shared" si="4"/>
        <v>100</v>
      </c>
    </row>
    <row r="31" spans="1:14" s="80" customFormat="1" ht="9">
      <c r="A31" s="81" t="s">
        <v>29</v>
      </c>
      <c r="B31" s="95">
        <v>147608.59477673267</v>
      </c>
      <c r="C31" s="95">
        <v>59767.44650088972</v>
      </c>
      <c r="D31" s="94" t="s">
        <v>8</v>
      </c>
      <c r="E31" s="94" t="s">
        <v>8</v>
      </c>
      <c r="F31" s="94"/>
      <c r="G31" s="95">
        <v>207376.04127762213</v>
      </c>
      <c r="H31" s="91">
        <f t="shared" si="0"/>
        <v>5.711702586960374</v>
      </c>
      <c r="I31" s="91"/>
      <c r="J31" s="90">
        <f t="shared" si="5"/>
        <v>71.17919402228509</v>
      </c>
      <c r="K31" s="90">
        <f t="shared" si="6"/>
        <v>28.820805977715032</v>
      </c>
      <c r="L31" s="89" t="s">
        <v>8</v>
      </c>
      <c r="M31" s="89" t="s">
        <v>8</v>
      </c>
      <c r="N31" s="90">
        <f t="shared" si="4"/>
        <v>100</v>
      </c>
    </row>
    <row r="32" spans="1:14" s="80" customFormat="1" ht="9">
      <c r="A32" s="81" t="s">
        <v>22</v>
      </c>
      <c r="B32" s="95">
        <v>28431.2877454988</v>
      </c>
      <c r="C32" s="95">
        <v>165149.23859167247</v>
      </c>
      <c r="D32" s="95">
        <v>1050.9730704768</v>
      </c>
      <c r="E32" s="95">
        <v>3915.543547360901</v>
      </c>
      <c r="F32" s="95"/>
      <c r="G32" s="95">
        <v>198547.04295500898</v>
      </c>
      <c r="H32" s="91">
        <f t="shared" si="0"/>
        <v>5.468527858342483</v>
      </c>
      <c r="I32" s="91"/>
      <c r="J32" s="90">
        <f t="shared" si="5"/>
        <v>14.319673223207545</v>
      </c>
      <c r="K32" s="90">
        <f t="shared" si="6"/>
        <v>83.17889611133394</v>
      </c>
      <c r="L32" s="90">
        <f t="shared" si="7"/>
        <v>0.5293320186667055</v>
      </c>
      <c r="M32" s="90">
        <f>E32*100/$G32</f>
        <v>1.9720986467918178</v>
      </c>
      <c r="N32" s="90">
        <f t="shared" si="4"/>
        <v>100</v>
      </c>
    </row>
    <row r="33" spans="1:14" s="80" customFormat="1" ht="9">
      <c r="A33" s="81" t="s">
        <v>67</v>
      </c>
      <c r="B33" s="94" t="s">
        <v>8</v>
      </c>
      <c r="C33" s="94" t="s">
        <v>8</v>
      </c>
      <c r="D33" s="94" t="s">
        <v>8</v>
      </c>
      <c r="E33" s="95" t="s">
        <v>8</v>
      </c>
      <c r="F33" s="95"/>
      <c r="G33" s="95" t="s">
        <v>8</v>
      </c>
      <c r="H33" s="96" t="s">
        <v>8</v>
      </c>
      <c r="I33" s="91"/>
      <c r="J33" s="89" t="s">
        <v>8</v>
      </c>
      <c r="K33" s="89" t="s">
        <v>8</v>
      </c>
      <c r="L33" s="89" t="s">
        <v>8</v>
      </c>
      <c r="M33" s="89" t="s">
        <v>8</v>
      </c>
      <c r="N33" s="89" t="s">
        <v>8</v>
      </c>
    </row>
    <row r="34" spans="1:14" s="80" customFormat="1" ht="9">
      <c r="A34" s="82" t="s">
        <v>115</v>
      </c>
      <c r="B34" s="97">
        <f>SUM(B12:B33)</f>
        <v>466871.78774858394</v>
      </c>
      <c r="C34" s="97">
        <f>SUM(C12:C33)</f>
        <v>1844758.2725498888</v>
      </c>
      <c r="D34" s="97">
        <f>SUM(D12:D33)</f>
        <v>969063.5507964024</v>
      </c>
      <c r="E34" s="97">
        <f>SUM(E12:E33)</f>
        <v>350028.36926619464</v>
      </c>
      <c r="F34" s="92"/>
      <c r="G34" s="97">
        <f>SUM(G12:G33)</f>
        <v>3630721.980361069</v>
      </c>
      <c r="H34" s="93">
        <f t="shared" si="0"/>
        <v>100</v>
      </c>
      <c r="I34" s="93"/>
      <c r="J34" s="92">
        <f>B34*100/$G34</f>
        <v>12.858924210499707</v>
      </c>
      <c r="K34" s="92">
        <f>C34*100/$G34</f>
        <v>50.80968144981541</v>
      </c>
      <c r="L34" s="92">
        <f>D34*100/$G34</f>
        <v>26.69065701086897</v>
      </c>
      <c r="M34" s="92">
        <f>E34*100/$G34</f>
        <v>9.640737328815932</v>
      </c>
      <c r="N34" s="92">
        <f>G34*100/$G34</f>
        <v>100</v>
      </c>
    </row>
    <row r="35" spans="1:14" s="80" customFormat="1" ht="9">
      <c r="A35" s="70"/>
      <c r="B35" s="70"/>
      <c r="C35" s="70"/>
      <c r="D35" s="70"/>
      <c r="E35" s="70"/>
      <c r="F35" s="70"/>
      <c r="G35" s="70"/>
      <c r="H35" s="6"/>
      <c r="I35" s="6"/>
      <c r="J35" s="6"/>
      <c r="K35" s="6"/>
      <c r="L35" s="6"/>
      <c r="M35" s="6"/>
      <c r="N35" s="6"/>
    </row>
    <row r="36" s="80" customFormat="1" ht="9"/>
    <row r="37" s="80" customFormat="1" ht="9">
      <c r="A37" s="71" t="s">
        <v>125</v>
      </c>
    </row>
    <row r="38" s="80" customFormat="1" ht="9"/>
    <row r="39" s="80" customFormat="1" ht="9"/>
    <row r="40" s="80" customFormat="1" ht="9"/>
    <row r="41" s="80" customFormat="1" ht="9"/>
    <row r="42" s="80" customFormat="1" ht="9"/>
    <row r="43" s="80" customFormat="1" ht="9"/>
    <row r="44" s="80" customFormat="1" ht="9"/>
    <row r="45" s="80" customFormat="1" ht="9"/>
    <row r="46" s="80" customFormat="1" ht="9"/>
    <row r="47" s="80" customFormat="1" ht="9"/>
    <row r="48" s="80" customFormat="1" ht="9"/>
    <row r="49" s="80" customFormat="1" ht="9"/>
    <row r="50" s="80" customFormat="1" ht="9"/>
    <row r="51" s="80" customFormat="1" ht="9"/>
    <row r="52" s="80" customFormat="1" ht="9"/>
    <row r="53" s="80" customFormat="1" ht="9"/>
    <row r="54" s="80" customFormat="1" ht="9"/>
    <row r="55" s="80" customFormat="1" ht="9"/>
    <row r="56" s="80" customFormat="1" ht="9"/>
    <row r="57" s="80" customFormat="1" ht="9"/>
    <row r="58" s="80" customFormat="1" ht="9"/>
    <row r="59" s="80" customFormat="1" ht="9"/>
    <row r="60" s="80" customFormat="1" ht="9"/>
    <row r="61" s="80" customFormat="1" ht="9"/>
    <row r="62" s="80" customFormat="1" ht="9"/>
    <row r="63" s="80" customFormat="1" ht="9"/>
  </sheetData>
  <mergeCells count="14">
    <mergeCell ref="A2:N2"/>
    <mergeCell ref="J8:N8"/>
    <mergeCell ref="A8:A10"/>
    <mergeCell ref="B9:B10"/>
    <mergeCell ref="C9:C10"/>
    <mergeCell ref="D9:D10"/>
    <mergeCell ref="B8:H8"/>
    <mergeCell ref="L9:L10"/>
    <mergeCell ref="M9:M10"/>
    <mergeCell ref="N9:N10"/>
    <mergeCell ref="E9:E10"/>
    <mergeCell ref="G9:H9"/>
    <mergeCell ref="J9:J10"/>
    <mergeCell ref="K9:K10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</cp:lastModifiedBy>
  <cp:lastPrinted>2005-07-27T07:54:04Z</cp:lastPrinted>
  <dcterms:modified xsi:type="dcterms:W3CDTF">2005-07-27T07:54:15Z</dcterms:modified>
  <cp:category/>
  <cp:version/>
  <cp:contentType/>
  <cp:contentStatus/>
</cp:coreProperties>
</file>