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Tav4.6" sheetId="1" r:id="rId1"/>
  </sheets>
  <definedNames/>
  <calcPr fullCalcOnLoad="1"/>
</workbook>
</file>

<file path=xl/sharedStrings.xml><?xml version="1.0" encoding="utf-8"?>
<sst xmlns="http://schemas.openxmlformats.org/spreadsheetml/2006/main" count="168" uniqueCount="43">
  <si>
    <t>REGIONI</t>
  </si>
  <si>
    <t>Costa balneabile</t>
  </si>
  <si>
    <t>Costa non balneabile</t>
  </si>
  <si>
    <t>di cui:</t>
  </si>
  <si>
    <t>Per motivi indipendenti dall'inquina-mento                (b)</t>
  </si>
  <si>
    <t xml:space="preserve">Per          presen-  za di parchi marini  </t>
  </si>
  <si>
    <t>Per inquinamento</t>
  </si>
  <si>
    <t>Per   insufficienza     di analisi                 (e)</t>
  </si>
  <si>
    <t>Per     assenza di analisi</t>
  </si>
  <si>
    <t>Totale</t>
  </si>
  <si>
    <t>Controllata     con         campiona-mento a frequenza    ridotta</t>
  </si>
  <si>
    <t>Valutata con deroga a taluni parametri</t>
  </si>
  <si>
    <t>Perma-nente          (c)</t>
  </si>
  <si>
    <t>Accertato in            base alle   analisi                (d)</t>
  </si>
  <si>
    <t>Liguria</t>
  </si>
  <si>
    <t>-</t>
  </si>
  <si>
    <t>Toscana</t>
  </si>
  <si>
    <t>Lazio</t>
  </si>
  <si>
    <t>Campania</t>
  </si>
  <si>
    <t>Basilicata</t>
  </si>
  <si>
    <t>Calabria</t>
  </si>
  <si>
    <t>Puglia</t>
  </si>
  <si>
    <t>Molise</t>
  </si>
  <si>
    <t>Abruzzo</t>
  </si>
  <si>
    <t>Marche</t>
  </si>
  <si>
    <t>Emilia-Romagna</t>
  </si>
  <si>
    <t>Veneto</t>
  </si>
  <si>
    <t>Friuli-Venezia Giulia</t>
  </si>
  <si>
    <t>Sicilia</t>
  </si>
  <si>
    <t>Sardegna</t>
  </si>
  <si>
    <t>(b) Presenza di porti, aereoporti, zone militari.</t>
  </si>
  <si>
    <t>(e) Le analisi, pur effettuate, non raggiungono il numero minimo previsto dalla normativa.</t>
  </si>
  <si>
    <t>Italia</t>
  </si>
  <si>
    <r>
      <t xml:space="preserve">Tavola 4.6 - Acque costiere marine secondo la balneabilità per regione - Anno 2003 </t>
    </r>
    <r>
      <rPr>
        <sz val="9"/>
        <rFont val="Arial"/>
        <family val="2"/>
      </rPr>
      <t>(a)</t>
    </r>
    <r>
      <rPr>
        <i/>
        <sz val="9"/>
        <rFont val="Arial"/>
        <family val="2"/>
      </rPr>
      <t xml:space="preserve"> (lunghezza della costa in chilometri) </t>
    </r>
  </si>
  <si>
    <r>
      <t>Fonte</t>
    </r>
    <r>
      <rPr>
        <sz val="7"/>
        <rFont val="Arial"/>
        <family val="2"/>
      </rPr>
      <t xml:space="preserve">: Ministero della salute, </t>
    </r>
    <r>
      <rPr>
        <i/>
        <sz val="7"/>
        <rFont val="Arial"/>
        <family val="2"/>
      </rPr>
      <t>Qualità delle acque di balneazione, Sintesi dei risultati della stagione 2003</t>
    </r>
    <r>
      <rPr>
        <sz val="7"/>
        <rFont val="Arial"/>
        <family val="2"/>
      </rPr>
      <t xml:space="preserve">    </t>
    </r>
  </si>
  <si>
    <t xml:space="preserve">Costa in totale    </t>
  </si>
  <si>
    <t xml:space="preserve"> 2003 - VALORI ASSOLUTI</t>
  </si>
  <si>
    <t xml:space="preserve"> 2003 - COMPOSIZIONI PERCENTUALI</t>
  </si>
  <si>
    <t xml:space="preserve">(d) Costa vietata in quanto l'inquinamento è stato accertato dalle analisi previste dal dpr. </t>
  </si>
  <si>
    <t xml:space="preserve">(a) Anno in cui sono state effettuate le analisi. In base al dpr 470/82 e successive modifiche, le analisi effettuate nel periodo aprile-settembre, servono a stabilire </t>
  </si>
  <si>
    <t>(c) Costa vietata in quanto interessata da immissioni (fiumi, torrenti, eccetera).</t>
  </si>
  <si>
    <t xml:space="preserve">      la balneabilità delle acque all'inizio della stagione balneare dell'anno successivo. Le regioni sono riportate secondo un ordine geografico-costiero.</t>
  </si>
  <si>
    <t>QUALITÀ DELL'ACQUA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</si>
</sst>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0.0"/>
  </numFmts>
  <fonts count="8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71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/>
    </xf>
    <xf numFmtId="170" fontId="1" fillId="0" borderId="0" xfId="0" applyNumberFormat="1" applyFon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 horizontal="right"/>
    </xf>
    <xf numFmtId="171" fontId="1" fillId="0" borderId="0" xfId="0" applyNumberFormat="1" applyFont="1" applyAlignment="1">
      <alignment/>
    </xf>
    <xf numFmtId="0" fontId="5" fillId="0" borderId="0" xfId="0" applyFont="1" applyAlignment="1">
      <alignment/>
    </xf>
    <xf numFmtId="170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>
      <alignment/>
    </xf>
    <xf numFmtId="171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1" fillId="0" borderId="2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13.00390625" style="1" customWidth="1"/>
    <col min="2" max="2" width="6.57421875" style="1" customWidth="1"/>
    <col min="3" max="3" width="8.00390625" style="1" customWidth="1"/>
    <col min="4" max="4" width="5.421875" style="1" customWidth="1"/>
    <col min="5" max="5" width="4.8515625" style="1" customWidth="1"/>
    <col min="6" max="6" width="6.8515625" style="1" customWidth="1"/>
    <col min="7" max="7" width="5.28125" style="1" customWidth="1"/>
    <col min="8" max="8" width="8.140625" style="1" customWidth="1"/>
    <col min="9" max="9" width="7.00390625" style="1" customWidth="1"/>
    <col min="10" max="10" width="6.140625" style="1" customWidth="1"/>
    <col min="11" max="11" width="6.00390625" style="1" customWidth="1"/>
    <col min="12" max="13" width="7.7109375" style="1" customWidth="1"/>
    <col min="14" max="16384" width="9.140625" style="1" customWidth="1"/>
  </cols>
  <sheetData>
    <row r="1" spans="1:13" ht="12.75" customHeight="1">
      <c r="A1" s="24" t="s">
        <v>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ht="18" customHeight="1"/>
    <row r="3" spans="1:13" s="2" customFormat="1" ht="12">
      <c r="A3" s="21" t="s">
        <v>33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</row>
    <row r="4" spans="1:13" ht="7.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18" customHeight="1">
      <c r="A5" s="28" t="s">
        <v>0</v>
      </c>
      <c r="B5" s="31" t="s">
        <v>1</v>
      </c>
      <c r="C5" s="25" t="s">
        <v>2</v>
      </c>
      <c r="D5" s="26"/>
      <c r="E5" s="26"/>
      <c r="F5" s="26"/>
      <c r="G5" s="26"/>
      <c r="H5" s="26"/>
      <c r="I5" s="26"/>
      <c r="J5" s="26"/>
      <c r="K5" s="31" t="s">
        <v>35</v>
      </c>
      <c r="L5" s="27" t="s">
        <v>3</v>
      </c>
      <c r="M5" s="25"/>
    </row>
    <row r="6" spans="1:13" ht="18" customHeight="1">
      <c r="A6" s="29"/>
      <c r="B6" s="29"/>
      <c r="C6" s="31" t="s">
        <v>4</v>
      </c>
      <c r="D6" s="31" t="s">
        <v>5</v>
      </c>
      <c r="E6" s="25" t="s">
        <v>6</v>
      </c>
      <c r="F6" s="25"/>
      <c r="G6" s="25"/>
      <c r="H6" s="31" t="s">
        <v>7</v>
      </c>
      <c r="I6" s="31" t="s">
        <v>8</v>
      </c>
      <c r="J6" s="31" t="s">
        <v>9</v>
      </c>
      <c r="K6" s="33"/>
      <c r="L6" s="31" t="s">
        <v>10</v>
      </c>
      <c r="M6" s="31" t="s">
        <v>11</v>
      </c>
    </row>
    <row r="7" spans="1:13" ht="54" customHeight="1">
      <c r="A7" s="30"/>
      <c r="B7" s="30"/>
      <c r="C7" s="32"/>
      <c r="D7" s="30"/>
      <c r="E7" s="19" t="s">
        <v>12</v>
      </c>
      <c r="F7" s="19" t="s">
        <v>13</v>
      </c>
      <c r="G7" s="20" t="s">
        <v>9</v>
      </c>
      <c r="H7" s="32"/>
      <c r="I7" s="32"/>
      <c r="J7" s="32"/>
      <c r="K7" s="32"/>
      <c r="L7" s="32"/>
      <c r="M7" s="32"/>
    </row>
    <row r="9" spans="1:13" ht="9">
      <c r="A9" s="4">
        <v>1999</v>
      </c>
      <c r="B9" s="5">
        <v>4984.7</v>
      </c>
      <c r="C9" s="1">
        <v>720.2</v>
      </c>
      <c r="D9" s="7">
        <v>149.9</v>
      </c>
      <c r="E9" s="1">
        <v>270.7</v>
      </c>
      <c r="F9" s="1">
        <v>145.1</v>
      </c>
      <c r="G9" s="1">
        <v>415.8</v>
      </c>
      <c r="H9" s="8">
        <v>22.4</v>
      </c>
      <c r="I9" s="5">
        <v>1082.3</v>
      </c>
      <c r="J9" s="5">
        <v>2390.6</v>
      </c>
      <c r="K9" s="5">
        <v>7375.3</v>
      </c>
      <c r="L9" s="5">
        <v>1614.8</v>
      </c>
      <c r="M9" s="5">
        <v>341.6</v>
      </c>
    </row>
    <row r="10" spans="1:13" ht="9">
      <c r="A10" s="4">
        <v>2000</v>
      </c>
      <c r="B10" s="9">
        <v>4842.6</v>
      </c>
      <c r="C10" s="10">
        <v>731.4</v>
      </c>
      <c r="D10" s="11">
        <v>149.9</v>
      </c>
      <c r="E10" s="10">
        <v>269.1</v>
      </c>
      <c r="F10" s="10">
        <v>133.9</v>
      </c>
      <c r="G10" s="12">
        <v>403</v>
      </c>
      <c r="H10" s="12">
        <v>179</v>
      </c>
      <c r="I10" s="9">
        <v>1069.4</v>
      </c>
      <c r="J10" s="9">
        <v>2532.7</v>
      </c>
      <c r="K10" s="9">
        <v>7375.3</v>
      </c>
      <c r="L10" s="9">
        <v>1652.7</v>
      </c>
      <c r="M10" s="12">
        <v>247.9</v>
      </c>
    </row>
    <row r="11" spans="1:13" ht="9">
      <c r="A11" s="4">
        <v>2001</v>
      </c>
      <c r="B11" s="5">
        <v>5017.1</v>
      </c>
      <c r="C11" s="1">
        <v>734.6</v>
      </c>
      <c r="D11" s="1">
        <v>149.9</v>
      </c>
      <c r="E11" s="1">
        <v>269.7</v>
      </c>
      <c r="F11" s="1">
        <v>130.8</v>
      </c>
      <c r="G11" s="1">
        <v>400.5</v>
      </c>
      <c r="H11" s="1">
        <v>13.8</v>
      </c>
      <c r="I11" s="5">
        <v>1059.4</v>
      </c>
      <c r="J11" s="5">
        <v>2358.2</v>
      </c>
      <c r="K11" s="5">
        <v>7375.3</v>
      </c>
      <c r="L11" s="5">
        <v>1743.4</v>
      </c>
      <c r="M11" s="5">
        <v>128.9</v>
      </c>
    </row>
    <row r="12" spans="1:13" ht="9">
      <c r="A12" s="4">
        <v>2002</v>
      </c>
      <c r="B12" s="5">
        <v>5000.6</v>
      </c>
      <c r="C12" s="1">
        <v>732.9</v>
      </c>
      <c r="D12" s="1">
        <v>151.5</v>
      </c>
      <c r="E12" s="8">
        <v>254</v>
      </c>
      <c r="F12" s="1">
        <v>177.4</v>
      </c>
      <c r="G12" s="1">
        <v>431.4</v>
      </c>
      <c r="H12" s="1">
        <v>0.4</v>
      </c>
      <c r="I12" s="5">
        <v>1058.5</v>
      </c>
      <c r="J12" s="5">
        <v>2374.7</v>
      </c>
      <c r="K12" s="5">
        <v>7375.3</v>
      </c>
      <c r="L12" s="5">
        <v>1610.8</v>
      </c>
      <c r="M12" s="5">
        <v>209.9</v>
      </c>
    </row>
    <row r="13" spans="1:13" ht="9">
      <c r="A13" s="4"/>
      <c r="I13" s="5"/>
      <c r="J13" s="5"/>
      <c r="K13" s="5"/>
      <c r="L13" s="5"/>
      <c r="M13" s="5"/>
    </row>
    <row r="14" spans="1:13" ht="12.75" customHeight="1">
      <c r="A14" s="23" t="s">
        <v>36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</row>
    <row r="16" spans="1:13" ht="9">
      <c r="A16" s="1" t="s">
        <v>14</v>
      </c>
      <c r="B16" s="8">
        <v>281.6</v>
      </c>
      <c r="C16" s="1">
        <v>56.8</v>
      </c>
      <c r="D16" s="8">
        <v>1.4</v>
      </c>
      <c r="E16" s="8">
        <v>1.1</v>
      </c>
      <c r="F16" s="8">
        <v>7.7</v>
      </c>
      <c r="G16" s="8">
        <f>SUM(E16:F16)</f>
        <v>8.8</v>
      </c>
      <c r="H16" s="7">
        <v>0.7</v>
      </c>
      <c r="I16" s="7" t="s">
        <v>15</v>
      </c>
      <c r="J16" s="8">
        <f>SUM(C16:D16,G16,H16,I16)</f>
        <v>67.7</v>
      </c>
      <c r="K16" s="8">
        <f>SUM(B16,J16)</f>
        <v>349.3</v>
      </c>
      <c r="L16" s="7" t="s">
        <v>15</v>
      </c>
      <c r="M16" s="7" t="s">
        <v>15</v>
      </c>
    </row>
    <row r="17" spans="1:13" ht="9">
      <c r="A17" s="1" t="s">
        <v>16</v>
      </c>
      <c r="B17" s="8">
        <v>389.4</v>
      </c>
      <c r="C17" s="1">
        <v>30.2</v>
      </c>
      <c r="D17" s="8">
        <v>45.1</v>
      </c>
      <c r="E17" s="8">
        <v>7.1</v>
      </c>
      <c r="F17" s="8">
        <v>0.6</v>
      </c>
      <c r="G17" s="8">
        <f aca="true" t="shared" si="0" ref="G17:G30">SUM(E17:F17)</f>
        <v>7.699999999999999</v>
      </c>
      <c r="H17" s="7" t="s">
        <v>15</v>
      </c>
      <c r="I17" s="8">
        <v>128.7</v>
      </c>
      <c r="J17" s="8">
        <f aca="true" t="shared" si="1" ref="J17:J31">SUM(C17:D17,G17,H17,I17)</f>
        <v>211.7</v>
      </c>
      <c r="K17" s="8">
        <f aca="true" t="shared" si="2" ref="K17:K30">SUM(B17,J17)</f>
        <v>601.0999999999999</v>
      </c>
      <c r="L17" s="8">
        <v>325.1</v>
      </c>
      <c r="M17" s="7" t="s">
        <v>15</v>
      </c>
    </row>
    <row r="18" spans="1:13" ht="9">
      <c r="A18" s="1" t="s">
        <v>17</v>
      </c>
      <c r="B18" s="8">
        <v>268.8</v>
      </c>
      <c r="C18" s="8">
        <v>47.4</v>
      </c>
      <c r="D18" s="7" t="s">
        <v>15</v>
      </c>
      <c r="E18" s="8">
        <v>27</v>
      </c>
      <c r="F18" s="8">
        <v>18.3</v>
      </c>
      <c r="G18" s="8">
        <f t="shared" si="0"/>
        <v>45.3</v>
      </c>
      <c r="H18" s="7" t="s">
        <v>15</v>
      </c>
      <c r="I18" s="7" t="s">
        <v>15</v>
      </c>
      <c r="J18" s="8">
        <f t="shared" si="1"/>
        <v>92.69999999999999</v>
      </c>
      <c r="K18" s="8">
        <f t="shared" si="2"/>
        <v>361.5</v>
      </c>
      <c r="L18" s="8">
        <v>130.5</v>
      </c>
      <c r="M18" s="8">
        <v>13.1</v>
      </c>
    </row>
    <row r="19" spans="1:13" ht="9">
      <c r="A19" s="1" t="s">
        <v>18</v>
      </c>
      <c r="B19" s="8">
        <v>354.5</v>
      </c>
      <c r="C19" s="8">
        <v>29.4</v>
      </c>
      <c r="D19" s="7" t="s">
        <v>15</v>
      </c>
      <c r="E19" s="8">
        <v>4.7</v>
      </c>
      <c r="F19" s="8">
        <v>77.1</v>
      </c>
      <c r="G19" s="8">
        <f t="shared" si="0"/>
        <v>81.8</v>
      </c>
      <c r="H19" s="7" t="s">
        <v>15</v>
      </c>
      <c r="I19" s="8">
        <v>4</v>
      </c>
      <c r="J19" s="8">
        <f t="shared" si="1"/>
        <v>115.19999999999999</v>
      </c>
      <c r="K19" s="8">
        <f t="shared" si="2"/>
        <v>469.7</v>
      </c>
      <c r="L19" s="7" t="s">
        <v>15</v>
      </c>
      <c r="M19" s="7" t="s">
        <v>15</v>
      </c>
    </row>
    <row r="20" spans="1:13" ht="9">
      <c r="A20" s="1" t="s">
        <v>19</v>
      </c>
      <c r="B20" s="8">
        <v>58.6</v>
      </c>
      <c r="C20" s="8">
        <v>0.7</v>
      </c>
      <c r="D20" s="7" t="s">
        <v>15</v>
      </c>
      <c r="E20" s="8">
        <v>1.6</v>
      </c>
      <c r="F20" s="7" t="s">
        <v>15</v>
      </c>
      <c r="G20" s="8">
        <f t="shared" si="0"/>
        <v>1.6</v>
      </c>
      <c r="H20" s="7" t="s">
        <v>15</v>
      </c>
      <c r="I20" s="8">
        <v>1.3</v>
      </c>
      <c r="J20" s="8">
        <f t="shared" si="1"/>
        <v>3.5999999999999996</v>
      </c>
      <c r="K20" s="8">
        <f t="shared" si="2"/>
        <v>62.2</v>
      </c>
      <c r="L20" s="7" t="s">
        <v>15</v>
      </c>
      <c r="M20" s="7" t="s">
        <v>15</v>
      </c>
    </row>
    <row r="21" spans="1:13" ht="9">
      <c r="A21" s="1" t="s">
        <v>20</v>
      </c>
      <c r="B21" s="8">
        <v>622.2</v>
      </c>
      <c r="C21" s="8">
        <v>34.6</v>
      </c>
      <c r="D21" s="7" t="s">
        <v>15</v>
      </c>
      <c r="E21" s="8">
        <v>28.5</v>
      </c>
      <c r="F21" s="8">
        <v>22.9</v>
      </c>
      <c r="G21" s="8">
        <f t="shared" si="0"/>
        <v>51.4</v>
      </c>
      <c r="H21" s="7">
        <v>1.8</v>
      </c>
      <c r="I21" s="8">
        <v>5.7</v>
      </c>
      <c r="J21" s="8">
        <f t="shared" si="1"/>
        <v>93.5</v>
      </c>
      <c r="K21" s="8">
        <f t="shared" si="2"/>
        <v>715.7</v>
      </c>
      <c r="L21" s="8">
        <v>127.4</v>
      </c>
      <c r="M21" s="7" t="s">
        <v>15</v>
      </c>
    </row>
    <row r="22" spans="1:13" ht="9">
      <c r="A22" s="1" t="s">
        <v>21</v>
      </c>
      <c r="B22" s="8">
        <v>703.7</v>
      </c>
      <c r="C22" s="8">
        <v>49.1</v>
      </c>
      <c r="D22" s="7" t="s">
        <v>15</v>
      </c>
      <c r="E22" s="8">
        <v>40.8</v>
      </c>
      <c r="F22" s="8">
        <v>7.8</v>
      </c>
      <c r="G22" s="8">
        <f t="shared" si="0"/>
        <v>48.599999999999994</v>
      </c>
      <c r="H22" s="7" t="s">
        <v>15</v>
      </c>
      <c r="I22" s="8">
        <v>63.6</v>
      </c>
      <c r="J22" s="8">
        <f t="shared" si="1"/>
        <v>161.29999999999998</v>
      </c>
      <c r="K22" s="8">
        <f t="shared" si="2"/>
        <v>865</v>
      </c>
      <c r="L22" s="8">
        <v>53.4</v>
      </c>
      <c r="M22" s="7" t="s">
        <v>15</v>
      </c>
    </row>
    <row r="23" spans="1:13" ht="9">
      <c r="A23" s="1" t="s">
        <v>22</v>
      </c>
      <c r="B23" s="8">
        <v>34.4</v>
      </c>
      <c r="C23" s="8">
        <v>0.3</v>
      </c>
      <c r="D23" s="7" t="s">
        <v>15</v>
      </c>
      <c r="E23" s="8">
        <v>0.7</v>
      </c>
      <c r="F23" s="7" t="s">
        <v>15</v>
      </c>
      <c r="G23" s="8">
        <f t="shared" si="0"/>
        <v>0.7</v>
      </c>
      <c r="H23" s="7" t="s">
        <v>15</v>
      </c>
      <c r="I23" s="7" t="s">
        <v>15</v>
      </c>
      <c r="J23" s="8">
        <f t="shared" si="1"/>
        <v>1</v>
      </c>
      <c r="K23" s="8">
        <f t="shared" si="2"/>
        <v>35.4</v>
      </c>
      <c r="L23" s="7" t="s">
        <v>15</v>
      </c>
      <c r="M23" s="7" t="s">
        <v>15</v>
      </c>
    </row>
    <row r="24" spans="1:13" ht="9">
      <c r="A24" s="1" t="s">
        <v>23</v>
      </c>
      <c r="B24" s="8">
        <v>112.2</v>
      </c>
      <c r="C24" s="8">
        <v>3.7</v>
      </c>
      <c r="D24" s="7" t="s">
        <v>15</v>
      </c>
      <c r="E24" s="8">
        <v>4.4</v>
      </c>
      <c r="F24" s="8">
        <v>5.5</v>
      </c>
      <c r="G24" s="8">
        <f t="shared" si="0"/>
        <v>9.9</v>
      </c>
      <c r="H24" s="7" t="s">
        <v>15</v>
      </c>
      <c r="I24" s="7" t="s">
        <v>15</v>
      </c>
      <c r="J24" s="8">
        <f t="shared" si="1"/>
        <v>13.600000000000001</v>
      </c>
      <c r="K24" s="8">
        <f t="shared" si="2"/>
        <v>125.80000000000001</v>
      </c>
      <c r="L24" s="7" t="s">
        <v>15</v>
      </c>
      <c r="M24" s="7" t="s">
        <v>15</v>
      </c>
    </row>
    <row r="25" spans="1:13" ht="9">
      <c r="A25" s="1" t="s">
        <v>24</v>
      </c>
      <c r="B25" s="8">
        <v>150.9</v>
      </c>
      <c r="C25" s="8">
        <v>11.5</v>
      </c>
      <c r="D25" s="7" t="s">
        <v>15</v>
      </c>
      <c r="E25" s="8">
        <v>5.6</v>
      </c>
      <c r="F25" s="8">
        <v>4.8</v>
      </c>
      <c r="G25" s="8">
        <f t="shared" si="0"/>
        <v>10.399999999999999</v>
      </c>
      <c r="H25" s="7" t="s">
        <v>15</v>
      </c>
      <c r="I25" s="7">
        <v>0.2</v>
      </c>
      <c r="J25" s="8">
        <f t="shared" si="1"/>
        <v>22.099999999999998</v>
      </c>
      <c r="K25" s="8">
        <f t="shared" si="2"/>
        <v>173</v>
      </c>
      <c r="L25" s="7" t="s">
        <v>15</v>
      </c>
      <c r="M25" s="7">
        <v>3</v>
      </c>
    </row>
    <row r="26" spans="1:13" ht="9">
      <c r="A26" s="1" t="s">
        <v>25</v>
      </c>
      <c r="B26" s="8">
        <v>98.5</v>
      </c>
      <c r="C26" s="8">
        <v>28.6</v>
      </c>
      <c r="D26" s="7" t="s">
        <v>15</v>
      </c>
      <c r="E26" s="8">
        <v>2.6</v>
      </c>
      <c r="F26" s="7">
        <v>0.4</v>
      </c>
      <c r="G26" s="8">
        <f t="shared" si="0"/>
        <v>3</v>
      </c>
      <c r="H26" s="7" t="s">
        <v>15</v>
      </c>
      <c r="I26" s="7">
        <v>0.9</v>
      </c>
      <c r="J26" s="8">
        <f t="shared" si="1"/>
        <v>32.5</v>
      </c>
      <c r="K26" s="8">
        <f t="shared" si="2"/>
        <v>131</v>
      </c>
      <c r="L26" s="7" t="s">
        <v>15</v>
      </c>
      <c r="M26" s="8">
        <v>14.4</v>
      </c>
    </row>
    <row r="27" spans="1:13" ht="9">
      <c r="A27" s="1" t="s">
        <v>26</v>
      </c>
      <c r="B27" s="8">
        <v>102.4</v>
      </c>
      <c r="C27" s="8">
        <v>52.4</v>
      </c>
      <c r="D27" s="7" t="s">
        <v>15</v>
      </c>
      <c r="E27" s="7" t="s">
        <v>15</v>
      </c>
      <c r="F27" s="8">
        <v>4.1</v>
      </c>
      <c r="G27" s="8">
        <f t="shared" si="0"/>
        <v>4.1</v>
      </c>
      <c r="H27" s="7" t="s">
        <v>15</v>
      </c>
      <c r="I27" s="7" t="s">
        <v>15</v>
      </c>
      <c r="J27" s="8">
        <f t="shared" si="1"/>
        <v>56.5</v>
      </c>
      <c r="K27" s="8">
        <f t="shared" si="2"/>
        <v>158.9</v>
      </c>
      <c r="L27" s="7" t="s">
        <v>15</v>
      </c>
      <c r="M27" s="8">
        <v>14.7</v>
      </c>
    </row>
    <row r="28" spans="1:13" ht="9">
      <c r="A28" s="1" t="s">
        <v>27</v>
      </c>
      <c r="B28" s="8">
        <v>62.4</v>
      </c>
      <c r="C28" s="1">
        <v>47.9</v>
      </c>
      <c r="D28" s="8">
        <v>1.4</v>
      </c>
      <c r="E28" s="7" t="s">
        <v>15</v>
      </c>
      <c r="F28" s="7" t="s">
        <v>15</v>
      </c>
      <c r="G28" s="8">
        <f t="shared" si="0"/>
        <v>0</v>
      </c>
      <c r="H28" s="7" t="s">
        <v>15</v>
      </c>
      <c r="I28" s="7" t="s">
        <v>15</v>
      </c>
      <c r="J28" s="8">
        <f t="shared" si="1"/>
        <v>49.3</v>
      </c>
      <c r="K28" s="8">
        <f t="shared" si="2"/>
        <v>111.69999999999999</v>
      </c>
      <c r="L28" s="6" t="s">
        <v>15</v>
      </c>
      <c r="M28" s="7" t="s">
        <v>15</v>
      </c>
    </row>
    <row r="29" spans="1:13" ht="9">
      <c r="A29" s="1" t="s">
        <v>28</v>
      </c>
      <c r="B29" s="8">
        <v>927.3</v>
      </c>
      <c r="C29" s="1">
        <v>170.2</v>
      </c>
      <c r="D29" s="8">
        <v>1.2</v>
      </c>
      <c r="E29" s="8">
        <v>59.5</v>
      </c>
      <c r="F29" s="8">
        <v>9.7</v>
      </c>
      <c r="G29" s="8">
        <f t="shared" si="0"/>
        <v>69.2</v>
      </c>
      <c r="H29" s="8">
        <v>15.2</v>
      </c>
      <c r="I29" s="8">
        <v>300.8</v>
      </c>
      <c r="J29" s="8">
        <f t="shared" si="1"/>
        <v>556.5999999999999</v>
      </c>
      <c r="K29" s="8">
        <f t="shared" si="2"/>
        <v>1483.8999999999999</v>
      </c>
      <c r="L29" s="8">
        <v>429.1</v>
      </c>
      <c r="M29" s="7" t="s">
        <v>15</v>
      </c>
    </row>
    <row r="30" spans="1:13" ht="9">
      <c r="A30" s="1" t="s">
        <v>29</v>
      </c>
      <c r="B30" s="8">
        <v>850.9</v>
      </c>
      <c r="C30" s="1">
        <v>162.8</v>
      </c>
      <c r="D30" s="8">
        <v>102.4</v>
      </c>
      <c r="E30" s="8">
        <v>61.2</v>
      </c>
      <c r="F30" s="8">
        <v>2</v>
      </c>
      <c r="G30" s="8">
        <f t="shared" si="0"/>
        <v>63.2</v>
      </c>
      <c r="H30" s="7" t="s">
        <v>15</v>
      </c>
      <c r="I30" s="8">
        <v>551.8</v>
      </c>
      <c r="J30" s="8">
        <f t="shared" si="1"/>
        <v>880.2</v>
      </c>
      <c r="K30" s="8">
        <f t="shared" si="2"/>
        <v>1731.1</v>
      </c>
      <c r="L30" s="8">
        <v>699</v>
      </c>
      <c r="M30" s="8">
        <v>316.3</v>
      </c>
    </row>
    <row r="31" spans="1:13" ht="9">
      <c r="A31" s="13" t="s">
        <v>32</v>
      </c>
      <c r="B31" s="14">
        <f>SUM(B16:B30)</f>
        <v>5017.8</v>
      </c>
      <c r="C31" s="13">
        <f>SUM(C16:C30)</f>
        <v>725.5999999999999</v>
      </c>
      <c r="D31" s="15">
        <f>SUM(D16:D30)</f>
        <v>151.5</v>
      </c>
      <c r="E31" s="15">
        <f>SUM(E16:E30)</f>
        <v>244.8</v>
      </c>
      <c r="F31" s="15">
        <f>SUM(F16:F30)</f>
        <v>160.9</v>
      </c>
      <c r="G31" s="16">
        <f>SUM(E31:F31)</f>
        <v>405.70000000000005</v>
      </c>
      <c r="H31" s="15">
        <f>SUM(H16:H30)</f>
        <v>17.7</v>
      </c>
      <c r="I31" s="14">
        <f>SUM(I16:I30)</f>
        <v>1057</v>
      </c>
      <c r="J31" s="14">
        <f t="shared" si="1"/>
        <v>2357.5</v>
      </c>
      <c r="K31" s="14">
        <f>SUM(B31,J31)</f>
        <v>7375.3</v>
      </c>
      <c r="L31" s="14">
        <f>SUM(L16:L30)</f>
        <v>1764.5</v>
      </c>
      <c r="M31" s="14">
        <f>SUM(M16:M30)</f>
        <v>361.5</v>
      </c>
    </row>
    <row r="32" ht="9">
      <c r="K32" s="8"/>
    </row>
    <row r="33" spans="1:13" ht="11.25" customHeight="1">
      <c r="A33" s="22" t="s">
        <v>37</v>
      </c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</row>
    <row r="35" spans="1:13" ht="9">
      <c r="A35" s="1" t="s">
        <v>14</v>
      </c>
      <c r="B35" s="8">
        <f>B16/K16*100</f>
        <v>80.61837961637562</v>
      </c>
      <c r="C35" s="8">
        <f>C16/K16*100</f>
        <v>16.26109361580303</v>
      </c>
      <c r="D35" s="8">
        <f>D16/K16*100</f>
        <v>0.4008016032064128</v>
      </c>
      <c r="E35" s="8">
        <f>E16/K16*100</f>
        <v>0.31491554537646727</v>
      </c>
      <c r="F35" s="8">
        <f>F16/K16*100</f>
        <v>2.2044088176352705</v>
      </c>
      <c r="G35" s="8">
        <f>G16/K16*100</f>
        <v>2.519324363011738</v>
      </c>
      <c r="H35" s="7" t="s">
        <v>15</v>
      </c>
      <c r="I35" s="17" t="s">
        <v>15</v>
      </c>
      <c r="J35" s="8">
        <f>J16/K16*100</f>
        <v>19.381620383624394</v>
      </c>
      <c r="K35" s="8">
        <f>SUM(B35,J35)</f>
        <v>100.00000000000001</v>
      </c>
      <c r="L35" s="7" t="s">
        <v>15</v>
      </c>
      <c r="M35" s="7" t="s">
        <v>15</v>
      </c>
    </row>
    <row r="36" spans="1:13" ht="9">
      <c r="A36" s="1" t="s">
        <v>16</v>
      </c>
      <c r="B36" s="8">
        <f aca="true" t="shared" si="3" ref="B36:B50">B17/K17*100</f>
        <v>64.78123440359342</v>
      </c>
      <c r="C36" s="8">
        <f aca="true" t="shared" si="4" ref="C36:C50">C17/K17*100</f>
        <v>5.02412244218932</v>
      </c>
      <c r="D36" s="8">
        <f>D17/K17*100</f>
        <v>7.502911329229748</v>
      </c>
      <c r="E36" s="8">
        <f aca="true" t="shared" si="5" ref="E36:E50">E17/K17*100</f>
        <v>1.1811678589253038</v>
      </c>
      <c r="F36" s="8">
        <f aca="true" t="shared" si="6" ref="F36:F50">F17/K17*100</f>
        <v>0.09981700216270173</v>
      </c>
      <c r="G36" s="8">
        <f aca="true" t="shared" si="7" ref="G36:G50">G17/K17*100</f>
        <v>1.2809848610880055</v>
      </c>
      <c r="H36" s="7" t="s">
        <v>15</v>
      </c>
      <c r="I36" s="7">
        <f aca="true" t="shared" si="8" ref="I36:I49">I17/K17*100</f>
        <v>21.41074696389952</v>
      </c>
      <c r="J36" s="8">
        <f aca="true" t="shared" si="9" ref="J36:J50">J17/K17*100</f>
        <v>35.21876559640659</v>
      </c>
      <c r="K36" s="8">
        <f aca="true" t="shared" si="10" ref="K36:K50">SUM(B36,J36)</f>
        <v>100</v>
      </c>
      <c r="L36" s="8">
        <f>L17/K17*100</f>
        <v>54.08417900515723</v>
      </c>
      <c r="M36" s="7" t="s">
        <v>15</v>
      </c>
    </row>
    <row r="37" spans="1:13" ht="9">
      <c r="A37" s="1" t="s">
        <v>17</v>
      </c>
      <c r="B37" s="8">
        <f t="shared" si="3"/>
        <v>74.35684647302905</v>
      </c>
      <c r="C37" s="8">
        <f t="shared" si="4"/>
        <v>13.112033195020748</v>
      </c>
      <c r="D37" s="7" t="s">
        <v>15</v>
      </c>
      <c r="E37" s="8">
        <f t="shared" si="5"/>
        <v>7.468879668049793</v>
      </c>
      <c r="F37" s="8">
        <f t="shared" si="6"/>
        <v>5.062240663900415</v>
      </c>
      <c r="G37" s="8">
        <f t="shared" si="7"/>
        <v>12.531120331950207</v>
      </c>
      <c r="H37" s="7" t="s">
        <v>15</v>
      </c>
      <c r="I37" s="7" t="s">
        <v>15</v>
      </c>
      <c r="J37" s="8">
        <f t="shared" si="9"/>
        <v>25.643153526970952</v>
      </c>
      <c r="K37" s="8">
        <f t="shared" si="10"/>
        <v>100</v>
      </c>
      <c r="L37" s="8">
        <f>L18/K18*100</f>
        <v>36.09958506224066</v>
      </c>
      <c r="M37" s="8">
        <f>M18/K18*100</f>
        <v>3.6237897648686026</v>
      </c>
    </row>
    <row r="38" spans="1:13" ht="9">
      <c r="A38" s="1" t="s">
        <v>18</v>
      </c>
      <c r="B38" s="8">
        <f t="shared" si="3"/>
        <v>75.4737066212476</v>
      </c>
      <c r="C38" s="8">
        <f t="shared" si="4"/>
        <v>6.259314456035768</v>
      </c>
      <c r="D38" s="7" t="s">
        <v>15</v>
      </c>
      <c r="E38" s="8">
        <f t="shared" si="5"/>
        <v>1.0006387055567385</v>
      </c>
      <c r="F38" s="8">
        <f t="shared" si="6"/>
        <v>16.41473280817543</v>
      </c>
      <c r="G38" s="8">
        <f t="shared" si="7"/>
        <v>17.41537151373217</v>
      </c>
      <c r="H38" s="7" t="s">
        <v>15</v>
      </c>
      <c r="I38" s="7">
        <f t="shared" si="8"/>
        <v>0.8516074089844582</v>
      </c>
      <c r="J38" s="8">
        <f t="shared" si="9"/>
        <v>24.526293378752392</v>
      </c>
      <c r="K38" s="8">
        <f t="shared" si="10"/>
        <v>100</v>
      </c>
      <c r="L38" s="7" t="s">
        <v>15</v>
      </c>
      <c r="M38" s="7" t="s">
        <v>15</v>
      </c>
    </row>
    <row r="39" spans="1:13" ht="9">
      <c r="A39" s="1" t="s">
        <v>19</v>
      </c>
      <c r="B39" s="8">
        <f t="shared" si="3"/>
        <v>94.21221864951768</v>
      </c>
      <c r="C39" s="8">
        <f t="shared" si="4"/>
        <v>1.12540192926045</v>
      </c>
      <c r="D39" s="7" t="s">
        <v>15</v>
      </c>
      <c r="E39" s="8">
        <f t="shared" si="5"/>
        <v>2.572347266881029</v>
      </c>
      <c r="F39" s="7" t="s">
        <v>15</v>
      </c>
      <c r="G39" s="8">
        <f t="shared" si="7"/>
        <v>2.572347266881029</v>
      </c>
      <c r="H39" s="7" t="s">
        <v>15</v>
      </c>
      <c r="I39" s="7">
        <f t="shared" si="8"/>
        <v>2.090032154340836</v>
      </c>
      <c r="J39" s="8">
        <f t="shared" si="9"/>
        <v>5.787781350482314</v>
      </c>
      <c r="K39" s="8">
        <f t="shared" si="10"/>
        <v>100</v>
      </c>
      <c r="L39" s="7" t="s">
        <v>15</v>
      </c>
      <c r="M39" s="7" t="s">
        <v>15</v>
      </c>
    </row>
    <row r="40" spans="1:13" ht="9">
      <c r="A40" s="1" t="s">
        <v>20</v>
      </c>
      <c r="B40" s="8">
        <f t="shared" si="3"/>
        <v>86.93586698337292</v>
      </c>
      <c r="C40" s="8">
        <f t="shared" si="4"/>
        <v>4.834427832890876</v>
      </c>
      <c r="D40" s="7" t="s">
        <v>15</v>
      </c>
      <c r="E40" s="8">
        <f t="shared" si="5"/>
        <v>3.982115411485259</v>
      </c>
      <c r="F40" s="8">
        <f t="shared" si="6"/>
        <v>3.199664663965348</v>
      </c>
      <c r="G40" s="8">
        <f t="shared" si="7"/>
        <v>7.181780075450607</v>
      </c>
      <c r="H40" s="7" t="s">
        <v>15</v>
      </c>
      <c r="I40" s="7">
        <f t="shared" si="8"/>
        <v>0.7964230822970517</v>
      </c>
      <c r="J40" s="8">
        <f t="shared" si="9"/>
        <v>13.064133016627078</v>
      </c>
      <c r="K40" s="8">
        <f t="shared" si="10"/>
        <v>100</v>
      </c>
      <c r="L40" s="8">
        <f>L21/K21*100</f>
        <v>17.800754506077965</v>
      </c>
      <c r="M40" s="7" t="s">
        <v>15</v>
      </c>
    </row>
    <row r="41" spans="1:13" ht="9">
      <c r="A41" s="1" t="s">
        <v>21</v>
      </c>
      <c r="B41" s="8">
        <f t="shared" si="3"/>
        <v>81.35260115606937</v>
      </c>
      <c r="C41" s="8">
        <f t="shared" si="4"/>
        <v>5.676300578034682</v>
      </c>
      <c r="D41" s="7" t="s">
        <v>15</v>
      </c>
      <c r="E41" s="8">
        <f t="shared" si="5"/>
        <v>4.716763005780346</v>
      </c>
      <c r="F41" s="8">
        <f t="shared" si="6"/>
        <v>0.9017341040462427</v>
      </c>
      <c r="G41" s="8">
        <f t="shared" si="7"/>
        <v>5.618497109826589</v>
      </c>
      <c r="H41" s="7" t="s">
        <v>15</v>
      </c>
      <c r="I41" s="7">
        <f t="shared" si="8"/>
        <v>7.3526011560693645</v>
      </c>
      <c r="J41" s="8">
        <f t="shared" si="9"/>
        <v>18.647398843930635</v>
      </c>
      <c r="K41" s="8">
        <f t="shared" si="10"/>
        <v>100</v>
      </c>
      <c r="L41" s="8">
        <f>L22/K22*100</f>
        <v>6.173410404624277</v>
      </c>
      <c r="M41" s="7" t="s">
        <v>15</v>
      </c>
    </row>
    <row r="42" spans="1:13" ht="9">
      <c r="A42" s="1" t="s">
        <v>22</v>
      </c>
      <c r="B42" s="8">
        <f t="shared" si="3"/>
        <v>97.17514124293785</v>
      </c>
      <c r="C42" s="8">
        <f t="shared" si="4"/>
        <v>0.847457627118644</v>
      </c>
      <c r="D42" s="7" t="s">
        <v>15</v>
      </c>
      <c r="E42" s="8">
        <f t="shared" si="5"/>
        <v>1.9774011299435026</v>
      </c>
      <c r="F42" s="7" t="s">
        <v>15</v>
      </c>
      <c r="G42" s="8">
        <f t="shared" si="7"/>
        <v>1.9774011299435026</v>
      </c>
      <c r="H42" s="7" t="s">
        <v>15</v>
      </c>
      <c r="I42" s="7" t="s">
        <v>15</v>
      </c>
      <c r="J42" s="8">
        <f t="shared" si="9"/>
        <v>2.824858757062147</v>
      </c>
      <c r="K42" s="8">
        <f t="shared" si="10"/>
        <v>100</v>
      </c>
      <c r="L42" s="7" t="s">
        <v>15</v>
      </c>
      <c r="M42" s="7" t="s">
        <v>15</v>
      </c>
    </row>
    <row r="43" spans="1:13" ht="9">
      <c r="A43" s="1" t="s">
        <v>23</v>
      </c>
      <c r="B43" s="8">
        <f t="shared" si="3"/>
        <v>89.1891891891892</v>
      </c>
      <c r="C43" s="8">
        <f t="shared" si="4"/>
        <v>2.941176470588235</v>
      </c>
      <c r="D43" s="7" t="s">
        <v>15</v>
      </c>
      <c r="E43" s="8">
        <f t="shared" si="5"/>
        <v>3.4976152623211445</v>
      </c>
      <c r="F43" s="8">
        <f t="shared" si="6"/>
        <v>4.37201907790143</v>
      </c>
      <c r="G43" s="8">
        <f t="shared" si="7"/>
        <v>7.869634340222575</v>
      </c>
      <c r="H43" s="7" t="s">
        <v>15</v>
      </c>
      <c r="I43" s="7" t="s">
        <v>15</v>
      </c>
      <c r="J43" s="8">
        <f t="shared" si="9"/>
        <v>10.81081081081081</v>
      </c>
      <c r="K43" s="8">
        <f t="shared" si="10"/>
        <v>100</v>
      </c>
      <c r="L43" s="7" t="s">
        <v>15</v>
      </c>
      <c r="M43" s="7" t="s">
        <v>15</v>
      </c>
    </row>
    <row r="44" spans="1:13" ht="9">
      <c r="A44" s="1" t="s">
        <v>24</v>
      </c>
      <c r="B44" s="8">
        <f t="shared" si="3"/>
        <v>87.22543352601157</v>
      </c>
      <c r="C44" s="8">
        <f t="shared" si="4"/>
        <v>6.6473988439306355</v>
      </c>
      <c r="D44" s="7" t="s">
        <v>15</v>
      </c>
      <c r="E44" s="8">
        <f t="shared" si="5"/>
        <v>3.236994219653179</v>
      </c>
      <c r="F44" s="8">
        <f t="shared" si="6"/>
        <v>2.7745664739884393</v>
      </c>
      <c r="G44" s="8">
        <f t="shared" si="7"/>
        <v>6.011560693641617</v>
      </c>
      <c r="H44" s="7" t="s">
        <v>15</v>
      </c>
      <c r="I44" s="7">
        <f t="shared" si="8"/>
        <v>0.11560693641618498</v>
      </c>
      <c r="J44" s="8">
        <f t="shared" si="9"/>
        <v>12.774566473988438</v>
      </c>
      <c r="K44" s="8">
        <f t="shared" si="10"/>
        <v>100.00000000000001</v>
      </c>
      <c r="L44" s="7" t="s">
        <v>15</v>
      </c>
      <c r="M44" s="8">
        <f>M25/K25*100</f>
        <v>1.7341040462427744</v>
      </c>
    </row>
    <row r="45" spans="1:13" ht="9">
      <c r="A45" s="1" t="s">
        <v>25</v>
      </c>
      <c r="B45" s="8">
        <f t="shared" si="3"/>
        <v>75.19083969465649</v>
      </c>
      <c r="C45" s="8">
        <f t="shared" si="4"/>
        <v>21.83206106870229</v>
      </c>
      <c r="D45" s="7" t="s">
        <v>15</v>
      </c>
      <c r="E45" s="8">
        <f t="shared" si="5"/>
        <v>1.984732824427481</v>
      </c>
      <c r="F45" s="8">
        <f t="shared" si="6"/>
        <v>0.3053435114503817</v>
      </c>
      <c r="G45" s="8">
        <f t="shared" si="7"/>
        <v>2.2900763358778624</v>
      </c>
      <c r="H45" s="7" t="s">
        <v>15</v>
      </c>
      <c r="I45" s="7">
        <f t="shared" si="8"/>
        <v>0.6870229007633588</v>
      </c>
      <c r="J45" s="8">
        <f t="shared" si="9"/>
        <v>24.80916030534351</v>
      </c>
      <c r="K45" s="8">
        <f t="shared" si="10"/>
        <v>100</v>
      </c>
      <c r="L45" s="7" t="s">
        <v>15</v>
      </c>
      <c r="M45" s="8">
        <f>M26/K26*100</f>
        <v>10.992366412213741</v>
      </c>
    </row>
    <row r="46" spans="1:13" ht="9">
      <c r="A46" s="1" t="s">
        <v>26</v>
      </c>
      <c r="B46" s="8">
        <f t="shared" si="3"/>
        <v>64.4430459408433</v>
      </c>
      <c r="C46" s="8">
        <f t="shared" si="4"/>
        <v>32.97671491504091</v>
      </c>
      <c r="D46" s="7" t="s">
        <v>15</v>
      </c>
      <c r="E46" s="7" t="s">
        <v>15</v>
      </c>
      <c r="F46" s="8">
        <f t="shared" si="6"/>
        <v>2.580239144115796</v>
      </c>
      <c r="G46" s="8">
        <f t="shared" si="7"/>
        <v>2.580239144115796</v>
      </c>
      <c r="H46" s="7" t="s">
        <v>15</v>
      </c>
      <c r="I46" s="7" t="s">
        <v>15</v>
      </c>
      <c r="J46" s="8">
        <f t="shared" si="9"/>
        <v>35.5569540591567</v>
      </c>
      <c r="K46" s="8">
        <f t="shared" si="10"/>
        <v>100</v>
      </c>
      <c r="L46" s="7" t="s">
        <v>15</v>
      </c>
      <c r="M46" s="8">
        <f>M27/K27*100</f>
        <v>9.251101321585903</v>
      </c>
    </row>
    <row r="47" spans="1:13" ht="9">
      <c r="A47" s="1" t="s">
        <v>27</v>
      </c>
      <c r="B47" s="8">
        <f t="shared" si="3"/>
        <v>55.86392121754701</v>
      </c>
      <c r="C47" s="8">
        <f t="shared" si="4"/>
        <v>42.882721575649065</v>
      </c>
      <c r="D47" s="8">
        <f>D28/K28*100</f>
        <v>1.2533572068039391</v>
      </c>
      <c r="E47" s="7" t="s">
        <v>15</v>
      </c>
      <c r="F47" s="7" t="s">
        <v>15</v>
      </c>
      <c r="G47" s="7" t="s">
        <v>15</v>
      </c>
      <c r="H47" s="7" t="s">
        <v>15</v>
      </c>
      <c r="I47" s="7" t="s">
        <v>15</v>
      </c>
      <c r="J47" s="8">
        <f t="shared" si="9"/>
        <v>44.136078782453005</v>
      </c>
      <c r="K47" s="8">
        <f t="shared" si="10"/>
        <v>100.00000000000001</v>
      </c>
      <c r="L47" s="7" t="s">
        <v>15</v>
      </c>
      <c r="M47" s="7" t="s">
        <v>15</v>
      </c>
    </row>
    <row r="48" spans="1:13" ht="9">
      <c r="A48" s="1" t="s">
        <v>28</v>
      </c>
      <c r="B48" s="8">
        <f t="shared" si="3"/>
        <v>62.49073387694589</v>
      </c>
      <c r="C48" s="8">
        <f t="shared" si="4"/>
        <v>11.469775591347126</v>
      </c>
      <c r="D48" s="8">
        <f>D29/K29*100</f>
        <v>0.08086798301772358</v>
      </c>
      <c r="E48" s="8">
        <f t="shared" si="5"/>
        <v>4.009704157962127</v>
      </c>
      <c r="F48" s="8">
        <f t="shared" si="6"/>
        <v>0.6536828627265988</v>
      </c>
      <c r="G48" s="8">
        <f t="shared" si="7"/>
        <v>4.6633870206887265</v>
      </c>
      <c r="H48" s="7" t="s">
        <v>15</v>
      </c>
      <c r="I48" s="7">
        <f t="shared" si="8"/>
        <v>20.270907743109376</v>
      </c>
      <c r="J48" s="8">
        <f t="shared" si="9"/>
        <v>37.50926612305411</v>
      </c>
      <c r="K48" s="8">
        <f t="shared" si="10"/>
        <v>100</v>
      </c>
      <c r="L48" s="8">
        <f>L29/K29*100</f>
        <v>28.917042927420987</v>
      </c>
      <c r="M48" s="7" t="s">
        <v>15</v>
      </c>
    </row>
    <row r="49" spans="1:13" ht="9">
      <c r="A49" s="1" t="s">
        <v>29</v>
      </c>
      <c r="B49" s="8">
        <f t="shared" si="3"/>
        <v>49.153717289584655</v>
      </c>
      <c r="C49" s="8">
        <f t="shared" si="4"/>
        <v>9.404424932124083</v>
      </c>
      <c r="D49" s="8">
        <f>D30/K30*100</f>
        <v>5.915313962220554</v>
      </c>
      <c r="E49" s="8">
        <f t="shared" si="5"/>
        <v>3.535324360233378</v>
      </c>
      <c r="F49" s="8">
        <f t="shared" si="6"/>
        <v>0.1155334758246202</v>
      </c>
      <c r="G49" s="8">
        <f t="shared" si="7"/>
        <v>3.650857836057998</v>
      </c>
      <c r="H49" s="7" t="s">
        <v>15</v>
      </c>
      <c r="I49" s="7">
        <f t="shared" si="8"/>
        <v>31.875685980012708</v>
      </c>
      <c r="J49" s="8">
        <f t="shared" si="9"/>
        <v>50.846282710415345</v>
      </c>
      <c r="K49" s="8">
        <f t="shared" si="10"/>
        <v>100</v>
      </c>
      <c r="L49" s="8">
        <f>L30/K30*100</f>
        <v>40.37894980070475</v>
      </c>
      <c r="M49" s="8">
        <f>M30/K30*100</f>
        <v>18.271619201663682</v>
      </c>
    </row>
    <row r="50" spans="1:13" ht="9">
      <c r="A50" s="13" t="s">
        <v>32</v>
      </c>
      <c r="B50" s="15">
        <f t="shared" si="3"/>
        <v>68.03519856819383</v>
      </c>
      <c r="C50" s="15">
        <f t="shared" si="4"/>
        <v>9.838243868046044</v>
      </c>
      <c r="D50" s="15">
        <f>D31/K31*100</f>
        <v>2.0541537293398235</v>
      </c>
      <c r="E50" s="15">
        <f t="shared" si="5"/>
        <v>3.3191870161213783</v>
      </c>
      <c r="F50" s="15">
        <f t="shared" si="6"/>
        <v>2.1816061719523274</v>
      </c>
      <c r="G50" s="15">
        <f t="shared" si="7"/>
        <v>5.500793188073707</v>
      </c>
      <c r="H50" s="17" t="s">
        <v>15</v>
      </c>
      <c r="I50" s="17">
        <f>I31/K31*100</f>
        <v>14.331620408661342</v>
      </c>
      <c r="J50" s="15">
        <f t="shared" si="9"/>
        <v>31.964801431806162</v>
      </c>
      <c r="K50" s="15">
        <f t="shared" si="10"/>
        <v>100</v>
      </c>
      <c r="L50" s="15">
        <f>L31/K31*100</f>
        <v>23.924450530825865</v>
      </c>
      <c r="M50" s="15">
        <f>M31/K31*100</f>
        <v>4.901495532385123</v>
      </c>
    </row>
    <row r="51" spans="1:13" ht="9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</row>
    <row r="53" ht="9">
      <c r="A53" s="18" t="s">
        <v>34</v>
      </c>
    </row>
    <row r="54" ht="9">
      <c r="A54" s="1" t="s">
        <v>39</v>
      </c>
    </row>
    <row r="55" ht="9">
      <c r="A55" s="1" t="s">
        <v>41</v>
      </c>
    </row>
    <row r="56" ht="9">
      <c r="A56" s="1" t="s">
        <v>30</v>
      </c>
    </row>
    <row r="57" ht="9">
      <c r="A57" s="1" t="s">
        <v>40</v>
      </c>
    </row>
    <row r="58" ht="9">
      <c r="A58" s="1" t="s">
        <v>38</v>
      </c>
    </row>
    <row r="59" ht="9">
      <c r="A59" s="1" t="s">
        <v>31</v>
      </c>
    </row>
  </sheetData>
  <mergeCells count="17">
    <mergeCell ref="D6:D7"/>
    <mergeCell ref="L6:L7"/>
    <mergeCell ref="M6:M7"/>
    <mergeCell ref="H6:H7"/>
    <mergeCell ref="I6:I7"/>
    <mergeCell ref="J6:J7"/>
    <mergeCell ref="K5:K7"/>
    <mergeCell ref="A3:M3"/>
    <mergeCell ref="A33:M33"/>
    <mergeCell ref="A14:M14"/>
    <mergeCell ref="A1:M1"/>
    <mergeCell ref="C5:J5"/>
    <mergeCell ref="L5:M5"/>
    <mergeCell ref="E6:G6"/>
    <mergeCell ref="A5:A7"/>
    <mergeCell ref="B5:B7"/>
    <mergeCell ref="C6:C7"/>
  </mergeCells>
  <printOptions horizontalCentered="1"/>
  <pageMargins left="0.5511811023622047" right="0.5511811023622047" top="0.984251968503937" bottom="0.7874015748031497" header="0" footer="0.8661417322834646"/>
  <pageSetup horizontalDpi="600" verticalDpi="600" orientation="portrait" paperSize="9" scale="98" r:id="rId1"/>
  <headerFooter alignWithMargins="0">
    <oddFooter>&amp;C54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dibella</dc:creator>
  <cp:keywords/>
  <dc:description/>
  <cp:lastModifiedBy>Administrator</cp:lastModifiedBy>
  <cp:lastPrinted>2005-07-22T08:03:08Z</cp:lastPrinted>
  <dcterms:created xsi:type="dcterms:W3CDTF">2003-07-09T10:08:23Z</dcterms:created>
  <dcterms:modified xsi:type="dcterms:W3CDTF">2005-07-26T10:36:51Z</dcterms:modified>
  <cp:category/>
  <cp:version/>
  <cp:contentType/>
  <cp:contentStatus/>
</cp:coreProperties>
</file>