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8580" activeTab="0"/>
  </bookViews>
  <sheets>
    <sheet name="Tav4.39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<sst xmlns="http://schemas.openxmlformats.org/spreadsheetml/2006/main" count="36" uniqueCount="32">
  <si>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CARICO INQUINANTE POTENZIALE</t>
  </si>
  <si>
    <t>Popolazione residente</t>
  </si>
  <si>
    <t>Popolazione equivalente industriale (a)</t>
  </si>
  <si>
    <t>Popolazione equivalente totale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</si>
  <si>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</si>
  <si>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</si>
  <si>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</si>
  <si>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</si>
  <si>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</si>
  <si>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</si>
  <si>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</si>
  <si>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</si>
  <si>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</si>
  <si>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</si>
  <si>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</si>
  <si>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</si>
  <si>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</si>
  <si>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</si>
  <si>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</si>
  <si>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</si>
  <si>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</si>
  <si>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</si>
  <si>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</si>
  <si>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</si>
  <si>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REGIONI</t>
  </si>
  <si>
    <t>Italia</t>
  </si>
  <si>
    <r>
      <t xml:space="preserve">Tavola 4.39 - Carico inquinante potenziale della popolazione residente e delle attività economiche per regione - Anni </t>
    </r>
    <r>
      <rPr>
        <b/>
        <sz val="9"/>
        <color indexed="9"/>
        <rFont val="Arial"/>
        <family val="2"/>
      </rPr>
      <t>iiiiiiiiiiiiiiiiiiiiii</t>
    </r>
    <r>
      <rPr>
        <b/>
        <sz val="9"/>
        <rFont val="Arial"/>
        <family val="2"/>
      </rPr>
      <t>1991, 2001</t>
    </r>
  </si>
  <si>
    <t>Popolazione equivalente industriale/popo-lazione residente</t>
  </si>
  <si>
    <r>
      <t>Fonte:</t>
    </r>
    <r>
      <rPr>
        <sz val="7"/>
        <rFont val="Arial"/>
        <family val="0"/>
      </rPr>
      <t xml:space="preserve"> Cnr, Istituto di ricerca sulle acque</t>
    </r>
  </si>
  <si>
    <t>(a) Nel calcolo della popolazione equivalente industriale si sono adottati i coefficienti di conversione contenuti in Barbiero G.et al. 1998.</t>
  </si>
  <si>
    <r>
      <t xml:space="preserve">           </t>
    </r>
    <r>
      <rPr>
        <sz val="7"/>
        <rFont val="Arial"/>
        <family val="2"/>
      </rPr>
      <t xml:space="preserve"> Istat</t>
    </r>
    <r>
      <rPr>
        <i/>
        <sz val="7"/>
        <rFont val="Arial"/>
        <family val="2"/>
      </rPr>
      <t xml:space="preserve">, 13° Censimento generale della popolazione e delle abitazioni, </t>
    </r>
    <r>
      <rPr>
        <sz val="7"/>
        <rFont val="Arial"/>
        <family val="2"/>
      </rPr>
      <t>Anno 1991</t>
    </r>
  </si>
  <si>
    <r>
      <t xml:space="preserve">             Istat, </t>
    </r>
    <r>
      <rPr>
        <i/>
        <sz val="7"/>
        <rFont val="Arial"/>
        <family val="2"/>
      </rPr>
      <t>14° Censimento generale della popolazione e delle abitazioni,</t>
    </r>
    <r>
      <rPr>
        <sz val="7"/>
        <rFont val="Arial"/>
        <family val="2"/>
      </rPr>
      <t xml:space="preserve"> Anno 2001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</si>
</sst>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_-;\-* #,##0_-;_-* &quot;-&quot;??_-;_-@_-"/>
    <numFmt numFmtId="175" formatCode="0.0"/>
    <numFmt numFmtId="176" formatCode="_-* #,##0.0_-;\-* #,##0.0_-;_-* &quot;-&quot;??_-;_-@_-"/>
    <numFmt numFmtId="177" formatCode="#,##0.0"/>
    <numFmt numFmtId="178" formatCode="0.00000"/>
    <numFmt numFmtId="179" formatCode="0.0000"/>
    <numFmt numFmtId="180" formatCode="0.00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17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5" fillId="0" borderId="0" xfId="17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1">
      <selection activeCell="D40" sqref="D40"/>
    </sheetView>
  </sheetViews>
  <sheetFormatPr defaultColWidth="9.140625" defaultRowHeight="12.75"/>
  <cols>
    <col min="1" max="1" width="12.8515625" style="0" customWidth="1"/>
    <col min="3" max="3" width="9.8515625" style="0" customWidth="1"/>
    <col min="4" max="4" width="10.8515625" style="0" bestFit="1" customWidth="1"/>
    <col min="5" max="5" width="10.57421875" style="0" customWidth="1"/>
    <col min="6" max="6" width="0.85546875" style="0" customWidth="1"/>
    <col min="7" max="7" width="9.00390625" style="0" customWidth="1"/>
    <col min="9" max="9" width="10.00390625" style="0" customWidth="1"/>
    <col min="10" max="10" width="10.28125" style="0" customWidth="1"/>
  </cols>
  <sheetData>
    <row r="1" spans="1:10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ht="18" customHeight="1"/>
    <row r="3" spans="1:10" ht="12.75">
      <c r="A3" s="23" t="s">
        <v>26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0" ht="9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25" t="s">
        <v>24</v>
      </c>
      <c r="B6" s="22">
        <v>1991</v>
      </c>
      <c r="C6" s="22"/>
      <c r="D6" s="22"/>
      <c r="E6" s="22"/>
      <c r="F6" s="9"/>
      <c r="G6" s="22">
        <v>2001</v>
      </c>
      <c r="H6" s="22"/>
      <c r="I6" s="22"/>
      <c r="J6" s="22"/>
    </row>
    <row r="7" spans="1:11" s="8" customFormat="1" ht="54" customHeight="1">
      <c r="A7" s="26"/>
      <c r="B7" s="16" t="s">
        <v>1</v>
      </c>
      <c r="C7" s="16" t="s">
        <v>2</v>
      </c>
      <c r="D7" s="16" t="s">
        <v>3</v>
      </c>
      <c r="E7" s="16" t="s">
        <v>27</v>
      </c>
      <c r="F7" s="16"/>
      <c r="G7" s="16" t="s">
        <v>1</v>
      </c>
      <c r="H7" s="16" t="s">
        <v>2</v>
      </c>
      <c r="I7" s="16" t="s">
        <v>3</v>
      </c>
      <c r="J7" s="16" t="s">
        <v>27</v>
      </c>
      <c r="K7" s="7"/>
    </row>
    <row r="8" spans="1:10" ht="9" customHeight="1">
      <c r="A8" s="5"/>
      <c r="B8" s="10"/>
      <c r="C8" s="10"/>
      <c r="D8" s="10"/>
      <c r="E8" s="10"/>
      <c r="F8" s="10"/>
      <c r="G8" s="10"/>
      <c r="H8" s="10"/>
      <c r="I8" s="10"/>
      <c r="J8" s="10"/>
    </row>
    <row r="9" spans="1:11" ht="9" customHeight="1">
      <c r="A9" s="3" t="s">
        <v>4</v>
      </c>
      <c r="B9" s="11">
        <v>4302565</v>
      </c>
      <c r="C9" s="11">
        <v>8562911</v>
      </c>
      <c r="D9" s="10">
        <f>B9+C9</f>
        <v>12865476</v>
      </c>
      <c r="E9" s="17">
        <v>2</v>
      </c>
      <c r="F9" s="12"/>
      <c r="G9" s="10">
        <v>4214677</v>
      </c>
      <c r="H9" s="12">
        <v>7632904.2</v>
      </c>
      <c r="I9" s="10">
        <f>G9+H9</f>
        <v>11847581.2</v>
      </c>
      <c r="J9" s="17">
        <f>H9/G9</f>
        <v>1.811029457298863</v>
      </c>
      <c r="K9" s="19"/>
    </row>
    <row r="10" spans="1:11" ht="9" customHeight="1">
      <c r="A10" s="3" t="s">
        <v>5</v>
      </c>
      <c r="B10" s="11">
        <v>115938</v>
      </c>
      <c r="C10" s="11">
        <v>142500.4</v>
      </c>
      <c r="D10" s="10">
        <f aca="true" t="shared" si="0" ref="D10:D30">B10+C10</f>
        <v>258438.4</v>
      </c>
      <c r="E10" s="17">
        <f aca="true" t="shared" si="1" ref="E10:E28">C10/B10</f>
        <v>1.229108661525988</v>
      </c>
      <c r="F10" s="12"/>
      <c r="G10" s="11">
        <v>119548</v>
      </c>
      <c r="H10" s="12">
        <v>119236.8</v>
      </c>
      <c r="I10" s="10">
        <f aca="true" t="shared" si="2" ref="I10:I28">G10+H10</f>
        <v>238784.8</v>
      </c>
      <c r="J10" s="17">
        <v>1</v>
      </c>
      <c r="K10" s="19"/>
    </row>
    <row r="11" spans="1:11" ht="9" customHeight="1">
      <c r="A11" s="3" t="s">
        <v>6</v>
      </c>
      <c r="B11" s="11">
        <v>8856074</v>
      </c>
      <c r="C11" s="11">
        <v>22197629.6</v>
      </c>
      <c r="D11" s="10">
        <f t="shared" si="0"/>
        <v>31053703.6</v>
      </c>
      <c r="E11" s="17">
        <f t="shared" si="1"/>
        <v>2.506486463414827</v>
      </c>
      <c r="F11" s="12"/>
      <c r="G11" s="11">
        <v>9032554</v>
      </c>
      <c r="H11" s="12">
        <v>19392196</v>
      </c>
      <c r="I11" s="10">
        <f t="shared" si="2"/>
        <v>28424750</v>
      </c>
      <c r="J11" s="17">
        <f aca="true" t="shared" si="3" ref="J11:J27">H11/G11</f>
        <v>2.146922786179856</v>
      </c>
      <c r="K11" s="19"/>
    </row>
    <row r="12" spans="1:11" ht="9" customHeight="1">
      <c r="A12" s="3" t="s">
        <v>7</v>
      </c>
      <c r="B12" s="11">
        <v>890360</v>
      </c>
      <c r="C12" s="11">
        <v>1560274.3</v>
      </c>
      <c r="D12" s="10">
        <f t="shared" si="0"/>
        <v>2450634.3</v>
      </c>
      <c r="E12" s="17">
        <f t="shared" si="1"/>
        <v>1.752408351677973</v>
      </c>
      <c r="F12" s="12"/>
      <c r="G12" s="11">
        <v>940016</v>
      </c>
      <c r="H12" s="12">
        <v>1568306.9</v>
      </c>
      <c r="I12" s="10">
        <f t="shared" si="2"/>
        <v>2508322.9</v>
      </c>
      <c r="J12" s="17">
        <f t="shared" si="3"/>
        <v>1.6683831977328045</v>
      </c>
      <c r="K12" s="19"/>
    </row>
    <row r="13" spans="1:11" ht="9" customHeight="1">
      <c r="A13" s="3" t="s">
        <v>8</v>
      </c>
      <c r="B13" s="11">
        <v>4380797</v>
      </c>
      <c r="C13" s="11">
        <v>9645937.6</v>
      </c>
      <c r="D13" s="10">
        <f t="shared" si="0"/>
        <v>14026734.6</v>
      </c>
      <c r="E13" s="17">
        <f t="shared" si="1"/>
        <v>2.201868198868836</v>
      </c>
      <c r="F13" s="12"/>
      <c r="G13" s="11">
        <v>4527694</v>
      </c>
      <c r="H13" s="12">
        <v>9447190</v>
      </c>
      <c r="I13" s="10">
        <f t="shared" si="2"/>
        <v>13974884</v>
      </c>
      <c r="J13" s="17">
        <f t="shared" si="3"/>
        <v>2.0865345582099852</v>
      </c>
      <c r="K13" s="19"/>
    </row>
    <row r="14" spans="1:11" ht="9" customHeight="1">
      <c r="A14" s="3" t="s">
        <v>9</v>
      </c>
      <c r="B14" s="11">
        <v>1197666</v>
      </c>
      <c r="C14" s="11">
        <v>2004400.6</v>
      </c>
      <c r="D14" s="10">
        <f t="shared" si="0"/>
        <v>3202066.6</v>
      </c>
      <c r="E14" s="17">
        <f t="shared" si="1"/>
        <v>1.6735889638680568</v>
      </c>
      <c r="F14" s="12"/>
      <c r="G14" s="11">
        <v>1183764</v>
      </c>
      <c r="H14" s="12">
        <v>1770121.3</v>
      </c>
      <c r="I14" s="10">
        <f t="shared" si="2"/>
        <v>2953885.3</v>
      </c>
      <c r="J14" s="17">
        <f t="shared" si="3"/>
        <v>1.4953329379842604</v>
      </c>
      <c r="K14" s="19"/>
    </row>
    <row r="15" spans="1:11" ht="9" customHeight="1">
      <c r="A15" s="3" t="s">
        <v>10</v>
      </c>
      <c r="B15" s="11">
        <v>1676282</v>
      </c>
      <c r="C15" s="11">
        <v>1808326.5</v>
      </c>
      <c r="D15" s="10">
        <f t="shared" si="0"/>
        <v>3484608.5</v>
      </c>
      <c r="E15" s="17">
        <f t="shared" si="1"/>
        <v>1.0787722471517323</v>
      </c>
      <c r="F15" s="12"/>
      <c r="G15" s="11">
        <v>1571783</v>
      </c>
      <c r="H15" s="12">
        <v>1549763.4</v>
      </c>
      <c r="I15" s="10">
        <f t="shared" si="2"/>
        <v>3121546.4</v>
      </c>
      <c r="J15" s="17">
        <v>1</v>
      </c>
      <c r="K15" s="19"/>
    </row>
    <row r="16" spans="1:11" ht="9" customHeight="1">
      <c r="A16" s="3" t="s">
        <v>11</v>
      </c>
      <c r="B16" s="11">
        <v>3909512</v>
      </c>
      <c r="C16" s="11">
        <v>10313860.2</v>
      </c>
      <c r="D16" s="10">
        <f t="shared" si="0"/>
        <v>14223372.2</v>
      </c>
      <c r="E16" s="17">
        <f t="shared" si="1"/>
        <v>2.6381451700365672</v>
      </c>
      <c r="F16" s="12"/>
      <c r="G16" s="11">
        <v>3983346</v>
      </c>
      <c r="H16" s="12">
        <v>9919113.1</v>
      </c>
      <c r="I16" s="10">
        <f t="shared" si="2"/>
        <v>13902459.1</v>
      </c>
      <c r="J16" s="17">
        <f t="shared" si="3"/>
        <v>2.490145997862099</v>
      </c>
      <c r="K16" s="19"/>
    </row>
    <row r="17" spans="1:11" ht="9" customHeight="1">
      <c r="A17" s="3" t="s">
        <v>12</v>
      </c>
      <c r="B17" s="11">
        <v>3529946</v>
      </c>
      <c r="C17" s="11">
        <v>7068024</v>
      </c>
      <c r="D17" s="10">
        <f t="shared" si="0"/>
        <v>10597970</v>
      </c>
      <c r="E17" s="17">
        <f t="shared" si="1"/>
        <v>2.002303717960558</v>
      </c>
      <c r="F17" s="12"/>
      <c r="G17" s="11">
        <v>3497806</v>
      </c>
      <c r="H17" s="12">
        <v>6781361.3</v>
      </c>
      <c r="I17" s="10">
        <f t="shared" si="2"/>
        <v>10279167.3</v>
      </c>
      <c r="J17" s="17">
        <f t="shared" si="3"/>
        <v>1.9387471174787851</v>
      </c>
      <c r="K17" s="19"/>
    </row>
    <row r="18" spans="1:11" ht="9" customHeight="1">
      <c r="A18" s="3" t="s">
        <v>13</v>
      </c>
      <c r="B18" s="11">
        <v>811831</v>
      </c>
      <c r="C18" s="11">
        <v>1685813.9</v>
      </c>
      <c r="D18" s="10">
        <f t="shared" si="0"/>
        <v>2497644.9</v>
      </c>
      <c r="E18" s="17">
        <f t="shared" si="1"/>
        <v>2.076557682571865</v>
      </c>
      <c r="F18" s="12"/>
      <c r="G18" s="11">
        <v>825826</v>
      </c>
      <c r="H18" s="12">
        <v>1460483.5</v>
      </c>
      <c r="I18" s="10">
        <f t="shared" si="2"/>
        <v>2286309.5</v>
      </c>
      <c r="J18" s="17">
        <f t="shared" si="3"/>
        <v>1.76851237427739</v>
      </c>
      <c r="K18" s="19"/>
    </row>
    <row r="19" spans="1:11" ht="9" customHeight="1">
      <c r="A19" s="3" t="s">
        <v>14</v>
      </c>
      <c r="B19" s="11">
        <v>1429205</v>
      </c>
      <c r="C19" s="11">
        <v>3098044.1</v>
      </c>
      <c r="D19" s="10">
        <f t="shared" si="0"/>
        <v>4527249.1</v>
      </c>
      <c r="E19" s="17">
        <f t="shared" si="1"/>
        <v>2.167669508572948</v>
      </c>
      <c r="F19" s="12"/>
      <c r="G19" s="11">
        <v>1470581</v>
      </c>
      <c r="H19" s="12">
        <v>3087726.3</v>
      </c>
      <c r="I19" s="10">
        <f t="shared" si="2"/>
        <v>4558307.3</v>
      </c>
      <c r="J19" s="17">
        <f t="shared" si="3"/>
        <v>2.0996642143479343</v>
      </c>
      <c r="K19" s="19"/>
    </row>
    <row r="20" spans="1:11" ht="9" customHeight="1">
      <c r="A20" s="3" t="s">
        <v>15</v>
      </c>
      <c r="B20" s="11">
        <v>5140371</v>
      </c>
      <c r="C20" s="11">
        <v>5457480.8</v>
      </c>
      <c r="D20" s="10">
        <f t="shared" si="0"/>
        <v>10597851.8</v>
      </c>
      <c r="E20" s="17">
        <f t="shared" si="1"/>
        <v>1.061690060892492</v>
      </c>
      <c r="F20" s="12"/>
      <c r="G20" s="11">
        <v>5112413</v>
      </c>
      <c r="H20" s="12">
        <v>4697499.3</v>
      </c>
      <c r="I20" s="10">
        <f t="shared" si="2"/>
        <v>9809912.3</v>
      </c>
      <c r="J20" s="17">
        <f t="shared" si="3"/>
        <v>0.9188419049869406</v>
      </c>
      <c r="K20" s="19"/>
    </row>
    <row r="21" spans="1:11" ht="9" customHeight="1">
      <c r="A21" s="3" t="s">
        <v>16</v>
      </c>
      <c r="B21" s="11">
        <v>1249054</v>
      </c>
      <c r="C21" s="11">
        <v>2119810.5</v>
      </c>
      <c r="D21" s="10">
        <f t="shared" si="0"/>
        <v>3368864.5</v>
      </c>
      <c r="E21" s="17">
        <f t="shared" si="1"/>
        <v>1.6971327900955444</v>
      </c>
      <c r="F21" s="12"/>
      <c r="G21" s="11">
        <v>1262392</v>
      </c>
      <c r="H21" s="12">
        <v>2338472.8</v>
      </c>
      <c r="I21" s="10">
        <f t="shared" si="2"/>
        <v>3600864.8</v>
      </c>
      <c r="J21" s="17">
        <f t="shared" si="3"/>
        <v>1.8524141471111983</v>
      </c>
      <c r="K21" s="19"/>
    </row>
    <row r="22" spans="1:11" ht="9" customHeight="1">
      <c r="A22" s="3" t="s">
        <v>17</v>
      </c>
      <c r="B22" s="11">
        <v>330900</v>
      </c>
      <c r="C22" s="11">
        <v>455847.8</v>
      </c>
      <c r="D22" s="10">
        <f t="shared" si="0"/>
        <v>786747.8</v>
      </c>
      <c r="E22" s="17">
        <f t="shared" si="1"/>
        <v>1.377599879117558</v>
      </c>
      <c r="F22" s="12"/>
      <c r="G22" s="11">
        <v>320601</v>
      </c>
      <c r="H22" s="12">
        <v>461950.7</v>
      </c>
      <c r="I22" s="10">
        <f t="shared" si="2"/>
        <v>782551.7</v>
      </c>
      <c r="J22" s="17">
        <f t="shared" si="3"/>
        <v>1.440889766407466</v>
      </c>
      <c r="K22" s="19"/>
    </row>
    <row r="23" spans="1:11" ht="9" customHeight="1">
      <c r="A23" s="3" t="s">
        <v>18</v>
      </c>
      <c r="B23" s="11">
        <v>5630280</v>
      </c>
      <c r="C23" s="11">
        <v>4650247.6</v>
      </c>
      <c r="D23" s="10">
        <f t="shared" si="0"/>
        <v>10280527.6</v>
      </c>
      <c r="E23" s="17">
        <f t="shared" si="1"/>
        <v>0.8259354064096279</v>
      </c>
      <c r="F23" s="12"/>
      <c r="G23" s="11">
        <v>5701931</v>
      </c>
      <c r="H23" s="12">
        <v>4906581.8</v>
      </c>
      <c r="I23" s="10">
        <f t="shared" si="2"/>
        <v>10608512.8</v>
      </c>
      <c r="J23" s="17">
        <f t="shared" si="3"/>
        <v>0.8605123071464736</v>
      </c>
      <c r="K23" s="19"/>
    </row>
    <row r="24" spans="1:11" ht="9" customHeight="1">
      <c r="A24" s="3" t="s">
        <v>19</v>
      </c>
      <c r="B24" s="11">
        <v>4031885</v>
      </c>
      <c r="C24" s="11">
        <v>4066925.7</v>
      </c>
      <c r="D24" s="10">
        <f t="shared" si="0"/>
        <v>8098810.7</v>
      </c>
      <c r="E24" s="17">
        <f t="shared" si="1"/>
        <v>1.0086908976818536</v>
      </c>
      <c r="F24" s="12"/>
      <c r="G24" s="11">
        <v>4020707</v>
      </c>
      <c r="H24" s="12">
        <v>3613958.2</v>
      </c>
      <c r="I24" s="10">
        <f t="shared" si="2"/>
        <v>7634665.2</v>
      </c>
      <c r="J24" s="17">
        <f t="shared" si="3"/>
        <v>0.8988364981581598</v>
      </c>
      <c r="K24" s="19"/>
    </row>
    <row r="25" spans="1:11" ht="9" customHeight="1">
      <c r="A25" s="3" t="s">
        <v>20</v>
      </c>
      <c r="B25" s="11">
        <v>610528</v>
      </c>
      <c r="C25" s="11">
        <v>641915.4</v>
      </c>
      <c r="D25" s="10">
        <f t="shared" si="0"/>
        <v>1252443.4</v>
      </c>
      <c r="E25" s="17">
        <f t="shared" si="1"/>
        <v>1.051410254730332</v>
      </c>
      <c r="F25" s="12"/>
      <c r="G25" s="11">
        <v>597768</v>
      </c>
      <c r="H25" s="12">
        <v>623385.3</v>
      </c>
      <c r="I25" s="10">
        <f t="shared" si="2"/>
        <v>1221153.3</v>
      </c>
      <c r="J25" s="17">
        <v>1</v>
      </c>
      <c r="K25" s="19"/>
    </row>
    <row r="26" spans="1:11" ht="9" customHeight="1">
      <c r="A26" s="3" t="s">
        <v>21</v>
      </c>
      <c r="B26" s="11">
        <v>2070203</v>
      </c>
      <c r="C26" s="11">
        <v>1305973.9</v>
      </c>
      <c r="D26" s="10">
        <f t="shared" si="0"/>
        <v>3376176.9</v>
      </c>
      <c r="E26" s="17">
        <f t="shared" si="1"/>
        <v>0.6308434003815084</v>
      </c>
      <c r="F26" s="12"/>
      <c r="G26" s="11">
        <v>2011466</v>
      </c>
      <c r="H26" s="12">
        <v>1148663.3</v>
      </c>
      <c r="I26" s="10">
        <f t="shared" si="2"/>
        <v>3160129.3</v>
      </c>
      <c r="J26" s="17">
        <f t="shared" si="3"/>
        <v>0.571057775771502</v>
      </c>
      <c r="K26" s="19"/>
    </row>
    <row r="27" spans="1:11" ht="9" customHeight="1">
      <c r="A27" s="3" t="s">
        <v>22</v>
      </c>
      <c r="B27" s="11">
        <v>4966386</v>
      </c>
      <c r="C27" s="11">
        <v>3817617.8</v>
      </c>
      <c r="D27" s="10">
        <f t="shared" si="0"/>
        <v>8784003.8</v>
      </c>
      <c r="E27" s="17">
        <f t="shared" si="1"/>
        <v>0.7686913179926006</v>
      </c>
      <c r="F27" s="12"/>
      <c r="G27" s="11">
        <v>4968991</v>
      </c>
      <c r="H27" s="12">
        <v>3488453.3</v>
      </c>
      <c r="I27" s="10">
        <f t="shared" si="2"/>
        <v>8457444.3</v>
      </c>
      <c r="J27" s="17">
        <f t="shared" si="3"/>
        <v>0.7020446002015298</v>
      </c>
      <c r="K27" s="19"/>
    </row>
    <row r="28" spans="1:11" ht="9" customHeight="1">
      <c r="A28" s="3" t="s">
        <v>23</v>
      </c>
      <c r="B28" s="11">
        <v>1648248</v>
      </c>
      <c r="C28" s="11">
        <v>1907286.9</v>
      </c>
      <c r="D28" s="10">
        <f t="shared" si="0"/>
        <v>3555534.9</v>
      </c>
      <c r="E28" s="17">
        <f t="shared" si="1"/>
        <v>1.1571601482301206</v>
      </c>
      <c r="F28" s="12"/>
      <c r="G28" s="11">
        <v>1631880</v>
      </c>
      <c r="H28" s="12">
        <v>1664703.2</v>
      </c>
      <c r="I28" s="10">
        <f t="shared" si="2"/>
        <v>3296583.2</v>
      </c>
      <c r="J28" s="17">
        <v>1</v>
      </c>
      <c r="K28" s="19"/>
    </row>
    <row r="29" spans="1:11" ht="9" customHeight="1">
      <c r="A29" s="3"/>
      <c r="B29" s="11"/>
      <c r="C29" s="11"/>
      <c r="D29" s="10"/>
      <c r="E29" s="17"/>
      <c r="F29" s="12"/>
      <c r="G29" s="11"/>
      <c r="H29" s="12"/>
      <c r="I29" s="10"/>
      <c r="J29" s="10"/>
      <c r="K29" s="19"/>
    </row>
    <row r="30" spans="1:11" ht="9" customHeight="1">
      <c r="A30" s="4" t="s">
        <v>25</v>
      </c>
      <c r="B30" s="13">
        <f>SUM(B9:B28)</f>
        <v>56778031</v>
      </c>
      <c r="C30" s="13">
        <f>SUM(C9:C28)</f>
        <v>92510828.60000001</v>
      </c>
      <c r="D30" s="14">
        <f t="shared" si="0"/>
        <v>149288859.60000002</v>
      </c>
      <c r="E30" s="18">
        <f>C30/B30</f>
        <v>1.6293419650286922</v>
      </c>
      <c r="F30" s="15"/>
      <c r="G30" s="14">
        <f>SUM(G9:G28)</f>
        <v>56995744</v>
      </c>
      <c r="H30" s="15">
        <v>85672071</v>
      </c>
      <c r="I30" s="14">
        <f>SUM(I9:I28)</f>
        <v>142667814.69999996</v>
      </c>
      <c r="J30" s="18">
        <f>H30/G30</f>
        <v>1.503131023256754</v>
      </c>
      <c r="K30" s="19"/>
    </row>
    <row r="31" spans="1:10" ht="9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9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s="8" customFormat="1" ht="9" customHeight="1">
      <c r="A33" s="27" t="s">
        <v>28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s="29" customFormat="1" ht="9" customHeight="1">
      <c r="A34" s="27" t="s">
        <v>30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1:10" s="8" customFormat="1" ht="9" customHeight="1">
      <c r="A35" s="28" t="s">
        <v>31</v>
      </c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9.75" customHeight="1">
      <c r="A36" s="20" t="s">
        <v>29</v>
      </c>
      <c r="B36" s="20"/>
      <c r="C36" s="20"/>
      <c r="D36" s="20"/>
      <c r="E36" s="20"/>
      <c r="F36" s="20"/>
      <c r="G36" s="20"/>
      <c r="H36" s="20"/>
      <c r="I36" s="20"/>
      <c r="J36" s="20"/>
    </row>
    <row r="37" ht="9" customHeight="1"/>
    <row r="38" ht="9" customHeight="1"/>
    <row r="39" ht="9" customHeight="1"/>
    <row r="40" ht="9" customHeight="1"/>
    <row r="41" ht="9" customHeight="1"/>
  </sheetData>
  <mergeCells count="6">
    <mergeCell ref="A36:J36"/>
    <mergeCell ref="A1:J1"/>
    <mergeCell ref="B6:E6"/>
    <mergeCell ref="G6:J6"/>
    <mergeCell ref="A3:J4"/>
    <mergeCell ref="A6:A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2005-07-22T08:51:16Z</cp:lastPrinted>
  <dcterms:created xsi:type="dcterms:W3CDTF">2004-09-13T11:10:59Z</dcterms:created>
  <dcterms:modified xsi:type="dcterms:W3CDTF">2005-07-22T08:52:27Z</dcterms:modified>
  <cp:category/>
  <cp:version/>
  <cp:contentType/>
  <cp:contentStatus/>
</cp:coreProperties>
</file>