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3"/>
  </bookViews>
  <sheets>
    <sheet name="tav14.1" sheetId="1" r:id="rId1"/>
    <sheet name="tav14.2" sheetId="2" r:id="rId2"/>
    <sheet name="tav14.3" sheetId="3" r:id="rId3"/>
    <sheet name="tav14.4a" sheetId="4" r:id="rId4"/>
    <sheet name="tav14.4b" sheetId="5" r:id="rId5"/>
    <sheet name="tav14.4c" sheetId="6" r:id="rId6"/>
    <sheet name="tav14.4d" sheetId="7" r:id="rId7"/>
    <sheet name="tav14.5" sheetId="8" r:id="rId8"/>
    <sheet name="tav14.6" sheetId="9" r:id="rId9"/>
    <sheet name="tav14.7" sheetId="10" r:id="rId10"/>
  </sheets>
  <definedNames>
    <definedName name="_xlnm.Print_Area" localSheetId="3">'tav14.4a'!$A$1:$L$38</definedName>
    <definedName name="_xlnm.Print_Area" localSheetId="4">'tav14.4b'!$A$1:$M$38</definedName>
    <definedName name="_xlnm.Print_Area" localSheetId="5">'tav14.4c'!$A$1:$L$66</definedName>
  </definedNames>
  <calcPr fullCalcOnLoad="1"/>
</workbook>
</file>

<file path=xl/sharedStrings.xml><?xml version="1.0" encoding="utf-8"?>
<sst xmlns="http://schemas.openxmlformats.org/spreadsheetml/2006/main" count="478" uniqueCount="145">
  <si>
    <t>Arrivi</t>
  </si>
  <si>
    <t>Piemonte</t>
  </si>
  <si>
    <t>Valle d'Aosta</t>
  </si>
  <si>
    <t>Lombardia</t>
  </si>
  <si>
    <t>Trentino-Alto Adige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</si>
  <si>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</si>
  <si>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</si>
  <si>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</si>
  <si>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</si>
  <si>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</si>
  <si>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</si>
  <si>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</si>
  <si>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</si>
  <si>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</si>
  <si>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</si>
  <si>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</si>
  <si>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</si>
  <si>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</si>
  <si>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</si>
  <si>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</si>
  <si>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</si>
  <si>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</si>
  <si>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</si>
  <si>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</si>
  <si>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</si>
  <si>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</si>
  <si>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Estero</t>
  </si>
  <si>
    <t>Aereo</t>
  </si>
  <si>
    <t>Treno</t>
  </si>
  <si>
    <t>Totale</t>
  </si>
  <si>
    <t>Trentino-A.Adige</t>
  </si>
  <si>
    <t>Bolzano-Bozen</t>
  </si>
  <si>
    <t>Friuli-V. Giulia</t>
  </si>
  <si>
    <t>PRESENZE</t>
  </si>
  <si>
    <t>Trentino-A. Adige</t>
  </si>
  <si>
    <t>Italia</t>
  </si>
  <si>
    <t xml:space="preserve"> </t>
  </si>
  <si>
    <t>ARRIVI</t>
  </si>
  <si>
    <t xml:space="preserve">        </t>
  </si>
  <si>
    <t>ANNI</t>
  </si>
  <si>
    <t>Ferroviari</t>
  </si>
  <si>
    <t>Aerei</t>
  </si>
  <si>
    <t>Marittimi</t>
  </si>
  <si>
    <t>%</t>
  </si>
  <si>
    <t>-</t>
  </si>
  <si>
    <t>TURISMO</t>
  </si>
  <si>
    <r>
      <t xml:space="preserve">Presenze         </t>
    </r>
    <r>
      <rPr>
        <i/>
        <sz val="7"/>
        <rFont val="Arial"/>
        <family val="2"/>
      </rPr>
      <t xml:space="preserve"> (giornate di presenza) </t>
    </r>
  </si>
  <si>
    <r>
      <t xml:space="preserve">Presenze </t>
    </r>
    <r>
      <rPr>
        <i/>
        <sz val="7"/>
        <rFont val="Arial"/>
        <family val="2"/>
      </rPr>
      <t>(giornate di presenza)</t>
    </r>
  </si>
  <si>
    <r>
      <t>Presenze</t>
    </r>
    <r>
      <rPr>
        <i/>
        <sz val="7"/>
        <rFont val="Arial"/>
        <family val="2"/>
      </rPr>
      <t xml:space="preserve"> (giornate di presenza)</t>
    </r>
  </si>
  <si>
    <t>(giornate di</t>
  </si>
  <si>
    <t>presenza)</t>
  </si>
  <si>
    <t xml:space="preserve">1996        </t>
  </si>
  <si>
    <t>Letti</t>
  </si>
  <si>
    <t>Arrivi per 100 residenti</t>
  </si>
  <si>
    <r>
      <t>Arrivi per km</t>
    </r>
    <r>
      <rPr>
        <vertAlign val="superscript"/>
        <sz val="7"/>
        <rFont val="Arial"/>
        <family val="2"/>
      </rPr>
      <t>2</t>
    </r>
  </si>
  <si>
    <t>(a) Giornate di presenza turistica per 100 giorni di presenza residenti, cioè: presenze turistiche/ residenti (365 - k)*100 dove k è la durata media di un viaggio</t>
  </si>
  <si>
    <t>ANNI                                                                 REGIONI</t>
  </si>
  <si>
    <t>ANNI                             REGIONI</t>
  </si>
  <si>
    <t>Città di interesse storico e artistico</t>
  </si>
  <si>
    <t>Località montane</t>
  </si>
  <si>
    <t>Località lacuali</t>
  </si>
  <si>
    <t>Località marine</t>
  </si>
  <si>
    <t>Località termali</t>
  </si>
  <si>
    <t>REGIONI DI PROVENIENZA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</si>
  <si>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</si>
  <si>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</si>
  <si>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</si>
  <si>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</si>
  <si>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</si>
  <si>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</si>
  <si>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</si>
  <si>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</si>
  <si>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</si>
  <si>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</si>
  <si>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</si>
  <si>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</si>
  <si>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Esercizi alberghieri</t>
  </si>
  <si>
    <t>Campeggi e villaggi turistici</t>
  </si>
  <si>
    <t>Italiani</t>
  </si>
  <si>
    <t>Stranieri</t>
  </si>
  <si>
    <t>Località di interesse turistico</t>
  </si>
  <si>
    <t>Altre località</t>
  </si>
  <si>
    <t>Regioni di destinazione</t>
  </si>
  <si>
    <t>Transiti di frontiera</t>
  </si>
  <si>
    <t>Stradali</t>
  </si>
  <si>
    <t>Destinazione</t>
  </si>
  <si>
    <t xml:space="preserve">ANNI                                                                                                             REGIONI </t>
  </si>
  <si>
    <t>ANNI                       REGIONI</t>
  </si>
  <si>
    <t>Numero</t>
  </si>
  <si>
    <t xml:space="preserve">Totale       </t>
  </si>
  <si>
    <t>Località collinari e      di interesse vario</t>
  </si>
  <si>
    <t>2002  -  PER  REGIONE</t>
  </si>
  <si>
    <r>
      <t xml:space="preserve">Tavola 14.2 - Arrivi e presenze negli esercizi ricettivi per regione - Anno 2002 </t>
    </r>
    <r>
      <rPr>
        <i/>
        <sz val="9"/>
        <rFont val="Arial"/>
        <family val="2"/>
      </rPr>
      <t>(in migliaia)</t>
    </r>
  </si>
  <si>
    <t>2002 - PER   REGIONE</t>
  </si>
  <si>
    <r>
      <t xml:space="preserve">Tavola 14.3 - Presenze negli esercizi ricettivi per tipo di località e regione - Anno 2002 </t>
    </r>
    <r>
      <rPr>
        <sz val="10"/>
        <rFont val="Arial"/>
        <family val="2"/>
      </rPr>
      <t>(a)</t>
    </r>
  </si>
  <si>
    <t>2002 - PER  REGIONE</t>
  </si>
  <si>
    <t>2003 - PER  MESE</t>
  </si>
  <si>
    <t>Trentino-            A.Adige</t>
  </si>
  <si>
    <t>Bolzano-                   Bozen</t>
  </si>
  <si>
    <t xml:space="preserve">Alloggi   agroturistici      </t>
  </si>
  <si>
    <r>
      <t xml:space="preserve">Tavola 14.5 - Visitatori stranieri entrati in Italia attraverso i transiti di frontiera - Anno 2003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in migliaia)</t>
    </r>
    <r>
      <rPr>
        <b/>
        <sz val="9"/>
        <rFont val="Arial"/>
        <family val="2"/>
      </rPr>
      <t xml:space="preserve"> </t>
    </r>
  </si>
  <si>
    <t xml:space="preserve">      degli italiani (secondo i risultati dell'Indagine trimestrale telefonica sui viaggi degli italiani nel 2002).</t>
  </si>
  <si>
    <r>
      <t xml:space="preserve">Tavola 14.1 - Capacità degli esercizi ricettivi per regione - Anno 2002 </t>
    </r>
    <r>
      <rPr>
        <sz val="9"/>
        <rFont val="Arial"/>
        <family val="2"/>
      </rPr>
      <t xml:space="preserve">(a) </t>
    </r>
  </si>
  <si>
    <t>MEZZI DI TRASPORTO</t>
  </si>
  <si>
    <t>2001 - VALORI ASSOLUTI</t>
  </si>
  <si>
    <t>2002 - VALORI ASSOLUTI</t>
  </si>
  <si>
    <t>Alloggi in affitto                       (b)</t>
  </si>
  <si>
    <t xml:space="preserve">Altri esercizi                                               (c)              </t>
  </si>
  <si>
    <r>
      <t>Fonte</t>
    </r>
    <r>
      <rPr>
        <sz val="7"/>
        <rFont val="Arial"/>
        <family val="2"/>
      </rPr>
      <t xml:space="preserve">: Istat, </t>
    </r>
    <r>
      <rPr>
        <i/>
        <sz val="7"/>
        <rFont val="Arial"/>
        <family val="2"/>
      </rPr>
      <t xml:space="preserve">I viaggi in Italia e all'estero, </t>
    </r>
    <r>
      <rPr>
        <sz val="7"/>
        <rFont val="Arial"/>
        <family val="2"/>
      </rPr>
      <t>vari anni</t>
    </r>
  </si>
  <si>
    <t>(b) Capoluoghi di provincia non altrimenti classificati.</t>
  </si>
  <si>
    <t>(c) Comuni non altrimenti classificati.</t>
  </si>
  <si>
    <t>Capoluoghi di provincia (b)</t>
  </si>
  <si>
    <t>Comuni                    ( c)</t>
  </si>
  <si>
    <t>Auto</t>
  </si>
  <si>
    <t>Altro mezzo (a)</t>
  </si>
  <si>
    <t xml:space="preserve">       delle verifiche ed aggiornamenti effettuati dagli enti territoriali competenti in base alle normative locali.</t>
  </si>
  <si>
    <t xml:space="preserve">       imprenditoriale. Le principali tipologie sono pertanto: le case ed appartamenti per vacanze, gli esercizi di affittacamere,  le attività ricettive in esercizi di </t>
  </si>
  <si>
    <r>
      <t xml:space="preserve">(a) Si fa presente che nel corso degli anni, a causa della riorganizzazione degli enti, alcune regioni e province hanno aggiornato la classificazione dei comuni secondo la tipologia di </t>
    </r>
    <r>
      <rPr>
        <sz val="7"/>
        <color indexed="9"/>
        <rFont val="Arial"/>
        <family val="2"/>
      </rPr>
      <t>iiiiiii</t>
    </r>
    <r>
      <rPr>
        <sz val="7"/>
        <rFont val="Arial"/>
        <family val="2"/>
      </rPr>
      <t>località turistica prevalente. In particolare, nell'anno 2002, la regione Valle d'Aosta ha riclassificato il proprio territorio.</t>
    </r>
  </si>
  <si>
    <t>Indici di utilizzazione degli esercizi alberghieri</t>
  </si>
  <si>
    <t xml:space="preserve">Tavola 14.6 - Viaggi degli italiani per principale mezzo di trasporto utilizzato e per destinazione - Anni 2001-2002 </t>
  </si>
  <si>
    <r>
      <t xml:space="preserve">Totale </t>
    </r>
    <r>
      <rPr>
        <sz val="7"/>
        <rFont val="Arial"/>
        <family val="2"/>
      </rPr>
      <t>(a)</t>
    </r>
  </si>
  <si>
    <r>
      <t>Totale</t>
    </r>
    <r>
      <rPr>
        <sz val="7"/>
        <rFont val="Arial"/>
        <family val="2"/>
      </rPr>
      <t xml:space="preserve"> (a)</t>
    </r>
  </si>
  <si>
    <t>2001 - COMPOSIZIONI PERCENTUALI</t>
  </si>
  <si>
    <t>2002 - COMPOSIZIONI PERCENTUALI</t>
  </si>
  <si>
    <t xml:space="preserve">(a) Per alcune regioni le informazioni risultano incomplete per cui in alcuni casi il totale degli arrivi e delle presenze ottenuto come somma dei flussi delle singole </t>
  </si>
  <si>
    <t xml:space="preserve">      regioni di provenienza è inferiore al totale complessivo. Per agevolarne l’utilizzo, in calce alla tavola si riportano anche i totali complessivi di ciascuna variabile.</t>
  </si>
  <si>
    <r>
      <t xml:space="preserve">Tavola 14.4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Arrivi e presenze degli italiani negli esercizi ricettivi per regione di provenienza e </t>
    </r>
    <r>
      <rPr>
        <sz val="9"/>
        <color indexed="9"/>
        <rFont val="Arial"/>
        <family val="2"/>
      </rPr>
      <t>iiiiiiiiiiiiiiiiiiiiiiiiiiiiiiiiiiiiiiiiiiiiiiiiiii</t>
    </r>
    <r>
      <rPr>
        <b/>
        <sz val="9"/>
        <rFont val="Arial"/>
        <family val="2"/>
      </rPr>
      <t xml:space="preserve">destinazione - Anno 2002                                                                                                                                                         </t>
    </r>
  </si>
  <si>
    <r>
      <t xml:space="preserve">Tavola 14.4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Arrivi e presenze degli italiani negli esercizi ricettivi per regione di provenienza e destinazione - </t>
    </r>
    <r>
      <rPr>
        <sz val="9"/>
        <color indexed="9"/>
        <rFont val="Arial"/>
        <family val="2"/>
      </rPr>
      <t>iiiiiiiiiiiiiiiiiiiiiiiiiiiiiiiiiiiiiiiii</t>
    </r>
    <r>
      <rPr>
        <b/>
        <sz val="9"/>
        <rFont val="Arial"/>
        <family val="2"/>
      </rPr>
      <t xml:space="preserve">Anno 2002                                                                                                                                                         </t>
    </r>
  </si>
  <si>
    <r>
      <t xml:space="preserve">Tavola 14.4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Arrivi e presenze degli italiani negli esercizi ricettivi per regione di provenienza e di destinazione - </t>
    </r>
    <r>
      <rPr>
        <sz val="9"/>
        <color indexed="9"/>
        <rFont val="Arial"/>
        <family val="2"/>
      </rPr>
      <t>iiiiiiiiiiiiiiiiiiiiiiiiiiiiiiiiiiiiiiiiii</t>
    </r>
    <r>
      <rPr>
        <b/>
        <sz val="9"/>
        <rFont val="Arial"/>
        <family val="2"/>
      </rPr>
      <t xml:space="preserve">Anno 2002                                                                                                                                                         </t>
    </r>
  </si>
  <si>
    <r>
      <t>Tavola 14.4 - Arrivi e presenze degli italiani negli esercizi ricettivi per regione di provenienza e di destinazione  -</t>
    </r>
    <r>
      <rPr>
        <b/>
        <sz val="9"/>
        <color indexed="9"/>
        <rFont val="Arial"/>
        <family val="2"/>
      </rPr>
      <t xml:space="preserve"> ..…....……….…</t>
    </r>
    <r>
      <rPr>
        <b/>
        <sz val="9"/>
        <rFont val="Arial"/>
        <family val="2"/>
      </rPr>
      <t xml:space="preserve">Anno  2002 </t>
    </r>
  </si>
  <si>
    <t>Tavola 14.7 - Indicatori di pressione del turismo sull'ambiente per regione - Anno 2002</t>
  </si>
  <si>
    <t xml:space="preserve">                       (valori assoluti in migliaia)</t>
  </si>
  <si>
    <r>
      <t>Fonte</t>
    </r>
    <r>
      <rPr>
        <sz val="7"/>
        <rFont val="Arial"/>
        <family val="2"/>
      </rPr>
      <t xml:space="preserve">: Ufficio italiano cambi, </t>
    </r>
    <r>
      <rPr>
        <i/>
        <sz val="7"/>
        <rFont val="Arial"/>
        <family val="2"/>
      </rPr>
      <t xml:space="preserve">Turismo internazionale dell'Italia, </t>
    </r>
    <r>
      <rPr>
        <sz val="7"/>
        <rFont val="Arial"/>
        <family val="2"/>
      </rPr>
      <t>vari anni</t>
    </r>
  </si>
  <si>
    <t>(a) Per altro si intende: nave, battello, motoscafo, pullman turistico o di linea, camper, autocaravan, moto, motoscooter, bicicletta, eccetera.</t>
  </si>
  <si>
    <t>Utilizzazione    lorda</t>
  </si>
  <si>
    <t xml:space="preserve">Utilizzazione    netta </t>
  </si>
  <si>
    <t>Indicatore di pressione     turistica              (a)</t>
  </si>
  <si>
    <r>
      <t xml:space="preserve">            Istat, Elaborazioni del Progetto metodologie e statistiche ambientali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su</t>
    </r>
    <r>
      <rPr>
        <i/>
        <sz val="7"/>
        <rFont val="Arial"/>
        <family val="2"/>
      </rPr>
      <t xml:space="preserve"> Statistiche del turismo</t>
    </r>
  </si>
  <si>
    <r>
      <t>Fonte</t>
    </r>
    <r>
      <rPr>
        <sz val="7"/>
        <rFont val="Arial"/>
        <family val="2"/>
      </rPr>
      <t>: Istat,</t>
    </r>
    <r>
      <rPr>
        <i/>
        <sz val="7"/>
        <rFont val="Arial"/>
        <family val="2"/>
      </rPr>
      <t xml:space="preserve"> Statistiche del turismo, </t>
    </r>
    <r>
      <rPr>
        <sz val="7"/>
        <rFont val="Arial"/>
        <family val="2"/>
      </rPr>
      <t>vari anni</t>
    </r>
  </si>
  <si>
    <t xml:space="preserve">(a) Gli esercizi complementari, in particolare gli aloggi in affitto, gli alloggi agro-turistici e altri esercizi, presentano una accentuata variabilità a causa </t>
  </si>
  <si>
    <t>(b) La voce alloggi in affitto iscritti al Rec dal 2000 è stata denominata alloggi in affitto ed include tutte le tipologie di alloggio in affitto gestite in forma</t>
  </si>
  <si>
    <t xml:space="preserve">       ristorazione, le unità abitative ammobiliate per uso turistico, i residence, le locande.</t>
  </si>
  <si>
    <t>(c) Gli altri esercizi includono ostelli per la gioventù, case per ferie, rifugi alpini e simili. Per l'anno 2002 tale voce comprende, nella struttura della presente</t>
  </si>
  <si>
    <t xml:space="preserve">       tavola, anche la tipologia bed and breakfast.</t>
  </si>
  <si>
    <t xml:space="preserve">      regioni  di provenienza è inferiore al totale complessivo. Per agevolarne l’utilizzo, in calce alla tavola si riportano anche i totali complessivi di ciascuna variabile.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</si>
</sst>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&quot;L.&quot;\ #,##0_);\(&quot;L.&quot;\ #,##0\)"/>
    <numFmt numFmtId="179" formatCode="&quot;L.&quot;\ #,##0_);[Red]\(&quot;L.&quot;\ #,##0\)"/>
    <numFmt numFmtId="180" formatCode="&quot;L.&quot;\ #,##0.00_);\(&quot;L.&quot;\ #,##0.00\)"/>
    <numFmt numFmtId="181" formatCode="&quot;L.&quot;\ #,##0.00_);[Red]\(&quot;L.&quot;\ #,##0.00\)"/>
    <numFmt numFmtId="182" formatCode="_(&quot;L.&quot;\ * #,##0_);_(&quot;L.&quot;\ * \(#,##0\);_(&quot;L.&quot;\ * &quot;-&quot;_);_(@_)"/>
    <numFmt numFmtId="183" formatCode="_(&quot;L.&quot;\ * #,##0.00_);_(&quot;L.&quot;\ * \(#,##0.00\);_(&quot;L.&quot;\ * &quot;-&quot;??_);_(@_)"/>
    <numFmt numFmtId="184" formatCode="0.0"/>
    <numFmt numFmtId="185" formatCode="_-* #,##0.0_-;\-* #,##0.0_-;_-* &quot;-&quot;_-;_-@_-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_-* #,##0.00_-;\-* #,##0.00_-;_-* &quot;-&quot;_-;_-@_-"/>
    <numFmt numFmtId="194" formatCode="_-* #,##0.000_-;\-* #,##0.000_-;_-* &quot;-&quot;_-;_-@_-"/>
  </numFmts>
  <fonts count="2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7"/>
      <name val="Arial"/>
      <family val="2"/>
    </font>
    <font>
      <sz val="7"/>
      <color indexed="8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7"/>
      <name val="MS Sans Serif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9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6"/>
      <name val="Arial"/>
      <family val="2"/>
    </font>
    <font>
      <sz val="9"/>
      <color indexed="9"/>
      <name val="Arial"/>
      <family val="2"/>
    </font>
    <font>
      <b/>
      <i/>
      <sz val="6"/>
      <name val="Arial"/>
      <family val="2"/>
    </font>
    <font>
      <b/>
      <sz val="9"/>
      <color indexed="9"/>
      <name val="Arial"/>
      <family val="2"/>
    </font>
    <font>
      <i/>
      <sz val="6"/>
      <name val="MS Sans Serif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84" fontId="4" fillId="0" borderId="0" xfId="19" applyNumberFormat="1" applyFont="1" applyAlignment="1">
      <alignment horizontal="right"/>
      <protection/>
    </xf>
    <xf numFmtId="3" fontId="4" fillId="0" borderId="0" xfId="0" applyNumberFormat="1" applyFont="1" applyAlignment="1">
      <alignment/>
    </xf>
    <xf numFmtId="184" fontId="5" fillId="0" borderId="0" xfId="19" applyNumberFormat="1" applyFont="1" applyAlignment="1">
      <alignment horizontal="right"/>
      <protection/>
    </xf>
    <xf numFmtId="3" fontId="5" fillId="0" borderId="0" xfId="0" applyNumberFormat="1" applyFont="1" applyAlignment="1">
      <alignment/>
    </xf>
    <xf numFmtId="184" fontId="6" fillId="0" borderId="0" xfId="19" applyNumberFormat="1" applyFont="1" applyAlignment="1">
      <alignment horizontal="right"/>
      <protection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7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18" applyNumberFormat="1" applyFont="1" applyAlignment="1">
      <alignment/>
    </xf>
    <xf numFmtId="49" fontId="5" fillId="0" borderId="0" xfId="18" applyNumberFormat="1" applyFont="1" applyAlignment="1">
      <alignment/>
    </xf>
    <xf numFmtId="0" fontId="6" fillId="0" borderId="0" xfId="0" applyFont="1" applyFill="1" applyAlignment="1">
      <alignment/>
    </xf>
    <xf numFmtId="49" fontId="6" fillId="0" borderId="0" xfId="18" applyNumberFormat="1" applyFont="1" applyFill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49" fontId="6" fillId="0" borderId="0" xfId="18" applyNumberFormat="1" applyFont="1" applyAlignment="1">
      <alignment/>
    </xf>
    <xf numFmtId="3" fontId="4" fillId="0" borderId="1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84" fontId="4" fillId="0" borderId="0" xfId="0" applyNumberFormat="1" applyFont="1" applyAlignment="1">
      <alignment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 quotePrefix="1">
      <alignment horizontal="right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186" fontId="4" fillId="0" borderId="0" xfId="0" applyNumberFormat="1" applyFont="1" applyAlignment="1">
      <alignment/>
    </xf>
    <xf numFmtId="184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49" fontId="4" fillId="0" borderId="2" xfId="18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49" fontId="4" fillId="0" borderId="0" xfId="18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 vertical="center"/>
    </xf>
    <xf numFmtId="49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41" fontId="0" fillId="0" borderId="0" xfId="0" applyNumberFormat="1" applyAlignment="1">
      <alignment/>
    </xf>
    <xf numFmtId="41" fontId="7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84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Border="1" applyAlignment="1">
      <alignment horizontal="right" vertical="center"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3" fontId="6" fillId="0" borderId="0" xfId="18" applyNumberFormat="1" applyFont="1" applyAlignment="1" quotePrefix="1">
      <alignment shrinkToFit="1"/>
    </xf>
    <xf numFmtId="3" fontId="6" fillId="0" borderId="0" xfId="22" applyNumberFormat="1" applyFont="1" applyFill="1" applyAlignment="1">
      <alignment horizontal="right"/>
      <protection/>
    </xf>
    <xf numFmtId="3" fontId="6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6" fillId="0" borderId="0" xfId="20" applyNumberFormat="1" applyFont="1" applyFill="1" applyAlignment="1">
      <alignment horizontal="right"/>
      <protection/>
    </xf>
    <xf numFmtId="41" fontId="4" fillId="0" borderId="0" xfId="0" applyNumberFormat="1" applyFont="1" applyAlignment="1">
      <alignment/>
    </xf>
    <xf numFmtId="184" fontId="10" fillId="0" borderId="0" xfId="0" applyNumberFormat="1" applyFont="1" applyFill="1" applyBorder="1" applyAlignment="1">
      <alignment horizontal="right" wrapText="1"/>
    </xf>
    <xf numFmtId="184" fontId="5" fillId="0" borderId="0" xfId="0" applyNumberFormat="1" applyFont="1" applyFill="1" applyBorder="1" applyAlignment="1">
      <alignment horizontal="right" wrapText="1"/>
    </xf>
    <xf numFmtId="184" fontId="16" fillId="0" borderId="0" xfId="0" applyNumberFormat="1" applyFont="1" applyFill="1" applyBorder="1" applyAlignment="1">
      <alignment horizontal="right" wrapText="1"/>
    </xf>
    <xf numFmtId="184" fontId="17" fillId="0" borderId="0" xfId="0" applyNumberFormat="1" applyFont="1" applyFill="1" applyBorder="1" applyAlignment="1">
      <alignment horizontal="right" wrapText="1"/>
    </xf>
    <xf numFmtId="184" fontId="4" fillId="0" borderId="0" xfId="0" applyNumberFormat="1" applyFont="1" applyAlignment="1">
      <alignment horizontal="right" wrapText="1"/>
    </xf>
    <xf numFmtId="184" fontId="4" fillId="0" borderId="0" xfId="0" applyNumberFormat="1" applyFont="1" applyBorder="1" applyAlignment="1">
      <alignment horizontal="right" vertical="top" wrapText="1"/>
    </xf>
    <xf numFmtId="194" fontId="6" fillId="0" borderId="1" xfId="18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3" fontId="6" fillId="0" borderId="1" xfId="22" applyNumberFormat="1" applyFont="1" applyFill="1" applyBorder="1" applyAlignment="1">
      <alignment/>
      <protection/>
    </xf>
    <xf numFmtId="49" fontId="6" fillId="0" borderId="1" xfId="0" applyNumberFormat="1" applyFont="1" applyBorder="1" applyAlignment="1">
      <alignment/>
    </xf>
    <xf numFmtId="3" fontId="6" fillId="0" borderId="1" xfId="22" applyNumberFormat="1" applyFont="1" applyFill="1" applyBorder="1" applyAlignment="1">
      <alignment horizontal="right"/>
      <protection/>
    </xf>
    <xf numFmtId="3" fontId="6" fillId="0" borderId="1" xfId="0" applyNumberFormat="1" applyFont="1" applyFill="1" applyBorder="1" applyAlignment="1">
      <alignment horizontal="right"/>
    </xf>
    <xf numFmtId="184" fontId="6" fillId="0" borderId="0" xfId="0" applyNumberFormat="1" applyFont="1" applyAlignment="1">
      <alignment horizontal="right" wrapText="1"/>
    </xf>
    <xf numFmtId="184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194" fontId="6" fillId="0" borderId="0" xfId="18" applyNumberFormat="1" applyFont="1" applyBorder="1" applyAlignment="1">
      <alignment horizontal="right"/>
    </xf>
    <xf numFmtId="3" fontId="4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3" xfId="0" applyFont="1" applyBorder="1" applyAlignment="1">
      <alignment horizontal="right" vertical="center" wrapText="1"/>
    </xf>
    <xf numFmtId="1" fontId="5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49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3" xfId="0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 quotePrefix="1">
      <alignment horizontal="left" vertical="center"/>
    </xf>
    <xf numFmtId="3" fontId="4" fillId="0" borderId="0" xfId="0" applyNumberFormat="1" applyFont="1" applyAlignment="1" quotePrefix="1">
      <alignment vertical="center"/>
    </xf>
    <xf numFmtId="3" fontId="5" fillId="0" borderId="0" xfId="0" applyNumberFormat="1" applyFont="1" applyAlignment="1" quotePrefix="1">
      <alignment vertical="center"/>
    </xf>
    <xf numFmtId="3" fontId="6" fillId="0" borderId="0" xfId="0" applyNumberFormat="1" applyFont="1" applyAlignment="1" quotePrefix="1">
      <alignment vertical="center"/>
    </xf>
    <xf numFmtId="0" fontId="6" fillId="0" borderId="1" xfId="0" applyFont="1" applyBorder="1" applyAlignment="1">
      <alignment vertical="center"/>
    </xf>
    <xf numFmtId="3" fontId="4" fillId="0" borderId="0" xfId="18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49" fontId="4" fillId="0" borderId="0" xfId="18" applyNumberFormat="1" applyFont="1" applyAlignment="1">
      <alignment vertical="center"/>
    </xf>
    <xf numFmtId="49" fontId="5" fillId="0" borderId="0" xfId="18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Alignment="1" quotePrefix="1">
      <alignment vertical="center"/>
    </xf>
    <xf numFmtId="3" fontId="15" fillId="0" borderId="0" xfId="0" applyNumberFormat="1" applyFont="1" applyAlignment="1" quotePrefix="1">
      <alignment vertical="center"/>
    </xf>
    <xf numFmtId="49" fontId="6" fillId="0" borderId="0" xfId="18" applyNumberFormat="1" applyFont="1" applyFill="1" applyAlignment="1">
      <alignment vertical="center"/>
    </xf>
    <xf numFmtId="49" fontId="6" fillId="0" borderId="1" xfId="18" applyNumberFormat="1" applyFont="1" applyFill="1" applyBorder="1" applyAlignment="1">
      <alignment vertical="center"/>
    </xf>
    <xf numFmtId="3" fontId="6" fillId="0" borderId="1" xfId="22" applyNumberFormat="1" applyFont="1" applyFill="1" applyBorder="1" applyAlignment="1">
      <alignment vertical="center"/>
      <protection/>
    </xf>
    <xf numFmtId="0" fontId="6" fillId="0" borderId="0" xfId="18" applyNumberFormat="1" applyFont="1" applyFill="1" applyBorder="1" applyAlignment="1">
      <alignment vertical="center"/>
    </xf>
    <xf numFmtId="0" fontId="9" fillId="0" borderId="0" xfId="18" applyNumberFormat="1" applyFont="1" applyFill="1" applyBorder="1" applyAlignment="1">
      <alignment vertical="center"/>
    </xf>
    <xf numFmtId="3" fontId="21" fillId="0" borderId="0" xfId="21" applyNumberFormat="1" applyFont="1" applyFill="1" applyAlignment="1">
      <alignment horizontal="right"/>
      <protection/>
    </xf>
    <xf numFmtId="3" fontId="22" fillId="0" borderId="0" xfId="21" applyNumberFormat="1" applyFont="1" applyFill="1" applyAlignment="1">
      <alignment horizontal="right"/>
      <protection/>
    </xf>
    <xf numFmtId="3" fontId="23" fillId="0" borderId="0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centerContinuous" vertical="center"/>
    </xf>
    <xf numFmtId="3" fontId="21" fillId="0" borderId="0" xfId="21" applyNumberFormat="1" applyFont="1" applyFill="1" applyAlignment="1">
      <alignment horizontal="right" vertical="center"/>
      <protection/>
    </xf>
    <xf numFmtId="3" fontId="21" fillId="0" borderId="0" xfId="20" applyNumberFormat="1" applyFont="1" applyFill="1" applyAlignment="1">
      <alignment horizontal="right" vertical="center"/>
      <protection/>
    </xf>
    <xf numFmtId="3" fontId="22" fillId="0" borderId="0" xfId="21" applyNumberFormat="1" applyFont="1" applyFill="1" applyAlignment="1">
      <alignment horizontal="right" vertical="center"/>
      <protection/>
    </xf>
    <xf numFmtId="3" fontId="22" fillId="0" borderId="0" xfId="20" applyNumberFormat="1" applyFont="1" applyFill="1" applyAlignment="1">
      <alignment horizontal="right" vertical="center"/>
      <protection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0" xfId="20" applyNumberFormat="1" applyFont="1" applyFill="1" applyAlignment="1">
      <alignment horizontal="right" vertical="center"/>
      <protection/>
    </xf>
    <xf numFmtId="49" fontId="6" fillId="0" borderId="0" xfId="18" applyNumberFormat="1" applyFont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3" fontId="21" fillId="0" borderId="0" xfId="22" applyNumberFormat="1" applyFont="1" applyFill="1" applyAlignment="1">
      <alignment horizontal="right"/>
      <protection/>
    </xf>
    <xf numFmtId="41" fontId="22" fillId="0" borderId="0" xfId="18" applyFont="1" applyFill="1" applyAlignment="1">
      <alignment horizontal="right"/>
    </xf>
    <xf numFmtId="3" fontId="22" fillId="0" borderId="0" xfId="22" applyNumberFormat="1" applyFont="1" applyFill="1" applyAlignment="1">
      <alignment horizontal="right"/>
      <protection/>
    </xf>
    <xf numFmtId="3" fontId="23" fillId="0" borderId="0" xfId="22" applyNumberFormat="1" applyFont="1" applyFill="1" applyAlignment="1">
      <alignment horizontal="right"/>
      <protection/>
    </xf>
    <xf numFmtId="3" fontId="25" fillId="0" borderId="0" xfId="0" applyNumberFormat="1" applyFont="1" applyFill="1" applyBorder="1" applyAlignment="1">
      <alignment horizontal="right"/>
    </xf>
    <xf numFmtId="3" fontId="21" fillId="0" borderId="0" xfId="0" applyNumberFormat="1" applyFont="1" applyAlignment="1" quotePrefix="1">
      <alignment/>
    </xf>
    <xf numFmtId="3" fontId="27" fillId="0" borderId="0" xfId="0" applyNumberFormat="1" applyFont="1" applyAlignment="1" quotePrefix="1">
      <alignment/>
    </xf>
    <xf numFmtId="3" fontId="23" fillId="0" borderId="0" xfId="18" applyNumberFormat="1" applyFont="1" applyAlignment="1" quotePrefix="1">
      <alignment shrinkToFit="1"/>
    </xf>
    <xf numFmtId="3" fontId="23" fillId="0" borderId="0" xfId="18" applyNumberFormat="1" applyFont="1" applyAlignment="1" quotePrefix="1">
      <alignment horizontal="right" shrinkToFit="1"/>
    </xf>
    <xf numFmtId="3" fontId="23" fillId="0" borderId="0" xfId="18" applyNumberFormat="1" applyFont="1" applyAlignment="1" quotePrefix="1">
      <alignment/>
    </xf>
    <xf numFmtId="3" fontId="23" fillId="0" borderId="0" xfId="18" applyNumberFormat="1" applyFont="1" applyAlignment="1" quotePrefix="1">
      <alignment horizontal="right"/>
    </xf>
    <xf numFmtId="3" fontId="23" fillId="0" borderId="0" xfId="18" applyNumberFormat="1" applyFont="1" applyAlignment="1" quotePrefix="1">
      <alignment shrinkToFit="1"/>
    </xf>
    <xf numFmtId="3" fontId="23" fillId="0" borderId="0" xfId="18" applyNumberFormat="1" applyFont="1" applyAlignment="1" quotePrefix="1">
      <alignment/>
    </xf>
    <xf numFmtId="3" fontId="21" fillId="0" borderId="0" xfId="0" applyNumberFormat="1" applyFont="1" applyAlignment="1" quotePrefix="1">
      <alignment vertical="center"/>
    </xf>
    <xf numFmtId="3" fontId="22" fillId="0" borderId="0" xfId="0" applyNumberFormat="1" applyFont="1" applyAlignment="1" quotePrefix="1">
      <alignment vertical="center"/>
    </xf>
    <xf numFmtId="3" fontId="23" fillId="0" borderId="0" xfId="0" applyNumberFormat="1" applyFont="1" applyAlignment="1" quotePrefix="1">
      <alignment vertical="center"/>
    </xf>
    <xf numFmtId="3" fontId="25" fillId="0" borderId="0" xfId="0" applyNumberFormat="1" applyFont="1" applyAlignment="1" quotePrefix="1">
      <alignment vertical="center"/>
    </xf>
    <xf numFmtId="3" fontId="10" fillId="0" borderId="0" xfId="0" applyNumberFormat="1" applyFont="1" applyAlignment="1">
      <alignment vertical="center"/>
    </xf>
    <xf numFmtId="3" fontId="4" fillId="0" borderId="0" xfId="18" applyNumberFormat="1" applyFont="1" applyFill="1" applyAlignment="1">
      <alignment horizontal="right" vertical="center"/>
    </xf>
    <xf numFmtId="3" fontId="4" fillId="0" borderId="0" xfId="18" applyNumberFormat="1" applyFont="1" applyFill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49" fontId="4" fillId="0" borderId="0" xfId="18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3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" fontId="4" fillId="0" borderId="0" xfId="0" applyNumberFormat="1" applyFont="1" applyAlignment="1">
      <alignment horizontal="center"/>
    </xf>
    <xf numFmtId="0" fontId="0" fillId="0" borderId="1" xfId="0" applyBorder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wrapText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Normale_an214" xfId="19"/>
    <cellStyle name="Normale_an2r" xfId="20"/>
    <cellStyle name="Normale_tav2.22" xfId="21"/>
    <cellStyle name="Normale_Tav2.42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228600</xdr:rowOff>
    </xdr:from>
    <xdr:to>
      <xdr:col>12</xdr:col>
      <xdr:colOff>0</xdr:colOff>
      <xdr:row>6</xdr:row>
      <xdr:rowOff>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6191250" y="609600"/>
          <a:ext cx="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4</xdr:row>
      <xdr:rowOff>123825</xdr:rowOff>
    </xdr:from>
    <xdr:to>
      <xdr:col>1</xdr:col>
      <xdr:colOff>0</xdr:colOff>
      <xdr:row>5</xdr:row>
      <xdr:rowOff>133350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723900" y="904875"/>
          <a:ext cx="190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20050" y="12192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17</xdr:col>
      <xdr:colOff>0</xdr:colOff>
      <xdr:row>4</xdr:row>
      <xdr:rowOff>200025</xdr:rowOff>
    </xdr:from>
    <xdr:to>
      <xdr:col>17</xdr:col>
      <xdr:colOff>0</xdr:colOff>
      <xdr:row>6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629650" y="962025"/>
          <a:ext cx="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0</xdr:col>
      <xdr:colOff>704850</xdr:colOff>
      <xdr:row>4</xdr:row>
      <xdr:rowOff>123825</xdr:rowOff>
    </xdr:from>
    <xdr:to>
      <xdr:col>1</xdr:col>
      <xdr:colOff>0</xdr:colOff>
      <xdr:row>5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04850" y="8858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95250</xdr:rowOff>
    </xdr:from>
    <xdr:to>
      <xdr:col>12</xdr:col>
      <xdr:colOff>0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67425" y="914400"/>
          <a:ext cx="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5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67425" y="819150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1</xdr:col>
      <xdr:colOff>485775</xdr:colOff>
      <xdr:row>4</xdr:row>
      <xdr:rowOff>123825</xdr:rowOff>
    </xdr:from>
    <xdr:to>
      <xdr:col>2</xdr:col>
      <xdr:colOff>0</xdr:colOff>
      <xdr:row>5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09675" y="94297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38100</xdr:rowOff>
    </xdr:from>
    <xdr:to>
      <xdr:col>12</xdr:col>
      <xdr:colOff>0</xdr:colOff>
      <xdr:row>5</xdr:row>
      <xdr:rowOff>57150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067425" y="762000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12</xdr:col>
      <xdr:colOff>0</xdr:colOff>
      <xdr:row>4</xdr:row>
      <xdr:rowOff>133350</xdr:rowOff>
    </xdr:from>
    <xdr:to>
      <xdr:col>12</xdr:col>
      <xdr:colOff>0</xdr:colOff>
      <xdr:row>6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6067425" y="952500"/>
          <a:ext cx="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1</xdr:col>
      <xdr:colOff>0</xdr:colOff>
      <xdr:row>4</xdr:row>
      <xdr:rowOff>114300</xdr:rowOff>
    </xdr:from>
    <xdr:to>
      <xdr:col>1</xdr:col>
      <xdr:colOff>0</xdr:colOff>
      <xdr:row>5</xdr:row>
      <xdr:rowOff>133350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723900" y="9334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723900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78105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723900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8105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0</xdr:col>
      <xdr:colOff>723900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23900" y="781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723900</xdr:colOff>
      <xdr:row>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78105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78105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23900" y="781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22">
      <selection activeCell="F54" sqref="F54"/>
    </sheetView>
  </sheetViews>
  <sheetFormatPr defaultColWidth="9.140625" defaultRowHeight="9" customHeight="1"/>
  <cols>
    <col min="1" max="1" width="12.57421875" style="0" customWidth="1"/>
    <col min="2" max="2" width="5.7109375" style="0" customWidth="1"/>
    <col min="3" max="3" width="7.421875" style="0" customWidth="1"/>
    <col min="4" max="4" width="0.2890625" style="0" customWidth="1"/>
    <col min="5" max="5" width="5.57421875" style="0" customWidth="1"/>
    <col min="6" max="6" width="7.421875" style="0" customWidth="1"/>
    <col min="7" max="7" width="0.2890625" style="0" customWidth="1"/>
    <col min="8" max="8" width="6.57421875" style="0" customWidth="1"/>
    <col min="9" max="9" width="6.421875" style="0" customWidth="1"/>
    <col min="10" max="10" width="0.42578125" style="0" customWidth="1"/>
    <col min="11" max="11" width="5.8515625" style="0" customWidth="1"/>
    <col min="12" max="12" width="6.00390625" style="0" customWidth="1"/>
    <col min="13" max="13" width="0.42578125" style="0" customWidth="1"/>
    <col min="14" max="14" width="5.8515625" style="0" customWidth="1"/>
    <col min="15" max="15" width="6.28125" style="0" customWidth="1"/>
    <col min="16" max="16" width="0.42578125" style="0" customWidth="1"/>
    <col min="17" max="17" width="5.7109375" style="0" customWidth="1"/>
    <col min="18" max="18" width="7.7109375" style="0" customWidth="1"/>
    <col min="19" max="19" width="9.57421875" style="0" customWidth="1"/>
    <col min="20" max="20" width="11.28125" style="0" bestFit="1" customWidth="1"/>
  </cols>
  <sheetData>
    <row r="1" spans="1:19" ht="12.75" customHeight="1">
      <c r="A1" s="210" t="s">
        <v>45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6"/>
    </row>
    <row r="2" spans="1:19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2" customHeight="1">
      <c r="A3" s="34" t="s">
        <v>102</v>
      </c>
      <c r="B3" s="2"/>
      <c r="C3" s="2"/>
      <c r="D3" s="2"/>
      <c r="E3" s="2"/>
      <c r="F3" s="2"/>
      <c r="G3" s="2"/>
      <c r="H3" s="2"/>
      <c r="I3" s="2"/>
      <c r="J3" s="2"/>
      <c r="K3" s="2"/>
      <c r="L3" s="51"/>
      <c r="M3" s="51"/>
      <c r="N3" s="51"/>
      <c r="O3" s="2"/>
      <c r="P3" s="2"/>
      <c r="Q3" s="2"/>
      <c r="R3" s="2"/>
      <c r="S3" s="2"/>
    </row>
    <row r="4" spans="1:19" ht="7.5" customHeight="1">
      <c r="A4" s="6"/>
      <c r="B4" s="6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6"/>
    </row>
    <row r="5" spans="1:19" ht="25.5" customHeight="1">
      <c r="A5" s="211" t="s">
        <v>87</v>
      </c>
      <c r="B5" s="212" t="s">
        <v>76</v>
      </c>
      <c r="C5" s="213"/>
      <c r="D5" s="35"/>
      <c r="E5" s="214" t="s">
        <v>77</v>
      </c>
      <c r="F5" s="214"/>
      <c r="G5" s="35"/>
      <c r="H5" s="215" t="s">
        <v>106</v>
      </c>
      <c r="I5" s="215"/>
      <c r="J5" s="60"/>
      <c r="K5" s="215" t="s">
        <v>99</v>
      </c>
      <c r="L5" s="215"/>
      <c r="M5" s="60"/>
      <c r="N5" s="216" t="s">
        <v>107</v>
      </c>
      <c r="O5" s="216"/>
      <c r="P5" s="110"/>
      <c r="Q5" s="215" t="s">
        <v>89</v>
      </c>
      <c r="R5" s="217"/>
      <c r="S5" s="6"/>
    </row>
    <row r="6" spans="1:19" ht="9" customHeight="1">
      <c r="A6" s="206"/>
      <c r="B6" s="205" t="s">
        <v>88</v>
      </c>
      <c r="C6" s="205" t="s">
        <v>52</v>
      </c>
      <c r="D6" s="209"/>
      <c r="E6" s="205" t="s">
        <v>88</v>
      </c>
      <c r="F6" s="205" t="s">
        <v>52</v>
      </c>
      <c r="G6" s="209"/>
      <c r="H6" s="205" t="s">
        <v>88</v>
      </c>
      <c r="I6" s="205" t="s">
        <v>52</v>
      </c>
      <c r="J6" s="209"/>
      <c r="K6" s="205" t="s">
        <v>88</v>
      </c>
      <c r="L6" s="205" t="s">
        <v>52</v>
      </c>
      <c r="M6" s="209"/>
      <c r="N6" s="205" t="s">
        <v>88</v>
      </c>
      <c r="O6" s="205" t="s">
        <v>52</v>
      </c>
      <c r="P6" s="209"/>
      <c r="Q6" s="205" t="s">
        <v>88</v>
      </c>
      <c r="R6" s="205" t="s">
        <v>52</v>
      </c>
      <c r="S6" s="6"/>
    </row>
    <row r="7" spans="1:19" ht="9" customHeight="1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6"/>
    </row>
    <row r="8" spans="1:19" ht="24" customHeight="1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6"/>
    </row>
    <row r="9" spans="1:19" ht="9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20" ht="9" customHeight="1">
      <c r="A10" s="127">
        <v>1996</v>
      </c>
      <c r="B10" s="128">
        <v>34080</v>
      </c>
      <c r="C10" s="128">
        <v>1764651</v>
      </c>
      <c r="D10" s="128"/>
      <c r="E10" s="128">
        <v>2367</v>
      </c>
      <c r="F10" s="128">
        <v>1308308</v>
      </c>
      <c r="G10" s="190"/>
      <c r="H10" s="128">
        <v>25863</v>
      </c>
      <c r="I10" s="128">
        <v>227626</v>
      </c>
      <c r="J10" s="128"/>
      <c r="K10" s="128">
        <v>2496</v>
      </c>
      <c r="L10" s="128">
        <v>31554</v>
      </c>
      <c r="M10" s="128"/>
      <c r="N10" s="128">
        <v>3010</v>
      </c>
      <c r="O10" s="128">
        <v>173498</v>
      </c>
      <c r="P10" s="128"/>
      <c r="Q10" s="128">
        <v>67816</v>
      </c>
      <c r="R10" s="128">
        <v>3505637</v>
      </c>
      <c r="S10" s="8"/>
      <c r="T10" s="40"/>
    </row>
    <row r="11" spans="1:20" ht="9" customHeight="1">
      <c r="A11" s="127">
        <v>1997</v>
      </c>
      <c r="B11" s="128">
        <v>33828</v>
      </c>
      <c r="C11" s="128">
        <v>1772096</v>
      </c>
      <c r="D11" s="128"/>
      <c r="E11" s="128">
        <v>2379</v>
      </c>
      <c r="F11" s="128">
        <v>1315678</v>
      </c>
      <c r="G11" s="128"/>
      <c r="H11" s="128">
        <v>21688</v>
      </c>
      <c r="I11" s="128">
        <v>229362</v>
      </c>
      <c r="J11" s="128"/>
      <c r="K11" s="128">
        <v>4813</v>
      </c>
      <c r="L11" s="128">
        <v>54098</v>
      </c>
      <c r="M11" s="128"/>
      <c r="N11" s="128">
        <v>2962</v>
      </c>
      <c r="O11" s="128">
        <v>173162</v>
      </c>
      <c r="P11" s="128"/>
      <c r="Q11" s="128">
        <v>65670</v>
      </c>
      <c r="R11" s="128">
        <v>3544396</v>
      </c>
      <c r="S11" s="8"/>
      <c r="T11" s="40"/>
    </row>
    <row r="12" spans="1:20" ht="9" customHeight="1">
      <c r="A12" s="127">
        <v>1998</v>
      </c>
      <c r="B12" s="128">
        <v>33540</v>
      </c>
      <c r="C12" s="128">
        <v>1782382</v>
      </c>
      <c r="D12" s="128"/>
      <c r="E12" s="128">
        <v>2375</v>
      </c>
      <c r="F12" s="128">
        <v>1311006</v>
      </c>
      <c r="G12" s="128"/>
      <c r="H12" s="128">
        <v>25340</v>
      </c>
      <c r="I12" s="128">
        <v>247419</v>
      </c>
      <c r="J12" s="128"/>
      <c r="K12" s="128">
        <v>5275</v>
      </c>
      <c r="L12" s="128">
        <v>59024</v>
      </c>
      <c r="M12" s="128"/>
      <c r="N12" s="128">
        <v>3001</v>
      </c>
      <c r="O12" s="129">
        <v>175045</v>
      </c>
      <c r="P12" s="129"/>
      <c r="Q12" s="128">
        <v>69531</v>
      </c>
      <c r="R12" s="129">
        <v>3574876</v>
      </c>
      <c r="S12" s="8"/>
      <c r="T12" s="40"/>
    </row>
    <row r="13" spans="1:20" ht="9.75" customHeight="1">
      <c r="A13" s="127">
        <v>1999</v>
      </c>
      <c r="B13" s="128">
        <v>33341</v>
      </c>
      <c r="C13" s="128">
        <v>1807275</v>
      </c>
      <c r="D13" s="128"/>
      <c r="E13" s="128">
        <v>2355</v>
      </c>
      <c r="F13" s="128">
        <v>1317153</v>
      </c>
      <c r="G13" s="128"/>
      <c r="H13" s="191">
        <v>24250</v>
      </c>
      <c r="I13" s="128">
        <v>251997</v>
      </c>
      <c r="J13" s="128"/>
      <c r="K13" s="192">
        <v>5965</v>
      </c>
      <c r="L13" s="128">
        <v>68413</v>
      </c>
      <c r="M13" s="128"/>
      <c r="N13" s="191">
        <v>3286</v>
      </c>
      <c r="O13" s="128">
        <v>179053</v>
      </c>
      <c r="P13" s="128"/>
      <c r="Q13" s="128">
        <v>69197</v>
      </c>
      <c r="R13" s="128">
        <v>3623891</v>
      </c>
      <c r="S13" s="8"/>
      <c r="T13" s="40"/>
    </row>
    <row r="14" spans="1:20" ht="9.75" customHeight="1">
      <c r="A14" s="127">
        <v>2000</v>
      </c>
      <c r="B14" s="128">
        <v>33361</v>
      </c>
      <c r="C14" s="128">
        <v>1854101</v>
      </c>
      <c r="D14" s="128"/>
      <c r="E14" s="128">
        <v>2376</v>
      </c>
      <c r="F14" s="128">
        <v>1314010</v>
      </c>
      <c r="G14" s="128"/>
      <c r="H14" s="191">
        <v>68933</v>
      </c>
      <c r="I14" s="128">
        <v>467933</v>
      </c>
      <c r="J14" s="128"/>
      <c r="K14" s="192">
        <v>6816</v>
      </c>
      <c r="L14" s="128">
        <v>77171</v>
      </c>
      <c r="M14" s="128"/>
      <c r="N14" s="191">
        <v>5733</v>
      </c>
      <c r="O14" s="128">
        <v>196783</v>
      </c>
      <c r="P14" s="128"/>
      <c r="Q14" s="128">
        <v>117219</v>
      </c>
      <c r="R14" s="128">
        <v>3909998</v>
      </c>
      <c r="S14" s="8"/>
      <c r="T14" s="40"/>
    </row>
    <row r="15" spans="1:20" ht="9.75" customHeight="1">
      <c r="A15" s="127">
        <v>2001</v>
      </c>
      <c r="B15" s="128">
        <v>33421</v>
      </c>
      <c r="C15" s="128">
        <v>1891281</v>
      </c>
      <c r="D15" s="128"/>
      <c r="E15" s="128">
        <v>2370</v>
      </c>
      <c r="F15" s="128">
        <v>1327103</v>
      </c>
      <c r="G15" s="128"/>
      <c r="H15" s="191">
        <v>75769</v>
      </c>
      <c r="I15" s="128">
        <v>503088</v>
      </c>
      <c r="J15" s="128"/>
      <c r="K15" s="192">
        <v>7744</v>
      </c>
      <c r="L15" s="128">
        <v>88993</v>
      </c>
      <c r="M15" s="128"/>
      <c r="N15" s="191">
        <v>8977</v>
      </c>
      <c r="O15" s="128">
        <v>213865</v>
      </c>
      <c r="P15" s="128"/>
      <c r="Q15" s="128">
        <v>128281</v>
      </c>
      <c r="R15" s="128">
        <v>4024330</v>
      </c>
      <c r="S15" s="8"/>
      <c r="T15" s="40"/>
    </row>
    <row r="16" spans="1:20" ht="9" customHeight="1">
      <c r="A16" s="30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6"/>
      <c r="S16" s="8"/>
      <c r="T16" s="8"/>
    </row>
    <row r="17" spans="1:20" ht="9" customHeight="1">
      <c r="A17" s="208" t="s">
        <v>93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8"/>
      <c r="T17" s="8"/>
    </row>
    <row r="18" spans="1:20" ht="9" customHeight="1">
      <c r="A18" s="6"/>
      <c r="B18" s="6"/>
      <c r="C18" s="6"/>
      <c r="D18" s="6"/>
      <c r="E18" s="6"/>
      <c r="F18" s="6"/>
      <c r="G18" s="6"/>
      <c r="H18" s="91"/>
      <c r="I18" s="6"/>
      <c r="J18" s="6"/>
      <c r="K18" s="6"/>
      <c r="L18" s="6"/>
      <c r="M18" s="6"/>
      <c r="N18" s="6"/>
      <c r="O18" s="6"/>
      <c r="P18" s="6"/>
      <c r="Q18" s="6"/>
      <c r="R18" s="6"/>
      <c r="S18" s="8"/>
      <c r="T18" s="8"/>
    </row>
    <row r="19" spans="1:20" ht="9" customHeight="1">
      <c r="A19" s="85" t="s">
        <v>1</v>
      </c>
      <c r="B19" s="128">
        <v>1476</v>
      </c>
      <c r="C19" s="128">
        <v>67850</v>
      </c>
      <c r="D19" s="128"/>
      <c r="E19" s="128">
        <v>154</v>
      </c>
      <c r="F19" s="128">
        <v>48586</v>
      </c>
      <c r="G19" s="128"/>
      <c r="H19" s="128">
        <v>522</v>
      </c>
      <c r="I19" s="128">
        <v>7645</v>
      </c>
      <c r="J19" s="128"/>
      <c r="K19" s="128">
        <v>368</v>
      </c>
      <c r="L19" s="128">
        <v>4212</v>
      </c>
      <c r="M19" s="128"/>
      <c r="N19" s="128">
        <v>650</v>
      </c>
      <c r="O19" s="128">
        <v>18392</v>
      </c>
      <c r="P19" s="128"/>
      <c r="Q19" s="128">
        <v>3170</v>
      </c>
      <c r="R19" s="128">
        <v>146685</v>
      </c>
      <c r="S19" s="8"/>
      <c r="T19" s="8"/>
    </row>
    <row r="20" spans="1:20" ht="9" customHeight="1">
      <c r="A20" s="85" t="s">
        <v>2</v>
      </c>
      <c r="B20" s="128">
        <v>486</v>
      </c>
      <c r="C20" s="128">
        <v>23261</v>
      </c>
      <c r="D20" s="128"/>
      <c r="E20" s="128">
        <v>48</v>
      </c>
      <c r="F20" s="128">
        <v>20350</v>
      </c>
      <c r="G20" s="128"/>
      <c r="H20" s="128">
        <v>47</v>
      </c>
      <c r="I20" s="128">
        <v>806</v>
      </c>
      <c r="J20" s="128"/>
      <c r="K20" s="128">
        <v>45</v>
      </c>
      <c r="L20" s="128">
        <v>426</v>
      </c>
      <c r="M20" s="128"/>
      <c r="N20" s="128">
        <v>176</v>
      </c>
      <c r="O20" s="128">
        <v>7811</v>
      </c>
      <c r="P20" s="128"/>
      <c r="Q20" s="128">
        <v>802</v>
      </c>
      <c r="R20" s="128">
        <v>52654</v>
      </c>
      <c r="S20" s="8"/>
      <c r="T20" s="8"/>
    </row>
    <row r="21" spans="1:20" ht="9" customHeight="1">
      <c r="A21" s="85" t="s">
        <v>3</v>
      </c>
      <c r="B21" s="128">
        <v>2828</v>
      </c>
      <c r="C21" s="128">
        <v>157101</v>
      </c>
      <c r="D21" s="128"/>
      <c r="E21" s="128">
        <v>204</v>
      </c>
      <c r="F21" s="128">
        <v>75833</v>
      </c>
      <c r="G21" s="128"/>
      <c r="H21" s="128">
        <v>363</v>
      </c>
      <c r="I21" s="128">
        <v>10761</v>
      </c>
      <c r="J21" s="128"/>
      <c r="K21" s="128">
        <v>166</v>
      </c>
      <c r="L21" s="128">
        <v>2198</v>
      </c>
      <c r="M21" s="128"/>
      <c r="N21" s="128">
        <v>251</v>
      </c>
      <c r="O21" s="128">
        <v>10686</v>
      </c>
      <c r="P21" s="128"/>
      <c r="Q21" s="128">
        <v>3812</v>
      </c>
      <c r="R21" s="128">
        <v>256579</v>
      </c>
      <c r="S21" s="8"/>
      <c r="T21" s="8"/>
    </row>
    <row r="22" spans="1:20" ht="9" customHeight="1">
      <c r="A22" s="85" t="s">
        <v>4</v>
      </c>
      <c r="B22" s="128">
        <v>6049</v>
      </c>
      <c r="C22" s="128">
        <v>241360</v>
      </c>
      <c r="D22" s="128"/>
      <c r="E22" s="128">
        <v>107</v>
      </c>
      <c r="F22" s="128">
        <v>39134</v>
      </c>
      <c r="G22" s="128"/>
      <c r="H22" s="128">
        <v>3691</v>
      </c>
      <c r="I22" s="128">
        <v>38291</v>
      </c>
      <c r="J22" s="128"/>
      <c r="K22" s="128">
        <v>2128</v>
      </c>
      <c r="L22" s="128">
        <v>18475</v>
      </c>
      <c r="M22" s="128"/>
      <c r="N22" s="128">
        <v>679</v>
      </c>
      <c r="O22" s="128">
        <v>30290</v>
      </c>
      <c r="P22" s="128"/>
      <c r="Q22" s="128">
        <v>12654</v>
      </c>
      <c r="R22" s="128">
        <v>367550</v>
      </c>
      <c r="S22" s="8"/>
      <c r="T22" s="8"/>
    </row>
    <row r="23" spans="1:20" s="82" customFormat="1" ht="9" customHeight="1">
      <c r="A23" s="130" t="s">
        <v>31</v>
      </c>
      <c r="B23" s="131">
        <v>4423</v>
      </c>
      <c r="C23" s="131">
        <v>146801</v>
      </c>
      <c r="D23" s="131"/>
      <c r="E23" s="131">
        <v>39</v>
      </c>
      <c r="F23" s="131">
        <v>11449</v>
      </c>
      <c r="G23" s="193"/>
      <c r="H23" s="131">
        <v>3429</v>
      </c>
      <c r="I23" s="131">
        <v>28402</v>
      </c>
      <c r="J23" s="131"/>
      <c r="K23" s="131">
        <v>1992</v>
      </c>
      <c r="L23" s="131">
        <v>16986</v>
      </c>
      <c r="M23" s="131"/>
      <c r="N23" s="131">
        <v>191</v>
      </c>
      <c r="O23" s="131">
        <v>8084</v>
      </c>
      <c r="P23" s="131"/>
      <c r="Q23" s="128">
        <v>10074</v>
      </c>
      <c r="R23" s="128">
        <v>211722</v>
      </c>
      <c r="S23" s="10"/>
      <c r="T23" s="111"/>
    </row>
    <row r="24" spans="1:20" s="82" customFormat="1" ht="9" customHeight="1">
      <c r="A24" s="130" t="s">
        <v>5</v>
      </c>
      <c r="B24" s="131">
        <v>1626</v>
      </c>
      <c r="C24" s="131">
        <v>94559</v>
      </c>
      <c r="D24" s="131"/>
      <c r="E24" s="131">
        <v>68</v>
      </c>
      <c r="F24" s="131">
        <v>27685</v>
      </c>
      <c r="G24" s="131"/>
      <c r="H24" s="131">
        <v>262</v>
      </c>
      <c r="I24" s="131">
        <v>9889</v>
      </c>
      <c r="J24" s="131"/>
      <c r="K24" s="131">
        <v>136</v>
      </c>
      <c r="L24" s="131">
        <v>1489</v>
      </c>
      <c r="M24" s="131"/>
      <c r="N24" s="131">
        <v>488</v>
      </c>
      <c r="O24" s="131">
        <v>22206</v>
      </c>
      <c r="P24" s="131"/>
      <c r="Q24" s="128">
        <v>2580</v>
      </c>
      <c r="R24" s="128">
        <v>155828</v>
      </c>
      <c r="S24" s="10"/>
      <c r="T24" s="10"/>
    </row>
    <row r="25" spans="1:20" ht="9" customHeight="1">
      <c r="A25" s="85" t="s">
        <v>6</v>
      </c>
      <c r="B25" s="128">
        <v>3193</v>
      </c>
      <c r="C25" s="128">
        <v>190967</v>
      </c>
      <c r="D25" s="128"/>
      <c r="E25" s="128">
        <v>183</v>
      </c>
      <c r="F25" s="128">
        <v>212758</v>
      </c>
      <c r="G25" s="128"/>
      <c r="H25" s="128">
        <v>41432</v>
      </c>
      <c r="I25" s="128">
        <v>213411</v>
      </c>
      <c r="J25" s="128"/>
      <c r="K25" s="128">
        <v>260</v>
      </c>
      <c r="L25" s="128">
        <v>2789</v>
      </c>
      <c r="M25" s="128"/>
      <c r="N25" s="128">
        <v>1091</v>
      </c>
      <c r="O25" s="128">
        <v>34116</v>
      </c>
      <c r="P25" s="128"/>
      <c r="Q25" s="128">
        <v>46159</v>
      </c>
      <c r="R25" s="128">
        <v>654041</v>
      </c>
      <c r="S25" s="38"/>
      <c r="T25" s="8"/>
    </row>
    <row r="26" spans="1:20" ht="9" customHeight="1">
      <c r="A26" s="85" t="s">
        <v>7</v>
      </c>
      <c r="B26" s="128">
        <v>722</v>
      </c>
      <c r="C26" s="128">
        <v>36464</v>
      </c>
      <c r="D26" s="128"/>
      <c r="E26" s="128">
        <v>31</v>
      </c>
      <c r="F26" s="128">
        <v>30171</v>
      </c>
      <c r="G26" s="128"/>
      <c r="H26" s="128">
        <v>8093</v>
      </c>
      <c r="I26" s="128">
        <v>73025</v>
      </c>
      <c r="J26" s="128"/>
      <c r="K26" s="128">
        <v>124</v>
      </c>
      <c r="L26" s="128">
        <v>1467</v>
      </c>
      <c r="M26" s="128"/>
      <c r="N26" s="128">
        <v>258</v>
      </c>
      <c r="O26" s="128">
        <v>9335</v>
      </c>
      <c r="P26" s="128"/>
      <c r="Q26" s="128">
        <v>9228</v>
      </c>
      <c r="R26" s="128">
        <v>150462</v>
      </c>
      <c r="S26" s="8"/>
      <c r="T26" s="8"/>
    </row>
    <row r="27" spans="1:19" ht="9" customHeight="1">
      <c r="A27" s="85" t="s">
        <v>8</v>
      </c>
      <c r="B27" s="128">
        <v>1731</v>
      </c>
      <c r="C27" s="128">
        <v>74151</v>
      </c>
      <c r="D27" s="128"/>
      <c r="E27" s="128">
        <v>161</v>
      </c>
      <c r="F27" s="128">
        <v>53886</v>
      </c>
      <c r="G27" s="128"/>
      <c r="H27" s="128">
        <v>427</v>
      </c>
      <c r="I27" s="128">
        <v>7999</v>
      </c>
      <c r="J27" s="128"/>
      <c r="K27" s="128">
        <v>140</v>
      </c>
      <c r="L27" s="128">
        <v>1508</v>
      </c>
      <c r="M27" s="128"/>
      <c r="N27" s="128">
        <v>302</v>
      </c>
      <c r="O27" s="128">
        <v>6863</v>
      </c>
      <c r="P27" s="128"/>
      <c r="Q27" s="128">
        <v>2761</v>
      </c>
      <c r="R27" s="128">
        <v>144407</v>
      </c>
      <c r="S27" s="8"/>
    </row>
    <row r="28" spans="1:19" ht="9" customHeight="1">
      <c r="A28" s="85" t="s">
        <v>9</v>
      </c>
      <c r="B28" s="128">
        <v>4889</v>
      </c>
      <c r="C28" s="128">
        <v>272587</v>
      </c>
      <c r="D28" s="128"/>
      <c r="E28" s="128">
        <v>106</v>
      </c>
      <c r="F28" s="128">
        <v>89914</v>
      </c>
      <c r="G28" s="128"/>
      <c r="H28" s="128">
        <v>1535</v>
      </c>
      <c r="I28" s="128">
        <v>10566</v>
      </c>
      <c r="J28" s="128"/>
      <c r="K28" s="128">
        <v>275</v>
      </c>
      <c r="L28" s="128">
        <v>3370</v>
      </c>
      <c r="M28" s="128"/>
      <c r="N28" s="128">
        <v>662</v>
      </c>
      <c r="O28" s="128">
        <v>21801</v>
      </c>
      <c r="P28" s="128"/>
      <c r="Q28" s="128">
        <v>7467</v>
      </c>
      <c r="R28" s="128">
        <v>398238</v>
      </c>
      <c r="S28" s="8"/>
    </row>
    <row r="29" spans="1:19" ht="9" customHeight="1">
      <c r="A29" s="85" t="s">
        <v>10</v>
      </c>
      <c r="B29" s="128">
        <v>2971</v>
      </c>
      <c r="C29" s="128">
        <v>167881</v>
      </c>
      <c r="D29" s="128"/>
      <c r="E29" s="128">
        <v>229</v>
      </c>
      <c r="F29" s="128">
        <v>164031</v>
      </c>
      <c r="G29" s="128"/>
      <c r="H29" s="128">
        <v>2261</v>
      </c>
      <c r="I29" s="128">
        <v>40613</v>
      </c>
      <c r="J29" s="128"/>
      <c r="K29" s="128">
        <v>2544</v>
      </c>
      <c r="L29" s="128">
        <v>30151</v>
      </c>
      <c r="M29" s="128"/>
      <c r="N29" s="128">
        <v>261</v>
      </c>
      <c r="O29" s="128">
        <v>14472</v>
      </c>
      <c r="P29" s="128"/>
      <c r="Q29" s="128">
        <v>8266</v>
      </c>
      <c r="R29" s="128">
        <v>417148</v>
      </c>
      <c r="S29" s="8"/>
    </row>
    <row r="30" spans="1:19" ht="9" customHeight="1">
      <c r="A30" s="85" t="s">
        <v>11</v>
      </c>
      <c r="B30" s="128">
        <v>529</v>
      </c>
      <c r="C30" s="128">
        <v>26493</v>
      </c>
      <c r="D30" s="128"/>
      <c r="E30" s="128">
        <v>38</v>
      </c>
      <c r="F30" s="128">
        <v>12410</v>
      </c>
      <c r="G30" s="128"/>
      <c r="H30" s="128">
        <v>772</v>
      </c>
      <c r="I30" s="128">
        <v>9690</v>
      </c>
      <c r="J30" s="128"/>
      <c r="K30" s="128">
        <v>712</v>
      </c>
      <c r="L30" s="128">
        <v>10917</v>
      </c>
      <c r="M30" s="128"/>
      <c r="N30" s="128">
        <v>258</v>
      </c>
      <c r="O30" s="128">
        <v>6859</v>
      </c>
      <c r="P30" s="128"/>
      <c r="Q30" s="128">
        <v>2309</v>
      </c>
      <c r="R30" s="128">
        <v>66369</v>
      </c>
      <c r="S30" s="8"/>
    </row>
    <row r="31" spans="1:19" ht="9" customHeight="1">
      <c r="A31" s="85" t="s">
        <v>12</v>
      </c>
      <c r="B31" s="128">
        <v>1093</v>
      </c>
      <c r="C31" s="128">
        <v>59745</v>
      </c>
      <c r="D31" s="128"/>
      <c r="E31" s="128">
        <v>117</v>
      </c>
      <c r="F31" s="128">
        <v>59916</v>
      </c>
      <c r="G31" s="129"/>
      <c r="H31" s="128">
        <v>273</v>
      </c>
      <c r="I31" s="128">
        <v>72519</v>
      </c>
      <c r="J31" s="128"/>
      <c r="K31" s="128">
        <v>379</v>
      </c>
      <c r="L31" s="128">
        <v>5920</v>
      </c>
      <c r="M31" s="128"/>
      <c r="N31" s="128">
        <v>518</v>
      </c>
      <c r="O31" s="128">
        <v>15674</v>
      </c>
      <c r="P31" s="128"/>
      <c r="Q31" s="128">
        <v>2380</v>
      </c>
      <c r="R31" s="128">
        <v>213774</v>
      </c>
      <c r="S31" s="8"/>
    </row>
    <row r="32" spans="1:19" ht="9" customHeight="1">
      <c r="A32" s="85" t="s">
        <v>13</v>
      </c>
      <c r="B32" s="128">
        <v>1803</v>
      </c>
      <c r="C32" s="128">
        <v>141669</v>
      </c>
      <c r="D32" s="128"/>
      <c r="E32" s="128">
        <v>114</v>
      </c>
      <c r="F32" s="128">
        <v>73207</v>
      </c>
      <c r="G32" s="128"/>
      <c r="H32" s="128">
        <v>444</v>
      </c>
      <c r="I32" s="128">
        <v>4178</v>
      </c>
      <c r="J32" s="128"/>
      <c r="K32" s="128">
        <v>225</v>
      </c>
      <c r="L32" s="128">
        <v>3439</v>
      </c>
      <c r="M32" s="128"/>
      <c r="N32" s="128">
        <v>1901</v>
      </c>
      <c r="O32" s="128">
        <v>21561</v>
      </c>
      <c r="P32" s="128"/>
      <c r="Q32" s="128">
        <v>4487</v>
      </c>
      <c r="R32" s="128">
        <v>244054</v>
      </c>
      <c r="S32" s="8"/>
    </row>
    <row r="33" spans="1:19" ht="9" customHeight="1">
      <c r="A33" s="85" t="s">
        <v>14</v>
      </c>
      <c r="B33" s="128">
        <v>783</v>
      </c>
      <c r="C33" s="128">
        <v>47593</v>
      </c>
      <c r="D33" s="128"/>
      <c r="E33" s="128">
        <v>81</v>
      </c>
      <c r="F33" s="128">
        <v>42685</v>
      </c>
      <c r="G33" s="128"/>
      <c r="H33" s="128">
        <v>103</v>
      </c>
      <c r="I33" s="128">
        <v>2006</v>
      </c>
      <c r="J33" s="128"/>
      <c r="K33" s="128">
        <v>271</v>
      </c>
      <c r="L33" s="128">
        <v>2714</v>
      </c>
      <c r="M33" s="128"/>
      <c r="N33" s="128">
        <v>54</v>
      </c>
      <c r="O33" s="128">
        <v>1245</v>
      </c>
      <c r="P33" s="128"/>
      <c r="Q33" s="128">
        <v>1292</v>
      </c>
      <c r="R33" s="128">
        <v>96243</v>
      </c>
      <c r="S33" s="8"/>
    </row>
    <row r="34" spans="1:19" ht="9" customHeight="1">
      <c r="A34" s="85" t="s">
        <v>15</v>
      </c>
      <c r="B34" s="128">
        <v>98</v>
      </c>
      <c r="C34" s="128">
        <v>5312</v>
      </c>
      <c r="D34" s="128"/>
      <c r="E34" s="128">
        <v>18</v>
      </c>
      <c r="F34" s="128">
        <v>5358</v>
      </c>
      <c r="G34" s="128"/>
      <c r="H34" s="128">
        <v>15</v>
      </c>
      <c r="I34" s="128">
        <v>772</v>
      </c>
      <c r="J34" s="128"/>
      <c r="K34" s="128">
        <v>35</v>
      </c>
      <c r="L34" s="128">
        <v>415</v>
      </c>
      <c r="M34" s="128"/>
      <c r="N34" s="128">
        <v>1</v>
      </c>
      <c r="O34" s="128">
        <v>21</v>
      </c>
      <c r="P34" s="128"/>
      <c r="Q34" s="128">
        <v>167</v>
      </c>
      <c r="R34" s="128">
        <v>11878</v>
      </c>
      <c r="S34" s="8"/>
    </row>
    <row r="35" spans="1:19" ht="9" customHeight="1">
      <c r="A35" s="85" t="s">
        <v>16</v>
      </c>
      <c r="B35" s="128">
        <v>1437</v>
      </c>
      <c r="C35" s="128">
        <v>92425</v>
      </c>
      <c r="D35" s="128"/>
      <c r="E35" s="128">
        <v>175</v>
      </c>
      <c r="F35" s="128">
        <v>67367</v>
      </c>
      <c r="G35" s="128"/>
      <c r="H35" s="128">
        <v>427</v>
      </c>
      <c r="I35" s="128">
        <v>4268</v>
      </c>
      <c r="J35" s="128"/>
      <c r="K35" s="128">
        <v>215</v>
      </c>
      <c r="L35" s="128">
        <v>2429</v>
      </c>
      <c r="M35" s="128"/>
      <c r="N35" s="128">
        <v>59</v>
      </c>
      <c r="O35" s="128">
        <v>1708</v>
      </c>
      <c r="P35" s="128"/>
      <c r="Q35" s="128">
        <v>2313</v>
      </c>
      <c r="R35" s="128">
        <v>168197</v>
      </c>
      <c r="S35" s="8"/>
    </row>
    <row r="36" spans="1:19" ht="9" customHeight="1">
      <c r="A36" s="85" t="s">
        <v>17</v>
      </c>
      <c r="B36" s="128">
        <v>756</v>
      </c>
      <c r="C36" s="128">
        <v>61906</v>
      </c>
      <c r="D36" s="128"/>
      <c r="E36" s="128">
        <v>210</v>
      </c>
      <c r="F36" s="128">
        <v>105752</v>
      </c>
      <c r="G36" s="128"/>
      <c r="H36" s="128">
        <v>291</v>
      </c>
      <c r="I36" s="128">
        <v>13839</v>
      </c>
      <c r="J36" s="128"/>
      <c r="K36" s="128">
        <v>204</v>
      </c>
      <c r="L36" s="128">
        <v>3931</v>
      </c>
      <c r="M36" s="128"/>
      <c r="N36" s="128">
        <v>138</v>
      </c>
      <c r="O36" s="128">
        <v>2683</v>
      </c>
      <c r="P36" s="128"/>
      <c r="Q36" s="128">
        <v>1599</v>
      </c>
      <c r="R36" s="128">
        <v>188111</v>
      </c>
      <c r="S36" s="8"/>
    </row>
    <row r="37" spans="1:19" ht="9" customHeight="1">
      <c r="A37" s="85" t="s">
        <v>18</v>
      </c>
      <c r="B37" s="128">
        <v>217</v>
      </c>
      <c r="C37" s="128">
        <v>18001</v>
      </c>
      <c r="D37" s="128"/>
      <c r="E37" s="128">
        <v>17</v>
      </c>
      <c r="F37" s="128">
        <v>11025</v>
      </c>
      <c r="G37" s="128"/>
      <c r="H37" s="128">
        <v>35</v>
      </c>
      <c r="I37" s="128">
        <v>527</v>
      </c>
      <c r="J37" s="128"/>
      <c r="K37" s="128">
        <v>165</v>
      </c>
      <c r="L37" s="128">
        <v>2389</v>
      </c>
      <c r="M37" s="128"/>
      <c r="N37" s="128">
        <v>16</v>
      </c>
      <c r="O37" s="128">
        <v>653</v>
      </c>
      <c r="P37" s="128"/>
      <c r="Q37" s="128">
        <v>450</v>
      </c>
      <c r="R37" s="128">
        <v>32595</v>
      </c>
      <c r="S37" s="8"/>
    </row>
    <row r="38" spans="1:19" ht="9" customHeight="1">
      <c r="A38" s="85" t="s">
        <v>19</v>
      </c>
      <c r="B38" s="128">
        <v>726</v>
      </c>
      <c r="C38" s="128">
        <v>77478</v>
      </c>
      <c r="D38" s="128"/>
      <c r="E38" s="128">
        <v>178</v>
      </c>
      <c r="F38" s="128">
        <v>109464</v>
      </c>
      <c r="G38" s="128"/>
      <c r="H38" s="128">
        <v>200</v>
      </c>
      <c r="I38" s="128">
        <v>2122</v>
      </c>
      <c r="J38" s="128"/>
      <c r="K38" s="128">
        <v>132</v>
      </c>
      <c r="L38" s="128">
        <v>2177</v>
      </c>
      <c r="M38" s="128"/>
      <c r="N38" s="128">
        <v>27</v>
      </c>
      <c r="O38" s="128">
        <v>2004</v>
      </c>
      <c r="P38" s="128"/>
      <c r="Q38" s="128">
        <v>1263</v>
      </c>
      <c r="R38" s="128">
        <v>193245</v>
      </c>
      <c r="S38" s="8"/>
    </row>
    <row r="39" spans="1:19" ht="9" customHeight="1">
      <c r="A39" s="85" t="s">
        <v>20</v>
      </c>
      <c r="B39" s="128">
        <v>907</v>
      </c>
      <c r="C39" s="128">
        <v>86636</v>
      </c>
      <c r="D39" s="128"/>
      <c r="E39" s="128">
        <v>109</v>
      </c>
      <c r="F39" s="128">
        <v>40889</v>
      </c>
      <c r="G39" s="128"/>
      <c r="H39" s="128">
        <v>282</v>
      </c>
      <c r="I39" s="128">
        <v>4198</v>
      </c>
      <c r="J39" s="128"/>
      <c r="K39" s="128">
        <v>254</v>
      </c>
      <c r="L39" s="128">
        <v>3625</v>
      </c>
      <c r="M39" s="128"/>
      <c r="N39" s="128">
        <v>267</v>
      </c>
      <c r="O39" s="128">
        <v>3965</v>
      </c>
      <c r="P39" s="128"/>
      <c r="Q39" s="128">
        <v>1819</v>
      </c>
      <c r="R39" s="128">
        <v>139313</v>
      </c>
      <c r="S39" s="8"/>
    </row>
    <row r="40" spans="1:19" ht="9" customHeight="1">
      <c r="A40" s="85" t="s">
        <v>21</v>
      </c>
      <c r="B40" s="128">
        <v>717</v>
      </c>
      <c r="C40" s="128">
        <v>80664</v>
      </c>
      <c r="D40" s="128"/>
      <c r="E40" s="128">
        <v>94</v>
      </c>
      <c r="F40" s="128">
        <v>66538</v>
      </c>
      <c r="G40" s="128"/>
      <c r="H40" s="128">
        <v>266</v>
      </c>
      <c r="I40" s="128">
        <v>8646</v>
      </c>
      <c r="J40" s="128"/>
      <c r="K40" s="128">
        <v>40</v>
      </c>
      <c r="L40" s="128">
        <v>429</v>
      </c>
      <c r="M40" s="128"/>
      <c r="N40" s="128">
        <v>200</v>
      </c>
      <c r="O40" s="128">
        <v>1765</v>
      </c>
      <c r="P40" s="128"/>
      <c r="Q40" s="128">
        <v>1317</v>
      </c>
      <c r="R40" s="128">
        <v>158042</v>
      </c>
      <c r="S40" s="8"/>
    </row>
    <row r="41" spans="1:20" ht="9" customHeight="1">
      <c r="A41" s="116" t="s">
        <v>22</v>
      </c>
      <c r="B41" s="132">
        <v>33411</v>
      </c>
      <c r="C41" s="132">
        <v>1929544</v>
      </c>
      <c r="D41" s="132"/>
      <c r="E41" s="132">
        <v>2374</v>
      </c>
      <c r="F41" s="132">
        <v>1329274</v>
      </c>
      <c r="G41" s="132"/>
      <c r="H41" s="134">
        <v>61479</v>
      </c>
      <c r="I41" s="132">
        <v>525882</v>
      </c>
      <c r="J41" s="132"/>
      <c r="K41" s="132">
        <v>8682</v>
      </c>
      <c r="L41" s="132">
        <v>102981</v>
      </c>
      <c r="M41" s="132"/>
      <c r="N41" s="132">
        <v>7769</v>
      </c>
      <c r="O41" s="132">
        <v>211904</v>
      </c>
      <c r="P41" s="132">
        <v>0</v>
      </c>
      <c r="Q41" s="132">
        <v>113715</v>
      </c>
      <c r="R41" s="132">
        <v>4099585</v>
      </c>
      <c r="S41" s="8"/>
      <c r="T41" s="72"/>
    </row>
    <row r="42" spans="1:19" ht="9" customHeight="1">
      <c r="A42" s="133" t="s">
        <v>23</v>
      </c>
      <c r="B42" s="134">
        <v>21374</v>
      </c>
      <c r="C42" s="134">
        <v>1063741</v>
      </c>
      <c r="D42" s="134"/>
      <c r="E42" s="134">
        <v>994</v>
      </c>
      <c r="F42" s="134">
        <v>570632</v>
      </c>
      <c r="G42" s="134"/>
      <c r="H42" s="134">
        <v>56110</v>
      </c>
      <c r="I42" s="134">
        <v>362504</v>
      </c>
      <c r="J42" s="134">
        <v>0</v>
      </c>
      <c r="K42" s="134">
        <v>3506</v>
      </c>
      <c r="L42" s="134">
        <v>34445</v>
      </c>
      <c r="M42" s="134">
        <v>0</v>
      </c>
      <c r="N42" s="134">
        <v>4069</v>
      </c>
      <c r="O42" s="134">
        <v>139294</v>
      </c>
      <c r="P42" s="134">
        <v>0</v>
      </c>
      <c r="Q42" s="134">
        <v>86053</v>
      </c>
      <c r="R42" s="134">
        <v>2170616</v>
      </c>
      <c r="S42" s="8"/>
    </row>
    <row r="43" spans="1:19" ht="9" customHeight="1">
      <c r="A43" s="133" t="s">
        <v>24</v>
      </c>
      <c r="B43" s="134">
        <v>6396</v>
      </c>
      <c r="C43" s="134">
        <v>395788</v>
      </c>
      <c r="D43" s="134"/>
      <c r="E43" s="134">
        <v>498</v>
      </c>
      <c r="F43" s="134">
        <v>309564</v>
      </c>
      <c r="G43" s="134"/>
      <c r="H43" s="134">
        <v>3750</v>
      </c>
      <c r="I43" s="134">
        <v>127000</v>
      </c>
      <c r="J43" s="134">
        <v>0</v>
      </c>
      <c r="K43" s="134">
        <v>3860</v>
      </c>
      <c r="L43" s="134">
        <v>50427</v>
      </c>
      <c r="M43" s="134">
        <v>0</v>
      </c>
      <c r="N43" s="134">
        <v>2938</v>
      </c>
      <c r="O43" s="134">
        <v>58566</v>
      </c>
      <c r="P43" s="134">
        <v>0</v>
      </c>
      <c r="Q43" s="134">
        <v>17442</v>
      </c>
      <c r="R43" s="134">
        <v>941345</v>
      </c>
      <c r="S43" s="8"/>
    </row>
    <row r="44" spans="1:19" ht="9" customHeight="1">
      <c r="A44" s="133" t="s">
        <v>25</v>
      </c>
      <c r="B44" s="134">
        <v>5641</v>
      </c>
      <c r="C44" s="134">
        <v>470015</v>
      </c>
      <c r="D44" s="134"/>
      <c r="E44" s="134">
        <v>882</v>
      </c>
      <c r="F44" s="134">
        <v>449078</v>
      </c>
      <c r="G44" s="134"/>
      <c r="H44" s="134">
        <v>1619</v>
      </c>
      <c r="I44" s="134">
        <v>36378</v>
      </c>
      <c r="J44" s="134">
        <v>0</v>
      </c>
      <c r="K44" s="134">
        <v>1316</v>
      </c>
      <c r="L44" s="134">
        <v>18109</v>
      </c>
      <c r="M44" s="134">
        <v>0</v>
      </c>
      <c r="N44" s="134">
        <v>762</v>
      </c>
      <c r="O44" s="134">
        <v>14044</v>
      </c>
      <c r="P44" s="134">
        <v>0</v>
      </c>
      <c r="Q44" s="134">
        <v>10220</v>
      </c>
      <c r="R44" s="134">
        <v>987624</v>
      </c>
      <c r="S44" s="8"/>
    </row>
    <row r="45" spans="1:19" ht="9" customHeight="1">
      <c r="A45" s="135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6"/>
    </row>
    <row r="46" spans="1:19" ht="9" customHeight="1">
      <c r="A46" s="85"/>
      <c r="B46" s="128"/>
      <c r="C46" s="128"/>
      <c r="D46" s="85"/>
      <c r="E46" s="137"/>
      <c r="F46" s="128"/>
      <c r="G46" s="85"/>
      <c r="H46" s="85"/>
      <c r="I46" s="128"/>
      <c r="J46" s="128"/>
      <c r="K46" s="128"/>
      <c r="L46" s="128"/>
      <c r="M46" s="128"/>
      <c r="N46" s="128"/>
      <c r="O46" s="128"/>
      <c r="P46" s="128"/>
      <c r="Q46" s="128"/>
      <c r="R46" s="85"/>
      <c r="S46" s="6"/>
    </row>
    <row r="47" spans="1:18" s="109" customFormat="1" ht="9" customHeight="1">
      <c r="A47" s="121" t="s">
        <v>138</v>
      </c>
      <c r="B47" s="138"/>
      <c r="C47" s="138"/>
      <c r="D47" s="138"/>
      <c r="E47" s="138"/>
      <c r="F47" s="139"/>
      <c r="G47" s="138"/>
      <c r="H47" s="138"/>
      <c r="I47" s="138"/>
      <c r="J47" s="138"/>
      <c r="K47" s="138"/>
      <c r="L47" s="138"/>
      <c r="M47" s="140"/>
      <c r="N47" s="140"/>
      <c r="O47" s="140"/>
      <c r="P47" s="140"/>
      <c r="Q47" s="140"/>
      <c r="R47" s="140"/>
    </row>
    <row r="48" spans="1:19" ht="9" customHeight="1">
      <c r="A48" s="85" t="s">
        <v>139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6"/>
    </row>
    <row r="49" spans="1:19" ht="9" customHeight="1">
      <c r="A49" s="85" t="s">
        <v>115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6"/>
    </row>
    <row r="50" spans="1:19" ht="9" customHeight="1">
      <c r="A50" s="85" t="s">
        <v>140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6"/>
    </row>
    <row r="51" spans="1:19" ht="9" customHeight="1">
      <c r="A51" s="85" t="s">
        <v>116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6"/>
    </row>
    <row r="52" spans="1:19" ht="9" customHeight="1">
      <c r="A52" s="85" t="s">
        <v>141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6"/>
    </row>
    <row r="53" spans="1:18" ht="9" customHeight="1">
      <c r="A53" s="141" t="s">
        <v>142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3"/>
      <c r="N53" s="83"/>
      <c r="O53" s="83"/>
      <c r="P53" s="83"/>
      <c r="Q53" s="83"/>
      <c r="R53" s="83"/>
    </row>
    <row r="54" spans="1:18" ht="9" customHeight="1">
      <c r="A54" s="127" t="s">
        <v>143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3"/>
      <c r="N54" s="83"/>
      <c r="O54" s="83"/>
      <c r="P54" s="83"/>
      <c r="Q54" s="83"/>
      <c r="R54" s="83"/>
    </row>
    <row r="55" spans="1:19" ht="9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8" ht="9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</sheetData>
  <mergeCells count="26">
    <mergeCell ref="A1:R1"/>
    <mergeCell ref="A5:A8"/>
    <mergeCell ref="B5:C5"/>
    <mergeCell ref="E5:F5"/>
    <mergeCell ref="H5:I5"/>
    <mergeCell ref="K5:L5"/>
    <mergeCell ref="N5:O5"/>
    <mergeCell ref="Q5:R5"/>
    <mergeCell ref="B6:B8"/>
    <mergeCell ref="H6:H8"/>
    <mergeCell ref="I6:I8"/>
    <mergeCell ref="J6:J8"/>
    <mergeCell ref="C6:C8"/>
    <mergeCell ref="D6:D8"/>
    <mergeCell ref="E6:E8"/>
    <mergeCell ref="F6:F8"/>
    <mergeCell ref="Q6:Q8"/>
    <mergeCell ref="R6:R8"/>
    <mergeCell ref="A17:R17"/>
    <mergeCell ref="O6:O8"/>
    <mergeCell ref="P6:P8"/>
    <mergeCell ref="K6:K8"/>
    <mergeCell ref="L6:L8"/>
    <mergeCell ref="M6:M8"/>
    <mergeCell ref="N6:N8"/>
    <mergeCell ref="G6:G8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&amp;C369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73"/>
  <sheetViews>
    <sheetView workbookViewId="0" topLeftCell="A17">
      <selection activeCell="D46" sqref="D46"/>
    </sheetView>
  </sheetViews>
  <sheetFormatPr defaultColWidth="9.140625" defaultRowHeight="12.75"/>
  <cols>
    <col min="1" max="1" width="39.28125" style="0" customWidth="1"/>
    <col min="2" max="6" width="10.7109375" style="0" customWidth="1"/>
  </cols>
  <sheetData>
    <row r="1" spans="1:6" ht="12.75">
      <c r="A1" s="224" t="s">
        <v>45</v>
      </c>
      <c r="B1" s="224"/>
      <c r="C1" s="224"/>
      <c r="D1" s="224"/>
      <c r="E1" s="224"/>
      <c r="F1" s="224"/>
    </row>
    <row r="2" spans="1:6" ht="18" customHeight="1">
      <c r="A2" s="6"/>
      <c r="B2" s="6"/>
      <c r="C2" s="6"/>
      <c r="D2" s="6"/>
      <c r="E2" s="6"/>
      <c r="F2" s="6"/>
    </row>
    <row r="3" spans="1:6" ht="12.75">
      <c r="A3" s="1" t="s">
        <v>130</v>
      </c>
      <c r="B3" s="2"/>
      <c r="C3" s="2"/>
      <c r="D3" s="2"/>
      <c r="E3" s="2"/>
      <c r="F3" s="2"/>
    </row>
    <row r="4" spans="1:6" ht="7.5" customHeight="1">
      <c r="A4" s="3"/>
      <c r="B4" s="3"/>
      <c r="C4" s="3"/>
      <c r="D4" s="3"/>
      <c r="E4" s="3"/>
      <c r="F4" s="3"/>
    </row>
    <row r="5" spans="1:6" ht="27" customHeight="1">
      <c r="A5" s="211" t="s">
        <v>86</v>
      </c>
      <c r="B5" s="217" t="s">
        <v>118</v>
      </c>
      <c r="C5" s="217"/>
      <c r="D5" s="205" t="s">
        <v>53</v>
      </c>
      <c r="E5" s="205" t="s">
        <v>136</v>
      </c>
      <c r="F5" s="205" t="s">
        <v>54</v>
      </c>
    </row>
    <row r="6" spans="1:6" ht="27" customHeight="1">
      <c r="A6" s="238"/>
      <c r="B6" s="114" t="s">
        <v>134</v>
      </c>
      <c r="C6" s="114" t="s">
        <v>135</v>
      </c>
      <c r="D6" s="237"/>
      <c r="E6" s="237"/>
      <c r="F6" s="237"/>
    </row>
    <row r="7" spans="1:6" ht="9" customHeight="1">
      <c r="A7" s="6"/>
      <c r="B7" s="6"/>
      <c r="C7" s="6"/>
      <c r="D7" s="6"/>
      <c r="E7" s="6"/>
      <c r="F7" s="6"/>
    </row>
    <row r="8" spans="1:6" ht="9" customHeight="1">
      <c r="A8" s="30">
        <v>1998</v>
      </c>
      <c r="B8" s="29">
        <v>32.8</v>
      </c>
      <c r="C8" s="29">
        <v>40.4</v>
      </c>
      <c r="D8" s="77">
        <v>125.51591348526708</v>
      </c>
      <c r="E8" s="79">
        <v>1.4521377395205284</v>
      </c>
      <c r="F8" s="77">
        <v>239.97404100316206</v>
      </c>
    </row>
    <row r="9" spans="1:6" ht="9" customHeight="1">
      <c r="A9" s="30">
        <v>1999</v>
      </c>
      <c r="B9" s="29">
        <v>33.1</v>
      </c>
      <c r="C9" s="29">
        <v>41.7</v>
      </c>
      <c r="D9" s="6">
        <v>129</v>
      </c>
      <c r="E9" s="79">
        <v>1.4939273399738768</v>
      </c>
      <c r="F9" s="6">
        <v>247</v>
      </c>
    </row>
    <row r="10" spans="1:6" ht="9" customHeight="1">
      <c r="A10" s="30">
        <v>2000</v>
      </c>
      <c r="B10" s="29">
        <v>34.8</v>
      </c>
      <c r="C10" s="29">
        <v>42.7</v>
      </c>
      <c r="D10" s="77">
        <v>138.357674917356</v>
      </c>
      <c r="E10" s="79">
        <v>1.6373960867306137</v>
      </c>
      <c r="F10" s="6">
        <v>266</v>
      </c>
    </row>
    <row r="11" spans="1:6" ht="9" customHeight="1">
      <c r="A11" s="30">
        <v>2001</v>
      </c>
      <c r="B11" s="29">
        <v>35.4</v>
      </c>
      <c r="C11" s="29">
        <v>43.2</v>
      </c>
      <c r="D11" s="77">
        <v>143.4727</v>
      </c>
      <c r="E11" s="79">
        <v>1.7164140782680206</v>
      </c>
      <c r="F11" s="77">
        <v>271.3761943155384</v>
      </c>
    </row>
    <row r="12" spans="1:6" ht="9" customHeight="1">
      <c r="A12" s="30"/>
      <c r="B12" s="6"/>
      <c r="C12" s="6"/>
      <c r="D12" s="77"/>
      <c r="E12" s="79"/>
      <c r="F12" s="6"/>
    </row>
    <row r="13" spans="1:6" ht="9" customHeight="1">
      <c r="A13" s="208" t="s">
        <v>95</v>
      </c>
      <c r="B13" s="208"/>
      <c r="C13" s="208"/>
      <c r="D13" s="208"/>
      <c r="E13" s="208"/>
      <c r="F13" s="208"/>
    </row>
    <row r="14" spans="1:6" ht="9" customHeight="1">
      <c r="A14" s="6"/>
      <c r="B14" s="6"/>
      <c r="C14" s="6"/>
      <c r="D14" s="6"/>
      <c r="E14" s="79"/>
      <c r="F14" s="6"/>
    </row>
    <row r="15" spans="1:6" ht="9" customHeight="1">
      <c r="A15" s="6" t="s">
        <v>1</v>
      </c>
      <c r="B15" s="7">
        <v>25.7</v>
      </c>
      <c r="C15" s="92">
        <v>25.9</v>
      </c>
      <c r="D15" s="77">
        <v>62.65170747570388</v>
      </c>
      <c r="E15" s="79">
        <v>0.5675401489108751</v>
      </c>
      <c r="F15" s="8">
        <v>104.36008953463562</v>
      </c>
    </row>
    <row r="16" spans="1:6" ht="9" customHeight="1">
      <c r="A16" s="6" t="s">
        <v>2</v>
      </c>
      <c r="B16" s="7">
        <v>29.2</v>
      </c>
      <c r="C16" s="92">
        <v>41.8</v>
      </c>
      <c r="D16" s="77">
        <v>647.0825166033959</v>
      </c>
      <c r="E16" s="79">
        <v>7.637806925377973</v>
      </c>
      <c r="F16" s="8">
        <v>239.75588678736472</v>
      </c>
    </row>
    <row r="17" spans="1:6" ht="9" customHeight="1">
      <c r="A17" s="6" t="s">
        <v>3</v>
      </c>
      <c r="B17" s="7">
        <v>38.7</v>
      </c>
      <c r="C17" s="92">
        <v>43.6</v>
      </c>
      <c r="D17" s="77">
        <v>94.11725893368333</v>
      </c>
      <c r="E17" s="79">
        <v>0.7856776321955197</v>
      </c>
      <c r="F17" s="8">
        <v>359.25402718876245</v>
      </c>
    </row>
    <row r="18" spans="1:6" ht="9" customHeight="1">
      <c r="A18" s="6" t="s">
        <v>4</v>
      </c>
      <c r="B18" s="7">
        <v>34.9</v>
      </c>
      <c r="C18" s="92">
        <v>34.9</v>
      </c>
      <c r="D18" s="77">
        <v>747.4142420528251</v>
      </c>
      <c r="E18" s="79">
        <v>11.420742434428806</v>
      </c>
      <c r="F18" s="8">
        <v>522.1010493267347</v>
      </c>
    </row>
    <row r="19" spans="1:6" s="82" customFormat="1" ht="9" customHeight="1">
      <c r="A19" s="43" t="s">
        <v>31</v>
      </c>
      <c r="B19" s="9">
        <v>38</v>
      </c>
      <c r="C19" s="93">
        <v>38</v>
      </c>
      <c r="D19" s="115">
        <v>952.8715833080125</v>
      </c>
      <c r="E19" s="80">
        <v>15.135387089391166</v>
      </c>
      <c r="F19" s="10">
        <v>601.7809651996238</v>
      </c>
    </row>
    <row r="20" spans="1:6" s="82" customFormat="1" ht="9" customHeight="1">
      <c r="A20" s="43" t="s">
        <v>5</v>
      </c>
      <c r="B20" s="9">
        <v>30</v>
      </c>
      <c r="C20" s="94">
        <v>30</v>
      </c>
      <c r="D20" s="115">
        <v>548.6837611790785</v>
      </c>
      <c r="E20" s="80">
        <v>7.827718626927728</v>
      </c>
      <c r="F20" s="10">
        <v>427.1059627189096</v>
      </c>
    </row>
    <row r="21" spans="1:6" ht="9" customHeight="1">
      <c r="A21" s="6" t="s">
        <v>6</v>
      </c>
      <c r="B21" s="7">
        <v>38.7</v>
      </c>
      <c r="C21" s="92">
        <v>38.9</v>
      </c>
      <c r="D21" s="77">
        <v>255.2480792623249</v>
      </c>
      <c r="E21" s="79">
        <v>3.382812834962232</v>
      </c>
      <c r="F21" s="8">
        <v>635.025884769972</v>
      </c>
    </row>
    <row r="22" spans="1:6" ht="9" customHeight="1">
      <c r="A22" s="6" t="s">
        <v>7</v>
      </c>
      <c r="B22" s="7">
        <v>27.8</v>
      </c>
      <c r="C22" s="92">
        <v>34.5</v>
      </c>
      <c r="D22" s="77">
        <v>145.52152253966975</v>
      </c>
      <c r="E22" s="79">
        <v>2.1592037000690283</v>
      </c>
      <c r="F22" s="8">
        <v>220.65804827706438</v>
      </c>
    </row>
    <row r="23" spans="1:6" ht="9" customHeight="1">
      <c r="A23" s="6" t="s">
        <v>8</v>
      </c>
      <c r="B23" s="7">
        <v>40.2</v>
      </c>
      <c r="C23" s="92">
        <v>46.9</v>
      </c>
      <c r="D23" s="77">
        <v>217.9279059812479</v>
      </c>
      <c r="E23" s="79">
        <v>2.6877677487490717</v>
      </c>
      <c r="F23" s="8">
        <v>631.9698241277863</v>
      </c>
    </row>
    <row r="24" spans="1:6" ht="9" customHeight="1">
      <c r="A24" s="6" t="s">
        <v>9</v>
      </c>
      <c r="B24" s="7">
        <v>29.5</v>
      </c>
      <c r="C24" s="92">
        <v>53.1</v>
      </c>
      <c r="D24" s="77">
        <v>189.00141927735953</v>
      </c>
      <c r="E24" s="79">
        <v>2.567575139191768</v>
      </c>
      <c r="F24" s="8">
        <v>335</v>
      </c>
    </row>
    <row r="25" spans="1:6" ht="9" customHeight="1">
      <c r="A25" s="6" t="s">
        <v>10</v>
      </c>
      <c r="B25" s="7">
        <v>34.3</v>
      </c>
      <c r="C25" s="92">
        <v>38.7</v>
      </c>
      <c r="D25" s="77">
        <v>284.6958560940262</v>
      </c>
      <c r="E25" s="79">
        <v>3.0216804767654204</v>
      </c>
      <c r="F25" s="8">
        <v>435.37280737042755</v>
      </c>
    </row>
    <row r="26" spans="1:6" ht="9" customHeight="1">
      <c r="A26" s="6" t="s">
        <v>11</v>
      </c>
      <c r="B26" s="7">
        <v>35.4</v>
      </c>
      <c r="C26" s="92">
        <v>37.8</v>
      </c>
      <c r="D26" s="77">
        <v>242.2020834082545</v>
      </c>
      <c r="E26" s="79">
        <v>1.991922831446271</v>
      </c>
      <c r="F26" s="8">
        <v>238.9385575281101</v>
      </c>
    </row>
    <row r="27" spans="1:6" ht="9" customHeight="1">
      <c r="A27" s="6" t="s">
        <v>12</v>
      </c>
      <c r="B27" s="7">
        <v>28</v>
      </c>
      <c r="C27" s="92">
        <v>36.8</v>
      </c>
      <c r="D27" s="77">
        <v>136.82221687847442</v>
      </c>
      <c r="E27" s="79">
        <v>2.4849101246039504</v>
      </c>
      <c r="F27" s="8">
        <v>209.53697418831737</v>
      </c>
    </row>
    <row r="28" spans="1:6" ht="9" customHeight="1">
      <c r="A28" s="6" t="s">
        <v>13</v>
      </c>
      <c r="B28" s="7">
        <v>39.1</v>
      </c>
      <c r="C28" s="92">
        <v>39.4</v>
      </c>
      <c r="D28" s="77">
        <v>166.03800571533512</v>
      </c>
      <c r="E28" s="79">
        <v>1.3545553182341739</v>
      </c>
      <c r="F28" s="8">
        <v>495.7070591327323</v>
      </c>
    </row>
    <row r="29" spans="1:6" ht="9" customHeight="1">
      <c r="A29" s="6" t="s">
        <v>14</v>
      </c>
      <c r="B29" s="7">
        <v>27.8</v>
      </c>
      <c r="C29" s="92">
        <v>33.4</v>
      </c>
      <c r="D29" s="77">
        <v>105.55775459363348</v>
      </c>
      <c r="E29" s="79">
        <v>1.5048947983467245</v>
      </c>
      <c r="F29" s="8">
        <v>124.88025785327301</v>
      </c>
    </row>
    <row r="30" spans="1:6" ht="9" customHeight="1">
      <c r="A30" s="6" t="s">
        <v>15</v>
      </c>
      <c r="B30" s="7">
        <v>24.2</v>
      </c>
      <c r="C30" s="92">
        <v>26.3</v>
      </c>
      <c r="D30" s="77">
        <v>58.321367276442395</v>
      </c>
      <c r="E30" s="79">
        <v>0.6242144607762121</v>
      </c>
      <c r="F30" s="8">
        <v>42.192992734942585</v>
      </c>
    </row>
    <row r="31" spans="1:6" ht="9" customHeight="1">
      <c r="A31" s="6" t="s">
        <v>16</v>
      </c>
      <c r="B31" s="7">
        <v>42.9</v>
      </c>
      <c r="C31" s="92">
        <v>47.2</v>
      </c>
      <c r="D31" s="77">
        <v>79.52384395865363</v>
      </c>
      <c r="E31" s="79">
        <v>0.9921312003801676</v>
      </c>
      <c r="F31" s="8">
        <v>335.00644580228163</v>
      </c>
    </row>
    <row r="32" spans="1:6" ht="9" customHeight="1">
      <c r="A32" s="6" t="s">
        <v>17</v>
      </c>
      <c r="B32" s="7">
        <v>25.8</v>
      </c>
      <c r="C32" s="92">
        <v>29.8</v>
      </c>
      <c r="D32" s="77">
        <v>56.015583665531224</v>
      </c>
      <c r="E32" s="79">
        <v>0.7126616103990511</v>
      </c>
      <c r="F32" s="8">
        <v>116.44047133211764</v>
      </c>
    </row>
    <row r="33" spans="1:6" ht="9" customHeight="1">
      <c r="A33" s="6" t="s">
        <v>18</v>
      </c>
      <c r="B33" s="7">
        <v>17.3</v>
      </c>
      <c r="C33" s="92">
        <v>21.8</v>
      </c>
      <c r="D33" s="77">
        <v>65.53539503469214</v>
      </c>
      <c r="E33" s="79">
        <v>0.7952222963440084</v>
      </c>
      <c r="F33" s="8">
        <v>39.133993222346845</v>
      </c>
    </row>
    <row r="34" spans="1:6" ht="9" customHeight="1">
      <c r="A34" s="6" t="s">
        <v>19</v>
      </c>
      <c r="B34" s="7">
        <v>19</v>
      </c>
      <c r="C34" s="92">
        <v>32.7</v>
      </c>
      <c r="D34" s="77">
        <v>59.64719397108288</v>
      </c>
      <c r="E34" s="79">
        <v>0.9446639162404773</v>
      </c>
      <c r="F34" s="8">
        <v>79.39717052760012</v>
      </c>
    </row>
    <row r="35" spans="1:6" ht="9" customHeight="1">
      <c r="A35" s="6" t="s">
        <v>20</v>
      </c>
      <c r="B35" s="7">
        <v>36.8</v>
      </c>
      <c r="C35" s="92">
        <v>42.9</v>
      </c>
      <c r="D35" s="77">
        <v>81.02191337142838</v>
      </c>
      <c r="E35" s="79">
        <v>0.739007313124957</v>
      </c>
      <c r="F35" s="8">
        <v>156.68186096439712</v>
      </c>
    </row>
    <row r="36" spans="1:6" ht="9" customHeight="1">
      <c r="A36" s="6" t="s">
        <v>21</v>
      </c>
      <c r="B36" s="7">
        <v>24.7</v>
      </c>
      <c r="C36" s="92">
        <v>38.3</v>
      </c>
      <c r="D36" s="77">
        <v>115.84805930977463</v>
      </c>
      <c r="E36" s="79">
        <v>1.7513191292745929</v>
      </c>
      <c r="F36" s="8">
        <v>78.75390879742498</v>
      </c>
    </row>
    <row r="37" spans="1:6" ht="9" customHeight="1">
      <c r="A37" s="22" t="s">
        <v>35</v>
      </c>
      <c r="B37" s="11">
        <v>33.3</v>
      </c>
      <c r="C37" s="95">
        <v>39.6</v>
      </c>
      <c r="D37" s="99">
        <v>143.10673544649464</v>
      </c>
      <c r="E37" s="81">
        <v>1.6833535975846317</v>
      </c>
      <c r="F37" s="12">
        <v>272.22206864689025</v>
      </c>
    </row>
    <row r="38" spans="1:6" ht="9" customHeight="1">
      <c r="A38" s="14"/>
      <c r="B38" s="14"/>
      <c r="C38" s="14"/>
      <c r="D38" s="3"/>
      <c r="E38" s="14"/>
      <c r="F38" s="46"/>
    </row>
    <row r="39" spans="1:6" ht="9" customHeight="1">
      <c r="A39" s="4"/>
      <c r="B39" s="4"/>
      <c r="C39" s="4"/>
      <c r="D39" s="4"/>
      <c r="E39" s="4"/>
      <c r="F39" s="4"/>
    </row>
    <row r="40" spans="1:18" s="109" customFormat="1" ht="9" customHeight="1">
      <c r="A40" s="121" t="s">
        <v>138</v>
      </c>
      <c r="B40" s="138"/>
      <c r="C40" s="138"/>
      <c r="D40" s="138"/>
      <c r="E40" s="138"/>
      <c r="F40" s="139"/>
      <c r="G40" s="138"/>
      <c r="H40" s="138"/>
      <c r="I40" s="138"/>
      <c r="J40" s="138"/>
      <c r="K40" s="138"/>
      <c r="L40" s="138"/>
      <c r="M40" s="140"/>
      <c r="N40" s="140"/>
      <c r="O40" s="140"/>
      <c r="P40" s="140"/>
      <c r="Q40" s="140"/>
      <c r="R40" s="140"/>
    </row>
    <row r="41" spans="1:6" s="140" customFormat="1" ht="9" customHeight="1">
      <c r="A41" s="138" t="s">
        <v>137</v>
      </c>
      <c r="B41" s="138"/>
      <c r="C41" s="138"/>
      <c r="D41" s="138"/>
      <c r="E41" s="138"/>
      <c r="F41" s="139"/>
    </row>
    <row r="42" spans="1:6" s="83" customFormat="1" ht="9" customHeight="1">
      <c r="A42" s="85" t="s">
        <v>55</v>
      </c>
      <c r="B42" s="194"/>
      <c r="C42" s="194"/>
      <c r="D42" s="194"/>
      <c r="E42" s="194"/>
      <c r="F42" s="194"/>
    </row>
    <row r="43" spans="1:6" ht="9" customHeight="1">
      <c r="A43" s="6" t="s">
        <v>101</v>
      </c>
      <c r="B43" s="4"/>
      <c r="C43" s="4"/>
      <c r="D43" s="4"/>
      <c r="E43" s="4"/>
      <c r="F43" s="4"/>
    </row>
    <row r="44" spans="1:6" ht="9" customHeight="1">
      <c r="A44" s="6"/>
      <c r="B44" s="4"/>
      <c r="C44" s="4"/>
      <c r="D44" s="4"/>
      <c r="E44" s="4"/>
      <c r="F44" s="4"/>
    </row>
    <row r="45" spans="1:6" ht="9" customHeight="1">
      <c r="A45" s="6"/>
      <c r="B45" s="4"/>
      <c r="C45" s="4"/>
      <c r="D45" s="4"/>
      <c r="E45" s="4"/>
      <c r="F45" s="4"/>
    </row>
    <row r="46" spans="1:6" ht="9" customHeight="1">
      <c r="A46" s="6"/>
      <c r="B46" s="4"/>
      <c r="C46" s="4"/>
      <c r="D46" s="4"/>
      <c r="E46" s="4"/>
      <c r="F46" s="4"/>
    </row>
    <row r="47" spans="1:6" ht="9" customHeight="1">
      <c r="A47" s="6"/>
      <c r="B47" s="4"/>
      <c r="C47" s="4"/>
      <c r="D47" s="4"/>
      <c r="E47" s="4"/>
      <c r="F47" s="4"/>
    </row>
    <row r="48" spans="1:6" ht="9" customHeight="1">
      <c r="A48" s="6"/>
      <c r="B48" s="4"/>
      <c r="C48" s="4"/>
      <c r="D48" s="4"/>
      <c r="E48" s="4"/>
      <c r="F48" s="4"/>
    </row>
    <row r="49" spans="1:6" ht="9" customHeight="1">
      <c r="A49" s="6"/>
      <c r="B49" s="4"/>
      <c r="C49" s="4"/>
      <c r="D49" s="4"/>
      <c r="E49" s="4"/>
      <c r="F49" s="4"/>
    </row>
    <row r="50" spans="1:6" ht="9" customHeight="1">
      <c r="A50" s="6"/>
      <c r="B50" s="4"/>
      <c r="C50" s="4"/>
      <c r="D50" s="4"/>
      <c r="E50" s="4"/>
      <c r="F50" s="4"/>
    </row>
    <row r="51" spans="1:6" ht="9" customHeight="1">
      <c r="A51" s="6"/>
      <c r="B51" s="4"/>
      <c r="C51" s="4"/>
      <c r="D51" s="4"/>
      <c r="E51" s="4"/>
      <c r="F51" s="4"/>
    </row>
    <row r="52" spans="1:6" ht="9" customHeight="1">
      <c r="A52" s="6"/>
      <c r="B52" s="4"/>
      <c r="C52" s="4"/>
      <c r="D52" s="4"/>
      <c r="E52" s="4"/>
      <c r="F52" s="4"/>
    </row>
    <row r="53" spans="1:6" ht="9" customHeight="1">
      <c r="A53" s="6"/>
      <c r="B53" s="4"/>
      <c r="C53" s="4"/>
      <c r="D53" s="4"/>
      <c r="E53" s="4"/>
      <c r="F53" s="4"/>
    </row>
    <row r="54" spans="1:6" ht="9" customHeight="1">
      <c r="A54" s="6"/>
      <c r="B54" s="4"/>
      <c r="C54" s="4"/>
      <c r="D54" s="4"/>
      <c r="E54" s="4"/>
      <c r="F54" s="4"/>
    </row>
    <row r="55" spans="1:6" ht="9" customHeight="1">
      <c r="A55" s="6"/>
      <c r="B55" s="4"/>
      <c r="C55" s="4"/>
      <c r="D55" s="4"/>
      <c r="E55" s="4"/>
      <c r="F55" s="4"/>
    </row>
    <row r="56" spans="1:6" ht="9" customHeight="1">
      <c r="A56" s="6"/>
      <c r="B56" s="4"/>
      <c r="C56" s="4"/>
      <c r="D56" s="4"/>
      <c r="E56" s="4"/>
      <c r="F56" s="4"/>
    </row>
    <row r="57" spans="1:6" ht="9" customHeight="1">
      <c r="A57" s="6"/>
      <c r="B57" s="4"/>
      <c r="C57" s="4"/>
      <c r="D57" s="4"/>
      <c r="E57" s="4"/>
      <c r="F57" s="4"/>
    </row>
    <row r="58" spans="1:6" ht="9" customHeight="1">
      <c r="A58" s="6"/>
      <c r="B58" s="4"/>
      <c r="C58" s="4"/>
      <c r="D58" s="4"/>
      <c r="E58" s="4"/>
      <c r="F58" s="4"/>
    </row>
    <row r="59" spans="1:6" ht="9" customHeight="1">
      <c r="A59" s="6"/>
      <c r="B59" s="4"/>
      <c r="C59" s="4"/>
      <c r="D59" s="4"/>
      <c r="E59" s="4"/>
      <c r="F59" s="4"/>
    </row>
    <row r="60" spans="1:6" ht="9" customHeight="1">
      <c r="A60" s="6"/>
      <c r="B60" s="4"/>
      <c r="C60" s="4"/>
      <c r="D60" s="4"/>
      <c r="E60" s="4"/>
      <c r="F60" s="4"/>
    </row>
    <row r="61" spans="1:6" ht="9" customHeight="1">
      <c r="A61" s="6"/>
      <c r="B61" s="4"/>
      <c r="C61" s="4"/>
      <c r="D61" s="4"/>
      <c r="E61" s="4"/>
      <c r="F61" s="4"/>
    </row>
    <row r="62" spans="1:6" ht="9" customHeight="1">
      <c r="A62" s="6"/>
      <c r="B62" s="4"/>
      <c r="C62" s="4"/>
      <c r="D62" s="4"/>
      <c r="E62" s="4"/>
      <c r="F62" s="4"/>
    </row>
    <row r="63" spans="1:6" ht="9" customHeight="1">
      <c r="A63" s="6"/>
      <c r="B63" s="4"/>
      <c r="C63" s="4"/>
      <c r="D63" s="4"/>
      <c r="E63" s="4"/>
      <c r="F63" s="4"/>
    </row>
    <row r="64" spans="1:6" ht="9" customHeight="1">
      <c r="A64" s="6"/>
      <c r="B64" s="4"/>
      <c r="C64" s="4"/>
      <c r="D64" s="4"/>
      <c r="E64" s="4"/>
      <c r="F64" s="4"/>
    </row>
    <row r="65" spans="1:6" ht="9" customHeight="1">
      <c r="A65" s="6"/>
      <c r="B65" s="4"/>
      <c r="C65" s="4"/>
      <c r="D65" s="4"/>
      <c r="E65" s="4"/>
      <c r="F65" s="4"/>
    </row>
    <row r="66" spans="1:6" ht="9" customHeight="1">
      <c r="A66" s="6"/>
      <c r="B66" s="4"/>
      <c r="C66" s="4"/>
      <c r="D66" s="4"/>
      <c r="E66" s="4"/>
      <c r="F66" s="4"/>
    </row>
    <row r="67" ht="9" customHeight="1"/>
    <row r="68" spans="1:6" ht="9" customHeight="1">
      <c r="A68" s="6"/>
      <c r="B68" s="4"/>
      <c r="C68" s="4"/>
      <c r="D68" s="4"/>
      <c r="E68" s="4"/>
      <c r="F68" s="4"/>
    </row>
    <row r="69" spans="1:6" ht="9" customHeight="1">
      <c r="A69" s="6"/>
      <c r="B69" s="4"/>
      <c r="C69" s="4"/>
      <c r="D69" s="4"/>
      <c r="E69" s="4"/>
      <c r="F69" s="4"/>
    </row>
    <row r="70" ht="9" customHeight="1"/>
    <row r="71" ht="9" customHeight="1"/>
    <row r="72" ht="9" customHeight="1"/>
    <row r="73" spans="1:6" ht="9.75" customHeight="1">
      <c r="A73" s="84"/>
      <c r="B73" s="84"/>
      <c r="C73" s="84"/>
      <c r="D73" s="84"/>
      <c r="E73" s="84"/>
      <c r="F73" s="84"/>
    </row>
    <row r="74" ht="9" customHeight="1"/>
    <row r="75" ht="9" customHeight="1"/>
  </sheetData>
  <mergeCells count="7">
    <mergeCell ref="A13:F13"/>
    <mergeCell ref="A1:F1"/>
    <mergeCell ref="D5:D6"/>
    <mergeCell ref="E5:E6"/>
    <mergeCell ref="F5:F6"/>
    <mergeCell ref="B5:C5"/>
    <mergeCell ref="A5:A6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&amp;C378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26">
      <selection activeCell="A48" sqref="A48:IV48"/>
    </sheetView>
  </sheetViews>
  <sheetFormatPr defaultColWidth="9.140625" defaultRowHeight="9" customHeight="1"/>
  <cols>
    <col min="1" max="1" width="27.00390625" style="0" customWidth="1"/>
    <col min="2" max="3" width="10.7109375" style="0" customWidth="1"/>
    <col min="4" max="4" width="0.85546875" style="0" customWidth="1"/>
    <col min="5" max="6" width="10.7109375" style="0" customWidth="1"/>
    <col min="7" max="7" width="0.85546875" style="0" customWidth="1"/>
    <col min="8" max="9" width="10.7109375" style="0" customWidth="1"/>
  </cols>
  <sheetData>
    <row r="1" spans="1:9" ht="12" customHeight="1">
      <c r="A1" s="224" t="s">
        <v>45</v>
      </c>
      <c r="B1" s="224"/>
      <c r="C1" s="224"/>
      <c r="D1" s="224"/>
      <c r="E1" s="224"/>
      <c r="F1" s="224"/>
      <c r="G1" s="224"/>
      <c r="H1" s="224"/>
      <c r="I1" s="224"/>
    </row>
    <row r="2" spans="1:9" ht="18" customHeight="1">
      <c r="A2" s="6"/>
      <c r="B2" s="6"/>
      <c r="C2" s="6"/>
      <c r="D2" s="6"/>
      <c r="E2" s="6"/>
      <c r="F2" s="6"/>
      <c r="G2" s="6"/>
      <c r="H2" s="6"/>
      <c r="I2" s="6"/>
    </row>
    <row r="3" s="2" customFormat="1" ht="12" customHeight="1">
      <c r="A3" s="27" t="s">
        <v>92</v>
      </c>
    </row>
    <row r="4" spans="1:9" ht="7.5" customHeight="1">
      <c r="A4" s="6"/>
      <c r="B4" s="6"/>
      <c r="C4" s="6"/>
      <c r="D4" s="14"/>
      <c r="E4" s="6"/>
      <c r="F4" s="6"/>
      <c r="G4" s="14"/>
      <c r="H4" s="6"/>
      <c r="I4" s="6"/>
    </row>
    <row r="5" spans="1:9" ht="16.5" customHeight="1">
      <c r="A5" s="211" t="s">
        <v>56</v>
      </c>
      <c r="B5" s="212" t="s">
        <v>78</v>
      </c>
      <c r="C5" s="212"/>
      <c r="D5" s="53"/>
      <c r="E5" s="212" t="s">
        <v>79</v>
      </c>
      <c r="F5" s="212"/>
      <c r="G5" s="53"/>
      <c r="H5" s="212" t="s">
        <v>29</v>
      </c>
      <c r="I5" s="212"/>
    </row>
    <row r="6" spans="1:9" ht="9" customHeight="1">
      <c r="A6" s="206"/>
      <c r="B6" s="220" t="s">
        <v>0</v>
      </c>
      <c r="C6" s="205" t="s">
        <v>46</v>
      </c>
      <c r="D6" s="52"/>
      <c r="E6" s="220" t="s">
        <v>0</v>
      </c>
      <c r="F6" s="205" t="s">
        <v>47</v>
      </c>
      <c r="G6" s="52"/>
      <c r="H6" s="220" t="s">
        <v>0</v>
      </c>
      <c r="I6" s="205" t="s">
        <v>48</v>
      </c>
    </row>
    <row r="7" spans="1:9" ht="9" customHeight="1">
      <c r="A7" s="206"/>
      <c r="B7" s="221"/>
      <c r="C7" s="218"/>
      <c r="D7" s="48"/>
      <c r="E7" s="221"/>
      <c r="F7" s="218" t="s">
        <v>49</v>
      </c>
      <c r="G7" s="48"/>
      <c r="H7" s="221"/>
      <c r="I7" s="218" t="s">
        <v>49</v>
      </c>
    </row>
    <row r="8" spans="1:9" ht="18.75" customHeight="1">
      <c r="A8" s="207"/>
      <c r="B8" s="222"/>
      <c r="C8" s="219"/>
      <c r="D8" s="49"/>
      <c r="E8" s="222"/>
      <c r="F8" s="219" t="s">
        <v>50</v>
      </c>
      <c r="G8" s="49"/>
      <c r="H8" s="222"/>
      <c r="I8" s="219" t="s">
        <v>50</v>
      </c>
    </row>
    <row r="9" spans="1:9" ht="9" customHeight="1">
      <c r="A9" s="28"/>
      <c r="B9" s="28"/>
      <c r="C9" s="42"/>
      <c r="D9" s="42"/>
      <c r="E9" s="28"/>
      <c r="F9" s="42"/>
      <c r="G9" s="42"/>
      <c r="H9" s="28"/>
      <c r="I9" s="42"/>
    </row>
    <row r="10" spans="1:9" ht="9" customHeight="1">
      <c r="A10" s="141" t="s">
        <v>51</v>
      </c>
      <c r="B10" s="128">
        <v>40086751</v>
      </c>
      <c r="C10" s="128">
        <v>173346659</v>
      </c>
      <c r="D10" s="128"/>
      <c r="E10" s="128">
        <v>29324237</v>
      </c>
      <c r="F10" s="128">
        <v>118023647</v>
      </c>
      <c r="G10" s="128"/>
      <c r="H10" s="128">
        <f>SUM(B10,E10)</f>
        <v>69410988</v>
      </c>
      <c r="I10" s="128">
        <f>SUM(C10,F10)</f>
        <v>291370306</v>
      </c>
    </row>
    <row r="11" spans="1:9" ht="9" customHeight="1">
      <c r="A11" s="127">
        <v>1997</v>
      </c>
      <c r="B11" s="128">
        <v>40671342</v>
      </c>
      <c r="C11" s="128">
        <v>173916564</v>
      </c>
      <c r="D11" s="128"/>
      <c r="E11" s="128">
        <v>29963670</v>
      </c>
      <c r="F11" s="128">
        <v>118359759</v>
      </c>
      <c r="G11" s="128"/>
      <c r="H11" s="128">
        <f>SUM(B11,E11)</f>
        <v>70635012</v>
      </c>
      <c r="I11" s="128">
        <f>SUM(C11,F11)</f>
        <v>292276323</v>
      </c>
    </row>
    <row r="12" spans="1:9" ht="9" customHeight="1">
      <c r="A12" s="127">
        <v>1998</v>
      </c>
      <c r="B12" s="128">
        <v>41371579</v>
      </c>
      <c r="C12" s="128">
        <v>178266093</v>
      </c>
      <c r="D12" s="128"/>
      <c r="E12" s="128">
        <v>30941982</v>
      </c>
      <c r="F12" s="128">
        <v>121242294</v>
      </c>
      <c r="G12" s="128"/>
      <c r="H12" s="128">
        <v>72313561</v>
      </c>
      <c r="I12" s="128">
        <v>299508387</v>
      </c>
    </row>
    <row r="13" spans="1:9" ht="9" customHeight="1">
      <c r="A13" s="127">
        <v>1999</v>
      </c>
      <c r="B13" s="128">
        <v>42475852</v>
      </c>
      <c r="C13" s="128">
        <v>181646770</v>
      </c>
      <c r="D13" s="128"/>
      <c r="E13" s="128">
        <v>31845086</v>
      </c>
      <c r="F13" s="128">
        <v>126667959</v>
      </c>
      <c r="G13" s="128"/>
      <c r="H13" s="128">
        <v>74320938</v>
      </c>
      <c r="I13" s="128">
        <v>308314729</v>
      </c>
    </row>
    <row r="14" spans="1:9" ht="9" customHeight="1">
      <c r="A14" s="127">
        <v>2000</v>
      </c>
      <c r="B14" s="128">
        <v>44924162</v>
      </c>
      <c r="C14" s="128">
        <v>198528158</v>
      </c>
      <c r="D14" s="128"/>
      <c r="E14" s="128">
        <v>35107475</v>
      </c>
      <c r="F14" s="128">
        <v>140356985</v>
      </c>
      <c r="G14" s="128"/>
      <c r="H14" s="128">
        <v>80031637</v>
      </c>
      <c r="I14" s="128">
        <v>338885143</v>
      </c>
    </row>
    <row r="15" spans="1:9" ht="9" customHeight="1">
      <c r="A15" s="127">
        <v>2001</v>
      </c>
      <c r="B15" s="142">
        <v>46005387</v>
      </c>
      <c r="C15" s="142">
        <v>203650860</v>
      </c>
      <c r="D15" s="128"/>
      <c r="E15" s="142">
        <v>35767981</v>
      </c>
      <c r="F15" s="142">
        <v>146672273</v>
      </c>
      <c r="G15" s="128"/>
      <c r="H15" s="128">
        <f>SUM(B15,E15)</f>
        <v>81773368</v>
      </c>
      <c r="I15" s="128">
        <f>SUM(C15,F15)</f>
        <v>350323133</v>
      </c>
    </row>
    <row r="16" spans="1:9" ht="9" customHeight="1">
      <c r="A16" s="127"/>
      <c r="B16" s="85"/>
      <c r="C16" s="85"/>
      <c r="D16" s="85"/>
      <c r="E16" s="85"/>
      <c r="F16" s="85"/>
      <c r="G16" s="85"/>
      <c r="H16" s="85"/>
      <c r="I16" s="85"/>
    </row>
    <row r="17" spans="1:9" ht="9" customHeight="1">
      <c r="A17" s="223" t="s">
        <v>91</v>
      </c>
      <c r="B17" s="223"/>
      <c r="C17" s="223"/>
      <c r="D17" s="223"/>
      <c r="E17" s="223"/>
      <c r="F17" s="223"/>
      <c r="G17" s="223"/>
      <c r="H17" s="223"/>
      <c r="I17" s="223"/>
    </row>
    <row r="18" spans="1:9" ht="9" customHeight="1">
      <c r="A18" s="85"/>
      <c r="B18" s="85"/>
      <c r="C18" s="85"/>
      <c r="D18" s="85"/>
      <c r="E18" s="85"/>
      <c r="F18" s="85"/>
      <c r="G18" s="85"/>
      <c r="H18" s="85"/>
      <c r="I18" s="85"/>
    </row>
    <row r="19" spans="1:9" ht="9" customHeight="1">
      <c r="A19" s="85" t="s">
        <v>1</v>
      </c>
      <c r="B19" s="142">
        <v>1526317</v>
      </c>
      <c r="C19" s="142">
        <v>4930930</v>
      </c>
      <c r="D19" s="128"/>
      <c r="E19" s="142">
        <v>1124686</v>
      </c>
      <c r="F19" s="142">
        <v>3661465</v>
      </c>
      <c r="G19" s="128"/>
      <c r="H19" s="128">
        <f aca="true" t="shared" si="0" ref="H19:H33">SUM(B19,E19)</f>
        <v>2651003</v>
      </c>
      <c r="I19" s="128">
        <f aca="true" t="shared" si="1" ref="I19:I32">SUM(C19,F19)</f>
        <v>8592395</v>
      </c>
    </row>
    <row r="20" spans="1:9" ht="9" customHeight="1">
      <c r="A20" s="85" t="s">
        <v>2</v>
      </c>
      <c r="B20" s="142">
        <v>547453</v>
      </c>
      <c r="C20" s="142">
        <v>2391927</v>
      </c>
      <c r="D20" s="128"/>
      <c r="E20" s="142">
        <v>234928</v>
      </c>
      <c r="F20" s="142">
        <v>912283</v>
      </c>
      <c r="G20" s="128"/>
      <c r="H20" s="128">
        <f t="shared" si="0"/>
        <v>782381</v>
      </c>
      <c r="I20" s="128">
        <f t="shared" si="1"/>
        <v>3304210</v>
      </c>
    </row>
    <row r="21" spans="1:9" ht="9" customHeight="1">
      <c r="A21" s="85" t="s">
        <v>3</v>
      </c>
      <c r="B21" s="142">
        <v>4645189</v>
      </c>
      <c r="C21" s="142">
        <v>13639402</v>
      </c>
      <c r="D21" s="128"/>
      <c r="E21" s="142">
        <v>3927618</v>
      </c>
      <c r="F21" s="142">
        <v>11966407</v>
      </c>
      <c r="G21" s="128"/>
      <c r="H21" s="128">
        <f t="shared" si="0"/>
        <v>8572807</v>
      </c>
      <c r="I21" s="128">
        <f t="shared" si="1"/>
        <v>25605809</v>
      </c>
    </row>
    <row r="22" spans="1:9" ht="9" customHeight="1">
      <c r="A22" s="85" t="s">
        <v>4</v>
      </c>
      <c r="B22" s="142">
        <v>3156473</v>
      </c>
      <c r="C22" s="142">
        <v>17476337</v>
      </c>
      <c r="D22" s="128"/>
      <c r="E22" s="142">
        <v>3947662</v>
      </c>
      <c r="F22" s="142">
        <v>21364136</v>
      </c>
      <c r="G22" s="128"/>
      <c r="H22" s="128">
        <f t="shared" si="0"/>
        <v>7104135</v>
      </c>
      <c r="I22" s="128">
        <f t="shared" si="1"/>
        <v>38840473</v>
      </c>
    </row>
    <row r="23" spans="1:9" ht="9" customHeight="1">
      <c r="A23" s="130" t="s">
        <v>31</v>
      </c>
      <c r="B23" s="143">
        <v>1547213</v>
      </c>
      <c r="C23" s="143">
        <v>8599515</v>
      </c>
      <c r="D23" s="131"/>
      <c r="E23" s="143">
        <v>2905918</v>
      </c>
      <c r="F23" s="143">
        <v>16708901</v>
      </c>
      <c r="G23" s="131"/>
      <c r="H23" s="131">
        <f t="shared" si="0"/>
        <v>4453131</v>
      </c>
      <c r="I23" s="131">
        <f t="shared" si="1"/>
        <v>25308416</v>
      </c>
    </row>
    <row r="24" spans="1:9" ht="9" customHeight="1">
      <c r="A24" s="130" t="s">
        <v>5</v>
      </c>
      <c r="B24" s="143">
        <v>1609260</v>
      </c>
      <c r="C24" s="143">
        <v>8876822</v>
      </c>
      <c r="D24" s="131"/>
      <c r="E24" s="143">
        <v>1041744</v>
      </c>
      <c r="F24" s="143">
        <v>4655235</v>
      </c>
      <c r="G24" s="131"/>
      <c r="H24" s="131">
        <f t="shared" si="0"/>
        <v>2651004</v>
      </c>
      <c r="I24" s="131">
        <f t="shared" si="1"/>
        <v>13532057</v>
      </c>
    </row>
    <row r="25" spans="1:9" ht="9" customHeight="1">
      <c r="A25" s="85" t="s">
        <v>6</v>
      </c>
      <c r="B25" s="142">
        <v>4528321</v>
      </c>
      <c r="C25" s="142">
        <v>23266770</v>
      </c>
      <c r="D25" s="128"/>
      <c r="E25" s="142">
        <v>7155425</v>
      </c>
      <c r="F25" s="142">
        <v>32136823</v>
      </c>
      <c r="G25" s="128"/>
      <c r="H25" s="128">
        <f t="shared" si="0"/>
        <v>11683746</v>
      </c>
      <c r="I25" s="128">
        <f t="shared" si="1"/>
        <v>55403593</v>
      </c>
    </row>
    <row r="26" spans="1:9" ht="9" customHeight="1">
      <c r="A26" s="85" t="s">
        <v>7</v>
      </c>
      <c r="B26" s="142">
        <v>978302</v>
      </c>
      <c r="C26" s="142">
        <v>5247796</v>
      </c>
      <c r="D26" s="128"/>
      <c r="E26" s="142">
        <v>755715</v>
      </c>
      <c r="F26" s="142">
        <v>3957973</v>
      </c>
      <c r="G26" s="128"/>
      <c r="H26" s="128">
        <f t="shared" si="0"/>
        <v>1734017</v>
      </c>
      <c r="I26" s="128">
        <f t="shared" si="1"/>
        <v>9205769</v>
      </c>
    </row>
    <row r="27" spans="1:9" ht="9" customHeight="1">
      <c r="A27" s="85" t="s">
        <v>8</v>
      </c>
      <c r="B27" s="142">
        <v>2241310</v>
      </c>
      <c r="C27" s="142">
        <v>10721226</v>
      </c>
      <c r="D27" s="128"/>
      <c r="E27" s="142">
        <v>1184946</v>
      </c>
      <c r="F27" s="142">
        <v>4398330</v>
      </c>
      <c r="G27" s="128"/>
      <c r="H27" s="128">
        <f t="shared" si="0"/>
        <v>3426256</v>
      </c>
      <c r="I27" s="128">
        <f t="shared" si="1"/>
        <v>15119556</v>
      </c>
    </row>
    <row r="28" spans="1:9" ht="9" customHeight="1">
      <c r="A28" s="85" t="s">
        <v>9</v>
      </c>
      <c r="B28" s="142">
        <v>5660099</v>
      </c>
      <c r="C28" s="142">
        <v>27780738</v>
      </c>
      <c r="D28" s="128"/>
      <c r="E28" s="142">
        <v>1957074</v>
      </c>
      <c r="F28" s="142">
        <v>9244022</v>
      </c>
      <c r="G28" s="128"/>
      <c r="H28" s="128">
        <f t="shared" si="0"/>
        <v>7617173</v>
      </c>
      <c r="I28" s="128">
        <f t="shared" si="1"/>
        <v>37024760</v>
      </c>
    </row>
    <row r="29" spans="1:9" ht="9" customHeight="1">
      <c r="A29" s="85" t="s">
        <v>10</v>
      </c>
      <c r="B29" s="142">
        <v>4792560</v>
      </c>
      <c r="C29" s="142">
        <v>19357585</v>
      </c>
      <c r="D29" s="128"/>
      <c r="E29" s="142">
        <v>5218189</v>
      </c>
      <c r="F29" s="142">
        <v>18659105</v>
      </c>
      <c r="G29" s="128"/>
      <c r="H29" s="128">
        <f t="shared" si="0"/>
        <v>10010749</v>
      </c>
      <c r="I29" s="128">
        <f t="shared" si="1"/>
        <v>38016690</v>
      </c>
    </row>
    <row r="30" spans="1:9" ht="9" customHeight="1">
      <c r="A30" s="85" t="s">
        <v>11</v>
      </c>
      <c r="B30" s="142">
        <v>1420378</v>
      </c>
      <c r="C30" s="142">
        <v>3868251</v>
      </c>
      <c r="D30" s="128"/>
      <c r="E30" s="142">
        <v>600096</v>
      </c>
      <c r="F30" s="142">
        <v>2077247</v>
      </c>
      <c r="G30" s="128"/>
      <c r="H30" s="128">
        <f t="shared" si="0"/>
        <v>2020474</v>
      </c>
      <c r="I30" s="128">
        <f t="shared" si="1"/>
        <v>5945498</v>
      </c>
    </row>
    <row r="31" spans="1:9" ht="9" customHeight="1">
      <c r="A31" s="85" t="s">
        <v>12</v>
      </c>
      <c r="B31" s="142">
        <v>1668796</v>
      </c>
      <c r="C31" s="142">
        <v>11134415</v>
      </c>
      <c r="D31" s="128"/>
      <c r="E31" s="142">
        <v>362468</v>
      </c>
      <c r="F31" s="142">
        <v>2065185</v>
      </c>
      <c r="G31" s="128"/>
      <c r="H31" s="128">
        <f t="shared" si="0"/>
        <v>2031264</v>
      </c>
      <c r="I31" s="128">
        <f t="shared" si="1"/>
        <v>13199600</v>
      </c>
    </row>
    <row r="32" spans="1:9" ht="9" customHeight="1">
      <c r="A32" s="85" t="s">
        <v>13</v>
      </c>
      <c r="B32" s="142">
        <v>3244400</v>
      </c>
      <c r="C32" s="142">
        <v>10480587</v>
      </c>
      <c r="D32" s="128"/>
      <c r="E32" s="142">
        <v>5299592</v>
      </c>
      <c r="F32" s="142">
        <v>14459066</v>
      </c>
      <c r="G32" s="128"/>
      <c r="H32" s="128">
        <f t="shared" si="0"/>
        <v>8543992</v>
      </c>
      <c r="I32" s="128">
        <f t="shared" si="1"/>
        <v>24939653</v>
      </c>
    </row>
    <row r="33" spans="1:9" ht="9" customHeight="1">
      <c r="A33" s="85" t="s">
        <v>14</v>
      </c>
      <c r="B33" s="142">
        <v>1154796</v>
      </c>
      <c r="C33" s="142">
        <v>5790534</v>
      </c>
      <c r="D33" s="128"/>
      <c r="E33" s="142">
        <v>189254</v>
      </c>
      <c r="F33" s="142">
        <v>1065481</v>
      </c>
      <c r="G33" s="128"/>
      <c r="H33" s="128">
        <f t="shared" si="0"/>
        <v>1344050</v>
      </c>
      <c r="I33" s="128">
        <f aca="true" t="shared" si="2" ref="I33:I40">SUM(C33,F33)</f>
        <v>6856015</v>
      </c>
    </row>
    <row r="34" spans="1:9" ht="9" customHeight="1">
      <c r="A34" s="85" t="s">
        <v>15</v>
      </c>
      <c r="B34" s="142">
        <v>170252</v>
      </c>
      <c r="C34" s="142">
        <v>643164</v>
      </c>
      <c r="D34" s="128"/>
      <c r="E34" s="142">
        <v>16987</v>
      </c>
      <c r="F34" s="142">
        <v>73875</v>
      </c>
      <c r="G34" s="128"/>
      <c r="H34" s="128">
        <f aca="true" t="shared" si="3" ref="H34:H40">SUM(B34,E34)</f>
        <v>187239</v>
      </c>
      <c r="I34" s="128">
        <f t="shared" si="2"/>
        <v>717039</v>
      </c>
    </row>
    <row r="35" spans="1:9" ht="9" customHeight="1">
      <c r="A35" s="85" t="s">
        <v>16</v>
      </c>
      <c r="B35" s="142">
        <v>2777419</v>
      </c>
      <c r="C35" s="142">
        <v>11681368</v>
      </c>
      <c r="D35" s="128"/>
      <c r="E35" s="142">
        <v>1775399</v>
      </c>
      <c r="F35" s="142">
        <v>8641845</v>
      </c>
      <c r="G35" s="128"/>
      <c r="H35" s="128">
        <f t="shared" si="3"/>
        <v>4552818</v>
      </c>
      <c r="I35" s="128">
        <f t="shared" si="2"/>
        <v>20323213</v>
      </c>
    </row>
    <row r="36" spans="1:9" ht="9" customHeight="1">
      <c r="A36" s="85" t="s">
        <v>17</v>
      </c>
      <c r="B36" s="142">
        <v>1940183</v>
      </c>
      <c r="C36" s="142">
        <v>8759746</v>
      </c>
      <c r="D36" s="128"/>
      <c r="E36" s="142">
        <v>313860</v>
      </c>
      <c r="F36" s="142">
        <v>1500955</v>
      </c>
      <c r="G36" s="128"/>
      <c r="H36" s="128">
        <f t="shared" si="3"/>
        <v>2254043</v>
      </c>
      <c r="I36" s="128">
        <f t="shared" si="2"/>
        <v>10260701</v>
      </c>
    </row>
    <row r="37" spans="1:9" ht="9" customHeight="1">
      <c r="A37" s="85" t="s">
        <v>18</v>
      </c>
      <c r="B37" s="142">
        <v>342603</v>
      </c>
      <c r="C37" s="142">
        <v>1479808</v>
      </c>
      <c r="D37" s="128"/>
      <c r="E37" s="142">
        <v>48526</v>
      </c>
      <c r="F37" s="142">
        <v>218330</v>
      </c>
      <c r="G37" s="128"/>
      <c r="H37" s="128">
        <f t="shared" si="3"/>
        <v>391129</v>
      </c>
      <c r="I37" s="128">
        <f t="shared" si="2"/>
        <v>1698138</v>
      </c>
    </row>
    <row r="38" spans="1:9" ht="9" customHeight="1">
      <c r="A38" s="85" t="s">
        <v>19</v>
      </c>
      <c r="B38" s="142">
        <v>1044500</v>
      </c>
      <c r="C38" s="142">
        <v>5757640</v>
      </c>
      <c r="D38" s="128"/>
      <c r="E38" s="142">
        <v>152853</v>
      </c>
      <c r="F38" s="142">
        <v>1027360</v>
      </c>
      <c r="G38" s="128"/>
      <c r="H38" s="128">
        <f t="shared" si="3"/>
        <v>1197353</v>
      </c>
      <c r="I38" s="128">
        <f t="shared" si="2"/>
        <v>6785000</v>
      </c>
    </row>
    <row r="39" spans="1:9" ht="9" customHeight="1">
      <c r="A39" s="85" t="s">
        <v>20</v>
      </c>
      <c r="B39" s="142">
        <v>2494892</v>
      </c>
      <c r="C39" s="142">
        <v>7945151</v>
      </c>
      <c r="D39" s="128"/>
      <c r="E39" s="142">
        <v>1533618</v>
      </c>
      <c r="F39" s="142">
        <v>5201981</v>
      </c>
      <c r="G39" s="128"/>
      <c r="H39" s="128">
        <f t="shared" si="3"/>
        <v>4028510</v>
      </c>
      <c r="I39" s="128">
        <f t="shared" si="2"/>
        <v>13147132</v>
      </c>
    </row>
    <row r="40" spans="1:9" ht="9" customHeight="1">
      <c r="A40" s="85" t="s">
        <v>21</v>
      </c>
      <c r="B40" s="142">
        <v>1341023</v>
      </c>
      <c r="C40" s="142">
        <v>7333745</v>
      </c>
      <c r="D40" s="128"/>
      <c r="E40" s="142">
        <v>556150</v>
      </c>
      <c r="F40" s="142">
        <v>2928061</v>
      </c>
      <c r="G40" s="128"/>
      <c r="H40" s="128">
        <f t="shared" si="3"/>
        <v>1897173</v>
      </c>
      <c r="I40" s="128">
        <f t="shared" si="2"/>
        <v>10261806</v>
      </c>
    </row>
    <row r="41" spans="1:9" ht="9" customHeight="1">
      <c r="A41" s="116" t="s">
        <v>22</v>
      </c>
      <c r="B41" s="134">
        <f aca="true" t="shared" si="4" ref="B41:I41">SUM(B19:B22,B25:B40)</f>
        <v>45675266</v>
      </c>
      <c r="C41" s="134">
        <f t="shared" si="4"/>
        <v>199687120</v>
      </c>
      <c r="D41" s="134">
        <f>SUM(D19:D22,D25:D40)</f>
        <v>0</v>
      </c>
      <c r="E41" s="134">
        <f>SUM(E19:E22,E25:E40)</f>
        <v>36355046</v>
      </c>
      <c r="F41" s="144">
        <v>145559930</v>
      </c>
      <c r="G41" s="134"/>
      <c r="H41" s="134">
        <f t="shared" si="4"/>
        <v>82030312</v>
      </c>
      <c r="I41" s="134">
        <f t="shared" si="4"/>
        <v>345247050</v>
      </c>
    </row>
    <row r="42" spans="1:9" ht="9" customHeight="1">
      <c r="A42" s="133" t="s">
        <v>23</v>
      </c>
      <c r="B42" s="134">
        <f>SUM(B19,B20,B21,B22,B25,B26,B27,B28)</f>
        <v>23283464</v>
      </c>
      <c r="C42" s="134">
        <f>SUM(C19,C20,C21,C22,C25,C26,C27,C28)</f>
        <v>105455126</v>
      </c>
      <c r="D42" s="134"/>
      <c r="E42" s="144">
        <f>SUM(E19:E22,E25:E28)</f>
        <v>20288054</v>
      </c>
      <c r="F42" s="144">
        <f>SUM(F19:F22,F25:F28)</f>
        <v>87641439</v>
      </c>
      <c r="G42" s="144">
        <f>SUM(G19:G22,G25:G28)</f>
        <v>0</v>
      </c>
      <c r="H42" s="144">
        <f>SUM(H19:H22,H25:H28)</f>
        <v>43571518</v>
      </c>
      <c r="I42" s="144">
        <f>SUM(I19:I22,I25:I28)</f>
        <v>193096565</v>
      </c>
    </row>
    <row r="43" spans="1:9" ht="9" customHeight="1">
      <c r="A43" s="133" t="s">
        <v>24</v>
      </c>
      <c r="B43" s="134">
        <f>SUM(B29,B30,B31,B32)</f>
        <v>11126134</v>
      </c>
      <c r="C43" s="134">
        <f>SUM(C29,C30,C31,C32)</f>
        <v>44840838</v>
      </c>
      <c r="D43" s="134"/>
      <c r="E43" s="134">
        <f>SUM(E29:E32)</f>
        <v>11480345</v>
      </c>
      <c r="F43" s="134">
        <f>SUM(F29:F32)</f>
        <v>37260603</v>
      </c>
      <c r="G43" s="134">
        <f>SUM(G29:G32)</f>
        <v>0</v>
      </c>
      <c r="H43" s="134">
        <f>SUM(H29:H32)</f>
        <v>22606479</v>
      </c>
      <c r="I43" s="134">
        <f>SUM(I29:I32)</f>
        <v>82101441</v>
      </c>
    </row>
    <row r="44" spans="1:9" ht="9" customHeight="1">
      <c r="A44" s="133" t="s">
        <v>25</v>
      </c>
      <c r="B44" s="134">
        <f>SUM(B33:B40)</f>
        <v>11265668</v>
      </c>
      <c r="C44" s="134">
        <f>SUM(C33:C40)</f>
        <v>49391156</v>
      </c>
      <c r="D44" s="134"/>
      <c r="E44" s="134">
        <f>SUM(E33:E40)</f>
        <v>4586647</v>
      </c>
      <c r="F44" s="134">
        <f>SUM(F33:F40)</f>
        <v>20657888</v>
      </c>
      <c r="G44" s="134">
        <f>SUM(G33:G40)</f>
        <v>0</v>
      </c>
      <c r="H44" s="134">
        <f>SUM(H33:H40)</f>
        <v>15852315</v>
      </c>
      <c r="I44" s="134">
        <f>SUM(I33:I40)</f>
        <v>70049044</v>
      </c>
    </row>
    <row r="45" spans="1:9" ht="9" customHeight="1">
      <c r="A45" s="145"/>
      <c r="B45" s="136"/>
      <c r="C45" s="136"/>
      <c r="D45" s="136"/>
      <c r="E45" s="136"/>
      <c r="F45" s="136"/>
      <c r="G45" s="136"/>
      <c r="H45" s="136"/>
      <c r="I45" s="136"/>
    </row>
    <row r="46" spans="1:9" ht="8.25" customHeight="1">
      <c r="A46" s="116"/>
      <c r="B46" s="134"/>
      <c r="C46" s="134"/>
      <c r="D46" s="134"/>
      <c r="E46" s="134"/>
      <c r="F46" s="134"/>
      <c r="G46" s="134"/>
      <c r="H46" s="134"/>
      <c r="I46" s="134"/>
    </row>
    <row r="47" spans="1:18" s="109" customFormat="1" ht="9" customHeight="1">
      <c r="A47" s="121" t="s">
        <v>138</v>
      </c>
      <c r="B47" s="138"/>
      <c r="C47" s="138"/>
      <c r="D47" s="138"/>
      <c r="E47" s="138"/>
      <c r="F47" s="139"/>
      <c r="G47" s="138"/>
      <c r="H47" s="138"/>
      <c r="I47" s="138"/>
      <c r="J47" s="138"/>
      <c r="K47" s="138"/>
      <c r="L47" s="138"/>
      <c r="M47" s="140"/>
      <c r="N47" s="140"/>
      <c r="O47" s="140"/>
      <c r="P47" s="140"/>
      <c r="Q47" s="140"/>
      <c r="R47" s="140"/>
    </row>
  </sheetData>
  <mergeCells count="12">
    <mergeCell ref="A1:I1"/>
    <mergeCell ref="A5:A8"/>
    <mergeCell ref="B5:C5"/>
    <mergeCell ref="E5:F5"/>
    <mergeCell ref="H5:I5"/>
    <mergeCell ref="B6:B8"/>
    <mergeCell ref="C6:C8"/>
    <mergeCell ref="E6:E8"/>
    <mergeCell ref="F6:F8"/>
    <mergeCell ref="H6:H8"/>
    <mergeCell ref="I6:I8"/>
    <mergeCell ref="A17:I17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&amp;C370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3"/>
  <sheetViews>
    <sheetView workbookViewId="0" topLeftCell="A27">
      <selection activeCell="A49" sqref="A49:IV49"/>
    </sheetView>
  </sheetViews>
  <sheetFormatPr defaultColWidth="9.140625" defaultRowHeight="12.75"/>
  <cols>
    <col min="1" max="1" width="12.8515625" style="0" customWidth="1"/>
    <col min="2" max="2" width="8.7109375" style="0" customWidth="1"/>
    <col min="3" max="4" width="8.57421875" style="0" customWidth="1"/>
    <col min="5" max="5" width="8.8515625" style="0" customWidth="1"/>
    <col min="6" max="6" width="8.57421875" style="0" customWidth="1"/>
    <col min="7" max="7" width="8.421875" style="0" customWidth="1"/>
    <col min="8" max="8" width="9.421875" style="0" customWidth="1"/>
    <col min="9" max="9" width="0.85546875" style="0" customWidth="1"/>
    <col min="10" max="10" width="8.00390625" style="0" customWidth="1"/>
    <col min="12" max="12" width="10.00390625" style="0" customWidth="1"/>
  </cols>
  <sheetData>
    <row r="1" spans="1:12" s="64" customFormat="1" ht="12" customHeight="1">
      <c r="A1" s="226" t="s">
        <v>45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1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3" ht="12" customHeight="1">
      <c r="A3" s="15" t="s">
        <v>94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7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6"/>
    </row>
    <row r="5" spans="1:13" ht="17.25" customHeight="1">
      <c r="A5" s="211" t="s">
        <v>57</v>
      </c>
      <c r="B5" s="212" t="s">
        <v>80</v>
      </c>
      <c r="C5" s="212"/>
      <c r="D5" s="212"/>
      <c r="E5" s="212"/>
      <c r="F5" s="212"/>
      <c r="G5" s="212"/>
      <c r="H5" s="212"/>
      <c r="I5" s="35"/>
      <c r="J5" s="212" t="s">
        <v>81</v>
      </c>
      <c r="K5" s="212"/>
      <c r="L5" s="205" t="s">
        <v>29</v>
      </c>
      <c r="M5" s="6"/>
    </row>
    <row r="6" spans="1:13" ht="9" customHeight="1">
      <c r="A6" s="206"/>
      <c r="B6" s="205" t="s">
        <v>58</v>
      </c>
      <c r="C6" s="205" t="s">
        <v>59</v>
      </c>
      <c r="D6" s="205" t="s">
        <v>60</v>
      </c>
      <c r="E6" s="205" t="s">
        <v>61</v>
      </c>
      <c r="F6" s="205" t="s">
        <v>62</v>
      </c>
      <c r="G6" s="205" t="s">
        <v>90</v>
      </c>
      <c r="H6" s="220" t="s">
        <v>29</v>
      </c>
      <c r="I6" s="35"/>
      <c r="J6" s="205" t="s">
        <v>111</v>
      </c>
      <c r="K6" s="205" t="s">
        <v>112</v>
      </c>
      <c r="L6" s="206"/>
      <c r="M6" s="6"/>
    </row>
    <row r="7" spans="1:13" ht="9" customHeight="1">
      <c r="A7" s="206"/>
      <c r="B7" s="218"/>
      <c r="C7" s="206"/>
      <c r="D7" s="206"/>
      <c r="E7" s="206"/>
      <c r="F7" s="206"/>
      <c r="G7" s="218"/>
      <c r="H7" s="221"/>
      <c r="I7" s="29"/>
      <c r="J7" s="206"/>
      <c r="K7" s="206"/>
      <c r="L7" s="206"/>
      <c r="M7" s="6"/>
    </row>
    <row r="8" spans="1:13" ht="9" customHeight="1">
      <c r="A8" s="206"/>
      <c r="B8" s="218"/>
      <c r="C8" s="206"/>
      <c r="D8" s="206"/>
      <c r="E8" s="206"/>
      <c r="F8" s="206"/>
      <c r="G8" s="218"/>
      <c r="H8" s="221"/>
      <c r="I8" s="29"/>
      <c r="J8" s="206"/>
      <c r="K8" s="206"/>
      <c r="L8" s="206"/>
      <c r="M8" s="6"/>
    </row>
    <row r="9" spans="1:13" ht="21" customHeight="1">
      <c r="A9" s="207"/>
      <c r="B9" s="219"/>
      <c r="C9" s="207"/>
      <c r="D9" s="207"/>
      <c r="E9" s="207"/>
      <c r="F9" s="207"/>
      <c r="G9" s="219"/>
      <c r="H9" s="222"/>
      <c r="I9" s="29"/>
      <c r="J9" s="207"/>
      <c r="K9" s="207"/>
      <c r="L9" s="207"/>
      <c r="M9" s="6"/>
    </row>
    <row r="10" spans="1:13" ht="9" customHeight="1">
      <c r="A10" s="28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6"/>
    </row>
    <row r="11" spans="1:13" ht="9" customHeight="1">
      <c r="A11" s="127">
        <v>1996</v>
      </c>
      <c r="B11" s="128">
        <v>54964011</v>
      </c>
      <c r="C11" s="128">
        <v>37097019</v>
      </c>
      <c r="D11" s="128">
        <v>18687285</v>
      </c>
      <c r="E11" s="128">
        <v>98526489</v>
      </c>
      <c r="F11" s="128">
        <v>14062474</v>
      </c>
      <c r="G11" s="128">
        <v>9606523</v>
      </c>
      <c r="H11" s="129">
        <f>SUM(B11:G11)</f>
        <v>232943801</v>
      </c>
      <c r="I11" s="129"/>
      <c r="J11" s="128">
        <v>14955861</v>
      </c>
      <c r="K11" s="128">
        <v>43470644</v>
      </c>
      <c r="L11" s="129">
        <f>SUM(H11:K11)</f>
        <v>291370306</v>
      </c>
      <c r="M11" s="38"/>
    </row>
    <row r="12" spans="1:13" ht="9" customHeight="1">
      <c r="A12" s="127">
        <v>1997</v>
      </c>
      <c r="B12" s="129">
        <v>54978509</v>
      </c>
      <c r="C12" s="128">
        <v>37950751</v>
      </c>
      <c r="D12" s="128">
        <v>18550798</v>
      </c>
      <c r="E12" s="128">
        <v>97572908</v>
      </c>
      <c r="F12" s="128">
        <v>13622623</v>
      </c>
      <c r="G12" s="128">
        <v>9664118</v>
      </c>
      <c r="H12" s="129">
        <f>SUM(B12:G12)</f>
        <v>232339707</v>
      </c>
      <c r="I12" s="129"/>
      <c r="J12" s="128">
        <v>15110380</v>
      </c>
      <c r="K12" s="128">
        <v>44826236</v>
      </c>
      <c r="L12" s="129">
        <f>SUM(H12:K12)</f>
        <v>292276323</v>
      </c>
      <c r="M12" s="38"/>
    </row>
    <row r="13" spans="1:13" s="47" customFormat="1" ht="9" customHeight="1">
      <c r="A13" s="127">
        <v>1998</v>
      </c>
      <c r="B13" s="128">
        <v>56293796</v>
      </c>
      <c r="C13" s="128">
        <v>38361283</v>
      </c>
      <c r="D13" s="128">
        <v>18659241</v>
      </c>
      <c r="E13" s="128">
        <v>102338155</v>
      </c>
      <c r="F13" s="128">
        <v>13944181</v>
      </c>
      <c r="G13" s="128">
        <v>9859950</v>
      </c>
      <c r="H13" s="129">
        <v>239456606</v>
      </c>
      <c r="I13" s="128"/>
      <c r="J13" s="128">
        <v>14738664</v>
      </c>
      <c r="K13" s="128">
        <v>45313117</v>
      </c>
      <c r="L13" s="128">
        <v>299508387</v>
      </c>
      <c r="M13" s="38"/>
    </row>
    <row r="14" spans="1:13" s="47" customFormat="1" ht="9" customHeight="1">
      <c r="A14" s="127">
        <v>1999</v>
      </c>
      <c r="B14" s="128">
        <v>59109361</v>
      </c>
      <c r="C14" s="128">
        <v>38295358</v>
      </c>
      <c r="D14" s="128">
        <v>19461247</v>
      </c>
      <c r="E14" s="128">
        <v>106332555</v>
      </c>
      <c r="F14" s="128">
        <v>14415294</v>
      </c>
      <c r="G14" s="128">
        <v>10331464</v>
      </c>
      <c r="H14" s="129">
        <f>SUM(B14:G14)</f>
        <v>247945279</v>
      </c>
      <c r="I14" s="128"/>
      <c r="J14" s="128">
        <v>15526335</v>
      </c>
      <c r="K14" s="128">
        <v>44843115</v>
      </c>
      <c r="L14" s="128">
        <f>SUM(H14:K14)</f>
        <v>308314729</v>
      </c>
      <c r="M14" s="38"/>
    </row>
    <row r="15" spans="1:13" s="47" customFormat="1" ht="9" customHeight="1">
      <c r="A15" s="127">
        <v>2000</v>
      </c>
      <c r="B15" s="128">
        <v>78467836</v>
      </c>
      <c r="C15" s="128">
        <v>42718443</v>
      </c>
      <c r="D15" s="128">
        <v>22555972</v>
      </c>
      <c r="E15" s="128">
        <v>115364410</v>
      </c>
      <c r="F15" s="128">
        <v>15486894</v>
      </c>
      <c r="G15" s="128">
        <v>11017469</v>
      </c>
      <c r="H15" s="129">
        <f>SUM(B15:G15)</f>
        <v>285611024</v>
      </c>
      <c r="I15" s="128"/>
      <c r="J15" s="128">
        <v>7324089</v>
      </c>
      <c r="K15" s="128">
        <v>45950030</v>
      </c>
      <c r="L15" s="128">
        <f>SUM(H15:K15)</f>
        <v>338885143</v>
      </c>
      <c r="M15" s="38"/>
    </row>
    <row r="16" spans="1:13" ht="9" customHeight="1">
      <c r="A16" s="127">
        <v>2001</v>
      </c>
      <c r="B16" s="146">
        <v>80980850</v>
      </c>
      <c r="C16" s="146">
        <v>44309596</v>
      </c>
      <c r="D16" s="146">
        <v>23716295</v>
      </c>
      <c r="E16" s="146">
        <v>118062780</v>
      </c>
      <c r="F16" s="146">
        <v>15352784</v>
      </c>
      <c r="G16" s="146">
        <v>11663505</v>
      </c>
      <c r="H16" s="128">
        <f>SUM(B16:G16)</f>
        <v>294085810</v>
      </c>
      <c r="I16" s="128"/>
      <c r="J16" s="146">
        <v>7618818</v>
      </c>
      <c r="K16" s="146">
        <v>48618505</v>
      </c>
      <c r="L16" s="128">
        <f>SUM(H16:K16)</f>
        <v>350323133</v>
      </c>
      <c r="M16" s="38"/>
    </row>
    <row r="17" spans="1:13" ht="9" customHeight="1">
      <c r="A17" s="127"/>
      <c r="B17" s="146"/>
      <c r="C17" s="146"/>
      <c r="D17" s="146"/>
      <c r="E17" s="146"/>
      <c r="F17" s="146"/>
      <c r="G17" s="146"/>
      <c r="H17" s="128"/>
      <c r="I17" s="128"/>
      <c r="J17" s="146"/>
      <c r="K17" s="146"/>
      <c r="L17" s="128"/>
      <c r="M17" s="38"/>
    </row>
    <row r="18" spans="1:13" ht="9" customHeight="1">
      <c r="A18" s="223" t="s">
        <v>91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38"/>
    </row>
    <row r="19" spans="1:13" ht="9" customHeight="1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39"/>
    </row>
    <row r="20" spans="1:13" ht="9" customHeight="1">
      <c r="A20" s="127" t="s">
        <v>1</v>
      </c>
      <c r="B20" s="129">
        <v>1819139</v>
      </c>
      <c r="C20" s="129">
        <v>1819257</v>
      </c>
      <c r="D20" s="129">
        <v>2535437</v>
      </c>
      <c r="E20" s="129" t="s">
        <v>44</v>
      </c>
      <c r="F20" s="129">
        <v>249261</v>
      </c>
      <c r="G20" s="129">
        <v>195891</v>
      </c>
      <c r="H20" s="129">
        <f>SUM(B20:G20)</f>
        <v>6618985</v>
      </c>
      <c r="I20" s="129"/>
      <c r="J20" s="129">
        <v>656179</v>
      </c>
      <c r="K20" s="129">
        <v>1317231</v>
      </c>
      <c r="L20" s="129">
        <f>SUM(H20:K20)</f>
        <v>8592395</v>
      </c>
      <c r="M20" s="40"/>
    </row>
    <row r="21" spans="1:13" ht="9" customHeight="1">
      <c r="A21" s="127" t="s">
        <v>2</v>
      </c>
      <c r="B21" s="129">
        <v>373221</v>
      </c>
      <c r="C21" s="129">
        <v>2423888</v>
      </c>
      <c r="D21" s="129" t="s">
        <v>44</v>
      </c>
      <c r="E21" s="129" t="s">
        <v>44</v>
      </c>
      <c r="F21" s="129">
        <v>133992</v>
      </c>
      <c r="G21" s="129">
        <v>370022</v>
      </c>
      <c r="H21" s="129">
        <f>SUM(B21:G21)</f>
        <v>3301123</v>
      </c>
      <c r="I21" s="129"/>
      <c r="J21" s="129" t="s">
        <v>44</v>
      </c>
      <c r="K21" s="129">
        <v>3087</v>
      </c>
      <c r="L21" s="129">
        <f>SUM(H21:K21)</f>
        <v>3304210</v>
      </c>
      <c r="M21" s="40"/>
    </row>
    <row r="22" spans="1:13" ht="9" customHeight="1">
      <c r="A22" s="127" t="s">
        <v>3</v>
      </c>
      <c r="B22" s="129">
        <v>8784483</v>
      </c>
      <c r="C22" s="129">
        <v>2645106</v>
      </c>
      <c r="D22" s="129">
        <v>6852168</v>
      </c>
      <c r="E22" s="129" t="s">
        <v>44</v>
      </c>
      <c r="F22" s="129">
        <v>394188</v>
      </c>
      <c r="G22" s="129">
        <v>66589</v>
      </c>
      <c r="H22" s="129">
        <f>SUM(B22:G22)</f>
        <v>18742534</v>
      </c>
      <c r="I22" s="129"/>
      <c r="J22" s="129">
        <v>90449</v>
      </c>
      <c r="K22" s="129">
        <v>6772826</v>
      </c>
      <c r="L22" s="129">
        <f>SUM(H22:K22)</f>
        <v>25605809</v>
      </c>
      <c r="M22" s="40"/>
    </row>
    <row r="23" spans="1:13" ht="9" customHeight="1">
      <c r="A23" s="127" t="s">
        <v>4</v>
      </c>
      <c r="B23" s="129" t="s">
        <v>44</v>
      </c>
      <c r="C23" s="129">
        <v>27415416</v>
      </c>
      <c r="D23" s="129">
        <v>3708408</v>
      </c>
      <c r="E23" s="129" t="s">
        <v>44</v>
      </c>
      <c r="F23" s="129">
        <v>1583843</v>
      </c>
      <c r="G23" s="129">
        <v>5100885</v>
      </c>
      <c r="H23" s="129">
        <f>SUM(C23:G23)</f>
        <v>37808552</v>
      </c>
      <c r="I23" s="129"/>
      <c r="J23" s="129">
        <v>439608</v>
      </c>
      <c r="K23" s="129">
        <v>592313</v>
      </c>
      <c r="L23" s="129">
        <f>SUM(H23:K23)</f>
        <v>38840473</v>
      </c>
      <c r="M23" s="40"/>
    </row>
    <row r="24" spans="1:13" ht="9" customHeight="1">
      <c r="A24" s="127" t="s">
        <v>31</v>
      </c>
      <c r="B24" s="129" t="s">
        <v>44</v>
      </c>
      <c r="C24" s="129">
        <v>18392794</v>
      </c>
      <c r="D24" s="129">
        <v>450012</v>
      </c>
      <c r="E24" s="129" t="s">
        <v>44</v>
      </c>
      <c r="F24" s="129">
        <v>1364725</v>
      </c>
      <c r="G24" s="129">
        <v>5100885</v>
      </c>
      <c r="H24" s="129">
        <f>SUM(C24:G24)</f>
        <v>25308416</v>
      </c>
      <c r="I24" s="129"/>
      <c r="J24" s="129" t="s">
        <v>44</v>
      </c>
      <c r="K24" s="129" t="s">
        <v>44</v>
      </c>
      <c r="L24" s="129">
        <f aca="true" t="shared" si="0" ref="L24:L36">SUM(H24:K24)</f>
        <v>25308416</v>
      </c>
      <c r="M24" s="40"/>
    </row>
    <row r="25" spans="1:13" ht="9" customHeight="1">
      <c r="A25" s="127" t="s">
        <v>5</v>
      </c>
      <c r="B25" s="129" t="s">
        <v>44</v>
      </c>
      <c r="C25" s="129">
        <v>9022622</v>
      </c>
      <c r="D25" s="129">
        <v>3258396</v>
      </c>
      <c r="E25" s="129" t="s">
        <v>44</v>
      </c>
      <c r="F25" s="129">
        <v>219118</v>
      </c>
      <c r="G25" s="129" t="s">
        <v>44</v>
      </c>
      <c r="H25" s="129">
        <f>SUM(C25:G25)</f>
        <v>12500136</v>
      </c>
      <c r="I25" s="129"/>
      <c r="J25" s="129">
        <v>439608</v>
      </c>
      <c r="K25" s="129">
        <v>592313</v>
      </c>
      <c r="L25" s="129">
        <f t="shared" si="0"/>
        <v>13532057</v>
      </c>
      <c r="M25" s="40"/>
    </row>
    <row r="26" spans="1:13" ht="9" customHeight="1">
      <c r="A26" s="127" t="s">
        <v>6</v>
      </c>
      <c r="B26" s="129">
        <v>17149024</v>
      </c>
      <c r="C26" s="129">
        <v>5342585</v>
      </c>
      <c r="D26" s="129">
        <v>8641283</v>
      </c>
      <c r="E26" s="129">
        <v>18708490</v>
      </c>
      <c r="F26" s="129">
        <v>3556159</v>
      </c>
      <c r="G26" s="129" t="s">
        <v>44</v>
      </c>
      <c r="H26" s="129">
        <f>SUM(B26:G26)</f>
        <v>53397541</v>
      </c>
      <c r="I26" s="129"/>
      <c r="J26" s="129" t="s">
        <v>44</v>
      </c>
      <c r="K26" s="129">
        <v>2006052</v>
      </c>
      <c r="L26" s="129">
        <f t="shared" si="0"/>
        <v>55403593</v>
      </c>
      <c r="M26" s="40"/>
    </row>
    <row r="27" spans="1:13" ht="9" customHeight="1">
      <c r="A27" s="127" t="s">
        <v>7</v>
      </c>
      <c r="B27" s="129">
        <v>624587</v>
      </c>
      <c r="C27" s="129">
        <v>1274297</v>
      </c>
      <c r="D27" s="129" t="s">
        <v>44</v>
      </c>
      <c r="E27" s="129">
        <v>5676348</v>
      </c>
      <c r="F27" s="129">
        <v>183464</v>
      </c>
      <c r="G27" s="129" t="s">
        <v>44</v>
      </c>
      <c r="H27" s="129">
        <f>SUM(B27:G27)</f>
        <v>7758696</v>
      </c>
      <c r="I27" s="129"/>
      <c r="J27" s="129">
        <v>478526</v>
      </c>
      <c r="K27" s="129">
        <v>968547</v>
      </c>
      <c r="L27" s="129">
        <f t="shared" si="0"/>
        <v>9205769</v>
      </c>
      <c r="M27" s="40"/>
    </row>
    <row r="28" spans="1:13" ht="9" customHeight="1">
      <c r="A28" s="127" t="s">
        <v>8</v>
      </c>
      <c r="B28" s="129">
        <v>1207222</v>
      </c>
      <c r="C28" s="129">
        <v>13210</v>
      </c>
      <c r="D28" s="129" t="s">
        <v>44</v>
      </c>
      <c r="E28" s="129">
        <v>13365576</v>
      </c>
      <c r="F28" s="129" t="s">
        <v>44</v>
      </c>
      <c r="G28" s="129">
        <v>442572</v>
      </c>
      <c r="H28" s="129">
        <f aca="true" t="shared" si="1" ref="H28:H42">SUM(B28:G28)</f>
        <v>15028580</v>
      </c>
      <c r="I28" s="129"/>
      <c r="J28" s="129" t="s">
        <v>44</v>
      </c>
      <c r="K28" s="129">
        <v>90976</v>
      </c>
      <c r="L28" s="129">
        <f t="shared" si="0"/>
        <v>15119556</v>
      </c>
      <c r="M28" s="40"/>
    </row>
    <row r="29" spans="1:13" ht="9" customHeight="1">
      <c r="A29" s="127" t="s">
        <v>9</v>
      </c>
      <c r="B29" s="129">
        <v>3177481</v>
      </c>
      <c r="C29" s="129">
        <v>687005</v>
      </c>
      <c r="D29" s="129" t="s">
        <v>44</v>
      </c>
      <c r="E29" s="129">
        <v>25034406</v>
      </c>
      <c r="F29" s="129">
        <v>1587296</v>
      </c>
      <c r="G29" s="129">
        <v>91162</v>
      </c>
      <c r="H29" s="129">
        <f t="shared" si="1"/>
        <v>30577350</v>
      </c>
      <c r="I29" s="129"/>
      <c r="J29" s="129">
        <v>3240151</v>
      </c>
      <c r="K29" s="129">
        <v>3207259</v>
      </c>
      <c r="L29" s="129">
        <f t="shared" si="0"/>
        <v>37024760</v>
      </c>
      <c r="M29" s="40"/>
    </row>
    <row r="30" spans="1:13" ht="9" customHeight="1">
      <c r="A30" s="127" t="s">
        <v>10</v>
      </c>
      <c r="B30" s="129">
        <v>12784176</v>
      </c>
      <c r="C30" s="129">
        <v>951823</v>
      </c>
      <c r="D30" s="129">
        <v>4021</v>
      </c>
      <c r="E30" s="129">
        <v>15538195</v>
      </c>
      <c r="F30" s="129">
        <v>4158696</v>
      </c>
      <c r="G30" s="129">
        <v>2567243</v>
      </c>
      <c r="H30" s="129">
        <f t="shared" si="1"/>
        <v>36004154</v>
      </c>
      <c r="I30" s="129"/>
      <c r="J30" s="129" t="s">
        <v>44</v>
      </c>
      <c r="K30" s="129">
        <v>2012536</v>
      </c>
      <c r="L30" s="129">
        <f t="shared" si="0"/>
        <v>38016690</v>
      </c>
      <c r="M30" s="40"/>
    </row>
    <row r="31" spans="1:13" ht="9" customHeight="1">
      <c r="A31" s="127" t="s">
        <v>11</v>
      </c>
      <c r="B31" s="129">
        <v>3236059</v>
      </c>
      <c r="C31" s="129" t="s">
        <v>44</v>
      </c>
      <c r="D31" s="129">
        <v>1068551</v>
      </c>
      <c r="E31" s="129" t="s">
        <v>44</v>
      </c>
      <c r="F31" s="129" t="s">
        <v>44</v>
      </c>
      <c r="G31" s="129">
        <v>1640888</v>
      </c>
      <c r="H31" s="129">
        <f t="shared" si="1"/>
        <v>5945498</v>
      </c>
      <c r="I31" s="129"/>
      <c r="J31" s="129" t="s">
        <v>44</v>
      </c>
      <c r="K31" s="129" t="s">
        <v>44</v>
      </c>
      <c r="L31" s="129">
        <f t="shared" si="0"/>
        <v>5945498</v>
      </c>
      <c r="M31" s="40"/>
    </row>
    <row r="32" spans="1:13" ht="9" customHeight="1">
      <c r="A32" s="127" t="s">
        <v>12</v>
      </c>
      <c r="B32" s="129">
        <v>3470801</v>
      </c>
      <c r="C32" s="129">
        <v>376933</v>
      </c>
      <c r="D32" s="129" t="s">
        <v>44</v>
      </c>
      <c r="E32" s="129">
        <v>7755731</v>
      </c>
      <c r="F32" s="129">
        <v>181873</v>
      </c>
      <c r="G32" s="129">
        <v>45183</v>
      </c>
      <c r="H32" s="129">
        <f t="shared" si="1"/>
        <v>11830521</v>
      </c>
      <c r="I32" s="129"/>
      <c r="J32" s="129" t="s">
        <v>44</v>
      </c>
      <c r="K32" s="129">
        <v>1369079</v>
      </c>
      <c r="L32" s="129">
        <f t="shared" si="0"/>
        <v>13199600</v>
      </c>
      <c r="M32" s="40"/>
    </row>
    <row r="33" spans="1:13" ht="9" customHeight="1">
      <c r="A33" s="127" t="s">
        <v>13</v>
      </c>
      <c r="B33" s="129">
        <v>18352316</v>
      </c>
      <c r="C33" s="129">
        <v>173526</v>
      </c>
      <c r="D33" s="129">
        <v>4</v>
      </c>
      <c r="E33" s="129">
        <v>2246907</v>
      </c>
      <c r="F33" s="129">
        <v>961173</v>
      </c>
      <c r="G33" s="129">
        <v>100161</v>
      </c>
      <c r="H33" s="129">
        <f t="shared" si="1"/>
        <v>21834087</v>
      </c>
      <c r="I33" s="129"/>
      <c r="J33" s="129">
        <v>707489</v>
      </c>
      <c r="K33" s="129">
        <v>2398077</v>
      </c>
      <c r="L33" s="129">
        <f t="shared" si="0"/>
        <v>24939653</v>
      </c>
      <c r="M33" s="40"/>
    </row>
    <row r="34" spans="1:13" ht="9" customHeight="1">
      <c r="A34" s="127" t="s">
        <v>14</v>
      </c>
      <c r="B34" s="129" t="s">
        <v>44</v>
      </c>
      <c r="C34" s="129">
        <v>809643</v>
      </c>
      <c r="D34" s="129" t="s">
        <v>44</v>
      </c>
      <c r="E34" s="129">
        <v>4114864</v>
      </c>
      <c r="F34" s="129">
        <v>90206</v>
      </c>
      <c r="G34" s="129">
        <v>134727</v>
      </c>
      <c r="H34" s="129">
        <f t="shared" si="1"/>
        <v>5149440</v>
      </c>
      <c r="I34" s="129"/>
      <c r="J34" s="129">
        <v>44193</v>
      </c>
      <c r="K34" s="129">
        <v>1662382</v>
      </c>
      <c r="L34" s="129">
        <f t="shared" si="0"/>
        <v>6856015</v>
      </c>
      <c r="M34" s="40"/>
    </row>
    <row r="35" spans="1:13" ht="9" customHeight="1">
      <c r="A35" s="127" t="s">
        <v>15</v>
      </c>
      <c r="B35" s="129" t="s">
        <v>44</v>
      </c>
      <c r="C35" s="129" t="s">
        <v>44</v>
      </c>
      <c r="D35" s="129" t="s">
        <v>44</v>
      </c>
      <c r="E35" s="129">
        <v>181223</v>
      </c>
      <c r="F35" s="129" t="s">
        <v>44</v>
      </c>
      <c r="G35" s="129" t="s">
        <v>44</v>
      </c>
      <c r="H35" s="129">
        <f t="shared" si="1"/>
        <v>181223</v>
      </c>
      <c r="I35" s="129"/>
      <c r="J35" s="129">
        <v>83360</v>
      </c>
      <c r="K35" s="129">
        <v>452456</v>
      </c>
      <c r="L35" s="129">
        <f t="shared" si="0"/>
        <v>717039</v>
      </c>
      <c r="M35" s="40"/>
    </row>
    <row r="36" spans="1:13" ht="9" customHeight="1">
      <c r="A36" s="127" t="s">
        <v>16</v>
      </c>
      <c r="B36" s="129">
        <v>2907066</v>
      </c>
      <c r="C36" s="129" t="s">
        <v>44</v>
      </c>
      <c r="D36" s="129" t="s">
        <v>44</v>
      </c>
      <c r="E36" s="129">
        <v>6770916</v>
      </c>
      <c r="F36" s="129">
        <v>1108322</v>
      </c>
      <c r="G36" s="129">
        <v>161228</v>
      </c>
      <c r="H36" s="129">
        <f t="shared" si="1"/>
        <v>10947532</v>
      </c>
      <c r="I36" s="129"/>
      <c r="J36" s="129">
        <v>146052</v>
      </c>
      <c r="K36" s="129">
        <v>9229629</v>
      </c>
      <c r="L36" s="129">
        <f t="shared" si="0"/>
        <v>20323213</v>
      </c>
      <c r="M36" s="40"/>
    </row>
    <row r="37" spans="1:13" ht="9" customHeight="1">
      <c r="A37" s="127" t="s">
        <v>17</v>
      </c>
      <c r="B37" s="129">
        <v>990133</v>
      </c>
      <c r="C37" s="129" t="s">
        <v>44</v>
      </c>
      <c r="D37" s="129" t="s">
        <v>44</v>
      </c>
      <c r="E37" s="129">
        <v>3153158</v>
      </c>
      <c r="F37" s="129">
        <v>112986</v>
      </c>
      <c r="G37" s="129">
        <v>1058598</v>
      </c>
      <c r="H37" s="129">
        <f t="shared" si="1"/>
        <v>5314875</v>
      </c>
      <c r="I37" s="129"/>
      <c r="J37" s="129">
        <v>278903</v>
      </c>
      <c r="K37" s="129">
        <v>4666923</v>
      </c>
      <c r="L37" s="129">
        <f>SUM(H37:K37)</f>
        <v>10260701</v>
      </c>
      <c r="M37" s="40"/>
    </row>
    <row r="38" spans="1:13" ht="9" customHeight="1">
      <c r="A38" s="127" t="s">
        <v>18</v>
      </c>
      <c r="B38" s="129" t="s">
        <v>44</v>
      </c>
      <c r="C38" s="129" t="s">
        <v>44</v>
      </c>
      <c r="D38" s="129" t="s">
        <v>44</v>
      </c>
      <c r="E38" s="129">
        <v>180405</v>
      </c>
      <c r="F38" s="129" t="s">
        <v>44</v>
      </c>
      <c r="G38" s="129" t="s">
        <v>44</v>
      </c>
      <c r="H38" s="129">
        <f t="shared" si="1"/>
        <v>180405</v>
      </c>
      <c r="I38" s="129"/>
      <c r="J38" s="129">
        <v>163517</v>
      </c>
      <c r="K38" s="129">
        <v>1354216</v>
      </c>
      <c r="L38" s="129">
        <f>SUM(H38:K38)</f>
        <v>1698138</v>
      </c>
      <c r="M38" s="40"/>
    </row>
    <row r="39" spans="1:13" ht="9" customHeight="1">
      <c r="A39" s="127" t="s">
        <v>19</v>
      </c>
      <c r="B39" s="129" t="s">
        <v>44</v>
      </c>
      <c r="C39" s="129">
        <v>95826</v>
      </c>
      <c r="D39" s="129" t="s">
        <v>44</v>
      </c>
      <c r="E39" s="129">
        <v>4366765</v>
      </c>
      <c r="F39" s="129">
        <v>79195</v>
      </c>
      <c r="G39" s="129">
        <v>34032</v>
      </c>
      <c r="H39" s="129">
        <f t="shared" si="1"/>
        <v>4575818</v>
      </c>
      <c r="I39" s="129"/>
      <c r="J39" s="129">
        <v>932470</v>
      </c>
      <c r="K39" s="129">
        <v>1276712</v>
      </c>
      <c r="L39" s="129">
        <f>SUM(H39:K39)</f>
        <v>6785000</v>
      </c>
      <c r="M39" s="40"/>
    </row>
    <row r="40" spans="1:13" ht="9" customHeight="1">
      <c r="A40" s="127" t="s">
        <v>20</v>
      </c>
      <c r="B40" s="129">
        <v>2205491</v>
      </c>
      <c r="C40" s="129">
        <v>61712</v>
      </c>
      <c r="D40" s="129" t="s">
        <v>44</v>
      </c>
      <c r="E40" s="129">
        <v>4846143</v>
      </c>
      <c r="F40" s="129">
        <v>523535</v>
      </c>
      <c r="G40" s="129">
        <v>170087</v>
      </c>
      <c r="H40" s="129">
        <f t="shared" si="1"/>
        <v>7806968</v>
      </c>
      <c r="I40" s="129"/>
      <c r="J40" s="129">
        <v>585088</v>
      </c>
      <c r="K40" s="129">
        <v>4755076</v>
      </c>
      <c r="L40" s="129">
        <f>SUM(H40:K40)</f>
        <v>13147132</v>
      </c>
      <c r="M40" s="40"/>
    </row>
    <row r="41" spans="1:13" ht="9" customHeight="1">
      <c r="A41" s="127" t="s">
        <v>21</v>
      </c>
      <c r="B41" s="129" t="s">
        <v>44</v>
      </c>
      <c r="C41" s="129" t="s">
        <v>44</v>
      </c>
      <c r="D41" s="129" t="s">
        <v>44</v>
      </c>
      <c r="E41" s="129">
        <v>5174412</v>
      </c>
      <c r="F41" s="129" t="s">
        <v>44</v>
      </c>
      <c r="G41" s="129">
        <v>270021</v>
      </c>
      <c r="H41" s="129">
        <f t="shared" si="1"/>
        <v>5444433</v>
      </c>
      <c r="I41" s="129"/>
      <c r="J41" s="129">
        <v>159883</v>
      </c>
      <c r="K41" s="129">
        <v>4657490</v>
      </c>
      <c r="L41" s="129">
        <f>SUM(H41:K41)</f>
        <v>10261806</v>
      </c>
      <c r="M41" s="40"/>
    </row>
    <row r="42" spans="1:13" ht="9" customHeight="1">
      <c r="A42" s="147" t="s">
        <v>22</v>
      </c>
      <c r="B42" s="148">
        <f aca="true" t="shared" si="2" ref="B42:L42">SUM(B20:B23,B26:B41)</f>
        <v>77081199</v>
      </c>
      <c r="C42" s="148">
        <f t="shared" si="2"/>
        <v>44090227</v>
      </c>
      <c r="D42" s="148">
        <f t="shared" si="2"/>
        <v>22809872</v>
      </c>
      <c r="E42" s="148">
        <f>SUM(E20:E23,E26:E41)</f>
        <v>117113539</v>
      </c>
      <c r="F42" s="148">
        <f t="shared" si="2"/>
        <v>14904189</v>
      </c>
      <c r="G42" s="148">
        <f>SUM(G20:G23,G26:G41)</f>
        <v>12449289</v>
      </c>
      <c r="H42" s="148">
        <f t="shared" si="1"/>
        <v>288448315</v>
      </c>
      <c r="I42" s="148"/>
      <c r="J42" s="148">
        <f t="shared" si="2"/>
        <v>8005868</v>
      </c>
      <c r="K42" s="148">
        <f t="shared" si="2"/>
        <v>48792867</v>
      </c>
      <c r="L42" s="148">
        <f t="shared" si="2"/>
        <v>345247050</v>
      </c>
      <c r="M42" s="12"/>
    </row>
    <row r="43" spans="1:13" ht="9" customHeight="1">
      <c r="A43" s="147" t="s">
        <v>23</v>
      </c>
      <c r="B43" s="148">
        <f>SUM(B20:B23,B26:B29)</f>
        <v>33135157</v>
      </c>
      <c r="C43" s="148">
        <f aca="true" t="shared" si="3" ref="C43:L43">SUM(C20:C23,C26:C29)</f>
        <v>41620764</v>
      </c>
      <c r="D43" s="148">
        <f t="shared" si="3"/>
        <v>21737296</v>
      </c>
      <c r="E43" s="148">
        <f t="shared" si="3"/>
        <v>62784820</v>
      </c>
      <c r="F43" s="148">
        <f t="shared" si="3"/>
        <v>7688203</v>
      </c>
      <c r="G43" s="148">
        <f t="shared" si="3"/>
        <v>6267121</v>
      </c>
      <c r="H43" s="148">
        <f t="shared" si="3"/>
        <v>173233361</v>
      </c>
      <c r="I43" s="148">
        <f t="shared" si="3"/>
        <v>0</v>
      </c>
      <c r="J43" s="148">
        <f t="shared" si="3"/>
        <v>4904913</v>
      </c>
      <c r="K43" s="148">
        <f t="shared" si="3"/>
        <v>14958291</v>
      </c>
      <c r="L43" s="148">
        <f t="shared" si="3"/>
        <v>193096565</v>
      </c>
      <c r="M43" s="12"/>
    </row>
    <row r="44" spans="1:13" ht="9" customHeight="1">
      <c r="A44" s="147" t="s">
        <v>24</v>
      </c>
      <c r="B44" s="148">
        <f>SUM(B30:B33)</f>
        <v>37843352</v>
      </c>
      <c r="C44" s="148">
        <f aca="true" t="shared" si="4" ref="C44:L44">SUM(C30:C33)</f>
        <v>1502282</v>
      </c>
      <c r="D44" s="148">
        <f t="shared" si="4"/>
        <v>1072576</v>
      </c>
      <c r="E44" s="148">
        <f t="shared" si="4"/>
        <v>25540833</v>
      </c>
      <c r="F44" s="148">
        <f t="shared" si="4"/>
        <v>5301742</v>
      </c>
      <c r="G44" s="148">
        <f t="shared" si="4"/>
        <v>4353475</v>
      </c>
      <c r="H44" s="148">
        <f t="shared" si="4"/>
        <v>75614260</v>
      </c>
      <c r="I44" s="148">
        <f t="shared" si="4"/>
        <v>0</v>
      </c>
      <c r="J44" s="148">
        <f t="shared" si="4"/>
        <v>707489</v>
      </c>
      <c r="K44" s="148">
        <f t="shared" si="4"/>
        <v>5779692</v>
      </c>
      <c r="L44" s="148">
        <f t="shared" si="4"/>
        <v>82101441</v>
      </c>
      <c r="M44" s="12"/>
    </row>
    <row r="45" spans="1:13" ht="9" customHeight="1">
      <c r="A45" s="147" t="s">
        <v>25</v>
      </c>
      <c r="B45" s="148">
        <f>SUM(B34:B41)</f>
        <v>6102690</v>
      </c>
      <c r="C45" s="148">
        <f aca="true" t="shared" si="5" ref="C45:L45">SUM(C34:C41)</f>
        <v>967181</v>
      </c>
      <c r="D45" s="148" t="s">
        <v>44</v>
      </c>
      <c r="E45" s="148">
        <f t="shared" si="5"/>
        <v>28787886</v>
      </c>
      <c r="F45" s="148">
        <f t="shared" si="5"/>
        <v>1914244</v>
      </c>
      <c r="G45" s="148">
        <f t="shared" si="5"/>
        <v>1828693</v>
      </c>
      <c r="H45" s="148">
        <f t="shared" si="5"/>
        <v>39600694</v>
      </c>
      <c r="I45" s="148">
        <f t="shared" si="5"/>
        <v>0</v>
      </c>
      <c r="J45" s="148">
        <f t="shared" si="5"/>
        <v>2393466</v>
      </c>
      <c r="K45" s="148">
        <f t="shared" si="5"/>
        <v>28054884</v>
      </c>
      <c r="L45" s="148">
        <f t="shared" si="5"/>
        <v>70049044</v>
      </c>
      <c r="M45" s="12"/>
    </row>
    <row r="46" spans="1:13" ht="9" customHeight="1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6"/>
    </row>
    <row r="47" spans="1:13" ht="9" customHeight="1">
      <c r="A47" s="85"/>
      <c r="B47" s="83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6"/>
    </row>
    <row r="48" spans="1:18" s="109" customFormat="1" ht="9" customHeight="1">
      <c r="A48" s="121" t="s">
        <v>138</v>
      </c>
      <c r="B48" s="138"/>
      <c r="C48" s="138"/>
      <c r="D48" s="138"/>
      <c r="E48" s="138"/>
      <c r="F48" s="139"/>
      <c r="G48" s="138"/>
      <c r="H48" s="138"/>
      <c r="I48" s="138"/>
      <c r="J48" s="138"/>
      <c r="K48" s="138"/>
      <c r="L48" s="138"/>
      <c r="M48" s="140"/>
      <c r="N48" s="140"/>
      <c r="O48" s="140"/>
      <c r="P48" s="140"/>
      <c r="Q48" s="140"/>
      <c r="R48" s="140"/>
    </row>
    <row r="49" spans="1:13" s="83" customFormat="1" ht="18" customHeight="1">
      <c r="A49" s="225" t="s">
        <v>117</v>
      </c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85"/>
    </row>
    <row r="50" spans="1:13" s="83" customFormat="1" ht="10.5" customHeight="1">
      <c r="A50" s="85" t="s">
        <v>109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</row>
    <row r="51" spans="1:13" s="83" customFormat="1" ht="10.5" customHeight="1">
      <c r="A51" s="85" t="s">
        <v>110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</row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12" customHeight="1"/>
    <row r="63" spans="1:12" ht="11.2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</sheetData>
  <mergeCells count="16">
    <mergeCell ref="A49:L49"/>
    <mergeCell ref="K6:K9"/>
    <mergeCell ref="A1:L1"/>
    <mergeCell ref="F6:F9"/>
    <mergeCell ref="G6:G9"/>
    <mergeCell ref="H6:H9"/>
    <mergeCell ref="J6:J9"/>
    <mergeCell ref="A18:L18"/>
    <mergeCell ref="A5:A9"/>
    <mergeCell ref="B5:H5"/>
    <mergeCell ref="J5:K5"/>
    <mergeCell ref="L5:L9"/>
    <mergeCell ref="B6:B9"/>
    <mergeCell ref="C6:C9"/>
    <mergeCell ref="D6:D9"/>
    <mergeCell ref="E6:E9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scale="90" r:id="rId1"/>
  <headerFooter alignWithMargins="0">
    <oddFooter>&amp;C&amp;11 371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3">
      <selection activeCell="A37" sqref="A37"/>
    </sheetView>
  </sheetViews>
  <sheetFormatPr defaultColWidth="9.140625" defaultRowHeight="12.75"/>
  <cols>
    <col min="1" max="1" width="11.140625" style="6" customWidth="1"/>
    <col min="2" max="12" width="7.421875" style="6" customWidth="1"/>
    <col min="13" max="16384" width="9.140625" style="6" customWidth="1"/>
  </cols>
  <sheetData>
    <row r="1" spans="1:12" ht="12" customHeight="1">
      <c r="A1" s="224" t="s">
        <v>45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ht="18" customHeight="1"/>
    <row r="3" spans="1:12" s="2" customFormat="1" ht="24" customHeight="1">
      <c r="A3" s="228" t="s">
        <v>129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2" ht="7.5" customHeight="1">
      <c r="A4" s="68"/>
      <c r="B4" s="57"/>
      <c r="C4" s="57"/>
      <c r="D4" s="57"/>
      <c r="E4" s="58"/>
      <c r="F4" s="58"/>
      <c r="G4" s="58"/>
      <c r="H4" s="58"/>
      <c r="I4" s="58"/>
      <c r="J4" s="58"/>
      <c r="K4" s="58"/>
      <c r="L4" s="58"/>
    </row>
    <row r="5" spans="1:12" ht="18" customHeight="1">
      <c r="A5" s="230" t="s">
        <v>63</v>
      </c>
      <c r="B5" s="227" t="s">
        <v>82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</row>
    <row r="6" spans="1:12" ht="27" customHeight="1">
      <c r="A6" s="231"/>
      <c r="B6" s="123" t="s">
        <v>1</v>
      </c>
      <c r="C6" s="123" t="s">
        <v>2</v>
      </c>
      <c r="D6" s="123" t="s">
        <v>3</v>
      </c>
      <c r="E6" s="123" t="s">
        <v>30</v>
      </c>
      <c r="F6" s="124" t="s">
        <v>31</v>
      </c>
      <c r="G6" s="124" t="s">
        <v>5</v>
      </c>
      <c r="H6" s="123" t="s">
        <v>6</v>
      </c>
      <c r="I6" s="123" t="s">
        <v>32</v>
      </c>
      <c r="J6" s="123" t="s">
        <v>8</v>
      </c>
      <c r="K6" s="123" t="s">
        <v>9</v>
      </c>
      <c r="L6" s="123" t="s">
        <v>10</v>
      </c>
    </row>
    <row r="7" spans="1:12" ht="9" customHeight="1">
      <c r="A7" s="16"/>
      <c r="B7" s="52"/>
      <c r="C7" s="52"/>
      <c r="D7" s="52"/>
      <c r="E7" s="52"/>
      <c r="F7" s="59"/>
      <c r="G7" s="59"/>
      <c r="H7" s="52"/>
      <c r="I7" s="52"/>
      <c r="J7" s="52"/>
      <c r="K7" s="52"/>
      <c r="L7" s="52"/>
    </row>
    <row r="8" spans="1:12" ht="9" customHeight="1">
      <c r="A8" s="215" t="s">
        <v>37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</row>
    <row r="9" spans="1:12" ht="9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9">
      <c r="A10" s="150" t="s">
        <v>1</v>
      </c>
      <c r="B10" s="186">
        <v>527457</v>
      </c>
      <c r="C10" s="186">
        <v>105138</v>
      </c>
      <c r="D10" s="186">
        <v>262741</v>
      </c>
      <c r="E10" s="186">
        <v>111983</v>
      </c>
      <c r="F10" s="187">
        <v>54781</v>
      </c>
      <c r="G10" s="187">
        <v>57202</v>
      </c>
      <c r="H10" s="186">
        <v>298021</v>
      </c>
      <c r="I10" s="186">
        <v>52464</v>
      </c>
      <c r="J10" s="186">
        <v>498392</v>
      </c>
      <c r="K10" s="186">
        <v>400480</v>
      </c>
      <c r="L10" s="186">
        <v>274973</v>
      </c>
    </row>
    <row r="11" spans="1:12" ht="9">
      <c r="A11" s="150" t="s">
        <v>2</v>
      </c>
      <c r="B11" s="186">
        <v>10466</v>
      </c>
      <c r="C11" s="186">
        <v>8119</v>
      </c>
      <c r="D11" s="186">
        <v>12877</v>
      </c>
      <c r="E11" s="186">
        <v>4454</v>
      </c>
      <c r="F11" s="187">
        <v>2659</v>
      </c>
      <c r="G11" s="187">
        <v>1795</v>
      </c>
      <c r="H11" s="186">
        <v>8143</v>
      </c>
      <c r="I11" s="186">
        <v>2924</v>
      </c>
      <c r="J11" s="186">
        <v>12182</v>
      </c>
      <c r="K11" s="186">
        <v>24433</v>
      </c>
      <c r="L11" s="186">
        <v>9007</v>
      </c>
    </row>
    <row r="12" spans="1:12" ht="9">
      <c r="A12" s="150" t="s">
        <v>3</v>
      </c>
      <c r="B12" s="186">
        <v>289979</v>
      </c>
      <c r="C12" s="186">
        <v>156133</v>
      </c>
      <c r="D12" s="186">
        <v>2211694</v>
      </c>
      <c r="E12" s="186">
        <v>690699</v>
      </c>
      <c r="F12" s="187">
        <v>348646</v>
      </c>
      <c r="G12" s="187">
        <v>342053</v>
      </c>
      <c r="H12" s="186">
        <v>846734</v>
      </c>
      <c r="I12" s="186">
        <v>196456</v>
      </c>
      <c r="J12" s="186">
        <v>786965</v>
      </c>
      <c r="K12" s="186">
        <v>1301270</v>
      </c>
      <c r="L12" s="186">
        <v>694867</v>
      </c>
    </row>
    <row r="13" spans="1:12" ht="9">
      <c r="A13" s="150" t="s">
        <v>34</v>
      </c>
      <c r="B13" s="186">
        <v>20103</v>
      </c>
      <c r="C13" s="186">
        <v>4325</v>
      </c>
      <c r="D13" s="186">
        <v>57894</v>
      </c>
      <c r="E13" s="186">
        <v>141061</v>
      </c>
      <c r="F13" s="187">
        <v>86941</v>
      </c>
      <c r="G13" s="187">
        <v>54120</v>
      </c>
      <c r="H13" s="186">
        <v>198101</v>
      </c>
      <c r="I13" s="186">
        <v>27725</v>
      </c>
      <c r="J13" s="186">
        <v>19591</v>
      </c>
      <c r="K13" s="186">
        <v>160451</v>
      </c>
      <c r="L13" s="186">
        <v>54693</v>
      </c>
    </row>
    <row r="14" spans="1:12" ht="9">
      <c r="A14" s="151" t="s">
        <v>31</v>
      </c>
      <c r="B14" s="187">
        <v>7647</v>
      </c>
      <c r="C14" s="187">
        <v>1876</v>
      </c>
      <c r="D14" s="187">
        <v>23636</v>
      </c>
      <c r="E14" s="187">
        <v>79373</v>
      </c>
      <c r="F14" s="187">
        <v>63472</v>
      </c>
      <c r="G14" s="187">
        <v>15901</v>
      </c>
      <c r="H14" s="187">
        <v>120099</v>
      </c>
      <c r="I14" s="187">
        <v>14393</v>
      </c>
      <c r="J14" s="187">
        <v>8953</v>
      </c>
      <c r="K14" s="187">
        <v>76685</v>
      </c>
      <c r="L14" s="187">
        <v>22187</v>
      </c>
    </row>
    <row r="15" spans="1:12" ht="9">
      <c r="A15" s="151" t="s">
        <v>5</v>
      </c>
      <c r="B15" s="187">
        <v>12456</v>
      </c>
      <c r="C15" s="187">
        <v>2449</v>
      </c>
      <c r="D15" s="187">
        <v>34258</v>
      </c>
      <c r="E15" s="187">
        <v>61688</v>
      </c>
      <c r="F15" s="187">
        <v>23469</v>
      </c>
      <c r="G15" s="187">
        <v>38219</v>
      </c>
      <c r="H15" s="187">
        <v>78002</v>
      </c>
      <c r="I15" s="187">
        <v>13332</v>
      </c>
      <c r="J15" s="187">
        <v>10638</v>
      </c>
      <c r="K15" s="187">
        <v>83766</v>
      </c>
      <c r="L15" s="187">
        <v>32506</v>
      </c>
    </row>
    <row r="16" spans="1:12" ht="9">
      <c r="A16" s="150" t="s">
        <v>6</v>
      </c>
      <c r="B16" s="186">
        <v>92124</v>
      </c>
      <c r="C16" s="186">
        <v>22180</v>
      </c>
      <c r="D16" s="186">
        <v>276280</v>
      </c>
      <c r="E16" s="186">
        <v>575161</v>
      </c>
      <c r="F16" s="187">
        <v>322496</v>
      </c>
      <c r="G16" s="187">
        <v>252665</v>
      </c>
      <c r="H16" s="186">
        <v>1160808</v>
      </c>
      <c r="I16" s="186">
        <v>186600</v>
      </c>
      <c r="J16" s="186">
        <v>100781</v>
      </c>
      <c r="K16" s="186">
        <v>386610</v>
      </c>
      <c r="L16" s="186">
        <v>233971</v>
      </c>
    </row>
    <row r="17" spans="1:12" ht="9">
      <c r="A17" s="150" t="s">
        <v>32</v>
      </c>
      <c r="B17" s="186">
        <v>21664</v>
      </c>
      <c r="C17" s="186">
        <v>4445</v>
      </c>
      <c r="D17" s="186">
        <v>80624</v>
      </c>
      <c r="E17" s="186">
        <v>105422</v>
      </c>
      <c r="F17" s="187">
        <v>72608</v>
      </c>
      <c r="G17" s="187">
        <v>32814</v>
      </c>
      <c r="H17" s="186">
        <v>172818</v>
      </c>
      <c r="I17" s="186">
        <v>180505</v>
      </c>
      <c r="J17" s="186">
        <v>23844</v>
      </c>
      <c r="K17" s="186">
        <v>94492</v>
      </c>
      <c r="L17" s="186">
        <v>51114</v>
      </c>
    </row>
    <row r="18" spans="1:12" ht="9">
      <c r="A18" s="150" t="s">
        <v>8</v>
      </c>
      <c r="B18" s="186">
        <v>87924</v>
      </c>
      <c r="C18" s="186">
        <v>55036</v>
      </c>
      <c r="D18" s="186">
        <v>126848</v>
      </c>
      <c r="E18" s="186">
        <v>110709</v>
      </c>
      <c r="F18" s="187">
        <v>50434</v>
      </c>
      <c r="G18" s="187">
        <v>60275</v>
      </c>
      <c r="H18" s="186">
        <v>108431</v>
      </c>
      <c r="I18" s="186">
        <v>22374</v>
      </c>
      <c r="J18" s="186">
        <v>120059</v>
      </c>
      <c r="K18" s="186">
        <v>119610</v>
      </c>
      <c r="L18" s="186">
        <v>125809</v>
      </c>
    </row>
    <row r="19" spans="1:12" ht="9">
      <c r="A19" s="150" t="s">
        <v>9</v>
      </c>
      <c r="B19" s="186">
        <v>79315</v>
      </c>
      <c r="C19" s="186">
        <v>35679</v>
      </c>
      <c r="D19" s="186">
        <v>255184</v>
      </c>
      <c r="E19" s="186">
        <v>451183</v>
      </c>
      <c r="F19" s="187">
        <v>207336</v>
      </c>
      <c r="G19" s="187">
        <v>243847</v>
      </c>
      <c r="H19" s="186">
        <v>300552</v>
      </c>
      <c r="I19" s="186">
        <v>66315</v>
      </c>
      <c r="J19" s="186">
        <v>132424</v>
      </c>
      <c r="K19" s="186">
        <v>971120</v>
      </c>
      <c r="L19" s="186">
        <v>307533</v>
      </c>
    </row>
    <row r="20" spans="1:12" ht="9">
      <c r="A20" s="150" t="s">
        <v>10</v>
      </c>
      <c r="B20" s="186">
        <v>66391</v>
      </c>
      <c r="C20" s="186">
        <v>36790</v>
      </c>
      <c r="D20" s="186">
        <v>217916</v>
      </c>
      <c r="E20" s="186">
        <v>220941</v>
      </c>
      <c r="F20" s="187">
        <v>102959</v>
      </c>
      <c r="G20" s="187">
        <v>117982</v>
      </c>
      <c r="H20" s="186">
        <v>232970</v>
      </c>
      <c r="I20" s="186">
        <v>36386</v>
      </c>
      <c r="J20" s="186">
        <v>92728</v>
      </c>
      <c r="K20" s="186">
        <v>364606</v>
      </c>
      <c r="L20" s="186">
        <v>737913</v>
      </c>
    </row>
    <row r="21" spans="1:12" ht="9">
      <c r="A21" s="150" t="s">
        <v>11</v>
      </c>
      <c r="B21" s="186">
        <v>15174</v>
      </c>
      <c r="C21" s="186">
        <v>5506</v>
      </c>
      <c r="D21" s="186">
        <v>50476</v>
      </c>
      <c r="E21" s="186">
        <v>43617</v>
      </c>
      <c r="F21" s="187">
        <v>16082</v>
      </c>
      <c r="G21" s="187">
        <v>27535</v>
      </c>
      <c r="H21" s="186">
        <v>51721</v>
      </c>
      <c r="I21" s="186">
        <v>12249</v>
      </c>
      <c r="J21" s="186">
        <v>18259</v>
      </c>
      <c r="K21" s="186">
        <v>145950</v>
      </c>
      <c r="L21" s="186">
        <v>62625</v>
      </c>
    </row>
    <row r="22" spans="1:12" ht="9">
      <c r="A22" s="150" t="s">
        <v>12</v>
      </c>
      <c r="B22" s="186">
        <v>21635</v>
      </c>
      <c r="C22" s="186">
        <v>9947</v>
      </c>
      <c r="D22" s="186">
        <v>88002</v>
      </c>
      <c r="E22" s="186">
        <v>105066</v>
      </c>
      <c r="F22" s="187">
        <v>37479</v>
      </c>
      <c r="G22" s="187">
        <v>67587</v>
      </c>
      <c r="H22" s="186">
        <v>93447</v>
      </c>
      <c r="I22" s="186">
        <v>15688</v>
      </c>
      <c r="J22" s="186">
        <v>28110</v>
      </c>
      <c r="K22" s="186">
        <v>128496</v>
      </c>
      <c r="L22" s="186">
        <v>75357</v>
      </c>
    </row>
    <row r="23" spans="1:12" ht="9">
      <c r="A23" s="150" t="s">
        <v>13</v>
      </c>
      <c r="B23" s="186">
        <v>101017</v>
      </c>
      <c r="C23" s="186">
        <v>41692</v>
      </c>
      <c r="D23" s="186">
        <v>335142</v>
      </c>
      <c r="E23" s="186">
        <v>274844</v>
      </c>
      <c r="F23" s="187">
        <v>131126</v>
      </c>
      <c r="G23" s="187">
        <v>143718</v>
      </c>
      <c r="H23" s="186">
        <v>388765</v>
      </c>
      <c r="I23" s="186">
        <v>62719</v>
      </c>
      <c r="J23" s="186">
        <v>157059</v>
      </c>
      <c r="K23" s="186">
        <v>466868</v>
      </c>
      <c r="L23" s="186">
        <v>441895</v>
      </c>
    </row>
    <row r="24" spans="1:12" ht="9">
      <c r="A24" s="150" t="s">
        <v>14</v>
      </c>
      <c r="B24" s="186">
        <v>13323</v>
      </c>
      <c r="C24" s="186">
        <v>3888</v>
      </c>
      <c r="D24" s="186">
        <v>48727</v>
      </c>
      <c r="E24" s="186">
        <v>33077</v>
      </c>
      <c r="F24" s="187">
        <v>13248</v>
      </c>
      <c r="G24" s="187">
        <v>19829</v>
      </c>
      <c r="H24" s="186">
        <v>60945</v>
      </c>
      <c r="I24" s="186">
        <v>10310</v>
      </c>
      <c r="J24" s="186">
        <v>18485</v>
      </c>
      <c r="K24" s="186">
        <v>105686</v>
      </c>
      <c r="L24" s="186">
        <v>46423</v>
      </c>
    </row>
    <row r="25" spans="1:12" ht="9">
      <c r="A25" s="150" t="s">
        <v>15</v>
      </c>
      <c r="B25" s="186">
        <v>3815</v>
      </c>
      <c r="C25" s="186">
        <v>1195</v>
      </c>
      <c r="D25" s="186">
        <v>13969</v>
      </c>
      <c r="E25" s="186">
        <v>5364</v>
      </c>
      <c r="F25" s="187">
        <v>2403</v>
      </c>
      <c r="G25" s="187">
        <v>2961</v>
      </c>
      <c r="H25" s="186">
        <v>11309</v>
      </c>
      <c r="I25" s="186">
        <v>3892</v>
      </c>
      <c r="J25" s="186">
        <v>4250</v>
      </c>
      <c r="K25" s="186">
        <v>34550</v>
      </c>
      <c r="L25" s="186">
        <v>11075</v>
      </c>
    </row>
    <row r="26" spans="1:12" ht="9">
      <c r="A26" s="150" t="s">
        <v>16</v>
      </c>
      <c r="B26" s="186">
        <v>56827</v>
      </c>
      <c r="C26" s="186">
        <v>16905</v>
      </c>
      <c r="D26" s="186">
        <v>181469</v>
      </c>
      <c r="E26" s="186">
        <v>62996</v>
      </c>
      <c r="F26" s="187">
        <v>27343</v>
      </c>
      <c r="G26" s="187">
        <v>35653</v>
      </c>
      <c r="H26" s="186">
        <v>188265</v>
      </c>
      <c r="I26" s="186">
        <v>32500</v>
      </c>
      <c r="J26" s="186">
        <v>92816</v>
      </c>
      <c r="K26" s="186">
        <v>318546</v>
      </c>
      <c r="L26" s="186">
        <v>231265</v>
      </c>
    </row>
    <row r="27" spans="1:12" ht="9">
      <c r="A27" s="150" t="s">
        <v>17</v>
      </c>
      <c r="B27" s="186">
        <v>40100</v>
      </c>
      <c r="C27" s="186">
        <v>14660</v>
      </c>
      <c r="D27" s="186">
        <v>140822</v>
      </c>
      <c r="E27" s="186">
        <v>77194</v>
      </c>
      <c r="F27" s="187">
        <v>31813</v>
      </c>
      <c r="G27" s="187">
        <v>45381</v>
      </c>
      <c r="H27" s="186">
        <v>162095</v>
      </c>
      <c r="I27" s="186">
        <v>30797</v>
      </c>
      <c r="J27" s="186">
        <v>44778</v>
      </c>
      <c r="K27" s="186">
        <v>288268</v>
      </c>
      <c r="L27" s="186">
        <v>115553</v>
      </c>
    </row>
    <row r="28" spans="1:12" ht="9">
      <c r="A28" s="150" t="s">
        <v>18</v>
      </c>
      <c r="B28" s="186">
        <v>7301</v>
      </c>
      <c r="C28" s="186">
        <v>1929</v>
      </c>
      <c r="D28" s="186">
        <v>20876</v>
      </c>
      <c r="E28" s="186">
        <v>7127</v>
      </c>
      <c r="F28" s="187">
        <v>3695</v>
      </c>
      <c r="G28" s="187">
        <v>3432</v>
      </c>
      <c r="H28" s="186">
        <v>17291</v>
      </c>
      <c r="I28" s="186">
        <v>4001</v>
      </c>
      <c r="J28" s="186">
        <v>6437</v>
      </c>
      <c r="K28" s="186">
        <v>48977</v>
      </c>
      <c r="L28" s="186">
        <v>21715</v>
      </c>
    </row>
    <row r="29" spans="1:12" ht="9">
      <c r="A29" s="150" t="s">
        <v>19</v>
      </c>
      <c r="B29" s="186">
        <v>17118</v>
      </c>
      <c r="C29" s="186">
        <v>4887</v>
      </c>
      <c r="D29" s="186">
        <v>56139</v>
      </c>
      <c r="E29" s="186">
        <v>17960</v>
      </c>
      <c r="F29" s="187">
        <v>7453</v>
      </c>
      <c r="G29" s="187">
        <v>10507</v>
      </c>
      <c r="H29" s="186">
        <v>50774</v>
      </c>
      <c r="I29" s="186">
        <v>8053</v>
      </c>
      <c r="J29" s="186">
        <v>21701</v>
      </c>
      <c r="K29" s="186">
        <v>96727</v>
      </c>
      <c r="L29" s="186">
        <v>64759</v>
      </c>
    </row>
    <row r="30" spans="1:12" ht="9">
      <c r="A30" s="150" t="s">
        <v>20</v>
      </c>
      <c r="B30" s="186">
        <v>37645</v>
      </c>
      <c r="C30" s="186">
        <v>11727</v>
      </c>
      <c r="D30" s="186">
        <v>149335</v>
      </c>
      <c r="E30" s="186">
        <v>38888</v>
      </c>
      <c r="F30" s="187">
        <v>18744</v>
      </c>
      <c r="G30" s="187">
        <v>20144</v>
      </c>
      <c r="H30" s="186">
        <v>129418</v>
      </c>
      <c r="I30" s="186">
        <v>17735</v>
      </c>
      <c r="J30" s="186">
        <v>44780</v>
      </c>
      <c r="K30" s="186">
        <v>150351</v>
      </c>
      <c r="L30" s="186">
        <v>107009</v>
      </c>
    </row>
    <row r="31" spans="1:12" ht="9">
      <c r="A31" s="150" t="s">
        <v>21</v>
      </c>
      <c r="B31" s="186">
        <v>16939</v>
      </c>
      <c r="C31" s="186">
        <v>7272</v>
      </c>
      <c r="D31" s="186">
        <v>58174</v>
      </c>
      <c r="E31" s="186">
        <v>23141</v>
      </c>
      <c r="F31" s="187">
        <v>8967</v>
      </c>
      <c r="G31" s="187">
        <v>14174</v>
      </c>
      <c r="H31" s="186">
        <v>47713</v>
      </c>
      <c r="I31" s="186">
        <v>8609</v>
      </c>
      <c r="J31" s="186">
        <v>17669</v>
      </c>
      <c r="K31" s="186">
        <v>52608</v>
      </c>
      <c r="L31" s="186">
        <v>37502</v>
      </c>
    </row>
    <row r="32" spans="1:12" ht="9">
      <c r="A32" s="152" t="s">
        <v>120</v>
      </c>
      <c r="B32" s="188">
        <v>1526317</v>
      </c>
      <c r="C32" s="188">
        <v>547453</v>
      </c>
      <c r="D32" s="188">
        <v>4645189</v>
      </c>
      <c r="E32" s="188">
        <v>3100887</v>
      </c>
      <c r="F32" s="189">
        <v>1547213</v>
      </c>
      <c r="G32" s="189">
        <v>1553674</v>
      </c>
      <c r="H32" s="188">
        <v>4528321</v>
      </c>
      <c r="I32" s="188">
        <v>978302</v>
      </c>
      <c r="J32" s="188">
        <v>2241310</v>
      </c>
      <c r="K32" s="188">
        <v>5660099</v>
      </c>
      <c r="L32" s="188">
        <v>3705058</v>
      </c>
    </row>
    <row r="33" spans="1:12" ht="9">
      <c r="A33" s="155" t="s">
        <v>35</v>
      </c>
      <c r="B33" s="188">
        <v>1526317</v>
      </c>
      <c r="C33" s="188">
        <v>547453</v>
      </c>
      <c r="D33" s="188">
        <v>4645189</v>
      </c>
      <c r="E33" s="188">
        <v>3156473</v>
      </c>
      <c r="F33" s="189">
        <v>1547213</v>
      </c>
      <c r="G33" s="189">
        <v>1609260</v>
      </c>
      <c r="H33" s="188">
        <v>4528321</v>
      </c>
      <c r="I33" s="188">
        <v>978302</v>
      </c>
      <c r="J33" s="188">
        <v>2241310</v>
      </c>
      <c r="K33" s="188">
        <v>5660099</v>
      </c>
      <c r="L33" s="188">
        <v>4792560</v>
      </c>
    </row>
    <row r="34" spans="1:12" ht="9">
      <c r="A34" s="156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</row>
    <row r="35" spans="1:12" ht="9">
      <c r="A35" s="56"/>
      <c r="B35" s="153"/>
      <c r="C35" s="153"/>
      <c r="D35" s="153"/>
      <c r="E35" s="153"/>
      <c r="F35" s="154"/>
      <c r="G35" s="154"/>
      <c r="H35" s="153"/>
      <c r="I35" s="153"/>
      <c r="J35" s="153"/>
      <c r="K35" s="153"/>
      <c r="L35" s="153"/>
    </row>
    <row r="36" spans="1:18" s="109" customFormat="1" ht="9" customHeight="1">
      <c r="A36" s="121" t="s">
        <v>138</v>
      </c>
      <c r="B36" s="138"/>
      <c r="C36" s="138"/>
      <c r="D36" s="138"/>
      <c r="E36" s="138"/>
      <c r="F36" s="139"/>
      <c r="G36" s="138"/>
      <c r="H36" s="138"/>
      <c r="I36" s="138"/>
      <c r="J36" s="138"/>
      <c r="K36" s="138"/>
      <c r="L36" s="138"/>
      <c r="M36" s="140"/>
      <c r="N36" s="140"/>
      <c r="O36" s="140"/>
      <c r="P36" s="140"/>
      <c r="Q36" s="140"/>
      <c r="R36" s="140"/>
    </row>
    <row r="37" spans="1:12" ht="9">
      <c r="A37" s="85" t="s">
        <v>124</v>
      </c>
      <c r="B37" s="158"/>
      <c r="C37" s="158"/>
      <c r="D37" s="158"/>
      <c r="E37" s="158"/>
      <c r="F37" s="159"/>
      <c r="G37" s="158"/>
      <c r="H37" s="158"/>
      <c r="I37" s="158"/>
      <c r="J37" s="158"/>
      <c r="K37" s="158"/>
      <c r="L37" s="158"/>
    </row>
    <row r="38" spans="1:12" ht="9">
      <c r="A38" s="6" t="s">
        <v>144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</sheetData>
  <mergeCells count="5">
    <mergeCell ref="A1:L1"/>
    <mergeCell ref="B5:L5"/>
    <mergeCell ref="A3:L3"/>
    <mergeCell ref="A8:L8"/>
    <mergeCell ref="A5:A6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2"/>
  <headerFooter alignWithMargins="0">
    <oddFooter>&amp;C&amp;11 &amp;10 372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1"/>
  <sheetViews>
    <sheetView workbookViewId="0" topLeftCell="A12">
      <selection activeCell="A37" sqref="A37:IV37"/>
    </sheetView>
  </sheetViews>
  <sheetFormatPr defaultColWidth="9.140625" defaultRowHeight="12.75"/>
  <cols>
    <col min="1" max="1" width="10.57421875" style="6" customWidth="1"/>
    <col min="2" max="13" width="6.8515625" style="6" customWidth="1"/>
    <col min="14" max="16384" width="9.140625" style="6" customWidth="1"/>
  </cols>
  <sheetData>
    <row r="1" spans="1:13" ht="12.75" customHeight="1">
      <c r="A1" s="224" t="s">
        <v>45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8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21.75" customHeight="1">
      <c r="A3" s="228" t="s">
        <v>128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ht="7.5" customHeight="1">
      <c r="A4" s="68"/>
      <c r="B4" s="57"/>
      <c r="C4" s="57"/>
      <c r="D4" s="57"/>
      <c r="E4" s="58"/>
      <c r="F4" s="58"/>
      <c r="G4" s="58"/>
      <c r="H4" s="58"/>
      <c r="I4" s="58"/>
      <c r="J4" s="58"/>
      <c r="K4" s="58"/>
      <c r="L4" s="58"/>
      <c r="M4" s="14"/>
    </row>
    <row r="5" spans="1:13" ht="18" customHeight="1">
      <c r="A5" s="230" t="s">
        <v>63</v>
      </c>
      <c r="B5" s="227" t="s">
        <v>82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61"/>
    </row>
    <row r="6" spans="1:13" ht="18" customHeight="1">
      <c r="A6" s="197"/>
      <c r="B6" s="118" t="s">
        <v>11</v>
      </c>
      <c r="C6" s="118" t="s">
        <v>12</v>
      </c>
      <c r="D6" s="118" t="s">
        <v>13</v>
      </c>
      <c r="E6" s="118" t="s">
        <v>14</v>
      </c>
      <c r="F6" s="118" t="s">
        <v>15</v>
      </c>
      <c r="G6" s="118" t="s">
        <v>16</v>
      </c>
      <c r="H6" s="118" t="s">
        <v>17</v>
      </c>
      <c r="I6" s="118" t="s">
        <v>18</v>
      </c>
      <c r="J6" s="118" t="s">
        <v>19</v>
      </c>
      <c r="K6" s="118" t="s">
        <v>20</v>
      </c>
      <c r="L6" s="118" t="s">
        <v>21</v>
      </c>
      <c r="M6" s="119" t="s">
        <v>35</v>
      </c>
    </row>
    <row r="7" spans="1:13" ht="9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9">
      <c r="A8" s="195" t="s">
        <v>37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</row>
    <row r="9" spans="1:13" ht="9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9">
      <c r="A10" s="17" t="s">
        <v>1</v>
      </c>
      <c r="B10" s="178">
        <v>70007</v>
      </c>
      <c r="C10" s="178">
        <v>93650</v>
      </c>
      <c r="D10" s="178">
        <v>174640</v>
      </c>
      <c r="E10" s="178">
        <v>50508</v>
      </c>
      <c r="F10" s="178">
        <v>9159</v>
      </c>
      <c r="G10" s="178">
        <v>120416</v>
      </c>
      <c r="H10" s="178">
        <v>83478</v>
      </c>
      <c r="I10" s="178">
        <v>10751</v>
      </c>
      <c r="J10" s="178">
        <v>32322</v>
      </c>
      <c r="K10" s="178">
        <v>93311</v>
      </c>
      <c r="L10" s="178">
        <v>85757</v>
      </c>
      <c r="M10" s="178">
        <v>3355648</v>
      </c>
    </row>
    <row r="11" spans="1:13" ht="9">
      <c r="A11" s="17" t="s">
        <v>2</v>
      </c>
      <c r="B11" s="178">
        <v>2462</v>
      </c>
      <c r="C11" s="178">
        <v>2151</v>
      </c>
      <c r="D11" s="178">
        <v>7043</v>
      </c>
      <c r="E11" s="178">
        <v>1192</v>
      </c>
      <c r="F11" s="178">
        <v>109</v>
      </c>
      <c r="G11" s="178">
        <v>5473</v>
      </c>
      <c r="H11" s="178">
        <v>5767</v>
      </c>
      <c r="I11" s="178">
        <v>211</v>
      </c>
      <c r="J11" s="178">
        <v>1673</v>
      </c>
      <c r="K11" s="178">
        <v>3901</v>
      </c>
      <c r="L11" s="178">
        <v>4547</v>
      </c>
      <c r="M11" s="178">
        <v>127134</v>
      </c>
    </row>
    <row r="12" spans="1:13" ht="9">
      <c r="A12" s="17" t="s">
        <v>3</v>
      </c>
      <c r="B12" s="178">
        <v>197109</v>
      </c>
      <c r="C12" s="178">
        <v>339265</v>
      </c>
      <c r="D12" s="178">
        <v>470909</v>
      </c>
      <c r="E12" s="178">
        <v>165706</v>
      </c>
      <c r="F12" s="178">
        <v>18013</v>
      </c>
      <c r="G12" s="178">
        <v>259917</v>
      </c>
      <c r="H12" s="178">
        <v>239709</v>
      </c>
      <c r="I12" s="178">
        <v>26549</v>
      </c>
      <c r="J12" s="178">
        <v>89718</v>
      </c>
      <c r="K12" s="178">
        <v>271031</v>
      </c>
      <c r="L12" s="178">
        <v>245758</v>
      </c>
      <c r="M12" s="178">
        <v>9498481</v>
      </c>
    </row>
    <row r="13" spans="1:13" ht="9">
      <c r="A13" s="17" t="s">
        <v>34</v>
      </c>
      <c r="B13" s="178">
        <v>15438</v>
      </c>
      <c r="C13" s="178">
        <v>29857</v>
      </c>
      <c r="D13" s="178">
        <v>29875</v>
      </c>
      <c r="E13" s="178">
        <v>17755</v>
      </c>
      <c r="F13" s="178">
        <v>1137</v>
      </c>
      <c r="G13" s="178">
        <v>28924</v>
      </c>
      <c r="H13" s="178">
        <v>31041</v>
      </c>
      <c r="I13" s="178">
        <v>2120</v>
      </c>
      <c r="J13" s="178">
        <v>8783</v>
      </c>
      <c r="K13" s="178">
        <v>19812</v>
      </c>
      <c r="L13" s="178">
        <v>21291</v>
      </c>
      <c r="M13" s="178">
        <v>889977</v>
      </c>
    </row>
    <row r="14" spans="1:13" ht="9">
      <c r="A14" s="18" t="s">
        <v>31</v>
      </c>
      <c r="B14" s="179">
        <v>6195</v>
      </c>
      <c r="C14" s="179">
        <v>11001</v>
      </c>
      <c r="D14" s="179">
        <v>13888</v>
      </c>
      <c r="E14" s="179">
        <v>7899</v>
      </c>
      <c r="F14" s="179">
        <v>245</v>
      </c>
      <c r="G14" s="179">
        <v>11641</v>
      </c>
      <c r="H14" s="179">
        <v>13246</v>
      </c>
      <c r="I14" s="179">
        <v>1205</v>
      </c>
      <c r="J14" s="179">
        <v>3296</v>
      </c>
      <c r="K14" s="179">
        <v>7213</v>
      </c>
      <c r="L14" s="179">
        <v>9626</v>
      </c>
      <c r="M14" s="179">
        <v>440304</v>
      </c>
    </row>
    <row r="15" spans="1:13" ht="9">
      <c r="A15" s="18" t="s">
        <v>5</v>
      </c>
      <c r="B15" s="179">
        <v>9243</v>
      </c>
      <c r="C15" s="179">
        <v>18856</v>
      </c>
      <c r="D15" s="179">
        <v>15987</v>
      </c>
      <c r="E15" s="179">
        <v>9856</v>
      </c>
      <c r="F15" s="179">
        <v>892</v>
      </c>
      <c r="G15" s="179">
        <v>17283</v>
      </c>
      <c r="H15" s="179">
        <v>17795</v>
      </c>
      <c r="I15" s="179">
        <v>915</v>
      </c>
      <c r="J15" s="179">
        <v>5487</v>
      </c>
      <c r="K15" s="179">
        <v>12599</v>
      </c>
      <c r="L15" s="179">
        <v>11665</v>
      </c>
      <c r="M15" s="179">
        <v>449673</v>
      </c>
    </row>
    <row r="16" spans="1:13" ht="9">
      <c r="A16" s="17" t="s">
        <v>6</v>
      </c>
      <c r="B16" s="178">
        <v>107326</v>
      </c>
      <c r="C16" s="178">
        <v>122523</v>
      </c>
      <c r="D16" s="178">
        <v>189949</v>
      </c>
      <c r="E16" s="178">
        <v>52803</v>
      </c>
      <c r="F16" s="178">
        <v>7018</v>
      </c>
      <c r="G16" s="178">
        <v>127122</v>
      </c>
      <c r="H16" s="178">
        <v>111756</v>
      </c>
      <c r="I16" s="178">
        <v>9019</v>
      </c>
      <c r="J16" s="178">
        <v>31277</v>
      </c>
      <c r="K16" s="178">
        <v>102331</v>
      </c>
      <c r="L16" s="178">
        <v>79740</v>
      </c>
      <c r="M16" s="178">
        <v>3975379</v>
      </c>
    </row>
    <row r="17" spans="1:13" ht="9">
      <c r="A17" s="17" t="s">
        <v>32</v>
      </c>
      <c r="B17" s="178">
        <v>22377</v>
      </c>
      <c r="C17" s="178">
        <v>23374</v>
      </c>
      <c r="D17" s="178">
        <v>44491</v>
      </c>
      <c r="E17" s="178">
        <v>10158</v>
      </c>
      <c r="F17" s="178">
        <v>1545</v>
      </c>
      <c r="G17" s="178">
        <v>30829</v>
      </c>
      <c r="H17" s="178">
        <v>24155</v>
      </c>
      <c r="I17" s="178">
        <v>3310</v>
      </c>
      <c r="J17" s="178">
        <v>6102</v>
      </c>
      <c r="K17" s="178">
        <v>26395</v>
      </c>
      <c r="L17" s="178">
        <v>19641</v>
      </c>
      <c r="M17" s="178">
        <v>947305</v>
      </c>
    </row>
    <row r="18" spans="1:13" ht="9">
      <c r="A18" s="17" t="s">
        <v>8</v>
      </c>
      <c r="B18" s="178">
        <v>34312</v>
      </c>
      <c r="C18" s="178">
        <v>24481</v>
      </c>
      <c r="D18" s="178">
        <v>84884</v>
      </c>
      <c r="E18" s="178">
        <v>12829</v>
      </c>
      <c r="F18" s="178">
        <v>2055</v>
      </c>
      <c r="G18" s="178">
        <v>65969</v>
      </c>
      <c r="H18" s="178">
        <v>30064</v>
      </c>
      <c r="I18" s="178">
        <v>3109</v>
      </c>
      <c r="J18" s="178">
        <v>12319</v>
      </c>
      <c r="K18" s="178">
        <v>39523</v>
      </c>
      <c r="L18" s="178">
        <v>37428</v>
      </c>
      <c r="M18" s="178">
        <v>1223773</v>
      </c>
    </row>
    <row r="19" spans="1:13" ht="9">
      <c r="A19" s="17" t="s">
        <v>9</v>
      </c>
      <c r="B19" s="178">
        <v>97927</v>
      </c>
      <c r="C19" s="178">
        <v>189877</v>
      </c>
      <c r="D19" s="178">
        <v>204136</v>
      </c>
      <c r="E19" s="178">
        <v>72776</v>
      </c>
      <c r="F19" s="178">
        <v>10058</v>
      </c>
      <c r="G19" s="178">
        <v>141815</v>
      </c>
      <c r="H19" s="178">
        <v>127562</v>
      </c>
      <c r="I19" s="178">
        <v>16494</v>
      </c>
      <c r="J19" s="178">
        <v>37959</v>
      </c>
      <c r="K19" s="178">
        <v>95745</v>
      </c>
      <c r="L19" s="178">
        <v>80563</v>
      </c>
      <c r="M19" s="178">
        <v>3674217</v>
      </c>
    </row>
    <row r="20" spans="1:13" ht="9">
      <c r="A20" s="17" t="s">
        <v>10</v>
      </c>
      <c r="B20" s="178">
        <v>80610</v>
      </c>
      <c r="C20" s="178">
        <v>82297</v>
      </c>
      <c r="D20" s="178">
        <v>182520</v>
      </c>
      <c r="E20" s="178">
        <v>41667</v>
      </c>
      <c r="F20" s="178">
        <v>6017</v>
      </c>
      <c r="G20" s="178">
        <v>151798</v>
      </c>
      <c r="H20" s="178">
        <v>86685</v>
      </c>
      <c r="I20" s="178">
        <v>10386</v>
      </c>
      <c r="J20" s="178">
        <v>36423</v>
      </c>
      <c r="K20" s="178">
        <v>89565</v>
      </c>
      <c r="L20" s="178">
        <v>74239</v>
      </c>
      <c r="M20" s="178">
        <v>2848848</v>
      </c>
    </row>
    <row r="21" spans="1:13" ht="9">
      <c r="A21" s="17" t="s">
        <v>11</v>
      </c>
      <c r="B21" s="178">
        <v>42090</v>
      </c>
      <c r="C21" s="178">
        <v>72930</v>
      </c>
      <c r="D21" s="178">
        <v>49932</v>
      </c>
      <c r="E21" s="178">
        <v>31539</v>
      </c>
      <c r="F21" s="178">
        <v>2953</v>
      </c>
      <c r="G21" s="178">
        <v>50927</v>
      </c>
      <c r="H21" s="178">
        <v>36745</v>
      </c>
      <c r="I21" s="178">
        <v>3725</v>
      </c>
      <c r="J21" s="178">
        <v>11133</v>
      </c>
      <c r="K21" s="178">
        <v>20016</v>
      </c>
      <c r="L21" s="178">
        <v>16801</v>
      </c>
      <c r="M21" s="178">
        <v>744368</v>
      </c>
    </row>
    <row r="22" spans="1:13" ht="9">
      <c r="A22" s="17" t="s">
        <v>12</v>
      </c>
      <c r="B22" s="178">
        <v>40982</v>
      </c>
      <c r="C22" s="178">
        <v>148526</v>
      </c>
      <c r="D22" s="178">
        <v>66054</v>
      </c>
      <c r="E22" s="178">
        <v>42751</v>
      </c>
      <c r="F22" s="178">
        <v>6849</v>
      </c>
      <c r="G22" s="178">
        <v>60193</v>
      </c>
      <c r="H22" s="178">
        <v>55480</v>
      </c>
      <c r="I22" s="178">
        <v>6635</v>
      </c>
      <c r="J22" s="178">
        <v>15175</v>
      </c>
      <c r="K22" s="178">
        <v>28703</v>
      </c>
      <c r="L22" s="178">
        <v>21051</v>
      </c>
      <c r="M22" s="178">
        <v>1058147</v>
      </c>
    </row>
    <row r="23" spans="1:13" ht="9">
      <c r="A23" s="17" t="s">
        <v>13</v>
      </c>
      <c r="B23" s="178">
        <v>241390</v>
      </c>
      <c r="C23" s="178">
        <v>201137</v>
      </c>
      <c r="D23" s="178">
        <v>611693</v>
      </c>
      <c r="E23" s="178">
        <v>240076</v>
      </c>
      <c r="F23" s="178">
        <v>27470</v>
      </c>
      <c r="G23" s="178">
        <v>381977</v>
      </c>
      <c r="H23" s="178">
        <v>258927</v>
      </c>
      <c r="I23" s="178">
        <v>39009</v>
      </c>
      <c r="J23" s="178">
        <v>144292</v>
      </c>
      <c r="K23" s="178">
        <v>229402</v>
      </c>
      <c r="L23" s="178">
        <v>159007</v>
      </c>
      <c r="M23" s="178">
        <v>4804381</v>
      </c>
    </row>
    <row r="24" spans="1:13" ht="9">
      <c r="A24" s="17" t="s">
        <v>14</v>
      </c>
      <c r="B24" s="178">
        <v>31734</v>
      </c>
      <c r="C24" s="178">
        <v>50508</v>
      </c>
      <c r="D24" s="178">
        <v>57558</v>
      </c>
      <c r="E24" s="178">
        <v>110771</v>
      </c>
      <c r="F24" s="178">
        <v>10838</v>
      </c>
      <c r="G24" s="178">
        <v>42900</v>
      </c>
      <c r="H24" s="178">
        <v>41356</v>
      </c>
      <c r="I24" s="178">
        <v>7236</v>
      </c>
      <c r="J24" s="178">
        <v>14381</v>
      </c>
      <c r="K24" s="178">
        <v>23610</v>
      </c>
      <c r="L24" s="178">
        <v>12533</v>
      </c>
      <c r="M24" s="178">
        <v>744289</v>
      </c>
    </row>
    <row r="25" spans="1:13" ht="9">
      <c r="A25" s="17" t="s">
        <v>15</v>
      </c>
      <c r="B25" s="178">
        <v>6816</v>
      </c>
      <c r="C25" s="178">
        <v>9259</v>
      </c>
      <c r="D25" s="178">
        <v>15553</v>
      </c>
      <c r="E25" s="178">
        <v>15596</v>
      </c>
      <c r="F25" s="178">
        <v>9324</v>
      </c>
      <c r="G25" s="178">
        <v>25106</v>
      </c>
      <c r="H25" s="178">
        <v>14927</v>
      </c>
      <c r="I25" s="178">
        <v>1978</v>
      </c>
      <c r="J25" s="178">
        <v>4990</v>
      </c>
      <c r="K25" s="178">
        <v>7742</v>
      </c>
      <c r="L25" s="178">
        <v>3357</v>
      </c>
      <c r="M25" s="178">
        <v>204067</v>
      </c>
    </row>
    <row r="26" spans="1:13" ht="9">
      <c r="A26" s="17" t="s">
        <v>16</v>
      </c>
      <c r="B26" s="178">
        <v>181197</v>
      </c>
      <c r="C26" s="178">
        <v>88298</v>
      </c>
      <c r="D26" s="178">
        <v>363668</v>
      </c>
      <c r="E26" s="178">
        <v>128846</v>
      </c>
      <c r="F26" s="178">
        <v>27865</v>
      </c>
      <c r="G26" s="178">
        <v>835724</v>
      </c>
      <c r="H26" s="178">
        <v>191698</v>
      </c>
      <c r="I26" s="178">
        <v>53662</v>
      </c>
      <c r="J26" s="178">
        <v>186469</v>
      </c>
      <c r="K26" s="178">
        <v>159671</v>
      </c>
      <c r="L26" s="178">
        <v>51103</v>
      </c>
      <c r="M26" s="178">
        <v>3449790</v>
      </c>
    </row>
    <row r="27" spans="1:13" ht="9">
      <c r="A27" s="17" t="s">
        <v>17</v>
      </c>
      <c r="B27" s="178">
        <v>107527</v>
      </c>
      <c r="C27" s="178">
        <v>99802</v>
      </c>
      <c r="D27" s="178">
        <v>208538</v>
      </c>
      <c r="E27" s="178">
        <v>108312</v>
      </c>
      <c r="F27" s="178">
        <v>19098</v>
      </c>
      <c r="G27" s="178">
        <v>168389</v>
      </c>
      <c r="H27" s="178">
        <v>319977</v>
      </c>
      <c r="I27" s="178">
        <v>82501</v>
      </c>
      <c r="J27" s="178">
        <v>109305</v>
      </c>
      <c r="K27" s="178">
        <v>93697</v>
      </c>
      <c r="L27" s="178">
        <v>20909</v>
      </c>
      <c r="M27" s="178">
        <v>2252322</v>
      </c>
    </row>
    <row r="28" spans="1:13" ht="9">
      <c r="A28" s="17" t="s">
        <v>18</v>
      </c>
      <c r="B28" s="178">
        <v>11892</v>
      </c>
      <c r="C28" s="178">
        <v>10546</v>
      </c>
      <c r="D28" s="178">
        <v>30995</v>
      </c>
      <c r="E28" s="178">
        <v>8955</v>
      </c>
      <c r="F28" s="178">
        <v>2406</v>
      </c>
      <c r="G28" s="178">
        <v>55783</v>
      </c>
      <c r="H28" s="178">
        <v>25134</v>
      </c>
      <c r="I28" s="178">
        <v>32580</v>
      </c>
      <c r="J28" s="178">
        <v>18639</v>
      </c>
      <c r="K28" s="178">
        <v>13481</v>
      </c>
      <c r="L28" s="178">
        <v>3417</v>
      </c>
      <c r="M28" s="178">
        <v>349482</v>
      </c>
    </row>
    <row r="29" spans="1:13" ht="9">
      <c r="A29" s="17" t="s">
        <v>19</v>
      </c>
      <c r="B29" s="178">
        <v>35225</v>
      </c>
      <c r="C29" s="178">
        <v>18279</v>
      </c>
      <c r="D29" s="178">
        <v>108577</v>
      </c>
      <c r="E29" s="178">
        <v>11844</v>
      </c>
      <c r="F29" s="178">
        <v>3034</v>
      </c>
      <c r="G29" s="178">
        <v>82946</v>
      </c>
      <c r="H29" s="178">
        <v>77464</v>
      </c>
      <c r="I29" s="178">
        <v>14176</v>
      </c>
      <c r="J29" s="178">
        <v>125941</v>
      </c>
      <c r="K29" s="178">
        <v>97479</v>
      </c>
      <c r="L29" s="178">
        <v>7253</v>
      </c>
      <c r="M29" s="178">
        <v>920336</v>
      </c>
    </row>
    <row r="30" spans="1:13" ht="9">
      <c r="A30" s="17" t="s">
        <v>20</v>
      </c>
      <c r="B30" s="178">
        <v>69333</v>
      </c>
      <c r="C30" s="178">
        <v>37019</v>
      </c>
      <c r="D30" s="178">
        <v>212515</v>
      </c>
      <c r="E30" s="178">
        <v>24761</v>
      </c>
      <c r="F30" s="178">
        <v>4524</v>
      </c>
      <c r="G30" s="178">
        <v>118610</v>
      </c>
      <c r="H30" s="178">
        <v>159062</v>
      </c>
      <c r="I30" s="178">
        <v>17985</v>
      </c>
      <c r="J30" s="178">
        <v>148833</v>
      </c>
      <c r="K30" s="178">
        <v>1058760</v>
      </c>
      <c r="L30" s="178">
        <v>36801</v>
      </c>
      <c r="M30" s="178">
        <v>2575091</v>
      </c>
    </row>
    <row r="31" spans="1:13" ht="9">
      <c r="A31" s="17" t="s">
        <v>21</v>
      </c>
      <c r="B31" s="178">
        <v>24624</v>
      </c>
      <c r="C31" s="178">
        <v>10542</v>
      </c>
      <c r="D31" s="178">
        <v>72820</v>
      </c>
      <c r="E31" s="178">
        <v>5951</v>
      </c>
      <c r="F31" s="178">
        <v>780</v>
      </c>
      <c r="G31" s="178">
        <v>22601</v>
      </c>
      <c r="H31" s="178">
        <v>19196</v>
      </c>
      <c r="I31" s="178">
        <v>1167</v>
      </c>
      <c r="J31" s="178">
        <v>3635</v>
      </c>
      <c r="K31" s="178">
        <v>18736</v>
      </c>
      <c r="L31" s="178">
        <v>291971</v>
      </c>
      <c r="M31" s="178">
        <v>741650</v>
      </c>
    </row>
    <row r="32" spans="1:13" ht="9">
      <c r="A32" s="22" t="s">
        <v>120</v>
      </c>
      <c r="B32" s="180">
        <v>1420378</v>
      </c>
      <c r="C32" s="180">
        <v>1654321</v>
      </c>
      <c r="D32" s="180">
        <v>3186350</v>
      </c>
      <c r="E32" s="181">
        <v>1154796</v>
      </c>
      <c r="F32" s="180">
        <v>170252</v>
      </c>
      <c r="G32" s="180">
        <v>2777419</v>
      </c>
      <c r="H32" s="180">
        <v>1940183</v>
      </c>
      <c r="I32" s="180">
        <v>342603</v>
      </c>
      <c r="J32" s="182">
        <v>1039369</v>
      </c>
      <c r="K32" s="180">
        <v>2492911</v>
      </c>
      <c r="L32" s="180">
        <v>1273167</v>
      </c>
      <c r="M32" s="183">
        <v>44384685</v>
      </c>
    </row>
    <row r="33" spans="1:13" ht="9">
      <c r="A33" s="23" t="s">
        <v>35</v>
      </c>
      <c r="B33" s="184">
        <v>1420378</v>
      </c>
      <c r="C33" s="184">
        <v>1668796</v>
      </c>
      <c r="D33" s="182">
        <v>3244400</v>
      </c>
      <c r="E33" s="184">
        <v>1154796</v>
      </c>
      <c r="F33" s="184">
        <v>170252</v>
      </c>
      <c r="G33" s="184">
        <v>2777419</v>
      </c>
      <c r="H33" s="184">
        <v>1940183</v>
      </c>
      <c r="I33" s="184">
        <v>342603</v>
      </c>
      <c r="J33" s="185">
        <v>1044500</v>
      </c>
      <c r="K33" s="184">
        <v>2494892</v>
      </c>
      <c r="L33" s="184">
        <v>1341023</v>
      </c>
      <c r="M33" s="185">
        <v>45675266</v>
      </c>
    </row>
    <row r="34" spans="1:13" ht="9">
      <c r="A34" s="101" t="s">
        <v>36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2:13" ht="9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1:18" s="109" customFormat="1" ht="9" customHeight="1">
      <c r="A36" s="121" t="s">
        <v>138</v>
      </c>
      <c r="B36" s="138"/>
      <c r="C36" s="138"/>
      <c r="D36" s="138"/>
      <c r="E36" s="138"/>
      <c r="F36" s="139"/>
      <c r="G36" s="138"/>
      <c r="H36" s="138"/>
      <c r="I36" s="138"/>
      <c r="J36" s="138"/>
      <c r="K36" s="138"/>
      <c r="L36" s="138"/>
      <c r="M36" s="140"/>
      <c r="N36" s="140"/>
      <c r="O36" s="140"/>
      <c r="P36" s="140"/>
      <c r="Q36" s="140"/>
      <c r="R36" s="140"/>
    </row>
    <row r="37" spans="1:13" ht="10.5" customHeight="1">
      <c r="A37" s="6" t="s">
        <v>124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</row>
    <row r="38" spans="1:13" ht="10.5" customHeight="1">
      <c r="A38" s="6" t="s">
        <v>125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71" spans="1:13" ht="9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</row>
  </sheetData>
  <mergeCells count="5">
    <mergeCell ref="A8:M8"/>
    <mergeCell ref="A1:M1"/>
    <mergeCell ref="A3:M3"/>
    <mergeCell ref="A5:A6"/>
    <mergeCell ref="B5:L5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2"/>
  <headerFooter alignWithMargins="0">
    <oddFooter>&amp;C&amp;11 &amp;10 373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1"/>
  <sheetViews>
    <sheetView workbookViewId="0" topLeftCell="A17">
      <selection activeCell="A37" sqref="A37:IV37"/>
    </sheetView>
  </sheetViews>
  <sheetFormatPr defaultColWidth="9.140625" defaultRowHeight="12.75"/>
  <cols>
    <col min="1" max="1" width="10.8515625" style="6" customWidth="1"/>
    <col min="2" max="12" width="7.28125" style="6" customWidth="1"/>
    <col min="13" max="16384" width="9.140625" style="6" customWidth="1"/>
  </cols>
  <sheetData>
    <row r="1" spans="1:12" ht="12.75">
      <c r="A1" s="224" t="s">
        <v>45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5:12" ht="18" customHeight="1">
      <c r="E2" s="228"/>
      <c r="F2" s="198"/>
      <c r="G2" s="198"/>
      <c r="H2" s="198"/>
      <c r="I2" s="198"/>
      <c r="J2" s="198"/>
      <c r="K2" s="198"/>
      <c r="L2" s="198"/>
    </row>
    <row r="3" spans="1:12" s="2" customFormat="1" ht="26.25" customHeight="1">
      <c r="A3" s="201" t="s">
        <v>127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ht="7.5" customHeight="1"/>
    <row r="5" spans="1:12" ht="18" customHeight="1">
      <c r="A5" s="211" t="s">
        <v>63</v>
      </c>
      <c r="B5" s="227" t="s">
        <v>82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</row>
    <row r="6" spans="1:12" ht="27" customHeight="1">
      <c r="A6" s="207"/>
      <c r="B6" s="125" t="s">
        <v>1</v>
      </c>
      <c r="C6" s="125" t="s">
        <v>2</v>
      </c>
      <c r="D6" s="125" t="s">
        <v>3</v>
      </c>
      <c r="E6" s="125" t="s">
        <v>97</v>
      </c>
      <c r="F6" s="126" t="s">
        <v>98</v>
      </c>
      <c r="G6" s="126" t="s">
        <v>5</v>
      </c>
      <c r="H6" s="125" t="s">
        <v>6</v>
      </c>
      <c r="I6" s="125" t="s">
        <v>32</v>
      </c>
      <c r="J6" s="125" t="s">
        <v>8</v>
      </c>
      <c r="K6" s="125" t="s">
        <v>9</v>
      </c>
      <c r="L6" s="125" t="s">
        <v>10</v>
      </c>
    </row>
    <row r="7" spans="1:12" ht="9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9">
      <c r="A8" s="195" t="s">
        <v>33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</row>
    <row r="9" spans="1:12" ht="9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9">
      <c r="A10" s="17" t="s">
        <v>1</v>
      </c>
      <c r="B10" s="173">
        <v>1786195</v>
      </c>
      <c r="C10" s="160">
        <v>423815</v>
      </c>
      <c r="D10" s="160">
        <v>688582</v>
      </c>
      <c r="E10" s="160">
        <v>488106</v>
      </c>
      <c r="F10" s="174">
        <v>234150</v>
      </c>
      <c r="G10" s="174">
        <v>253956</v>
      </c>
      <c r="H10" s="160">
        <v>1135213</v>
      </c>
      <c r="I10" s="160">
        <v>234882</v>
      </c>
      <c r="J10" s="160">
        <v>2767453</v>
      </c>
      <c r="K10" s="160">
        <v>2103547</v>
      </c>
      <c r="L10" s="160">
        <v>1293599</v>
      </c>
    </row>
    <row r="11" spans="1:12" ht="9">
      <c r="A11" s="17" t="s">
        <v>2</v>
      </c>
      <c r="B11" s="173">
        <v>34209</v>
      </c>
      <c r="C11" s="160">
        <v>28740</v>
      </c>
      <c r="D11" s="160">
        <v>29870</v>
      </c>
      <c r="E11" s="160">
        <v>13154</v>
      </c>
      <c r="F11" s="174">
        <v>8221</v>
      </c>
      <c r="G11" s="174">
        <v>4933</v>
      </c>
      <c r="H11" s="160">
        <v>31053</v>
      </c>
      <c r="I11" s="160">
        <v>11559</v>
      </c>
      <c r="J11" s="160">
        <v>69183</v>
      </c>
      <c r="K11" s="160">
        <v>128308</v>
      </c>
      <c r="L11" s="160">
        <v>42513</v>
      </c>
    </row>
    <row r="12" spans="1:12" ht="9">
      <c r="A12" s="17" t="s">
        <v>3</v>
      </c>
      <c r="B12" s="173">
        <v>925804</v>
      </c>
      <c r="C12" s="160">
        <v>680303</v>
      </c>
      <c r="D12" s="160">
        <v>6119533</v>
      </c>
      <c r="E12" s="160">
        <v>3585538</v>
      </c>
      <c r="F12" s="174">
        <v>1813719</v>
      </c>
      <c r="G12" s="174">
        <v>1771819</v>
      </c>
      <c r="H12" s="160">
        <v>3749922</v>
      </c>
      <c r="I12" s="160">
        <v>873469</v>
      </c>
      <c r="J12" s="160">
        <v>4556540</v>
      </c>
      <c r="K12" s="160">
        <v>7197660</v>
      </c>
      <c r="L12" s="160">
        <v>3092058</v>
      </c>
    </row>
    <row r="13" spans="1:12" ht="9">
      <c r="A13" s="17" t="s">
        <v>34</v>
      </c>
      <c r="B13" s="173">
        <v>47944</v>
      </c>
      <c r="C13" s="160">
        <v>13184</v>
      </c>
      <c r="D13" s="160">
        <v>149307</v>
      </c>
      <c r="E13" s="160">
        <v>770133</v>
      </c>
      <c r="F13" s="174">
        <v>501599</v>
      </c>
      <c r="G13" s="174">
        <v>268534</v>
      </c>
      <c r="H13" s="160">
        <v>1044270</v>
      </c>
      <c r="I13" s="160">
        <v>120586</v>
      </c>
      <c r="J13" s="160">
        <v>72304</v>
      </c>
      <c r="K13" s="160">
        <v>975841</v>
      </c>
      <c r="L13" s="160">
        <v>239517</v>
      </c>
    </row>
    <row r="14" spans="1:12" ht="9">
      <c r="A14" s="18" t="s">
        <v>31</v>
      </c>
      <c r="B14" s="175">
        <v>19536</v>
      </c>
      <c r="C14" s="161">
        <v>5651</v>
      </c>
      <c r="D14" s="161">
        <v>58597</v>
      </c>
      <c r="E14" s="161">
        <v>487572</v>
      </c>
      <c r="F14" s="174">
        <v>411435</v>
      </c>
      <c r="G14" s="174">
        <v>76137</v>
      </c>
      <c r="H14" s="161">
        <v>594282</v>
      </c>
      <c r="I14" s="161">
        <v>56119</v>
      </c>
      <c r="J14" s="161">
        <v>36961</v>
      </c>
      <c r="K14" s="161">
        <v>464623</v>
      </c>
      <c r="L14" s="161">
        <v>102336</v>
      </c>
    </row>
    <row r="15" spans="1:12" ht="9">
      <c r="A15" s="18" t="s">
        <v>5</v>
      </c>
      <c r="B15" s="175">
        <v>28408</v>
      </c>
      <c r="C15" s="161">
        <v>7533</v>
      </c>
      <c r="D15" s="161">
        <v>90710</v>
      </c>
      <c r="E15" s="161">
        <v>282561</v>
      </c>
      <c r="F15" s="174">
        <v>90164</v>
      </c>
      <c r="G15" s="174">
        <v>192397</v>
      </c>
      <c r="H15" s="161">
        <v>449988</v>
      </c>
      <c r="I15" s="161">
        <v>64467</v>
      </c>
      <c r="J15" s="161">
        <v>35343</v>
      </c>
      <c r="K15" s="161">
        <v>511218</v>
      </c>
      <c r="L15" s="161">
        <v>137181</v>
      </c>
    </row>
    <row r="16" spans="1:12" ht="9">
      <c r="A16" s="17" t="s">
        <v>6</v>
      </c>
      <c r="B16" s="173">
        <v>199999</v>
      </c>
      <c r="C16" s="160">
        <v>75602</v>
      </c>
      <c r="D16" s="160">
        <v>745641</v>
      </c>
      <c r="E16" s="160">
        <v>2784515</v>
      </c>
      <c r="F16" s="174">
        <v>1551462</v>
      </c>
      <c r="G16" s="174">
        <v>1233053</v>
      </c>
      <c r="H16" s="160">
        <v>9766619</v>
      </c>
      <c r="I16" s="160">
        <v>1078854</v>
      </c>
      <c r="J16" s="160">
        <v>326768</v>
      </c>
      <c r="K16" s="160">
        <v>1967081</v>
      </c>
      <c r="L16" s="160">
        <v>827391</v>
      </c>
    </row>
    <row r="17" spans="1:12" ht="9">
      <c r="A17" s="17" t="s">
        <v>32</v>
      </c>
      <c r="B17" s="173">
        <v>52246</v>
      </c>
      <c r="C17" s="160">
        <v>16482</v>
      </c>
      <c r="D17" s="160">
        <v>200033</v>
      </c>
      <c r="E17" s="160">
        <v>514656</v>
      </c>
      <c r="F17" s="174">
        <v>364414</v>
      </c>
      <c r="G17" s="174">
        <v>150242</v>
      </c>
      <c r="H17" s="160">
        <v>930684</v>
      </c>
      <c r="I17" s="160">
        <v>1786959</v>
      </c>
      <c r="J17" s="160">
        <v>67967</v>
      </c>
      <c r="K17" s="160">
        <v>344668</v>
      </c>
      <c r="L17" s="160">
        <v>175912</v>
      </c>
    </row>
    <row r="18" spans="1:12" ht="9">
      <c r="A18" s="17" t="s">
        <v>8</v>
      </c>
      <c r="B18" s="173">
        <v>302948</v>
      </c>
      <c r="C18" s="160">
        <v>268003</v>
      </c>
      <c r="D18" s="160">
        <v>382485</v>
      </c>
      <c r="E18" s="160">
        <v>748539</v>
      </c>
      <c r="F18" s="174">
        <v>340801</v>
      </c>
      <c r="G18" s="174">
        <v>407738</v>
      </c>
      <c r="H18" s="160">
        <v>328444</v>
      </c>
      <c r="I18" s="160">
        <v>66229</v>
      </c>
      <c r="J18" s="160">
        <v>661849</v>
      </c>
      <c r="K18" s="160">
        <v>396564</v>
      </c>
      <c r="L18" s="160">
        <v>498290</v>
      </c>
    </row>
    <row r="19" spans="1:12" ht="9">
      <c r="A19" s="17" t="s">
        <v>9</v>
      </c>
      <c r="B19" s="173">
        <v>192225</v>
      </c>
      <c r="C19" s="160">
        <v>138990</v>
      </c>
      <c r="D19" s="160">
        <v>651066</v>
      </c>
      <c r="E19" s="160">
        <v>2359007</v>
      </c>
      <c r="F19" s="174">
        <v>1118618</v>
      </c>
      <c r="G19" s="174">
        <v>1240389</v>
      </c>
      <c r="H19" s="160">
        <v>1238276</v>
      </c>
      <c r="I19" s="160">
        <v>191082</v>
      </c>
      <c r="J19" s="160">
        <v>625561</v>
      </c>
      <c r="K19" s="160">
        <v>6210106</v>
      </c>
      <c r="L19" s="160">
        <v>1269477</v>
      </c>
    </row>
    <row r="20" spans="1:12" ht="9">
      <c r="A20" s="17" t="s">
        <v>10</v>
      </c>
      <c r="B20" s="173">
        <v>163879</v>
      </c>
      <c r="C20" s="160">
        <v>164562</v>
      </c>
      <c r="D20" s="160">
        <v>561932</v>
      </c>
      <c r="E20" s="160">
        <v>1247081</v>
      </c>
      <c r="F20" s="174">
        <v>589354</v>
      </c>
      <c r="G20" s="174">
        <v>657727</v>
      </c>
      <c r="H20" s="160">
        <v>694148</v>
      </c>
      <c r="I20" s="160">
        <v>98752</v>
      </c>
      <c r="J20" s="160">
        <v>262265</v>
      </c>
      <c r="K20" s="160">
        <v>1510853</v>
      </c>
      <c r="L20" s="160">
        <v>4337918</v>
      </c>
    </row>
    <row r="21" spans="1:12" ht="9">
      <c r="A21" s="17" t="s">
        <v>11</v>
      </c>
      <c r="B21" s="173">
        <v>45960</v>
      </c>
      <c r="C21" s="160">
        <v>25953</v>
      </c>
      <c r="D21" s="160">
        <v>137393</v>
      </c>
      <c r="E21" s="160">
        <v>250679</v>
      </c>
      <c r="F21" s="174">
        <v>86469</v>
      </c>
      <c r="G21" s="174">
        <v>164210</v>
      </c>
      <c r="H21" s="160">
        <v>149789</v>
      </c>
      <c r="I21" s="160">
        <v>36735</v>
      </c>
      <c r="J21" s="160">
        <v>46657</v>
      </c>
      <c r="K21" s="160">
        <v>665515</v>
      </c>
      <c r="L21" s="160">
        <v>257210</v>
      </c>
    </row>
    <row r="22" spans="1:12" ht="9">
      <c r="A22" s="17" t="s">
        <v>12</v>
      </c>
      <c r="B22" s="173">
        <v>58938</v>
      </c>
      <c r="C22" s="160">
        <v>50243</v>
      </c>
      <c r="D22" s="160">
        <v>248345</v>
      </c>
      <c r="E22" s="160">
        <v>588654</v>
      </c>
      <c r="F22" s="174">
        <v>204310</v>
      </c>
      <c r="G22" s="174">
        <v>384344</v>
      </c>
      <c r="H22" s="160">
        <v>289969</v>
      </c>
      <c r="I22" s="160">
        <v>49339</v>
      </c>
      <c r="J22" s="160">
        <v>71400</v>
      </c>
      <c r="K22" s="160">
        <v>427286</v>
      </c>
      <c r="L22" s="160">
        <v>239628</v>
      </c>
    </row>
    <row r="23" spans="1:12" ht="9">
      <c r="A23" s="17" t="s">
        <v>13</v>
      </c>
      <c r="B23" s="173">
        <v>304569</v>
      </c>
      <c r="C23" s="160">
        <v>218691</v>
      </c>
      <c r="D23" s="160">
        <v>972088</v>
      </c>
      <c r="E23" s="160">
        <v>1841360</v>
      </c>
      <c r="F23" s="174">
        <v>910826</v>
      </c>
      <c r="G23" s="174">
        <v>930534</v>
      </c>
      <c r="H23" s="160">
        <v>1385389</v>
      </c>
      <c r="I23" s="160">
        <v>198536</v>
      </c>
      <c r="J23" s="160">
        <v>419544</v>
      </c>
      <c r="K23" s="160">
        <v>1672820</v>
      </c>
      <c r="L23" s="160">
        <v>1519505</v>
      </c>
    </row>
    <row r="24" spans="1:12" ht="9">
      <c r="A24" s="17" t="s">
        <v>14</v>
      </c>
      <c r="B24" s="173">
        <v>44254</v>
      </c>
      <c r="C24" s="160">
        <v>16731</v>
      </c>
      <c r="D24" s="160">
        <v>149772</v>
      </c>
      <c r="E24" s="160">
        <v>189360</v>
      </c>
      <c r="F24" s="174">
        <v>75540</v>
      </c>
      <c r="G24" s="174">
        <v>113820</v>
      </c>
      <c r="H24" s="160">
        <v>197287</v>
      </c>
      <c r="I24" s="160">
        <v>33476</v>
      </c>
      <c r="J24" s="160">
        <v>51051</v>
      </c>
      <c r="K24" s="160">
        <v>375785</v>
      </c>
      <c r="L24" s="160">
        <v>177749</v>
      </c>
    </row>
    <row r="25" spans="1:12" ht="9">
      <c r="A25" s="17" t="s">
        <v>15</v>
      </c>
      <c r="B25" s="173">
        <v>13888</v>
      </c>
      <c r="C25" s="160">
        <v>4896</v>
      </c>
      <c r="D25" s="160">
        <v>50886</v>
      </c>
      <c r="E25" s="160">
        <v>29646</v>
      </c>
      <c r="F25" s="174">
        <v>15060</v>
      </c>
      <c r="G25" s="174">
        <v>14586</v>
      </c>
      <c r="H25" s="160">
        <v>38170</v>
      </c>
      <c r="I25" s="160">
        <v>11446</v>
      </c>
      <c r="J25" s="160">
        <v>10573</v>
      </c>
      <c r="K25" s="160">
        <v>113832</v>
      </c>
      <c r="L25" s="160">
        <v>43678</v>
      </c>
    </row>
    <row r="26" spans="1:12" ht="9">
      <c r="A26" s="17" t="s">
        <v>16</v>
      </c>
      <c r="B26" s="173">
        <v>218722</v>
      </c>
      <c r="C26" s="160">
        <v>70600</v>
      </c>
      <c r="D26" s="160">
        <v>690756</v>
      </c>
      <c r="E26" s="160">
        <v>384678</v>
      </c>
      <c r="F26" s="174">
        <v>186710</v>
      </c>
      <c r="G26" s="174">
        <v>197968</v>
      </c>
      <c r="H26" s="160">
        <v>652884</v>
      </c>
      <c r="I26" s="160">
        <v>134681</v>
      </c>
      <c r="J26" s="160">
        <v>279344</v>
      </c>
      <c r="K26" s="160">
        <v>1219395</v>
      </c>
      <c r="L26" s="160">
        <v>869048</v>
      </c>
    </row>
    <row r="27" spans="1:12" ht="9">
      <c r="A27" s="17" t="s">
        <v>17</v>
      </c>
      <c r="B27" s="173">
        <v>177342</v>
      </c>
      <c r="C27" s="160">
        <v>67542</v>
      </c>
      <c r="D27" s="160">
        <v>661117</v>
      </c>
      <c r="E27" s="160">
        <v>602279</v>
      </c>
      <c r="F27" s="174">
        <v>290297</v>
      </c>
      <c r="G27" s="174">
        <v>311982</v>
      </c>
      <c r="H27" s="160">
        <v>652309</v>
      </c>
      <c r="I27" s="160">
        <v>134584</v>
      </c>
      <c r="J27" s="160">
        <v>126362</v>
      </c>
      <c r="K27" s="160">
        <v>1159957</v>
      </c>
      <c r="L27" s="160">
        <v>539689</v>
      </c>
    </row>
    <row r="28" spans="1:12" ht="9">
      <c r="A28" s="17" t="s">
        <v>18</v>
      </c>
      <c r="B28" s="173">
        <v>29447</v>
      </c>
      <c r="C28" s="160">
        <v>7765</v>
      </c>
      <c r="D28" s="160">
        <v>90515</v>
      </c>
      <c r="E28" s="160">
        <v>45288</v>
      </c>
      <c r="F28" s="174">
        <v>25374</v>
      </c>
      <c r="G28" s="174">
        <v>19914</v>
      </c>
      <c r="H28" s="160">
        <v>65039</v>
      </c>
      <c r="I28" s="160">
        <v>18325</v>
      </c>
      <c r="J28" s="160">
        <v>20315</v>
      </c>
      <c r="K28" s="160">
        <v>202308</v>
      </c>
      <c r="L28" s="160">
        <v>106144</v>
      </c>
    </row>
    <row r="29" spans="1:12" ht="9">
      <c r="A29" s="17" t="s">
        <v>19</v>
      </c>
      <c r="B29" s="173">
        <v>85447</v>
      </c>
      <c r="C29" s="160">
        <v>24051</v>
      </c>
      <c r="D29" s="160">
        <v>235509</v>
      </c>
      <c r="E29" s="160">
        <v>107994</v>
      </c>
      <c r="F29" s="174">
        <v>49694</v>
      </c>
      <c r="G29" s="174">
        <v>58300</v>
      </c>
      <c r="H29" s="160">
        <v>193457</v>
      </c>
      <c r="I29" s="160">
        <v>36350</v>
      </c>
      <c r="J29" s="160">
        <v>63697</v>
      </c>
      <c r="K29" s="160">
        <v>332189</v>
      </c>
      <c r="L29" s="160">
        <v>321437</v>
      </c>
    </row>
    <row r="30" spans="1:12" ht="9">
      <c r="A30" s="17" t="s">
        <v>20</v>
      </c>
      <c r="B30" s="173">
        <v>174545</v>
      </c>
      <c r="C30" s="160">
        <v>57826</v>
      </c>
      <c r="D30" s="160">
        <v>642256</v>
      </c>
      <c r="E30" s="160">
        <v>303727</v>
      </c>
      <c r="F30" s="174">
        <v>163436</v>
      </c>
      <c r="G30" s="174">
        <v>140291</v>
      </c>
      <c r="H30" s="160">
        <v>531525</v>
      </c>
      <c r="I30" s="160">
        <v>95738</v>
      </c>
      <c r="J30" s="160">
        <v>164962</v>
      </c>
      <c r="K30" s="160">
        <v>582760</v>
      </c>
      <c r="L30" s="160">
        <v>491787</v>
      </c>
    </row>
    <row r="31" spans="1:12" ht="9">
      <c r="A31" s="17" t="s">
        <v>21</v>
      </c>
      <c r="B31" s="173">
        <v>72369</v>
      </c>
      <c r="C31" s="160">
        <v>37948</v>
      </c>
      <c r="D31" s="160">
        <v>232316</v>
      </c>
      <c r="E31" s="160">
        <v>157505</v>
      </c>
      <c r="F31" s="174">
        <v>69461</v>
      </c>
      <c r="G31" s="174">
        <v>88044</v>
      </c>
      <c r="H31" s="160">
        <v>192323</v>
      </c>
      <c r="I31" s="160">
        <v>36214</v>
      </c>
      <c r="J31" s="160">
        <v>57431</v>
      </c>
      <c r="K31" s="160">
        <v>194263</v>
      </c>
      <c r="L31" s="160">
        <v>163789</v>
      </c>
    </row>
    <row r="32" spans="1:12" ht="9">
      <c r="A32" s="19" t="s">
        <v>120</v>
      </c>
      <c r="B32" s="176">
        <v>4930930</v>
      </c>
      <c r="C32" s="162">
        <v>2391927</v>
      </c>
      <c r="D32" s="162">
        <v>13639402</v>
      </c>
      <c r="E32" s="162">
        <v>17011899</v>
      </c>
      <c r="F32" s="177">
        <v>8599515</v>
      </c>
      <c r="G32" s="177">
        <v>8412384</v>
      </c>
      <c r="H32" s="162">
        <v>23266770</v>
      </c>
      <c r="I32" s="162">
        <v>5247796</v>
      </c>
      <c r="J32" s="162">
        <v>10721226</v>
      </c>
      <c r="K32" s="162">
        <v>27780738</v>
      </c>
      <c r="L32" s="162">
        <v>16506339</v>
      </c>
    </row>
    <row r="33" spans="1:12" ht="9">
      <c r="A33" s="20" t="s">
        <v>35</v>
      </c>
      <c r="B33" s="176">
        <v>4930930</v>
      </c>
      <c r="C33" s="162">
        <v>2391927</v>
      </c>
      <c r="D33" s="162">
        <v>13639402</v>
      </c>
      <c r="E33" s="162">
        <v>17476337</v>
      </c>
      <c r="F33" s="177">
        <v>8599515</v>
      </c>
      <c r="G33" s="177">
        <v>8876822</v>
      </c>
      <c r="H33" s="162">
        <v>23266770</v>
      </c>
      <c r="I33" s="162">
        <v>5247796</v>
      </c>
      <c r="J33" s="162">
        <v>10721226</v>
      </c>
      <c r="K33" s="162">
        <v>27780738</v>
      </c>
      <c r="L33" s="162">
        <v>19357585</v>
      </c>
    </row>
    <row r="34" spans="1:12" ht="9">
      <c r="A34" s="44"/>
      <c r="B34" s="102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 ht="9">
      <c r="B35" s="87"/>
      <c r="C35" s="88"/>
      <c r="D35" s="88"/>
      <c r="E35" s="88"/>
      <c r="F35" s="89"/>
      <c r="G35" s="89"/>
      <c r="H35" s="88"/>
      <c r="I35" s="88"/>
      <c r="J35" s="88"/>
      <c r="K35" s="88"/>
      <c r="L35" s="88"/>
    </row>
    <row r="36" spans="1:18" s="109" customFormat="1" ht="9" customHeight="1">
      <c r="A36" s="121" t="s">
        <v>138</v>
      </c>
      <c r="B36" s="138"/>
      <c r="C36" s="138"/>
      <c r="D36" s="138"/>
      <c r="E36" s="138"/>
      <c r="F36" s="139"/>
      <c r="G36" s="138"/>
      <c r="H36" s="138"/>
      <c r="I36" s="138"/>
      <c r="J36" s="138"/>
      <c r="K36" s="138"/>
      <c r="L36" s="138"/>
      <c r="M36" s="140"/>
      <c r="N36" s="140"/>
      <c r="O36" s="140"/>
      <c r="P36" s="140"/>
      <c r="Q36" s="140"/>
      <c r="R36" s="140"/>
    </row>
    <row r="37" spans="1:12" ht="9">
      <c r="A37" s="85" t="s">
        <v>124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ht="9">
      <c r="A38" s="85" t="s">
        <v>125</v>
      </c>
    </row>
    <row r="63" ht="9">
      <c r="D63" s="25"/>
    </row>
    <row r="64" ht="9">
      <c r="D64" s="25"/>
    </row>
    <row r="65" spans="1:12" ht="9">
      <c r="A65" s="200"/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</row>
    <row r="66" spans="1:12" ht="9">
      <c r="A66" s="199"/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</row>
    <row r="71" spans="1:12" ht="9.7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</row>
  </sheetData>
  <mergeCells count="8">
    <mergeCell ref="A1:L1"/>
    <mergeCell ref="B5:L5"/>
    <mergeCell ref="E2:L2"/>
    <mergeCell ref="A66:L66"/>
    <mergeCell ref="A65:L65"/>
    <mergeCell ref="A8:L8"/>
    <mergeCell ref="A5:A6"/>
    <mergeCell ref="A3:L3"/>
  </mergeCells>
  <printOptions horizontalCentered="1"/>
  <pageMargins left="0.5511811023622047" right="0.5511811023622047" top="0.984251968503937" bottom="0.7874015748031497" header="0" footer="0.8661417322834646"/>
  <pageSetup fitToHeight="0" fitToWidth="0" horizontalDpi="300" verticalDpi="300" orientation="portrait" paperSize="9" r:id="rId2"/>
  <headerFooter alignWithMargins="0">
    <oddFooter>&amp;C&amp;11 &amp;10 374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7"/>
  <sheetViews>
    <sheetView workbookViewId="0" topLeftCell="A11">
      <selection activeCell="A37" sqref="A37:IV37"/>
    </sheetView>
  </sheetViews>
  <sheetFormatPr defaultColWidth="9.140625" defaultRowHeight="12.75"/>
  <cols>
    <col min="1" max="1" width="10.8515625" style="0" customWidth="1"/>
    <col min="2" max="13" width="6.8515625" style="0" customWidth="1"/>
  </cols>
  <sheetData>
    <row r="1" spans="1:13" ht="12.75">
      <c r="A1" s="224" t="s">
        <v>45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8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3"/>
    </row>
    <row r="3" spans="1:13" ht="23.25" customHeight="1">
      <c r="A3" s="228" t="s">
        <v>126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3" ht="7.5" customHeight="1">
      <c r="A4" s="172"/>
      <c r="B4" s="163"/>
      <c r="C4" s="163"/>
      <c r="D4" s="163"/>
      <c r="E4" s="164"/>
      <c r="F4" s="164"/>
      <c r="G4" s="164"/>
      <c r="H4" s="164"/>
      <c r="I4" s="164"/>
      <c r="J4" s="164"/>
      <c r="K4" s="164"/>
      <c r="L4" s="164"/>
      <c r="M4" s="117"/>
    </row>
    <row r="5" spans="1:13" ht="18" customHeight="1">
      <c r="A5" s="230" t="s">
        <v>63</v>
      </c>
      <c r="B5" s="227" t="s">
        <v>82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</row>
    <row r="6" spans="1:13" ht="18" customHeight="1">
      <c r="A6" s="231"/>
      <c r="B6" s="123" t="s">
        <v>11</v>
      </c>
      <c r="C6" s="123" t="s">
        <v>12</v>
      </c>
      <c r="D6" s="123" t="s">
        <v>13</v>
      </c>
      <c r="E6" s="123" t="s">
        <v>14</v>
      </c>
      <c r="F6" s="123" t="s">
        <v>15</v>
      </c>
      <c r="G6" s="123" t="s">
        <v>16</v>
      </c>
      <c r="H6" s="123" t="s">
        <v>17</v>
      </c>
      <c r="I6" s="123" t="s">
        <v>18</v>
      </c>
      <c r="J6" s="123" t="s">
        <v>19</v>
      </c>
      <c r="K6" s="123" t="s">
        <v>20</v>
      </c>
      <c r="L6" s="123" t="s">
        <v>21</v>
      </c>
      <c r="M6" s="114" t="s">
        <v>35</v>
      </c>
    </row>
    <row r="7" spans="1:13" ht="9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13" ht="9" customHeight="1">
      <c r="A8" s="195" t="s">
        <v>33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</row>
    <row r="9" spans="1:13" ht="9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9" customHeight="1">
      <c r="A10" s="150" t="s">
        <v>1</v>
      </c>
      <c r="B10" s="165">
        <v>174092</v>
      </c>
      <c r="C10" s="165">
        <v>710139</v>
      </c>
      <c r="D10" s="165">
        <v>451515</v>
      </c>
      <c r="E10" s="165">
        <v>308264</v>
      </c>
      <c r="F10" s="165">
        <v>41420</v>
      </c>
      <c r="G10" s="165">
        <v>521021</v>
      </c>
      <c r="H10" s="165">
        <v>402062</v>
      </c>
      <c r="I10" s="165">
        <v>43981</v>
      </c>
      <c r="J10" s="165">
        <v>211445</v>
      </c>
      <c r="K10" s="165">
        <v>333667</v>
      </c>
      <c r="L10" s="165">
        <v>569361</v>
      </c>
      <c r="M10" s="166">
        <v>14688359</v>
      </c>
    </row>
    <row r="11" spans="1:13" ht="9" customHeight="1">
      <c r="A11" s="150" t="s">
        <v>2</v>
      </c>
      <c r="B11" s="165">
        <v>6133</v>
      </c>
      <c r="C11" s="165">
        <v>13966</v>
      </c>
      <c r="D11" s="165">
        <v>17571</v>
      </c>
      <c r="E11" s="165">
        <v>8735</v>
      </c>
      <c r="F11" s="165">
        <v>387</v>
      </c>
      <c r="G11" s="165">
        <v>21239</v>
      </c>
      <c r="H11" s="165">
        <v>25875</v>
      </c>
      <c r="I11" s="165">
        <v>1100</v>
      </c>
      <c r="J11" s="165">
        <v>10686</v>
      </c>
      <c r="K11" s="165">
        <v>19470</v>
      </c>
      <c r="L11" s="165">
        <v>34905</v>
      </c>
      <c r="M11" s="166">
        <v>548656</v>
      </c>
    </row>
    <row r="12" spans="1:13" ht="9" customHeight="1">
      <c r="A12" s="150" t="s">
        <v>3</v>
      </c>
      <c r="B12" s="165">
        <v>482216</v>
      </c>
      <c r="C12" s="165">
        <v>2359620</v>
      </c>
      <c r="D12" s="165">
        <v>1294533</v>
      </c>
      <c r="E12" s="165">
        <v>1008241</v>
      </c>
      <c r="F12" s="165">
        <v>81903</v>
      </c>
      <c r="G12" s="165">
        <v>1167064</v>
      </c>
      <c r="H12" s="165">
        <v>1316970</v>
      </c>
      <c r="I12" s="165">
        <v>129115</v>
      </c>
      <c r="J12" s="165">
        <v>618975</v>
      </c>
      <c r="K12" s="165">
        <v>1080428</v>
      </c>
      <c r="L12" s="165">
        <v>1729865</v>
      </c>
      <c r="M12" s="166">
        <v>42049757</v>
      </c>
    </row>
    <row r="13" spans="1:13" ht="9" customHeight="1">
      <c r="A13" s="150" t="s">
        <v>34</v>
      </c>
      <c r="B13" s="165">
        <v>37904</v>
      </c>
      <c r="C13" s="165">
        <v>209403</v>
      </c>
      <c r="D13" s="165">
        <v>85440</v>
      </c>
      <c r="E13" s="165">
        <v>156320</v>
      </c>
      <c r="F13" s="165">
        <v>4486</v>
      </c>
      <c r="G13" s="165">
        <v>157072</v>
      </c>
      <c r="H13" s="165">
        <v>210798</v>
      </c>
      <c r="I13" s="165">
        <v>10347</v>
      </c>
      <c r="J13" s="165">
        <v>67608</v>
      </c>
      <c r="K13" s="165">
        <v>76443</v>
      </c>
      <c r="L13" s="165">
        <v>139189</v>
      </c>
      <c r="M13" s="166">
        <v>4588096</v>
      </c>
    </row>
    <row r="14" spans="1:13" ht="9" customHeight="1">
      <c r="A14" s="151" t="s">
        <v>31</v>
      </c>
      <c r="B14" s="167">
        <v>16075</v>
      </c>
      <c r="C14" s="167">
        <v>76099</v>
      </c>
      <c r="D14" s="167">
        <v>39258</v>
      </c>
      <c r="E14" s="167">
        <v>72055</v>
      </c>
      <c r="F14" s="167">
        <v>1176</v>
      </c>
      <c r="G14" s="167">
        <v>70740</v>
      </c>
      <c r="H14" s="167">
        <v>100316</v>
      </c>
      <c r="I14" s="167">
        <v>5998</v>
      </c>
      <c r="J14" s="167">
        <v>28173</v>
      </c>
      <c r="K14" s="167">
        <v>27645</v>
      </c>
      <c r="L14" s="167">
        <v>64317</v>
      </c>
      <c r="M14" s="168">
        <v>2327529</v>
      </c>
    </row>
    <row r="15" spans="1:13" ht="9" customHeight="1">
      <c r="A15" s="151" t="s">
        <v>5</v>
      </c>
      <c r="B15" s="167">
        <v>21829</v>
      </c>
      <c r="C15" s="167">
        <v>133304</v>
      </c>
      <c r="D15" s="167">
        <v>46182</v>
      </c>
      <c r="E15" s="167">
        <v>84265</v>
      </c>
      <c r="F15" s="167">
        <v>3310</v>
      </c>
      <c r="G15" s="167">
        <v>86332</v>
      </c>
      <c r="H15" s="167">
        <v>110482</v>
      </c>
      <c r="I15" s="167">
        <v>4349</v>
      </c>
      <c r="J15" s="167">
        <v>39435</v>
      </c>
      <c r="K15" s="167">
        <v>48798</v>
      </c>
      <c r="L15" s="167">
        <v>74872</v>
      </c>
      <c r="M15" s="168">
        <v>2260567</v>
      </c>
    </row>
    <row r="16" spans="1:13" ht="9" customHeight="1">
      <c r="A16" s="150" t="s">
        <v>6</v>
      </c>
      <c r="B16" s="165">
        <v>257345</v>
      </c>
      <c r="C16" s="165">
        <v>687356</v>
      </c>
      <c r="D16" s="165">
        <v>533748</v>
      </c>
      <c r="E16" s="165">
        <v>267956</v>
      </c>
      <c r="F16" s="165">
        <v>24774</v>
      </c>
      <c r="G16" s="165">
        <v>568161</v>
      </c>
      <c r="H16" s="165">
        <v>520936</v>
      </c>
      <c r="I16" s="165">
        <v>39788</v>
      </c>
      <c r="J16" s="165">
        <v>183806</v>
      </c>
      <c r="K16" s="165">
        <v>329678</v>
      </c>
      <c r="L16" s="165">
        <v>459084</v>
      </c>
      <c r="M16" s="166">
        <v>21645102</v>
      </c>
    </row>
    <row r="17" spans="1:13" ht="9" customHeight="1">
      <c r="A17" s="150" t="s">
        <v>32</v>
      </c>
      <c r="B17" s="165">
        <v>59252</v>
      </c>
      <c r="C17" s="165">
        <v>98686</v>
      </c>
      <c r="D17" s="165">
        <v>128570</v>
      </c>
      <c r="E17" s="165">
        <v>40176</v>
      </c>
      <c r="F17" s="165">
        <v>5983</v>
      </c>
      <c r="G17" s="165">
        <v>145026</v>
      </c>
      <c r="H17" s="165">
        <v>103337</v>
      </c>
      <c r="I17" s="165">
        <v>12863</v>
      </c>
      <c r="J17" s="165">
        <v>36471</v>
      </c>
      <c r="K17" s="165">
        <v>77160</v>
      </c>
      <c r="L17" s="165">
        <v>108353</v>
      </c>
      <c r="M17" s="166">
        <v>4905484</v>
      </c>
    </row>
    <row r="18" spans="1:13" ht="9" customHeight="1">
      <c r="A18" s="150" t="s">
        <v>8</v>
      </c>
      <c r="B18" s="165">
        <v>82743</v>
      </c>
      <c r="C18" s="165">
        <v>106097</v>
      </c>
      <c r="D18" s="165">
        <v>237329</v>
      </c>
      <c r="E18" s="165">
        <v>47497</v>
      </c>
      <c r="F18" s="165">
        <v>5449</v>
      </c>
      <c r="G18" s="165">
        <v>289859</v>
      </c>
      <c r="H18" s="165">
        <v>124924</v>
      </c>
      <c r="I18" s="165">
        <v>9844</v>
      </c>
      <c r="J18" s="165">
        <v>59132</v>
      </c>
      <c r="K18" s="165">
        <v>115006</v>
      </c>
      <c r="L18" s="165">
        <v>208091</v>
      </c>
      <c r="M18" s="166">
        <v>4939322</v>
      </c>
    </row>
    <row r="19" spans="1:13" ht="9" customHeight="1">
      <c r="A19" s="150" t="s">
        <v>9</v>
      </c>
      <c r="B19" s="165">
        <v>211881</v>
      </c>
      <c r="C19" s="165">
        <v>1239914</v>
      </c>
      <c r="D19" s="165">
        <v>571025</v>
      </c>
      <c r="E19" s="165">
        <v>346386</v>
      </c>
      <c r="F19" s="165">
        <v>32347</v>
      </c>
      <c r="G19" s="165">
        <v>650750</v>
      </c>
      <c r="H19" s="165">
        <v>601834</v>
      </c>
      <c r="I19" s="165">
        <v>53264</v>
      </c>
      <c r="J19" s="165">
        <v>217244</v>
      </c>
      <c r="K19" s="165">
        <v>331361</v>
      </c>
      <c r="L19" s="165">
        <v>486177</v>
      </c>
      <c r="M19" s="166">
        <v>17617973</v>
      </c>
    </row>
    <row r="20" spans="1:13" ht="9" customHeight="1">
      <c r="A20" s="150" t="s">
        <v>10</v>
      </c>
      <c r="B20" s="165">
        <v>203849</v>
      </c>
      <c r="C20" s="165">
        <v>352761</v>
      </c>
      <c r="D20" s="165">
        <v>492610</v>
      </c>
      <c r="E20" s="165">
        <v>162435</v>
      </c>
      <c r="F20" s="165">
        <v>20010</v>
      </c>
      <c r="G20" s="165">
        <v>629754</v>
      </c>
      <c r="H20" s="165">
        <v>308474</v>
      </c>
      <c r="I20" s="165">
        <v>38929</v>
      </c>
      <c r="J20" s="165">
        <v>192611</v>
      </c>
      <c r="K20" s="165">
        <v>270978</v>
      </c>
      <c r="L20" s="165">
        <v>423236</v>
      </c>
      <c r="M20" s="166">
        <v>12137037</v>
      </c>
    </row>
    <row r="21" spans="1:13" ht="9" customHeight="1">
      <c r="A21" s="150" t="s">
        <v>11</v>
      </c>
      <c r="B21" s="165">
        <v>255867</v>
      </c>
      <c r="C21" s="165">
        <v>658432</v>
      </c>
      <c r="D21" s="165">
        <v>165012</v>
      </c>
      <c r="E21" s="165">
        <v>201208</v>
      </c>
      <c r="F21" s="165">
        <v>9519</v>
      </c>
      <c r="G21" s="165">
        <v>229419</v>
      </c>
      <c r="H21" s="165">
        <v>150641</v>
      </c>
      <c r="I21" s="165">
        <v>14979</v>
      </c>
      <c r="J21" s="165">
        <v>71975</v>
      </c>
      <c r="K21" s="165">
        <v>63915</v>
      </c>
      <c r="L21" s="165">
        <v>95412</v>
      </c>
      <c r="M21" s="166">
        <v>3532270</v>
      </c>
    </row>
    <row r="22" spans="1:13" ht="9" customHeight="1">
      <c r="A22" s="150" t="s">
        <v>12</v>
      </c>
      <c r="B22" s="165">
        <v>108030</v>
      </c>
      <c r="C22" s="165">
        <v>1649805</v>
      </c>
      <c r="D22" s="165">
        <v>186861</v>
      </c>
      <c r="E22" s="165">
        <v>168389</v>
      </c>
      <c r="F22" s="165">
        <v>19113</v>
      </c>
      <c r="G22" s="165">
        <v>255018</v>
      </c>
      <c r="H22" s="165">
        <v>214363</v>
      </c>
      <c r="I22" s="165">
        <v>26684</v>
      </c>
      <c r="J22" s="165">
        <v>74321</v>
      </c>
      <c r="K22" s="165">
        <v>88629</v>
      </c>
      <c r="L22" s="165">
        <v>99773</v>
      </c>
      <c r="M22" s="166">
        <v>4914788</v>
      </c>
    </row>
    <row r="23" spans="1:13" ht="9" customHeight="1">
      <c r="A23" s="150" t="s">
        <v>13</v>
      </c>
      <c r="B23" s="165">
        <v>675920</v>
      </c>
      <c r="C23" s="165">
        <v>1110066</v>
      </c>
      <c r="D23" s="165">
        <v>2640535</v>
      </c>
      <c r="E23" s="165">
        <v>1156487</v>
      </c>
      <c r="F23" s="165">
        <v>94246</v>
      </c>
      <c r="G23" s="165">
        <v>1531906</v>
      </c>
      <c r="H23" s="165">
        <v>1067256</v>
      </c>
      <c r="I23" s="165">
        <v>155087</v>
      </c>
      <c r="J23" s="165">
        <v>808427</v>
      </c>
      <c r="K23" s="165">
        <v>670154</v>
      </c>
      <c r="L23" s="165">
        <v>866409</v>
      </c>
      <c r="M23" s="166">
        <v>19308995</v>
      </c>
    </row>
    <row r="24" spans="1:13" ht="9" customHeight="1">
      <c r="A24" s="150" t="s">
        <v>14</v>
      </c>
      <c r="B24" s="165">
        <v>85634</v>
      </c>
      <c r="C24" s="165">
        <v>281431</v>
      </c>
      <c r="D24" s="165">
        <v>171058</v>
      </c>
      <c r="E24" s="165">
        <v>668915</v>
      </c>
      <c r="F24" s="165">
        <v>34261</v>
      </c>
      <c r="G24" s="165">
        <v>170636</v>
      </c>
      <c r="H24" s="165">
        <v>167548</v>
      </c>
      <c r="I24" s="165">
        <v>27571</v>
      </c>
      <c r="J24" s="165">
        <v>84140</v>
      </c>
      <c r="K24" s="165">
        <v>71043</v>
      </c>
      <c r="L24" s="165">
        <v>63594</v>
      </c>
      <c r="M24" s="166">
        <v>3061296</v>
      </c>
    </row>
    <row r="25" spans="1:13" ht="9" customHeight="1">
      <c r="A25" s="150" t="s">
        <v>15</v>
      </c>
      <c r="B25" s="165">
        <v>19158</v>
      </c>
      <c r="C25" s="165">
        <v>45245</v>
      </c>
      <c r="D25" s="165">
        <v>45689</v>
      </c>
      <c r="E25" s="165">
        <v>79239</v>
      </c>
      <c r="F25" s="165">
        <v>57398</v>
      </c>
      <c r="G25" s="165">
        <v>121357</v>
      </c>
      <c r="H25" s="165">
        <v>67872</v>
      </c>
      <c r="I25" s="165">
        <v>11375</v>
      </c>
      <c r="J25" s="165">
        <v>33590</v>
      </c>
      <c r="K25" s="165">
        <v>24825</v>
      </c>
      <c r="L25" s="165">
        <v>19320</v>
      </c>
      <c r="M25" s="166">
        <v>842083</v>
      </c>
    </row>
    <row r="26" spans="1:13" ht="9" customHeight="1">
      <c r="A26" s="150" t="s">
        <v>16</v>
      </c>
      <c r="B26" s="165">
        <v>484814</v>
      </c>
      <c r="C26" s="165">
        <v>489215</v>
      </c>
      <c r="D26" s="165">
        <v>1377884</v>
      </c>
      <c r="E26" s="165">
        <v>520051</v>
      </c>
      <c r="F26" s="165">
        <v>112019</v>
      </c>
      <c r="G26" s="165">
        <v>3581510</v>
      </c>
      <c r="H26" s="165">
        <v>1024740</v>
      </c>
      <c r="I26" s="165">
        <v>265428</v>
      </c>
      <c r="J26" s="165">
        <v>1369019</v>
      </c>
      <c r="K26" s="165">
        <v>637184</v>
      </c>
      <c r="L26" s="165">
        <v>307506</v>
      </c>
      <c r="M26" s="166">
        <v>14689478</v>
      </c>
    </row>
    <row r="27" spans="1:13" ht="9" customHeight="1">
      <c r="A27" s="150" t="s">
        <v>17</v>
      </c>
      <c r="B27" s="165">
        <v>283271</v>
      </c>
      <c r="C27" s="165">
        <v>542150</v>
      </c>
      <c r="D27" s="165">
        <v>619673</v>
      </c>
      <c r="E27" s="165">
        <v>432009</v>
      </c>
      <c r="F27" s="165">
        <v>66769</v>
      </c>
      <c r="G27" s="165">
        <v>612884</v>
      </c>
      <c r="H27" s="165">
        <v>1752294</v>
      </c>
      <c r="I27" s="165">
        <v>381664</v>
      </c>
      <c r="J27" s="165">
        <v>507854</v>
      </c>
      <c r="K27" s="165">
        <v>322045</v>
      </c>
      <c r="L27" s="165">
        <v>107561</v>
      </c>
      <c r="M27" s="166">
        <v>9749355</v>
      </c>
    </row>
    <row r="28" spans="1:13" ht="9" customHeight="1">
      <c r="A28" s="150" t="s">
        <v>18</v>
      </c>
      <c r="B28" s="165">
        <v>33877</v>
      </c>
      <c r="C28" s="165">
        <v>54858</v>
      </c>
      <c r="D28" s="165">
        <v>85130</v>
      </c>
      <c r="E28" s="165">
        <v>44268</v>
      </c>
      <c r="F28" s="165">
        <v>8279</v>
      </c>
      <c r="G28" s="165">
        <v>269053</v>
      </c>
      <c r="H28" s="165">
        <v>92448</v>
      </c>
      <c r="I28" s="165">
        <v>154044</v>
      </c>
      <c r="J28" s="165">
        <v>107579</v>
      </c>
      <c r="K28" s="165">
        <v>44025</v>
      </c>
      <c r="L28" s="165">
        <v>18138</v>
      </c>
      <c r="M28" s="166">
        <v>1496845</v>
      </c>
    </row>
    <row r="29" spans="1:13" ht="9" customHeight="1">
      <c r="A29" s="150" t="s">
        <v>19</v>
      </c>
      <c r="B29" s="165">
        <v>104225</v>
      </c>
      <c r="C29" s="165">
        <v>103291</v>
      </c>
      <c r="D29" s="165">
        <v>303104</v>
      </c>
      <c r="E29" s="165">
        <v>44807</v>
      </c>
      <c r="F29" s="165">
        <v>8398</v>
      </c>
      <c r="G29" s="165">
        <v>298278</v>
      </c>
      <c r="H29" s="165">
        <v>172148</v>
      </c>
      <c r="I29" s="165">
        <v>35266</v>
      </c>
      <c r="J29" s="165">
        <v>496717</v>
      </c>
      <c r="K29" s="165">
        <v>264766</v>
      </c>
      <c r="L29" s="165">
        <v>37414</v>
      </c>
      <c r="M29" s="166">
        <v>3268545</v>
      </c>
    </row>
    <row r="30" spans="1:13" ht="9" customHeight="1">
      <c r="A30" s="150" t="s">
        <v>20</v>
      </c>
      <c r="B30" s="165">
        <v>222095</v>
      </c>
      <c r="C30" s="165">
        <v>245681</v>
      </c>
      <c r="D30" s="165">
        <v>591209</v>
      </c>
      <c r="E30" s="165">
        <v>102940</v>
      </c>
      <c r="F30" s="165">
        <v>14305</v>
      </c>
      <c r="G30" s="165">
        <v>382537</v>
      </c>
      <c r="H30" s="165">
        <v>379080</v>
      </c>
      <c r="I30" s="165">
        <v>64081</v>
      </c>
      <c r="J30" s="165">
        <v>579468</v>
      </c>
      <c r="K30" s="165">
        <v>3070149</v>
      </c>
      <c r="L30" s="165">
        <v>147253</v>
      </c>
      <c r="M30" s="166">
        <v>8843924</v>
      </c>
    </row>
    <row r="31" spans="1:13" ht="9" customHeight="1">
      <c r="A31" s="150" t="s">
        <v>21</v>
      </c>
      <c r="B31" s="165">
        <v>79945</v>
      </c>
      <c r="C31" s="165">
        <v>63000</v>
      </c>
      <c r="D31" s="165">
        <v>194533</v>
      </c>
      <c r="E31" s="165">
        <v>26211</v>
      </c>
      <c r="F31" s="165">
        <v>2098</v>
      </c>
      <c r="G31" s="165">
        <v>78824</v>
      </c>
      <c r="H31" s="165">
        <v>56146</v>
      </c>
      <c r="I31" s="165">
        <v>4398</v>
      </c>
      <c r="J31" s="165">
        <v>15450</v>
      </c>
      <c r="K31" s="165">
        <v>50783</v>
      </c>
      <c r="L31" s="165">
        <v>893271</v>
      </c>
      <c r="M31" s="166">
        <v>2608817</v>
      </c>
    </row>
    <row r="32" spans="1:13" ht="9" customHeight="1">
      <c r="A32" s="116" t="s">
        <v>121</v>
      </c>
      <c r="B32" s="169">
        <v>3868251</v>
      </c>
      <c r="C32" s="169">
        <v>11021116</v>
      </c>
      <c r="D32" s="169">
        <v>10193029</v>
      </c>
      <c r="E32" s="169">
        <v>5790534</v>
      </c>
      <c r="F32" s="169">
        <v>643164</v>
      </c>
      <c r="G32" s="169">
        <v>11681368</v>
      </c>
      <c r="H32" s="169">
        <v>8759746</v>
      </c>
      <c r="I32" s="169">
        <v>1479808</v>
      </c>
      <c r="J32" s="169">
        <v>5746518</v>
      </c>
      <c r="K32" s="169">
        <v>7941709</v>
      </c>
      <c r="L32" s="169">
        <v>6813912</v>
      </c>
      <c r="M32" s="170">
        <v>195436182</v>
      </c>
    </row>
    <row r="33" spans="1:13" ht="9" customHeight="1">
      <c r="A33" s="171" t="s">
        <v>35</v>
      </c>
      <c r="B33" s="169">
        <v>3868251</v>
      </c>
      <c r="C33" s="169">
        <v>11134415</v>
      </c>
      <c r="D33" s="169">
        <v>10480587</v>
      </c>
      <c r="E33" s="169">
        <v>5790534</v>
      </c>
      <c r="F33" s="169">
        <v>643164</v>
      </c>
      <c r="G33" s="169">
        <v>11681368</v>
      </c>
      <c r="H33" s="169">
        <v>8759746</v>
      </c>
      <c r="I33" s="169">
        <v>1479808</v>
      </c>
      <c r="J33" s="169">
        <v>5757640</v>
      </c>
      <c r="K33" s="169">
        <v>7945151</v>
      </c>
      <c r="L33" s="169">
        <v>7333745</v>
      </c>
      <c r="M33" s="170">
        <v>199687120</v>
      </c>
    </row>
    <row r="34" spans="1:13" ht="8.25" customHeight="1">
      <c r="A34" s="101" t="s">
        <v>36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</row>
    <row r="35" spans="1:13" ht="9" customHeight="1">
      <c r="A35" s="6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90"/>
    </row>
    <row r="36" spans="1:18" s="109" customFormat="1" ht="9" customHeight="1">
      <c r="A36" s="121" t="s">
        <v>138</v>
      </c>
      <c r="B36" s="138"/>
      <c r="C36" s="138"/>
      <c r="D36" s="138"/>
      <c r="E36" s="138"/>
      <c r="F36" s="139"/>
      <c r="G36" s="138"/>
      <c r="H36" s="138"/>
      <c r="I36" s="138"/>
      <c r="J36" s="138"/>
      <c r="K36" s="138"/>
      <c r="L36" s="138"/>
      <c r="M36" s="140"/>
      <c r="N36" s="140"/>
      <c r="O36" s="140"/>
      <c r="P36" s="140"/>
      <c r="Q36" s="140"/>
      <c r="R36" s="140"/>
    </row>
    <row r="37" spans="1:15" ht="9" customHeight="1">
      <c r="A37" s="85" t="s">
        <v>124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3"/>
      <c r="O37" s="63"/>
    </row>
    <row r="38" spans="1:13" ht="9" customHeight="1">
      <c r="A38" s="85" t="s">
        <v>125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</row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10.5" customHeight="1"/>
    <row r="72" ht="9" customHeight="1"/>
    <row r="73" ht="9" customHeight="1"/>
    <row r="74" ht="9" customHeight="1"/>
    <row r="75" ht="9" customHeight="1"/>
    <row r="76" ht="9" customHeight="1"/>
    <row r="77" spans="1:13" ht="9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</sheetData>
  <mergeCells count="5">
    <mergeCell ref="A8:M8"/>
    <mergeCell ref="A1:M1"/>
    <mergeCell ref="A3:M3"/>
    <mergeCell ref="B5:M5"/>
    <mergeCell ref="A5:A6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2"/>
  <headerFooter alignWithMargins="0">
    <oddFooter>&amp;C&amp;11 &amp;10 375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13">
      <selection activeCell="A34" sqref="A34"/>
    </sheetView>
  </sheetViews>
  <sheetFormatPr defaultColWidth="9.140625" defaultRowHeight="12.75"/>
  <cols>
    <col min="1" max="1" width="28.8515625" style="0" customWidth="1"/>
    <col min="2" max="2" width="10.28125" style="0" customWidth="1"/>
    <col min="3" max="3" width="0.85546875" style="0" customWidth="1"/>
    <col min="4" max="4" width="10.28125" style="0" customWidth="1"/>
    <col min="5" max="7" width="10.140625" style="0" customWidth="1"/>
    <col min="8" max="8" width="12.00390625" style="0" bestFit="1" customWidth="1"/>
    <col min="9" max="9" width="10.140625" style="0" bestFit="1" customWidth="1"/>
    <col min="10" max="10" width="9.7109375" style="0" bestFit="1" customWidth="1"/>
    <col min="11" max="11" width="10.140625" style="0" bestFit="1" customWidth="1"/>
    <col min="13" max="13" width="10.140625" style="0" bestFit="1" customWidth="1"/>
  </cols>
  <sheetData>
    <row r="1" spans="1:12" ht="14.25" customHeight="1">
      <c r="A1" s="224" t="s">
        <v>45</v>
      </c>
      <c r="B1" s="224"/>
      <c r="C1" s="224"/>
      <c r="D1" s="224"/>
      <c r="E1" s="224"/>
      <c r="F1" s="224"/>
      <c r="G1" s="224"/>
      <c r="H1" s="224"/>
      <c r="I1" s="54"/>
      <c r="J1" s="54"/>
      <c r="K1" s="41"/>
      <c r="L1" s="6"/>
    </row>
    <row r="2" spans="1:12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8" ht="12.75">
      <c r="A3" s="27" t="s">
        <v>100</v>
      </c>
      <c r="B3" s="2"/>
      <c r="C3" s="2"/>
      <c r="D3" s="2"/>
      <c r="E3" s="2"/>
      <c r="F3" s="2"/>
      <c r="G3" s="2"/>
      <c r="H3" s="2"/>
    </row>
    <row r="4" spans="1:8" ht="7.5" customHeight="1">
      <c r="A4" s="4" t="s">
        <v>38</v>
      </c>
      <c r="B4" s="4"/>
      <c r="C4" s="4"/>
      <c r="D4" s="4"/>
      <c r="E4" s="4"/>
      <c r="F4" s="4"/>
      <c r="G4" s="4"/>
      <c r="H4" s="4"/>
    </row>
    <row r="5" spans="1:8" ht="18" customHeight="1">
      <c r="A5" s="232" t="s">
        <v>39</v>
      </c>
      <c r="B5" s="212" t="s">
        <v>83</v>
      </c>
      <c r="C5" s="212"/>
      <c r="D5" s="212"/>
      <c r="E5" s="212"/>
      <c r="F5" s="212"/>
      <c r="G5" s="212"/>
      <c r="H5" s="220" t="s">
        <v>29</v>
      </c>
    </row>
    <row r="6" spans="1:8" ht="18" customHeight="1">
      <c r="A6" s="221"/>
      <c r="B6" s="220" t="s">
        <v>40</v>
      </c>
      <c r="C6" s="120"/>
      <c r="D6" s="212" t="s">
        <v>84</v>
      </c>
      <c r="E6" s="212"/>
      <c r="F6" s="220" t="s">
        <v>41</v>
      </c>
      <c r="G6" s="220" t="s">
        <v>42</v>
      </c>
      <c r="H6" s="221"/>
    </row>
    <row r="7" spans="1:8" ht="18" customHeight="1">
      <c r="A7" s="222"/>
      <c r="B7" s="222"/>
      <c r="C7" s="117"/>
      <c r="D7" s="62" t="s">
        <v>88</v>
      </c>
      <c r="E7" s="62" t="s">
        <v>43</v>
      </c>
      <c r="F7" s="204"/>
      <c r="G7" s="222"/>
      <c r="H7" s="222"/>
    </row>
    <row r="8" spans="1:8" ht="9" customHeight="1">
      <c r="A8" s="69"/>
      <c r="B8" s="69"/>
      <c r="C8" s="69"/>
      <c r="D8" s="78"/>
      <c r="E8" s="78"/>
      <c r="F8" s="71"/>
      <c r="G8" s="69"/>
      <c r="H8" s="69"/>
    </row>
    <row r="9" spans="1:13" ht="9" customHeight="1">
      <c r="A9" s="30">
        <v>1996</v>
      </c>
      <c r="B9" s="8">
        <v>3126.478382766173</v>
      </c>
      <c r="C9" s="8"/>
      <c r="D9" s="8">
        <v>45957.16364726038</v>
      </c>
      <c r="E9" s="31">
        <v>76.84012233428146</v>
      </c>
      <c r="F9" s="8">
        <v>8559.722391840562</v>
      </c>
      <c r="G9" s="8">
        <v>2165.4467189202696</v>
      </c>
      <c r="H9" s="8">
        <v>59808.81114078738</v>
      </c>
      <c r="I9" s="45"/>
      <c r="J9" s="8"/>
      <c r="K9" s="8"/>
      <c r="L9" s="8"/>
      <c r="M9" s="8"/>
    </row>
    <row r="10" spans="1:13" ht="9" customHeight="1">
      <c r="A10" s="30">
        <v>1997</v>
      </c>
      <c r="B10" s="8">
        <v>2794.0295514288578</v>
      </c>
      <c r="C10" s="8"/>
      <c r="D10" s="8">
        <v>45243.38552982115</v>
      </c>
      <c r="E10" s="31">
        <v>75.55947079393161</v>
      </c>
      <c r="F10" s="8">
        <v>9236.743442445417</v>
      </c>
      <c r="G10" s="8">
        <v>2603.690082749244</v>
      </c>
      <c r="H10" s="8">
        <v>59877.84860644467</v>
      </c>
      <c r="I10" s="45"/>
      <c r="J10" s="8"/>
      <c r="K10" s="8"/>
      <c r="L10" s="8"/>
      <c r="M10" s="8"/>
    </row>
    <row r="11" spans="1:13" ht="9" customHeight="1">
      <c r="A11" s="30">
        <v>1998</v>
      </c>
      <c r="B11" s="8">
        <v>2896.854469604724</v>
      </c>
      <c r="C11" s="8"/>
      <c r="D11" s="8">
        <v>46517.77773425588</v>
      </c>
      <c r="E11" s="31">
        <v>75.77155668547438</v>
      </c>
      <c r="F11" s="8">
        <v>9457.574881310393</v>
      </c>
      <c r="G11" s="8">
        <v>2519.9297127436607</v>
      </c>
      <c r="H11" s="8">
        <v>61392.13679791465</v>
      </c>
      <c r="I11" s="45"/>
      <c r="J11" s="8"/>
      <c r="K11" s="8"/>
      <c r="L11" s="8"/>
      <c r="M11" s="8"/>
    </row>
    <row r="12" spans="1:13" ht="9" customHeight="1">
      <c r="A12" s="30">
        <v>1999</v>
      </c>
      <c r="B12" s="8">
        <v>2959.9397186629403</v>
      </c>
      <c r="C12" s="8"/>
      <c r="D12" s="8">
        <v>47923.6651817776</v>
      </c>
      <c r="E12" s="31">
        <v>75.86199299035376</v>
      </c>
      <c r="F12" s="8">
        <v>9755.894680497158</v>
      </c>
      <c r="G12" s="8">
        <v>2532.6677886584907</v>
      </c>
      <c r="H12" s="8">
        <v>63172.16736959619</v>
      </c>
      <c r="I12" s="45"/>
      <c r="J12" s="8"/>
      <c r="K12" s="8"/>
      <c r="L12" s="8"/>
      <c r="M12" s="8"/>
    </row>
    <row r="13" spans="1:13" ht="9" customHeight="1">
      <c r="A13" s="30">
        <v>2000</v>
      </c>
      <c r="B13" s="8">
        <v>3070.373147947499</v>
      </c>
      <c r="C13" s="8"/>
      <c r="D13" s="8">
        <v>47696.18845006714</v>
      </c>
      <c r="E13" s="31">
        <v>73.51582441725613</v>
      </c>
      <c r="F13" s="8">
        <v>11092.886769011502</v>
      </c>
      <c r="G13" s="8">
        <v>3019.3567448588196</v>
      </c>
      <c r="H13" s="8">
        <v>64878.80511188496</v>
      </c>
      <c r="I13" s="45"/>
      <c r="J13" s="8"/>
      <c r="K13" s="8"/>
      <c r="L13" s="8"/>
      <c r="M13" s="8"/>
    </row>
    <row r="14" spans="1:13" ht="9" customHeight="1">
      <c r="A14" s="30">
        <v>2001</v>
      </c>
      <c r="B14" s="8">
        <v>2979.65107497938</v>
      </c>
      <c r="C14" s="8"/>
      <c r="D14" s="8">
        <v>46125.46860235388</v>
      </c>
      <c r="E14" s="31">
        <v>73.56430780478227</v>
      </c>
      <c r="F14" s="8">
        <v>10798.587151178335</v>
      </c>
      <c r="G14" s="8">
        <v>2797.1735016032653</v>
      </c>
      <c r="H14" s="8">
        <v>62700.88033011486</v>
      </c>
      <c r="I14" s="45"/>
      <c r="J14" s="8"/>
      <c r="K14" s="8"/>
      <c r="L14" s="8"/>
      <c r="M14" s="8"/>
    </row>
    <row r="15" spans="1:13" ht="9" customHeight="1">
      <c r="A15" s="30">
        <v>2002</v>
      </c>
      <c r="B15" s="8">
        <v>2779</v>
      </c>
      <c r="C15" s="8"/>
      <c r="D15" s="8">
        <v>47720</v>
      </c>
      <c r="E15" s="31">
        <v>72.886119257087</v>
      </c>
      <c r="F15" s="8">
        <v>11958</v>
      </c>
      <c r="G15" s="8">
        <v>3015</v>
      </c>
      <c r="H15" s="8">
        <v>65472</v>
      </c>
      <c r="I15" s="45"/>
      <c r="J15" s="8"/>
      <c r="K15" s="8"/>
      <c r="L15" s="8"/>
      <c r="M15" s="8"/>
    </row>
    <row r="16" spans="1:8" ht="9" customHeight="1">
      <c r="A16" s="30"/>
      <c r="B16" s="8"/>
      <c r="C16" s="8"/>
      <c r="D16" s="8"/>
      <c r="E16" s="31"/>
      <c r="F16" s="8"/>
      <c r="G16" s="8"/>
      <c r="H16" s="8"/>
    </row>
    <row r="17" spans="1:8" ht="9" customHeight="1">
      <c r="A17" s="203" t="s">
        <v>96</v>
      </c>
      <c r="B17" s="203"/>
      <c r="C17" s="203"/>
      <c r="D17" s="203"/>
      <c r="E17" s="203"/>
      <c r="F17" s="203"/>
      <c r="G17" s="203"/>
      <c r="H17" s="203"/>
    </row>
    <row r="18" spans="1:8" ht="9" customHeight="1">
      <c r="A18" s="76"/>
      <c r="B18" s="76"/>
      <c r="C18" s="76"/>
      <c r="D18" s="76"/>
      <c r="E18" s="76"/>
      <c r="F18" s="76"/>
      <c r="G18" s="76"/>
      <c r="H18" s="76"/>
    </row>
    <row r="19" spans="1:14" ht="9" customHeight="1">
      <c r="A19" s="30" t="s">
        <v>64</v>
      </c>
      <c r="B19" s="8">
        <v>163</v>
      </c>
      <c r="C19" s="8"/>
      <c r="D19" s="8">
        <v>2456</v>
      </c>
      <c r="E19" s="31">
        <v>71.87591454492245</v>
      </c>
      <c r="F19" s="8">
        <v>705</v>
      </c>
      <c r="G19" s="8">
        <v>93</v>
      </c>
      <c r="H19" s="8">
        <v>3417</v>
      </c>
      <c r="I19" s="45"/>
      <c r="J19" s="8"/>
      <c r="K19" s="8"/>
      <c r="L19" s="8"/>
      <c r="M19" s="8"/>
      <c r="N19" s="31"/>
    </row>
    <row r="20" spans="1:14" ht="9" customHeight="1">
      <c r="A20" s="30" t="s">
        <v>65</v>
      </c>
      <c r="B20" s="8">
        <v>137</v>
      </c>
      <c r="C20" s="8"/>
      <c r="D20" s="8">
        <v>2484</v>
      </c>
      <c r="E20" s="31">
        <v>70.20915771622386</v>
      </c>
      <c r="F20" s="8">
        <v>833</v>
      </c>
      <c r="G20" s="8">
        <v>84</v>
      </c>
      <c r="H20" s="8">
        <v>3538</v>
      </c>
      <c r="I20" s="45"/>
      <c r="J20" s="8"/>
      <c r="K20" s="8"/>
      <c r="L20" s="8"/>
      <c r="M20" s="8"/>
      <c r="N20" s="31"/>
    </row>
    <row r="21" spans="1:14" ht="9" customHeight="1">
      <c r="A21" s="30" t="s">
        <v>66</v>
      </c>
      <c r="B21" s="8">
        <v>156</v>
      </c>
      <c r="C21" s="8"/>
      <c r="D21" s="8">
        <v>3042</v>
      </c>
      <c r="E21" s="31">
        <v>70.62920826561412</v>
      </c>
      <c r="F21" s="8">
        <v>992</v>
      </c>
      <c r="G21" s="8">
        <v>117</v>
      </c>
      <c r="H21" s="8">
        <v>4307</v>
      </c>
      <c r="I21" s="45"/>
      <c r="J21" s="8"/>
      <c r="K21" s="8"/>
      <c r="L21" s="8"/>
      <c r="M21" s="8"/>
      <c r="N21" s="31"/>
    </row>
    <row r="22" spans="1:14" ht="9" customHeight="1">
      <c r="A22" s="30" t="s">
        <v>67</v>
      </c>
      <c r="B22" s="8">
        <v>217</v>
      </c>
      <c r="C22" s="8"/>
      <c r="D22" s="8">
        <v>3751</v>
      </c>
      <c r="E22" s="31">
        <v>72.60936895083236</v>
      </c>
      <c r="F22" s="8">
        <v>1024</v>
      </c>
      <c r="G22" s="8">
        <v>174</v>
      </c>
      <c r="H22" s="8">
        <v>5166</v>
      </c>
      <c r="I22" s="45"/>
      <c r="J22" s="8"/>
      <c r="K22" s="8"/>
      <c r="L22" s="8"/>
      <c r="M22" s="8"/>
      <c r="N22" s="31"/>
    </row>
    <row r="23" spans="1:14" ht="9" customHeight="1">
      <c r="A23" s="30" t="s">
        <v>68</v>
      </c>
      <c r="B23" s="8">
        <v>222</v>
      </c>
      <c r="C23" s="8"/>
      <c r="D23" s="8">
        <v>4412</v>
      </c>
      <c r="E23" s="31">
        <v>72.90152015862525</v>
      </c>
      <c r="F23" s="8">
        <v>1218</v>
      </c>
      <c r="G23" s="8">
        <v>200</v>
      </c>
      <c r="H23" s="8">
        <v>6052</v>
      </c>
      <c r="I23" s="45"/>
      <c r="J23" s="8"/>
      <c r="K23" s="8"/>
      <c r="L23" s="8"/>
      <c r="M23" s="8"/>
      <c r="N23" s="31"/>
    </row>
    <row r="24" spans="1:14" ht="9" customHeight="1">
      <c r="A24" s="30" t="s">
        <v>69</v>
      </c>
      <c r="B24" s="8">
        <v>243</v>
      </c>
      <c r="C24" s="8"/>
      <c r="D24" s="8">
        <v>4275</v>
      </c>
      <c r="E24" s="31">
        <v>69.62540716612378</v>
      </c>
      <c r="F24" s="8">
        <v>1236</v>
      </c>
      <c r="G24" s="8">
        <v>386</v>
      </c>
      <c r="H24" s="8">
        <v>6140</v>
      </c>
      <c r="I24" s="45"/>
      <c r="J24" s="8"/>
      <c r="K24" s="8"/>
      <c r="L24" s="8"/>
      <c r="M24" s="8"/>
      <c r="N24" s="31"/>
    </row>
    <row r="25" spans="1:14" ht="9" customHeight="1">
      <c r="A25" s="30" t="s">
        <v>70</v>
      </c>
      <c r="B25" s="8">
        <v>277</v>
      </c>
      <c r="C25" s="8"/>
      <c r="D25" s="8">
        <v>5841</v>
      </c>
      <c r="E25" s="31">
        <v>72.46898263027295</v>
      </c>
      <c r="F25" s="8">
        <v>1227</v>
      </c>
      <c r="G25" s="8">
        <v>715</v>
      </c>
      <c r="H25" s="8">
        <v>8060</v>
      </c>
      <c r="I25" s="45"/>
      <c r="J25" s="8"/>
      <c r="K25" s="8"/>
      <c r="L25" s="8"/>
      <c r="M25" s="8"/>
      <c r="N25" s="31"/>
    </row>
    <row r="26" spans="1:14" ht="9" customHeight="1">
      <c r="A26" s="30" t="s">
        <v>71</v>
      </c>
      <c r="B26" s="8">
        <v>287</v>
      </c>
      <c r="C26" s="8"/>
      <c r="D26" s="8">
        <v>6087</v>
      </c>
      <c r="E26" s="31">
        <v>74.69628175236225</v>
      </c>
      <c r="F26" s="8">
        <v>1113</v>
      </c>
      <c r="G26" s="8">
        <v>662</v>
      </c>
      <c r="H26" s="8">
        <v>8149</v>
      </c>
      <c r="I26" s="45"/>
      <c r="J26" s="8"/>
      <c r="K26" s="8"/>
      <c r="L26" s="8"/>
      <c r="M26" s="8"/>
      <c r="N26" s="31"/>
    </row>
    <row r="27" spans="1:14" ht="9" customHeight="1">
      <c r="A27" s="30" t="s">
        <v>72</v>
      </c>
      <c r="B27" s="8">
        <v>271</v>
      </c>
      <c r="C27" s="8"/>
      <c r="D27" s="8">
        <v>4807</v>
      </c>
      <c r="E27" s="31">
        <v>73.121387283237</v>
      </c>
      <c r="F27" s="8">
        <v>1258</v>
      </c>
      <c r="G27" s="8">
        <v>238</v>
      </c>
      <c r="H27" s="8">
        <v>6574</v>
      </c>
      <c r="I27" s="45"/>
      <c r="J27" s="8"/>
      <c r="K27" s="8"/>
      <c r="L27" s="8"/>
      <c r="M27" s="8"/>
      <c r="N27" s="31"/>
    </row>
    <row r="28" spans="1:14" ht="9" customHeight="1">
      <c r="A28" s="30" t="s">
        <v>73</v>
      </c>
      <c r="B28" s="8">
        <v>213</v>
      </c>
      <c r="C28" s="8"/>
      <c r="D28" s="8">
        <v>3884</v>
      </c>
      <c r="E28" s="31">
        <v>71.79297597042515</v>
      </c>
      <c r="F28" s="8">
        <v>1187</v>
      </c>
      <c r="G28" s="8">
        <v>126</v>
      </c>
      <c r="H28" s="8">
        <v>5410</v>
      </c>
      <c r="I28" s="45"/>
      <c r="J28" s="8"/>
      <c r="K28" s="8"/>
      <c r="L28" s="8"/>
      <c r="M28" s="8"/>
      <c r="N28" s="31"/>
    </row>
    <row r="29" spans="1:14" ht="9" customHeight="1">
      <c r="A29" s="30" t="s">
        <v>74</v>
      </c>
      <c r="B29" s="8">
        <v>236</v>
      </c>
      <c r="C29" s="8"/>
      <c r="D29" s="8">
        <v>2816</v>
      </c>
      <c r="E29" s="31">
        <v>69.4793979768073</v>
      </c>
      <c r="F29" s="8">
        <v>908</v>
      </c>
      <c r="G29" s="8">
        <v>93</v>
      </c>
      <c r="H29" s="8">
        <v>4053</v>
      </c>
      <c r="I29" s="45"/>
      <c r="J29" s="8"/>
      <c r="K29" s="8"/>
      <c r="L29" s="8"/>
      <c r="M29" s="8"/>
      <c r="N29" s="31"/>
    </row>
    <row r="30" spans="1:14" ht="9" customHeight="1">
      <c r="A30" s="30" t="s">
        <v>75</v>
      </c>
      <c r="B30" s="8">
        <v>200</v>
      </c>
      <c r="C30" s="8"/>
      <c r="D30" s="8">
        <v>2949</v>
      </c>
      <c r="E30" s="31">
        <v>73.83575363044567</v>
      </c>
      <c r="F30" s="8">
        <v>762</v>
      </c>
      <c r="G30" s="8">
        <v>83</v>
      </c>
      <c r="H30" s="8">
        <v>3994</v>
      </c>
      <c r="I30" s="45"/>
      <c r="J30" s="8"/>
      <c r="K30" s="8"/>
      <c r="L30" s="8"/>
      <c r="M30" s="8"/>
      <c r="N30" s="31"/>
    </row>
    <row r="31" spans="1:14" ht="9" customHeight="1">
      <c r="A31" s="74" t="s">
        <v>29</v>
      </c>
      <c r="B31" s="12">
        <v>2622</v>
      </c>
      <c r="C31" s="12"/>
      <c r="D31" s="12">
        <v>46804</v>
      </c>
      <c r="E31" s="75">
        <v>72.16157878507555</v>
      </c>
      <c r="F31" s="12">
        <v>12463</v>
      </c>
      <c r="G31" s="12">
        <v>2971</v>
      </c>
      <c r="H31" s="12">
        <v>64860</v>
      </c>
      <c r="I31" s="45"/>
      <c r="J31" s="8"/>
      <c r="K31" s="8"/>
      <c r="L31" s="8"/>
      <c r="M31" s="8"/>
      <c r="N31" s="6"/>
    </row>
    <row r="32" spans="1:8" ht="9" customHeight="1">
      <c r="A32" s="32"/>
      <c r="B32" s="24"/>
      <c r="C32" s="24"/>
      <c r="D32" s="24"/>
      <c r="E32" s="33"/>
      <c r="F32" s="24"/>
      <c r="G32" s="24"/>
      <c r="H32" s="24"/>
    </row>
    <row r="33" spans="1:8" ht="9" customHeight="1">
      <c r="A33" s="6"/>
      <c r="B33" s="6"/>
      <c r="C33" s="6"/>
      <c r="D33" s="6"/>
      <c r="E33" s="6"/>
      <c r="F33" s="6"/>
      <c r="G33" s="6"/>
      <c r="H33" s="6"/>
    </row>
    <row r="34" spans="1:8" s="47" customFormat="1" ht="12" customHeight="1">
      <c r="A34" s="43" t="s">
        <v>132</v>
      </c>
      <c r="B34" s="4"/>
      <c r="C34" s="4"/>
      <c r="D34" s="4"/>
      <c r="E34" s="4"/>
      <c r="F34" s="4"/>
      <c r="G34" s="4"/>
      <c r="H34" s="4"/>
    </row>
    <row r="35" spans="1:8" ht="9" customHeight="1">
      <c r="A35" s="4"/>
      <c r="B35" s="4"/>
      <c r="C35" s="4"/>
      <c r="D35" s="4"/>
      <c r="E35" s="4"/>
      <c r="F35" s="4"/>
      <c r="G35" s="4"/>
      <c r="H35" s="4"/>
    </row>
    <row r="36" spans="1:8" ht="9" customHeight="1">
      <c r="A36" s="30"/>
      <c r="B36" s="8"/>
      <c r="C36" s="8"/>
      <c r="D36" s="8"/>
      <c r="E36" s="31"/>
      <c r="F36" s="8"/>
      <c r="G36" s="8"/>
      <c r="H36" s="8"/>
    </row>
    <row r="37" spans="1:8" ht="9" customHeight="1">
      <c r="A37" s="30"/>
      <c r="B37" s="8"/>
      <c r="C37" s="8"/>
      <c r="D37" s="8"/>
      <c r="E37" s="31"/>
      <c r="F37" s="8"/>
      <c r="G37" s="8"/>
      <c r="H37" s="8"/>
    </row>
    <row r="38" spans="1:8" ht="9" customHeight="1">
      <c r="A38" s="30"/>
      <c r="B38" s="8"/>
      <c r="C38" s="8"/>
      <c r="D38" s="8"/>
      <c r="E38" s="31"/>
      <c r="F38" s="8"/>
      <c r="G38" s="8"/>
      <c r="H38" s="8"/>
    </row>
    <row r="39" spans="1:8" ht="9" customHeight="1">
      <c r="A39" s="30"/>
      <c r="B39" s="8"/>
      <c r="C39" s="8"/>
      <c r="D39" s="8"/>
      <c r="E39" s="31"/>
      <c r="F39" s="8"/>
      <c r="G39" s="8"/>
      <c r="H39" s="8"/>
    </row>
    <row r="40" spans="1:8" ht="9" customHeight="1">
      <c r="A40" s="30"/>
      <c r="B40" s="8"/>
      <c r="C40" s="8"/>
      <c r="D40" s="8"/>
      <c r="E40" s="31"/>
      <c r="F40" s="8"/>
      <c r="G40" s="8"/>
      <c r="H40" s="8"/>
    </row>
    <row r="41" spans="1:8" ht="9" customHeight="1">
      <c r="A41" s="30"/>
      <c r="B41" s="8"/>
      <c r="C41" s="8"/>
      <c r="D41" s="8"/>
      <c r="E41" s="31"/>
      <c r="F41" s="8"/>
      <c r="G41" s="8"/>
      <c r="H41" s="8"/>
    </row>
    <row r="42" spans="1:8" ht="9" customHeight="1">
      <c r="A42" s="30"/>
      <c r="B42" s="8"/>
      <c r="C42" s="8"/>
      <c r="D42" s="8"/>
      <c r="E42" s="31"/>
      <c r="F42" s="8"/>
      <c r="G42" s="8"/>
      <c r="H42" s="8"/>
    </row>
    <row r="43" spans="1:8" ht="9" customHeight="1">
      <c r="A43" s="30"/>
      <c r="B43" s="8"/>
      <c r="C43" s="8"/>
      <c r="D43" s="8"/>
      <c r="E43" s="31"/>
      <c r="F43" s="8"/>
      <c r="G43" s="8"/>
      <c r="H43" s="8"/>
    </row>
    <row r="44" spans="1:8" ht="9" customHeight="1">
      <c r="A44" s="30"/>
      <c r="B44" s="8"/>
      <c r="C44" s="8"/>
      <c r="D44" s="8"/>
      <c r="E44" s="31"/>
      <c r="F44" s="8"/>
      <c r="G44" s="8"/>
      <c r="H44" s="8"/>
    </row>
    <row r="45" spans="1:8" ht="9" customHeight="1">
      <c r="A45" s="30"/>
      <c r="B45" s="8"/>
      <c r="C45" s="8"/>
      <c r="D45" s="8"/>
      <c r="E45" s="31"/>
      <c r="F45" s="8"/>
      <c r="G45" s="8"/>
      <c r="H45" s="8"/>
    </row>
    <row r="46" spans="1:8" ht="9" customHeight="1">
      <c r="A46" s="30"/>
      <c r="B46" s="8"/>
      <c r="C46" s="8"/>
      <c r="D46" s="8"/>
      <c r="E46" s="31"/>
      <c r="F46" s="8"/>
      <c r="G46" s="8"/>
      <c r="H46" s="8"/>
    </row>
    <row r="47" spans="1:8" ht="9" customHeight="1">
      <c r="A47" s="30"/>
      <c r="B47" s="8"/>
      <c r="C47" s="8"/>
      <c r="D47" s="8"/>
      <c r="E47" s="31"/>
      <c r="F47" s="8"/>
      <c r="G47" s="8"/>
      <c r="H47" s="8"/>
    </row>
    <row r="48" spans="1:8" ht="9" customHeight="1">
      <c r="A48" s="30"/>
      <c r="B48" s="8"/>
      <c r="C48" s="8"/>
      <c r="D48" s="8"/>
      <c r="E48" s="31"/>
      <c r="F48" s="8"/>
      <c r="G48" s="8"/>
      <c r="H48" s="8"/>
    </row>
    <row r="49" spans="1:8" ht="9" customHeight="1">
      <c r="A49" s="30"/>
      <c r="B49" s="8"/>
      <c r="C49" s="8"/>
      <c r="D49" s="8"/>
      <c r="E49" s="31"/>
      <c r="F49" s="8"/>
      <c r="G49" s="8"/>
      <c r="H49" s="8"/>
    </row>
    <row r="50" spans="1:8" ht="9" customHeight="1">
      <c r="A50" s="30"/>
      <c r="B50" s="8"/>
      <c r="C50" s="8"/>
      <c r="D50" s="8"/>
      <c r="E50" s="31"/>
      <c r="F50" s="8"/>
      <c r="G50" s="8"/>
      <c r="H50" s="8"/>
    </row>
    <row r="51" spans="1:8" ht="9" customHeight="1">
      <c r="A51" s="30"/>
      <c r="B51" s="8"/>
      <c r="C51" s="8"/>
      <c r="D51" s="8"/>
      <c r="E51" s="31"/>
      <c r="F51" s="8"/>
      <c r="G51" s="8"/>
      <c r="H51" s="8"/>
    </row>
    <row r="52" spans="1:8" ht="9" customHeight="1">
      <c r="A52" s="30"/>
      <c r="B52" s="8"/>
      <c r="C52" s="8"/>
      <c r="D52" s="8"/>
      <c r="E52" s="31"/>
      <c r="F52" s="8"/>
      <c r="G52" s="8"/>
      <c r="H52" s="8"/>
    </row>
    <row r="53" spans="1:8" ht="9" customHeight="1">
      <c r="A53" s="30"/>
      <c r="B53" s="8"/>
      <c r="C53" s="8"/>
      <c r="D53" s="8"/>
      <c r="E53" s="31"/>
      <c r="F53" s="8"/>
      <c r="G53" s="8"/>
      <c r="H53" s="8"/>
    </row>
    <row r="54" spans="1:8" ht="9" customHeight="1">
      <c r="A54" s="30"/>
      <c r="B54" s="8"/>
      <c r="C54" s="8"/>
      <c r="D54" s="8"/>
      <c r="E54" s="31"/>
      <c r="F54" s="8"/>
      <c r="G54" s="8"/>
      <c r="H54" s="8"/>
    </row>
    <row r="55" spans="1:8" ht="9" customHeight="1">
      <c r="A55" s="30"/>
      <c r="B55" s="8"/>
      <c r="C55" s="8"/>
      <c r="D55" s="8"/>
      <c r="E55" s="31"/>
      <c r="F55" s="8"/>
      <c r="G55" s="8"/>
      <c r="H55" s="8"/>
    </row>
    <row r="56" spans="1:8" ht="9" customHeight="1">
      <c r="A56" s="30"/>
      <c r="B56" s="8"/>
      <c r="C56" s="8"/>
      <c r="D56" s="8"/>
      <c r="E56" s="31"/>
      <c r="F56" s="8"/>
      <c r="G56" s="8"/>
      <c r="H56" s="8"/>
    </row>
    <row r="57" spans="1:8" ht="9" customHeight="1">
      <c r="A57" s="30"/>
      <c r="B57" s="8"/>
      <c r="C57" s="8"/>
      <c r="D57" s="8"/>
      <c r="E57" s="31"/>
      <c r="F57" s="8"/>
      <c r="G57" s="8"/>
      <c r="H57" s="8"/>
    </row>
    <row r="58" spans="1:8" ht="9" customHeight="1">
      <c r="A58" s="30"/>
      <c r="B58" s="8"/>
      <c r="C58" s="8"/>
      <c r="D58" s="8"/>
      <c r="E58" s="31"/>
      <c r="F58" s="8"/>
      <c r="G58" s="8"/>
      <c r="H58" s="8"/>
    </row>
    <row r="59" spans="1:8" ht="9" customHeight="1">
      <c r="A59" s="30"/>
      <c r="B59" s="8"/>
      <c r="C59" s="8"/>
      <c r="D59" s="8"/>
      <c r="E59" s="31"/>
      <c r="F59" s="8"/>
      <c r="G59" s="8"/>
      <c r="H59" s="8"/>
    </row>
    <row r="60" spans="1:8" ht="9" customHeight="1">
      <c r="A60" s="30"/>
      <c r="B60" s="8"/>
      <c r="C60" s="8"/>
      <c r="D60" s="8"/>
      <c r="E60" s="31"/>
      <c r="F60" s="8"/>
      <c r="G60" s="8"/>
      <c r="H60" s="8"/>
    </row>
    <row r="61" spans="1:8" ht="9" customHeight="1">
      <c r="A61" s="30"/>
      <c r="B61" s="8"/>
      <c r="C61" s="8"/>
      <c r="D61" s="8"/>
      <c r="E61" s="31"/>
      <c r="F61" s="8"/>
      <c r="G61" s="8"/>
      <c r="H61" s="8"/>
    </row>
    <row r="62" spans="1:8" ht="9" customHeight="1">
      <c r="A62" s="30"/>
      <c r="B62" s="8"/>
      <c r="C62" s="8"/>
      <c r="D62" s="8"/>
      <c r="E62" s="31"/>
      <c r="F62" s="8"/>
      <c r="G62" s="8"/>
      <c r="H62" s="8"/>
    </row>
    <row r="63" spans="1:8" ht="9" customHeight="1">
      <c r="A63" s="30"/>
      <c r="B63" s="8"/>
      <c r="C63" s="8"/>
      <c r="D63" s="8"/>
      <c r="E63" s="31"/>
      <c r="F63" s="8"/>
      <c r="G63" s="8"/>
      <c r="H63" s="8"/>
    </row>
    <row r="64" spans="1:8" ht="9" customHeight="1">
      <c r="A64" s="30"/>
      <c r="B64" s="8"/>
      <c r="C64" s="8"/>
      <c r="D64" s="8"/>
      <c r="E64" s="31"/>
      <c r="F64" s="8"/>
      <c r="G64" s="8"/>
      <c r="H64" s="8"/>
    </row>
    <row r="65" spans="1:8" ht="9" customHeight="1">
      <c r="A65" s="30"/>
      <c r="B65" s="8"/>
      <c r="C65" s="8"/>
      <c r="D65" s="8"/>
      <c r="E65" s="31"/>
      <c r="F65" s="8"/>
      <c r="G65" s="8"/>
      <c r="H65" s="8"/>
    </row>
    <row r="66" spans="1:8" ht="9" customHeight="1">
      <c r="A66" s="30"/>
      <c r="B66" s="8"/>
      <c r="C66" s="8"/>
      <c r="D66" s="8"/>
      <c r="E66" s="31"/>
      <c r="F66" s="8"/>
      <c r="G66" s="8"/>
      <c r="H66" s="8"/>
    </row>
    <row r="67" spans="1:8" ht="9" customHeight="1">
      <c r="A67" s="30"/>
      <c r="B67" s="8"/>
      <c r="C67" s="8"/>
      <c r="D67" s="8"/>
      <c r="E67" s="31"/>
      <c r="F67" s="8"/>
      <c r="G67" s="8"/>
      <c r="H67" s="8"/>
    </row>
    <row r="68" spans="1:8" ht="9" customHeight="1">
      <c r="A68" s="30"/>
      <c r="B68" s="8"/>
      <c r="C68" s="8"/>
      <c r="D68" s="8"/>
      <c r="E68" s="31"/>
      <c r="F68" s="8"/>
      <c r="G68" s="8"/>
      <c r="H68" s="8"/>
    </row>
    <row r="69" spans="1:8" ht="9" customHeight="1">
      <c r="A69" s="30"/>
      <c r="B69" s="8"/>
      <c r="C69" s="8"/>
      <c r="D69" s="8"/>
      <c r="E69" s="31"/>
      <c r="F69" s="8"/>
      <c r="G69" s="8"/>
      <c r="H69" s="8"/>
    </row>
    <row r="70" spans="1:8" ht="9" customHeight="1">
      <c r="A70" s="30"/>
      <c r="B70" s="8"/>
      <c r="C70" s="8"/>
      <c r="D70" s="8"/>
      <c r="E70" s="31"/>
      <c r="F70" s="8"/>
      <c r="G70" s="8"/>
      <c r="H70" s="8"/>
    </row>
    <row r="71" spans="1:8" ht="9" customHeight="1">
      <c r="A71" s="84"/>
      <c r="B71" s="84"/>
      <c r="C71" s="84"/>
      <c r="D71" s="84"/>
      <c r="E71" s="84"/>
      <c r="F71" s="84"/>
      <c r="G71" s="84"/>
      <c r="H71" s="84"/>
    </row>
    <row r="72" ht="12" customHeight="1"/>
    <row r="73" spans="1:8" ht="9" customHeight="1">
      <c r="A73" s="30"/>
      <c r="B73" s="8"/>
      <c r="C73" s="8"/>
      <c r="D73" s="8"/>
      <c r="E73" s="31"/>
      <c r="F73" s="8"/>
      <c r="G73" s="8"/>
      <c r="H73" s="8"/>
    </row>
    <row r="74" spans="1:8" ht="9" customHeight="1">
      <c r="A74" s="30"/>
      <c r="B74" s="8"/>
      <c r="C74" s="8"/>
      <c r="D74" s="8"/>
      <c r="E74" s="31"/>
      <c r="F74" s="8"/>
      <c r="G74" s="8"/>
      <c r="H74" s="8"/>
    </row>
    <row r="75" ht="9" customHeight="1"/>
    <row r="76" spans="1:8" ht="9" customHeight="1">
      <c r="A76" s="30"/>
      <c r="B76" s="8"/>
      <c r="C76" s="8"/>
      <c r="D76" s="8"/>
      <c r="E76" s="31"/>
      <c r="F76" s="8"/>
      <c r="G76" s="8"/>
      <c r="H76" s="8"/>
    </row>
  </sheetData>
  <mergeCells count="9">
    <mergeCell ref="A17:H17"/>
    <mergeCell ref="A1:H1"/>
    <mergeCell ref="B5:G5"/>
    <mergeCell ref="B6:B7"/>
    <mergeCell ref="D6:E6"/>
    <mergeCell ref="F6:F7"/>
    <mergeCell ref="G6:G7"/>
    <mergeCell ref="H5:H7"/>
    <mergeCell ref="A5:A7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&amp;C376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I40" sqref="I40"/>
    </sheetView>
  </sheetViews>
  <sheetFormatPr defaultColWidth="9.140625" defaultRowHeight="12.75"/>
  <cols>
    <col min="1" max="1" width="28.8515625" style="0" customWidth="1"/>
    <col min="2" max="2" width="10.7109375" style="0" customWidth="1"/>
    <col min="3" max="3" width="10.8515625" style="0" customWidth="1"/>
    <col min="4" max="5" width="10.7109375" style="0" customWidth="1"/>
    <col min="6" max="6" width="10.421875" style="0" customWidth="1"/>
    <col min="7" max="7" width="10.7109375" style="0" customWidth="1"/>
  </cols>
  <sheetData>
    <row r="1" spans="1:11" ht="12.75">
      <c r="A1" s="235" t="s">
        <v>45</v>
      </c>
      <c r="B1" s="235"/>
      <c r="C1" s="235"/>
      <c r="D1" s="235"/>
      <c r="E1" s="235"/>
      <c r="F1" s="235"/>
      <c r="G1" s="235"/>
      <c r="H1" s="41"/>
      <c r="I1" s="41"/>
      <c r="J1" s="26"/>
      <c r="K1" s="26"/>
    </row>
    <row r="2" spans="1:11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7" ht="12.75">
      <c r="A3" s="1" t="s">
        <v>119</v>
      </c>
      <c r="B3" s="2"/>
      <c r="C3" s="2"/>
      <c r="D3" s="2"/>
      <c r="E3" s="2"/>
      <c r="F3" s="2"/>
      <c r="G3" s="2"/>
    </row>
    <row r="4" spans="1:7" ht="12.75">
      <c r="A4" s="113" t="s">
        <v>131</v>
      </c>
      <c r="B4" s="2"/>
      <c r="C4" s="2"/>
      <c r="D4" s="2"/>
      <c r="E4" s="2"/>
      <c r="F4" s="2"/>
      <c r="G4" s="2"/>
    </row>
    <row r="5" spans="1:7" ht="7.5" customHeight="1">
      <c r="A5" s="3"/>
      <c r="B5" s="3"/>
      <c r="C5" s="3"/>
      <c r="D5" s="3"/>
      <c r="E5" s="3"/>
      <c r="F5" s="3"/>
      <c r="G5" s="3"/>
    </row>
    <row r="6" spans="1:10" ht="18" customHeight="1">
      <c r="A6" s="211" t="s">
        <v>103</v>
      </c>
      <c r="B6" s="236" t="s">
        <v>85</v>
      </c>
      <c r="C6" s="236"/>
      <c r="D6" s="236"/>
      <c r="E6" s="236"/>
      <c r="F6" s="236"/>
      <c r="G6" s="236"/>
      <c r="H6" s="60"/>
      <c r="I6" s="60"/>
      <c r="J6" s="60"/>
    </row>
    <row r="7" spans="1:7" ht="18" customHeight="1">
      <c r="A7" s="222"/>
      <c r="B7" s="114" t="s">
        <v>23</v>
      </c>
      <c r="C7" s="114" t="s">
        <v>24</v>
      </c>
      <c r="D7" s="122" t="s">
        <v>25</v>
      </c>
      <c r="E7" s="122" t="s">
        <v>35</v>
      </c>
      <c r="F7" s="122" t="s">
        <v>26</v>
      </c>
      <c r="G7" s="122" t="s">
        <v>29</v>
      </c>
    </row>
    <row r="8" spans="1:7" ht="10.5" customHeight="1">
      <c r="A8" s="69"/>
      <c r="B8" s="70"/>
      <c r="C8" s="70"/>
      <c r="D8" s="71"/>
      <c r="E8" s="71"/>
      <c r="F8" s="71"/>
      <c r="G8" s="71"/>
    </row>
    <row r="9" spans="1:7" ht="9" customHeight="1">
      <c r="A9" s="234" t="s">
        <v>104</v>
      </c>
      <c r="B9" s="234"/>
      <c r="C9" s="234"/>
      <c r="D9" s="234"/>
      <c r="E9" s="234"/>
      <c r="F9" s="234"/>
      <c r="G9" s="234"/>
    </row>
    <row r="10" spans="1:7" ht="9" customHeight="1">
      <c r="A10" s="108"/>
      <c r="B10" s="108"/>
      <c r="C10" s="108"/>
      <c r="D10" s="108"/>
      <c r="E10" s="108"/>
      <c r="F10" s="108"/>
      <c r="G10" s="108"/>
    </row>
    <row r="11" spans="1:8" ht="9" customHeight="1">
      <c r="A11" s="6" t="s">
        <v>27</v>
      </c>
      <c r="B11" s="8">
        <v>1425</v>
      </c>
      <c r="C11" s="6">
        <v>992</v>
      </c>
      <c r="D11" s="8">
        <v>1715</v>
      </c>
      <c r="E11" s="8">
        <v>4132</v>
      </c>
      <c r="F11" s="8">
        <v>7604</v>
      </c>
      <c r="G11" s="8">
        <v>11736</v>
      </c>
      <c r="H11" s="72"/>
    </row>
    <row r="12" spans="1:8" ht="9" customHeight="1">
      <c r="A12" s="6" t="s">
        <v>28</v>
      </c>
      <c r="B12" s="8">
        <v>4742</v>
      </c>
      <c r="C12" s="8">
        <v>2770</v>
      </c>
      <c r="D12" s="8">
        <v>1464</v>
      </c>
      <c r="E12" s="8">
        <v>8976</v>
      </c>
      <c r="F12" s="6">
        <v>719</v>
      </c>
      <c r="G12" s="8">
        <v>9694</v>
      </c>
      <c r="H12" s="72"/>
    </row>
    <row r="13" spans="1:8" ht="9" customHeight="1">
      <c r="A13" s="6" t="s">
        <v>113</v>
      </c>
      <c r="B13" s="8">
        <v>25744</v>
      </c>
      <c r="C13" s="8">
        <v>12923</v>
      </c>
      <c r="D13" s="8">
        <v>15207</v>
      </c>
      <c r="E13" s="8">
        <v>53875</v>
      </c>
      <c r="F13" s="8">
        <v>3694</v>
      </c>
      <c r="G13" s="8">
        <v>57569</v>
      </c>
      <c r="H13" s="72"/>
    </row>
    <row r="14" spans="1:8" ht="9" customHeight="1">
      <c r="A14" s="6" t="s">
        <v>114</v>
      </c>
      <c r="B14" s="8">
        <v>2799</v>
      </c>
      <c r="C14" s="8">
        <v>1974</v>
      </c>
      <c r="D14" s="8">
        <v>2966</v>
      </c>
      <c r="E14" s="8">
        <v>7738</v>
      </c>
      <c r="F14" s="8">
        <v>1946</v>
      </c>
      <c r="G14" s="8">
        <v>9685</v>
      </c>
      <c r="H14" s="72"/>
    </row>
    <row r="15" spans="1:8" ht="9" customHeight="1">
      <c r="A15" s="22" t="s">
        <v>29</v>
      </c>
      <c r="B15" s="12">
        <f aca="true" t="shared" si="0" ref="B15:G15">SUM(B11:B14)</f>
        <v>34710</v>
      </c>
      <c r="C15" s="12">
        <f t="shared" si="0"/>
        <v>18659</v>
      </c>
      <c r="D15" s="12">
        <f t="shared" si="0"/>
        <v>21352</v>
      </c>
      <c r="E15" s="12">
        <f t="shared" si="0"/>
        <v>74721</v>
      </c>
      <c r="F15" s="12">
        <f t="shared" si="0"/>
        <v>13963</v>
      </c>
      <c r="G15" s="12">
        <f t="shared" si="0"/>
        <v>88684</v>
      </c>
      <c r="H15" s="73"/>
    </row>
    <row r="16" spans="1:8" ht="9" customHeight="1">
      <c r="A16" s="22"/>
      <c r="B16" s="12"/>
      <c r="C16" s="12"/>
      <c r="D16" s="12"/>
      <c r="E16" s="12"/>
      <c r="F16" s="12"/>
      <c r="G16" s="12"/>
      <c r="H16" s="73"/>
    </row>
    <row r="17" spans="1:8" ht="9" customHeight="1">
      <c r="A17" s="233" t="s">
        <v>122</v>
      </c>
      <c r="B17" s="233"/>
      <c r="C17" s="233"/>
      <c r="D17" s="233"/>
      <c r="E17" s="233"/>
      <c r="F17" s="233"/>
      <c r="G17" s="233"/>
      <c r="H17" s="15"/>
    </row>
    <row r="18" spans="1:8" ht="9" customHeight="1">
      <c r="A18" s="67"/>
      <c r="B18" s="67"/>
      <c r="C18" s="67"/>
      <c r="D18" s="67"/>
      <c r="E18" s="67"/>
      <c r="F18" s="67"/>
      <c r="G18" s="67"/>
      <c r="H18" s="15"/>
    </row>
    <row r="19" spans="1:8" ht="9" customHeight="1">
      <c r="A19" s="6" t="s">
        <v>27</v>
      </c>
      <c r="B19" s="96">
        <v>4.1054451166810715</v>
      </c>
      <c r="C19" s="96">
        <v>5.3</v>
      </c>
      <c r="D19" s="96">
        <v>8</v>
      </c>
      <c r="E19" s="96">
        <v>5.5</v>
      </c>
      <c r="F19" s="96">
        <v>54.5</v>
      </c>
      <c r="G19" s="96">
        <v>13.2</v>
      </c>
      <c r="H19" s="15"/>
    </row>
    <row r="20" spans="1:8" ht="9" customHeight="1">
      <c r="A20" s="6" t="s">
        <v>28</v>
      </c>
      <c r="B20" s="96">
        <v>13.66176894266782</v>
      </c>
      <c r="C20" s="96">
        <v>14.8</v>
      </c>
      <c r="D20" s="96">
        <v>6.9</v>
      </c>
      <c r="E20" s="96">
        <v>12</v>
      </c>
      <c r="F20" s="96">
        <v>5.1</v>
      </c>
      <c r="G20" s="96">
        <v>10.9</v>
      </c>
      <c r="H20" s="15"/>
    </row>
    <row r="21" spans="1:8" ht="9" customHeight="1">
      <c r="A21" s="6" t="s">
        <v>113</v>
      </c>
      <c r="B21" s="96">
        <v>74.1688274272544</v>
      </c>
      <c r="C21" s="96">
        <v>69.3</v>
      </c>
      <c r="D21" s="96">
        <v>71.2</v>
      </c>
      <c r="E21" s="96">
        <v>72.1</v>
      </c>
      <c r="F21" s="96">
        <v>26.5</v>
      </c>
      <c r="G21" s="96">
        <v>64.9</v>
      </c>
      <c r="H21" s="15"/>
    </row>
    <row r="22" spans="1:8" ht="9" customHeight="1">
      <c r="A22" s="6" t="s">
        <v>114</v>
      </c>
      <c r="B22" s="96">
        <v>8.063958513396715</v>
      </c>
      <c r="C22" s="96">
        <v>10.6</v>
      </c>
      <c r="D22" s="96">
        <v>13.9</v>
      </c>
      <c r="E22" s="96">
        <v>10.4</v>
      </c>
      <c r="F22" s="96">
        <v>13.9</v>
      </c>
      <c r="G22" s="96">
        <v>11</v>
      </c>
      <c r="H22" s="15"/>
    </row>
    <row r="23" spans="1:8" ht="9" customHeight="1">
      <c r="A23" s="22" t="s">
        <v>29</v>
      </c>
      <c r="B23" s="104">
        <f aca="true" t="shared" si="1" ref="B23:G23">B15/B15*100</f>
        <v>100</v>
      </c>
      <c r="C23" s="104">
        <f t="shared" si="1"/>
        <v>100</v>
      </c>
      <c r="D23" s="104">
        <f t="shared" si="1"/>
        <v>100</v>
      </c>
      <c r="E23" s="104">
        <f t="shared" si="1"/>
        <v>100</v>
      </c>
      <c r="F23" s="104">
        <f t="shared" si="1"/>
        <v>100</v>
      </c>
      <c r="G23" s="104">
        <f t="shared" si="1"/>
        <v>100</v>
      </c>
      <c r="H23" s="15"/>
    </row>
    <row r="24" spans="1:8" ht="9" customHeight="1">
      <c r="A24" s="106"/>
      <c r="B24" s="107"/>
      <c r="C24" s="107"/>
      <c r="D24" s="107"/>
      <c r="E24" s="107"/>
      <c r="F24" s="107"/>
      <c r="G24" s="107"/>
      <c r="H24" s="15"/>
    </row>
    <row r="25" spans="1:8" ht="9" customHeight="1">
      <c r="A25" s="106"/>
      <c r="B25" s="107"/>
      <c r="C25" s="107"/>
      <c r="D25" s="107"/>
      <c r="E25" s="107"/>
      <c r="F25" s="107"/>
      <c r="G25" s="107"/>
      <c r="H25" s="15"/>
    </row>
    <row r="26" spans="1:7" ht="9" customHeight="1">
      <c r="A26" s="234" t="s">
        <v>105</v>
      </c>
      <c r="B26" s="234"/>
      <c r="C26" s="234"/>
      <c r="D26" s="234"/>
      <c r="E26" s="234"/>
      <c r="F26" s="234"/>
      <c r="G26" s="234"/>
    </row>
    <row r="27" spans="1:7" ht="9" customHeight="1">
      <c r="A27" s="67"/>
      <c r="B27" s="67"/>
      <c r="C27" s="67"/>
      <c r="D27" s="67"/>
      <c r="E27" s="67"/>
      <c r="F27" s="67"/>
      <c r="G27" s="67"/>
    </row>
    <row r="28" spans="1:8" ht="9" customHeight="1">
      <c r="A28" s="6" t="s">
        <v>27</v>
      </c>
      <c r="B28" s="38">
        <v>1431</v>
      </c>
      <c r="C28" s="38">
        <v>1201</v>
      </c>
      <c r="D28" s="38">
        <v>2342</v>
      </c>
      <c r="E28" s="38">
        <v>4973</v>
      </c>
      <c r="F28" s="8">
        <v>6981</v>
      </c>
      <c r="G28" s="8">
        <v>11955</v>
      </c>
      <c r="H28" s="72"/>
    </row>
    <row r="29" spans="1:8" ht="9" customHeight="1">
      <c r="A29" s="6" t="s">
        <v>28</v>
      </c>
      <c r="B29" s="38">
        <v>4403</v>
      </c>
      <c r="C29" s="38">
        <v>2786</v>
      </c>
      <c r="D29" s="38">
        <v>1958</v>
      </c>
      <c r="E29" s="38">
        <v>9148</v>
      </c>
      <c r="F29" s="6">
        <v>732</v>
      </c>
      <c r="G29" s="8">
        <v>9880</v>
      </c>
      <c r="H29" s="72"/>
    </row>
    <row r="30" spans="1:8" ht="9" customHeight="1">
      <c r="A30" s="6" t="s">
        <v>113</v>
      </c>
      <c r="B30" s="38">
        <v>27556</v>
      </c>
      <c r="C30" s="38">
        <v>13331</v>
      </c>
      <c r="D30" s="38">
        <v>17776</v>
      </c>
      <c r="E30" s="38">
        <v>58662</v>
      </c>
      <c r="F30" s="8">
        <v>4541</v>
      </c>
      <c r="G30" s="8">
        <v>63204</v>
      </c>
      <c r="H30" s="72"/>
    </row>
    <row r="31" spans="1:8" ht="9" customHeight="1">
      <c r="A31" s="6" t="s">
        <v>114</v>
      </c>
      <c r="B31" s="38">
        <v>3048</v>
      </c>
      <c r="C31" s="38">
        <v>2027</v>
      </c>
      <c r="D31" s="38">
        <v>3551</v>
      </c>
      <c r="E31" s="38">
        <v>8627</v>
      </c>
      <c r="F31" s="8">
        <v>2388</v>
      </c>
      <c r="G31" s="8">
        <v>11014</v>
      </c>
      <c r="H31" s="72"/>
    </row>
    <row r="32" spans="1:8" ht="9" customHeight="1">
      <c r="A32" s="22" t="s">
        <v>29</v>
      </c>
      <c r="B32" s="39">
        <f aca="true" t="shared" si="2" ref="B32:G32">SUM(B28:B31)</f>
        <v>36438</v>
      </c>
      <c r="C32" s="39">
        <f t="shared" si="2"/>
        <v>19345</v>
      </c>
      <c r="D32" s="39">
        <f t="shared" si="2"/>
        <v>25627</v>
      </c>
      <c r="E32" s="39">
        <f t="shared" si="2"/>
        <v>81410</v>
      </c>
      <c r="F32" s="39">
        <f t="shared" si="2"/>
        <v>14642</v>
      </c>
      <c r="G32" s="39">
        <f t="shared" si="2"/>
        <v>96053</v>
      </c>
      <c r="H32" s="73"/>
    </row>
    <row r="33" spans="1:8" ht="9" customHeight="1">
      <c r="A33" s="22"/>
      <c r="B33" s="39"/>
      <c r="C33" s="39"/>
      <c r="D33" s="39"/>
      <c r="E33" s="39"/>
      <c r="F33" s="12"/>
      <c r="G33" s="12"/>
      <c r="H33" s="73"/>
    </row>
    <row r="34" spans="1:8" ht="9" customHeight="1">
      <c r="A34" s="233" t="s">
        <v>123</v>
      </c>
      <c r="B34" s="233"/>
      <c r="C34" s="233"/>
      <c r="D34" s="233"/>
      <c r="E34" s="233"/>
      <c r="F34" s="233"/>
      <c r="G34" s="233"/>
      <c r="H34" s="15"/>
    </row>
    <row r="35" spans="1:8" ht="9" customHeight="1">
      <c r="A35" s="67"/>
      <c r="B35" s="67"/>
      <c r="C35" s="67"/>
      <c r="D35" s="67"/>
      <c r="E35" s="67"/>
      <c r="F35" s="67"/>
      <c r="G35" s="67"/>
      <c r="H35" s="15"/>
    </row>
    <row r="36" spans="1:8" ht="9" customHeight="1">
      <c r="A36" s="6" t="s">
        <v>27</v>
      </c>
      <c r="B36" s="97">
        <f aca="true" t="shared" si="3" ref="B36:G38">B28*100/B$32</f>
        <v>3.927218837477359</v>
      </c>
      <c r="C36" s="97">
        <f t="shared" si="3"/>
        <v>6.208322563970018</v>
      </c>
      <c r="D36" s="97">
        <f t="shared" si="3"/>
        <v>9.138798923010887</v>
      </c>
      <c r="E36" s="97">
        <f t="shared" si="3"/>
        <v>6.108586168775335</v>
      </c>
      <c r="F36" s="97">
        <f t="shared" si="3"/>
        <v>47.67791285343532</v>
      </c>
      <c r="G36" s="97">
        <f t="shared" si="3"/>
        <v>12.446253630807991</v>
      </c>
      <c r="H36" s="15"/>
    </row>
    <row r="37" spans="1:8" ht="9" customHeight="1">
      <c r="A37" s="6" t="s">
        <v>28</v>
      </c>
      <c r="B37" s="97">
        <f t="shared" si="3"/>
        <v>12.083539162412865</v>
      </c>
      <c r="C37" s="97">
        <f t="shared" si="3"/>
        <v>14.401654174205222</v>
      </c>
      <c r="D37" s="97">
        <f t="shared" si="3"/>
        <v>7.640379287470246</v>
      </c>
      <c r="E37" s="97">
        <f t="shared" si="3"/>
        <v>11.236948777791426</v>
      </c>
      <c r="F37" s="97">
        <f t="shared" si="3"/>
        <v>4.999317033192187</v>
      </c>
      <c r="G37" s="97">
        <f t="shared" si="3"/>
        <v>10.285987944155831</v>
      </c>
      <c r="H37" s="15"/>
    </row>
    <row r="38" spans="1:8" ht="9" customHeight="1">
      <c r="A38" s="6" t="s">
        <v>113</v>
      </c>
      <c r="B38" s="97">
        <f t="shared" si="3"/>
        <v>75.62434820791482</v>
      </c>
      <c r="C38" s="97">
        <f t="shared" si="3"/>
        <v>68.91186353062807</v>
      </c>
      <c r="D38" s="97">
        <f t="shared" si="3"/>
        <v>69.36434229523549</v>
      </c>
      <c r="E38" s="97">
        <f t="shared" si="3"/>
        <v>72.057486795234</v>
      </c>
      <c r="F38" s="97">
        <f t="shared" si="3"/>
        <v>31.0135227427947</v>
      </c>
      <c r="G38" s="97">
        <f t="shared" si="3"/>
        <v>65.80117226947623</v>
      </c>
      <c r="H38" s="15"/>
    </row>
    <row r="39" spans="1:8" ht="9" customHeight="1">
      <c r="A39" s="6" t="s">
        <v>114</v>
      </c>
      <c r="B39" s="97">
        <f aca="true" t="shared" si="4" ref="B39:G39">B31*100/B$32</f>
        <v>8.36489379219496</v>
      </c>
      <c r="C39" s="97">
        <f t="shared" si="4"/>
        <v>10.478159731196692</v>
      </c>
      <c r="D39" s="97">
        <f t="shared" si="4"/>
        <v>13.856479494283374</v>
      </c>
      <c r="E39" s="97">
        <f t="shared" si="4"/>
        <v>10.596978258199238</v>
      </c>
      <c r="F39" s="97">
        <f t="shared" si="4"/>
        <v>16.30924737057779</v>
      </c>
      <c r="G39" s="97">
        <f t="shared" si="4"/>
        <v>11.466586155559952</v>
      </c>
      <c r="H39" s="15"/>
    </row>
    <row r="40" spans="1:8" ht="9" customHeight="1">
      <c r="A40" s="22" t="s">
        <v>29</v>
      </c>
      <c r="B40" s="105">
        <f aca="true" t="shared" si="5" ref="B40:G40">B32/B32*100</f>
        <v>100</v>
      </c>
      <c r="C40" s="105">
        <f t="shared" si="5"/>
        <v>100</v>
      </c>
      <c r="D40" s="105">
        <f t="shared" si="5"/>
        <v>100</v>
      </c>
      <c r="E40" s="105">
        <f t="shared" si="5"/>
        <v>100</v>
      </c>
      <c r="F40" s="105">
        <f t="shared" si="5"/>
        <v>100</v>
      </c>
      <c r="G40" s="105">
        <f t="shared" si="5"/>
        <v>100</v>
      </c>
      <c r="H40" s="15"/>
    </row>
    <row r="41" spans="1:8" ht="9" customHeight="1">
      <c r="A41" s="44"/>
      <c r="B41" s="98"/>
      <c r="C41" s="98"/>
      <c r="D41" s="98"/>
      <c r="E41" s="98"/>
      <c r="F41" s="98"/>
      <c r="G41" s="98"/>
      <c r="H41" s="15"/>
    </row>
    <row r="42" spans="1:7" ht="9" customHeight="1">
      <c r="A42" s="4"/>
      <c r="B42" s="4"/>
      <c r="C42" s="4"/>
      <c r="D42" s="4"/>
      <c r="E42" s="4"/>
      <c r="F42" s="4"/>
      <c r="G42" s="13"/>
    </row>
    <row r="43" spans="1:7" s="47" customFormat="1" ht="11.25" customHeight="1">
      <c r="A43" s="43" t="s">
        <v>108</v>
      </c>
      <c r="B43" s="4"/>
      <c r="C43" s="4"/>
      <c r="D43" s="4"/>
      <c r="E43" s="4"/>
      <c r="F43" s="4"/>
      <c r="G43" s="12"/>
    </row>
    <row r="44" spans="1:7" s="6" customFormat="1" ht="9" customHeight="1">
      <c r="A44" s="6" t="s">
        <v>133</v>
      </c>
      <c r="G44" s="21"/>
    </row>
    <row r="45" spans="1:7" ht="9" customHeight="1">
      <c r="A45" s="4"/>
      <c r="B45" s="4"/>
      <c r="C45" s="4"/>
      <c r="D45" s="4"/>
      <c r="E45" s="4"/>
      <c r="F45" s="4"/>
      <c r="G45" s="13"/>
    </row>
    <row r="46" spans="1:7" ht="9" customHeight="1">
      <c r="A46" s="4"/>
      <c r="B46" s="4"/>
      <c r="C46" s="4"/>
      <c r="D46" s="4"/>
      <c r="E46" s="4"/>
      <c r="F46" s="4"/>
      <c r="G46" s="13"/>
    </row>
    <row r="47" spans="1:7" ht="9" customHeight="1">
      <c r="A47" s="4"/>
      <c r="B47" s="4"/>
      <c r="C47" s="4"/>
      <c r="D47" s="4"/>
      <c r="E47" s="4"/>
      <c r="F47" s="4"/>
      <c r="G47" s="13"/>
    </row>
    <row r="48" spans="1:7" ht="9" customHeight="1">
      <c r="A48" s="4"/>
      <c r="B48" s="4"/>
      <c r="C48" s="4"/>
      <c r="D48" s="4"/>
      <c r="E48" s="4"/>
      <c r="F48" s="4"/>
      <c r="G48" s="13"/>
    </row>
    <row r="49" spans="1:7" ht="9" customHeight="1">
      <c r="A49" s="4"/>
      <c r="B49" s="4"/>
      <c r="C49" s="4"/>
      <c r="D49" s="4"/>
      <c r="E49" s="4"/>
      <c r="F49" s="4"/>
      <c r="G49" s="13"/>
    </row>
    <row r="50" spans="1:7" ht="9" customHeight="1">
      <c r="A50" s="4"/>
      <c r="B50" s="4"/>
      <c r="C50" s="4"/>
      <c r="D50" s="4"/>
      <c r="E50" s="4"/>
      <c r="F50" s="4"/>
      <c r="G50" s="13"/>
    </row>
    <row r="51" spans="1:7" ht="9" customHeight="1">
      <c r="A51" s="4"/>
      <c r="B51" s="4"/>
      <c r="C51" s="4"/>
      <c r="D51" s="4"/>
      <c r="E51" s="4"/>
      <c r="F51" s="4"/>
      <c r="G51" s="13"/>
    </row>
    <row r="52" spans="1:7" ht="9" customHeight="1">
      <c r="A52" s="4"/>
      <c r="B52" s="4"/>
      <c r="C52" s="4"/>
      <c r="D52" s="4"/>
      <c r="E52" s="4"/>
      <c r="F52" s="4"/>
      <c r="G52" s="13"/>
    </row>
    <row r="53" ht="9" customHeight="1"/>
    <row r="54" ht="9" customHeight="1"/>
    <row r="55" ht="9" customHeight="1"/>
    <row r="56" ht="9" customHeight="1"/>
    <row r="57" spans="1:7" ht="9" customHeight="1">
      <c r="A57" s="84"/>
      <c r="B57" s="84"/>
      <c r="C57" s="84"/>
      <c r="D57" s="84"/>
      <c r="E57" s="84"/>
      <c r="F57" s="84"/>
      <c r="G57" s="84"/>
    </row>
  </sheetData>
  <mergeCells count="7">
    <mergeCell ref="A34:G34"/>
    <mergeCell ref="A26:G26"/>
    <mergeCell ref="A1:G1"/>
    <mergeCell ref="B6:G6"/>
    <mergeCell ref="A17:G17"/>
    <mergeCell ref="A6:A7"/>
    <mergeCell ref="A9:G9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&amp;C377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2005-07-27T10:43:53Z</cp:lastPrinted>
  <dcterms:created xsi:type="dcterms:W3CDTF">2000-06-08T14:14:05Z</dcterms:created>
  <dcterms:modified xsi:type="dcterms:W3CDTF">2005-07-27T10:45:28Z</dcterms:modified>
  <cp:category/>
  <cp:version/>
  <cp:contentType/>
  <cp:contentStatus/>
</cp:coreProperties>
</file>