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13.2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<sst xmlns="http://schemas.openxmlformats.org/spreadsheetml/2006/main" count="50" uniqueCount="32">
  <si>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MODO DI TRASPORTO</t>
  </si>
  <si>
    <t>Impianti fissi</t>
  </si>
  <si>
    <t xml:space="preserve">  Ferrovie in concessione</t>
  </si>
  <si>
    <t xml:space="preserve">  Altri impianti fissi (d)</t>
  </si>
  <si>
    <t>Traffico aereo</t>
  </si>
  <si>
    <t>Trasporti collettivi extraurbani su strada</t>
  </si>
  <si>
    <t xml:space="preserve">  Autolinee e filovie</t>
  </si>
  <si>
    <t xml:space="preserve">  Autobus da noleggio</t>
  </si>
  <si>
    <t>Navigazione</t>
  </si>
  <si>
    <t xml:space="preserve">  Laghi, fiumi, canali</t>
  </si>
  <si>
    <t xml:space="preserve">  Cabotaggio</t>
  </si>
  <si>
    <t>Trasporti collettivi urbani</t>
  </si>
  <si>
    <t xml:space="preserve">  Autobus e filovie</t>
  </si>
  <si>
    <t xml:space="preserve">  Altri modi (e)</t>
  </si>
  <si>
    <t>Autotrasporti privati</t>
  </si>
  <si>
    <t xml:space="preserve">  Autovetture</t>
  </si>
  <si>
    <t xml:space="preserve">  Motocicli</t>
  </si>
  <si>
    <t>COMPOSIZIONI  PERCENTUALI</t>
  </si>
  <si>
    <t xml:space="preserve">(a) Riguarda gli spostamenti dei passeggeri realizzati mediante vettori nazionali con origine e destinazione interne al territorio italiano. Per il traffico ferroviario è   </t>
  </si>
  <si>
    <t>(d) Comprende tranvie extraurbane e funivie.</t>
  </si>
  <si>
    <t xml:space="preserve">(e) Il dato comprende tranvie urbane, metropolitane e funicolari. </t>
  </si>
  <si>
    <t>TRAFFICO TOTALE</t>
  </si>
  <si>
    <t>(b) Pkm: passeggeri-km, corrisponde al percorso di un viaggiatore per un chilometro. Si calcola come sommatoria dei prodotti del numero dei passeggeri trasportati</t>
  </si>
  <si>
    <r>
      <t>Tavola 13.2 - Traffico totale interno di passeggeri per modo di trasporto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1990, 1995-2002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(milioni di Pkm) </t>
    </r>
    <r>
      <rPr>
        <sz val="9"/>
        <rFont val="Arial"/>
        <family val="0"/>
      </rPr>
      <t>(b)</t>
    </r>
  </si>
  <si>
    <t xml:space="preserve">  Ferrovie dello Stato (c)</t>
  </si>
  <si>
    <t>(c) Dall'anno 2000 il dato fornito dalle Ferrovie dello Stato è ottenuto utilizzando una nuova metodologia di calcolo e quindi tale dato non è confrontabile con la serie</t>
  </si>
  <si>
    <t>VALORI  ASSOLUTI</t>
  </si>
  <si>
    <t xml:space="preserve">      compresa anche la quota dei traffici internazionali realizzata su territorio nazionale. </t>
  </si>
  <si>
    <t xml:space="preserve">     per le relative percorrenze.</t>
  </si>
  <si>
    <t xml:space="preserve">      storica degli anni precedenti.</t>
  </si>
  <si>
    <t>Totale</t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</si>
  <si>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trasporti,  </t>
    </r>
    <r>
      <rPr>
        <sz val="7"/>
        <rFont val="Arial"/>
        <family val="2"/>
      </rPr>
      <t>Anno 2002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</si>
</sst>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0.0"/>
    <numFmt numFmtId="179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2"/>
    </font>
    <font>
      <sz val="7"/>
      <color indexed="10"/>
      <name val="Arial"/>
      <family val="2"/>
    </font>
    <font>
      <sz val="7"/>
      <color indexed="17"/>
      <name val="Arial"/>
      <family val="2"/>
    </font>
    <font>
      <b/>
      <sz val="7"/>
      <color indexed="8"/>
      <name val="Arial"/>
      <family val="2"/>
    </font>
    <font>
      <sz val="7"/>
      <color indexed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 quotePrefix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5" fillId="0" borderId="0" xfId="0" applyNumberFormat="1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3" fontId="11" fillId="0" borderId="0" xfId="0" applyNumberFormat="1" applyFont="1" applyAlignment="1" quotePrefix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1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 quotePrefix="1">
      <alignment horizontal="right" vertical="center"/>
    </xf>
    <xf numFmtId="0" fontId="10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28">
      <selection activeCell="A50" sqref="A50"/>
    </sheetView>
  </sheetViews>
  <sheetFormatPr defaultColWidth="9.140625" defaultRowHeight="12.75"/>
  <cols>
    <col min="1" max="1" width="22.140625" style="2" customWidth="1"/>
    <col min="2" max="2" width="7.00390625" style="2" customWidth="1"/>
    <col min="3" max="10" width="8.00390625" style="2" customWidth="1"/>
    <col min="11" max="16384" width="9.140625" style="2" customWidth="1"/>
  </cols>
  <sheetData>
    <row r="1" spans="1:10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ht="18" customHeight="1">
      <c r="A2" s="3"/>
    </row>
    <row r="3" s="5" customFormat="1" ht="12">
      <c r="A3" s="4" t="s">
        <v>23</v>
      </c>
    </row>
    <row r="4" spans="1:10" ht="7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1" t="s">
        <v>0</v>
      </c>
      <c r="B5" s="1">
        <v>1990</v>
      </c>
      <c r="C5" s="1">
        <v>1995</v>
      </c>
      <c r="D5" s="1">
        <v>1996</v>
      </c>
      <c r="E5" s="1">
        <v>1997</v>
      </c>
      <c r="F5" s="1">
        <v>1998</v>
      </c>
      <c r="G5" s="1">
        <v>1999</v>
      </c>
      <c r="H5" s="1">
        <v>2000</v>
      </c>
      <c r="I5" s="1">
        <v>2001</v>
      </c>
      <c r="J5" s="1">
        <v>2002</v>
      </c>
    </row>
    <row r="6" ht="10.5" customHeight="1">
      <c r="F6" s="7"/>
    </row>
    <row r="7" spans="1:10" ht="10.5" customHeight="1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</row>
    <row r="8" spans="8:9" ht="10.5" customHeight="1">
      <c r="H8" s="8"/>
      <c r="I8" s="8"/>
    </row>
    <row r="9" spans="1:10" s="10" customFormat="1" ht="10.5" customHeight="1">
      <c r="A9" s="2" t="s">
        <v>1</v>
      </c>
      <c r="B9" s="8">
        <f aca="true" t="shared" si="0" ref="B9:H9">SUM(B10:B12)</f>
        <v>47784</v>
      </c>
      <c r="C9" s="8">
        <f t="shared" si="0"/>
        <v>46972</v>
      </c>
      <c r="D9" s="8">
        <f t="shared" si="0"/>
        <v>47914</v>
      </c>
      <c r="E9" s="8">
        <f t="shared" si="0"/>
        <v>46947</v>
      </c>
      <c r="F9" s="8">
        <f t="shared" si="0"/>
        <v>44595</v>
      </c>
      <c r="G9" s="8">
        <f t="shared" si="0"/>
        <v>46648</v>
      </c>
      <c r="H9" s="8">
        <f t="shared" si="0"/>
        <v>49923</v>
      </c>
      <c r="I9" s="8">
        <f>SUM(I10:I12)</f>
        <v>50426</v>
      </c>
      <c r="J9" s="9">
        <f>SUM(J10:J12)</f>
        <v>49202</v>
      </c>
    </row>
    <row r="10" spans="1:10" s="14" customFormat="1" ht="10.5" customHeight="1">
      <c r="A10" s="11" t="s">
        <v>24</v>
      </c>
      <c r="B10" s="12">
        <v>44709</v>
      </c>
      <c r="C10" s="12">
        <v>43859</v>
      </c>
      <c r="D10" s="12">
        <v>44782</v>
      </c>
      <c r="E10" s="12">
        <v>43591</v>
      </c>
      <c r="F10" s="12">
        <v>41392</v>
      </c>
      <c r="G10" s="12">
        <v>43424</v>
      </c>
      <c r="H10" s="12">
        <v>47133</v>
      </c>
      <c r="I10" s="12">
        <v>46752</v>
      </c>
      <c r="J10" s="13">
        <v>45957</v>
      </c>
    </row>
    <row r="11" spans="1:10" s="17" customFormat="1" ht="10.5" customHeight="1">
      <c r="A11" s="15" t="s">
        <v>2</v>
      </c>
      <c r="B11" s="12">
        <v>2780</v>
      </c>
      <c r="C11" s="12">
        <v>2792</v>
      </c>
      <c r="D11" s="12">
        <v>2792</v>
      </c>
      <c r="E11" s="12">
        <v>3001</v>
      </c>
      <c r="F11" s="12">
        <v>2852</v>
      </c>
      <c r="G11" s="12">
        <v>2878</v>
      </c>
      <c r="H11" s="12">
        <v>2439</v>
      </c>
      <c r="I11" s="12">
        <v>3324</v>
      </c>
      <c r="J11" s="16">
        <v>2878</v>
      </c>
    </row>
    <row r="12" spans="1:10" s="17" customFormat="1" ht="10.5" customHeight="1">
      <c r="A12" s="11" t="s">
        <v>3</v>
      </c>
      <c r="B12" s="18">
        <v>295</v>
      </c>
      <c r="C12" s="12">
        <v>321</v>
      </c>
      <c r="D12" s="12">
        <v>340</v>
      </c>
      <c r="E12" s="12">
        <v>355</v>
      </c>
      <c r="F12" s="12">
        <v>351</v>
      </c>
      <c r="G12" s="12">
        <v>346</v>
      </c>
      <c r="H12" s="12">
        <v>351</v>
      </c>
      <c r="I12" s="12">
        <v>350</v>
      </c>
      <c r="J12" s="16">
        <v>367</v>
      </c>
    </row>
    <row r="13" spans="1:10" s="10" customFormat="1" ht="10.5" customHeight="1">
      <c r="A13" s="2" t="s">
        <v>4</v>
      </c>
      <c r="B13" s="8">
        <v>6416</v>
      </c>
      <c r="C13" s="8">
        <v>7108</v>
      </c>
      <c r="D13" s="8">
        <v>7871</v>
      </c>
      <c r="E13" s="8">
        <v>8841</v>
      </c>
      <c r="F13" s="8">
        <v>8974</v>
      </c>
      <c r="G13" s="8">
        <v>9345</v>
      </c>
      <c r="H13" s="8">
        <v>10384</v>
      </c>
      <c r="I13" s="8">
        <v>10243</v>
      </c>
      <c r="J13" s="19">
        <v>10288</v>
      </c>
    </row>
    <row r="14" spans="1:10" s="10" customFormat="1" ht="10.5" customHeight="1">
      <c r="A14" s="20" t="s">
        <v>5</v>
      </c>
      <c r="B14" s="19">
        <f aca="true" t="shared" si="1" ref="B14:H14">SUM(B15:B16)</f>
        <v>72339</v>
      </c>
      <c r="C14" s="8">
        <f t="shared" si="1"/>
        <v>76797</v>
      </c>
      <c r="D14" s="8">
        <f t="shared" si="1"/>
        <v>78290</v>
      </c>
      <c r="E14" s="8">
        <f t="shared" si="1"/>
        <v>79406</v>
      </c>
      <c r="F14" s="8">
        <f t="shared" si="1"/>
        <v>80098</v>
      </c>
      <c r="G14" s="8">
        <f t="shared" si="1"/>
        <v>81000</v>
      </c>
      <c r="H14" s="8">
        <f t="shared" si="1"/>
        <v>82590</v>
      </c>
      <c r="I14" s="8">
        <f>SUM(I15:I16)</f>
        <v>84116</v>
      </c>
      <c r="J14" s="9">
        <f>SUM(J15:J16)</f>
        <v>85415</v>
      </c>
    </row>
    <row r="15" spans="1:10" s="17" customFormat="1" ht="10.5" customHeight="1">
      <c r="A15" s="15" t="s">
        <v>6</v>
      </c>
      <c r="B15" s="12">
        <v>17505</v>
      </c>
      <c r="C15" s="12">
        <v>16829</v>
      </c>
      <c r="D15" s="12">
        <v>17261</v>
      </c>
      <c r="E15" s="12">
        <v>17360</v>
      </c>
      <c r="F15" s="12">
        <v>17021</v>
      </c>
      <c r="G15" s="12">
        <v>16884</v>
      </c>
      <c r="H15" s="12">
        <v>17440</v>
      </c>
      <c r="I15" s="12">
        <v>17493</v>
      </c>
      <c r="J15" s="21">
        <v>17614</v>
      </c>
    </row>
    <row r="16" spans="1:10" s="17" customFormat="1" ht="10.5" customHeight="1">
      <c r="A16" s="15" t="s">
        <v>7</v>
      </c>
      <c r="B16" s="12">
        <v>54834</v>
      </c>
      <c r="C16" s="12">
        <v>59968</v>
      </c>
      <c r="D16" s="12">
        <v>61029</v>
      </c>
      <c r="E16" s="12">
        <v>62046</v>
      </c>
      <c r="F16" s="12">
        <v>63077</v>
      </c>
      <c r="G16" s="12">
        <v>64116</v>
      </c>
      <c r="H16" s="12">
        <v>65150</v>
      </c>
      <c r="I16" s="12">
        <v>66623</v>
      </c>
      <c r="J16" s="21">
        <v>67801</v>
      </c>
    </row>
    <row r="17" spans="1:10" s="10" customFormat="1" ht="10.5" customHeight="1">
      <c r="A17" s="2" t="s">
        <v>8</v>
      </c>
      <c r="B17" s="9">
        <f aca="true" t="shared" si="2" ref="B17:H17">SUM(B18:B19)</f>
        <v>2887</v>
      </c>
      <c r="C17" s="8">
        <f t="shared" si="2"/>
        <v>2667</v>
      </c>
      <c r="D17" s="8">
        <f t="shared" si="2"/>
        <v>2985</v>
      </c>
      <c r="E17" s="8">
        <f t="shared" si="2"/>
        <v>3745</v>
      </c>
      <c r="F17" s="8">
        <f t="shared" si="2"/>
        <v>3745</v>
      </c>
      <c r="G17" s="8">
        <f t="shared" si="2"/>
        <v>3924</v>
      </c>
      <c r="H17" s="8">
        <f t="shared" si="2"/>
        <v>3947</v>
      </c>
      <c r="I17" s="8">
        <f>SUM(I18:I19)</f>
        <v>4015</v>
      </c>
      <c r="J17" s="9">
        <f>SUM(J18:J19)</f>
        <v>3856</v>
      </c>
    </row>
    <row r="18" spans="1:10" s="17" customFormat="1" ht="10.5" customHeight="1">
      <c r="A18" s="15" t="s">
        <v>9</v>
      </c>
      <c r="B18" s="18">
        <v>483</v>
      </c>
      <c r="C18" s="12">
        <v>420</v>
      </c>
      <c r="D18" s="12">
        <v>425</v>
      </c>
      <c r="E18" s="12">
        <v>448</v>
      </c>
      <c r="F18" s="12">
        <v>446</v>
      </c>
      <c r="G18" s="12">
        <v>435</v>
      </c>
      <c r="H18" s="12">
        <v>450</v>
      </c>
      <c r="I18" s="12">
        <v>476</v>
      </c>
      <c r="J18" s="16">
        <v>469</v>
      </c>
    </row>
    <row r="19" spans="1:10" s="17" customFormat="1" ht="10.5" customHeight="1">
      <c r="A19" s="15" t="s">
        <v>10</v>
      </c>
      <c r="B19" s="12">
        <v>2404</v>
      </c>
      <c r="C19" s="12">
        <v>2247</v>
      </c>
      <c r="D19" s="12">
        <v>2560</v>
      </c>
      <c r="E19" s="12">
        <v>3297</v>
      </c>
      <c r="F19" s="12">
        <v>3299</v>
      </c>
      <c r="G19" s="12">
        <v>3489</v>
      </c>
      <c r="H19" s="12">
        <v>3497</v>
      </c>
      <c r="I19" s="12">
        <v>3539</v>
      </c>
      <c r="J19" s="16">
        <v>3387</v>
      </c>
    </row>
    <row r="20" spans="1:10" s="10" customFormat="1" ht="10.5" customHeight="1">
      <c r="A20" s="2" t="s">
        <v>11</v>
      </c>
      <c r="B20" s="19">
        <f aca="true" t="shared" si="3" ref="B20:H20">SUM(B21:B22)</f>
        <v>15791</v>
      </c>
      <c r="C20" s="8">
        <f t="shared" si="3"/>
        <v>15550</v>
      </c>
      <c r="D20" s="8">
        <f t="shared" si="3"/>
        <v>15728</v>
      </c>
      <c r="E20" s="8">
        <f t="shared" si="3"/>
        <v>15916</v>
      </c>
      <c r="F20" s="8">
        <f t="shared" si="3"/>
        <v>15766</v>
      </c>
      <c r="G20" s="8">
        <f t="shared" si="3"/>
        <v>16372</v>
      </c>
      <c r="H20" s="8">
        <f t="shared" si="3"/>
        <v>16899</v>
      </c>
      <c r="I20" s="8">
        <f>SUM(I21:I22)</f>
        <v>17304</v>
      </c>
      <c r="J20" s="9">
        <f>SUM(J21:J22)</f>
        <v>17500</v>
      </c>
    </row>
    <row r="21" spans="1:10" s="17" customFormat="1" ht="10.5" customHeight="1">
      <c r="A21" s="15" t="s">
        <v>12</v>
      </c>
      <c r="B21" s="12">
        <v>11616</v>
      </c>
      <c r="C21" s="12">
        <v>10350</v>
      </c>
      <c r="D21" s="12">
        <v>10446</v>
      </c>
      <c r="E21" s="12">
        <v>10597</v>
      </c>
      <c r="F21" s="12">
        <v>10515</v>
      </c>
      <c r="G21" s="12">
        <v>11153</v>
      </c>
      <c r="H21" s="12">
        <v>11311</v>
      </c>
      <c r="I21" s="12">
        <v>11789</v>
      </c>
      <c r="J21" s="16">
        <v>12187</v>
      </c>
    </row>
    <row r="22" spans="1:10" s="17" customFormat="1" ht="10.5" customHeight="1">
      <c r="A22" s="15" t="s">
        <v>13</v>
      </c>
      <c r="B22" s="12">
        <v>4175</v>
      </c>
      <c r="C22" s="12">
        <v>5200</v>
      </c>
      <c r="D22" s="12">
        <v>5282</v>
      </c>
      <c r="E22" s="12">
        <v>5319</v>
      </c>
      <c r="F22" s="12">
        <v>5251</v>
      </c>
      <c r="G22" s="12">
        <v>5219</v>
      </c>
      <c r="H22" s="12">
        <v>5588</v>
      </c>
      <c r="I22" s="12">
        <v>5515</v>
      </c>
      <c r="J22" s="16">
        <v>5313</v>
      </c>
    </row>
    <row r="23" spans="1:10" s="10" customFormat="1" ht="10.5" customHeight="1">
      <c r="A23" s="2" t="s">
        <v>14</v>
      </c>
      <c r="B23" s="9">
        <f aca="true" t="shared" si="4" ref="B23:H23">SUM(B24:B25)</f>
        <v>582717</v>
      </c>
      <c r="C23" s="8">
        <f t="shared" si="4"/>
        <v>674595</v>
      </c>
      <c r="D23" s="8">
        <f t="shared" si="4"/>
        <v>688446</v>
      </c>
      <c r="E23" s="8">
        <f t="shared" si="4"/>
        <v>701750</v>
      </c>
      <c r="F23" s="8">
        <f t="shared" si="4"/>
        <v>726541</v>
      </c>
      <c r="G23" s="8">
        <f t="shared" si="4"/>
        <v>728831</v>
      </c>
      <c r="H23" s="8">
        <f t="shared" si="4"/>
        <v>793460</v>
      </c>
      <c r="I23" s="8">
        <f>SUM(I24:I25)</f>
        <v>786033</v>
      </c>
      <c r="J23" s="9">
        <f>SUM(J24:J25)</f>
        <v>781502</v>
      </c>
    </row>
    <row r="24" spans="1:10" s="23" customFormat="1" ht="10.5" customHeight="1">
      <c r="A24" s="15" t="s">
        <v>15</v>
      </c>
      <c r="B24" s="12">
        <v>522593</v>
      </c>
      <c r="C24" s="12">
        <v>614713</v>
      </c>
      <c r="D24" s="12">
        <v>627383</v>
      </c>
      <c r="E24" s="12">
        <v>638837</v>
      </c>
      <c r="F24" s="12">
        <v>662545</v>
      </c>
      <c r="G24" s="12">
        <v>663319</v>
      </c>
      <c r="H24" s="12">
        <v>726529</v>
      </c>
      <c r="I24" s="12">
        <v>717683</v>
      </c>
      <c r="J24" s="22">
        <v>711733</v>
      </c>
    </row>
    <row r="25" spans="1:10" s="23" customFormat="1" ht="10.5" customHeight="1">
      <c r="A25" s="15" t="s">
        <v>16</v>
      </c>
      <c r="B25" s="12">
        <v>60124</v>
      </c>
      <c r="C25" s="12">
        <v>59882</v>
      </c>
      <c r="D25" s="12">
        <v>61063</v>
      </c>
      <c r="E25" s="12">
        <v>62913</v>
      </c>
      <c r="F25" s="12">
        <v>63996</v>
      </c>
      <c r="G25" s="12">
        <v>65512</v>
      </c>
      <c r="H25" s="12">
        <v>66931</v>
      </c>
      <c r="I25" s="12">
        <v>68350</v>
      </c>
      <c r="J25" s="22">
        <v>69769</v>
      </c>
    </row>
    <row r="26" spans="1:10" ht="10.5" customHeight="1">
      <c r="A26" s="24" t="s">
        <v>30</v>
      </c>
      <c r="B26" s="25">
        <f aca="true" t="shared" si="5" ref="B26:H26">SUM(B9,B13,B14,B17,B20,B23)</f>
        <v>727934</v>
      </c>
      <c r="C26" s="26">
        <f t="shared" si="5"/>
        <v>823689</v>
      </c>
      <c r="D26" s="26">
        <f t="shared" si="5"/>
        <v>841234</v>
      </c>
      <c r="E26" s="26">
        <f t="shared" si="5"/>
        <v>856605</v>
      </c>
      <c r="F26" s="27">
        <f t="shared" si="5"/>
        <v>879719</v>
      </c>
      <c r="G26" s="27">
        <f t="shared" si="5"/>
        <v>886120</v>
      </c>
      <c r="H26" s="27">
        <f t="shared" si="5"/>
        <v>957203</v>
      </c>
      <c r="I26" s="27">
        <f>SUM(I9,I13,I14,I17,I20,I23)</f>
        <v>952137</v>
      </c>
      <c r="J26" s="28">
        <f>SUM(J9,J13,J14,J17,J20,J23)</f>
        <v>947763</v>
      </c>
    </row>
    <row r="27" spans="1:10" ht="10.5" customHeight="1">
      <c r="A27" s="24"/>
      <c r="B27" s="29"/>
      <c r="C27" s="30"/>
      <c r="D27" s="30"/>
      <c r="E27" s="30"/>
      <c r="F27" s="30"/>
      <c r="G27" s="30"/>
      <c r="H27" s="31"/>
      <c r="I27" s="31"/>
      <c r="J27" s="7"/>
    </row>
    <row r="28" spans="1:10" ht="10.5" customHeight="1">
      <c r="A28" s="42" t="s">
        <v>17</v>
      </c>
      <c r="B28" s="42"/>
      <c r="C28" s="42"/>
      <c r="D28" s="42"/>
      <c r="E28" s="42"/>
      <c r="F28" s="42"/>
      <c r="G28" s="42"/>
      <c r="H28" s="42"/>
      <c r="I28" s="42"/>
      <c r="J28" s="42"/>
    </row>
    <row r="29" ht="10.5" customHeight="1"/>
    <row r="30" spans="1:10" ht="10.5" customHeight="1">
      <c r="A30" s="2" t="s">
        <v>1</v>
      </c>
      <c r="B30" s="32">
        <f>B9/B$26*100</f>
        <v>6.564331381691198</v>
      </c>
      <c r="C30" s="32">
        <f aca="true" t="shared" si="6" ref="C30:J30">C9/C$26*100</f>
        <v>5.7026377674097875</v>
      </c>
      <c r="D30" s="32">
        <f t="shared" si="6"/>
        <v>5.695680393326946</v>
      </c>
      <c r="E30" s="32">
        <f t="shared" si="6"/>
        <v>5.4805890696412</v>
      </c>
      <c r="F30" s="32">
        <f t="shared" si="6"/>
        <v>5.069232334415876</v>
      </c>
      <c r="G30" s="32">
        <f t="shared" si="6"/>
        <v>5.2642982891707675</v>
      </c>
      <c r="H30" s="32">
        <f t="shared" si="6"/>
        <v>5.215508100162661</v>
      </c>
      <c r="I30" s="32">
        <f t="shared" si="6"/>
        <v>5.296086592580689</v>
      </c>
      <c r="J30" s="32">
        <f t="shared" si="6"/>
        <v>5.19138223374409</v>
      </c>
    </row>
    <row r="31" spans="1:10" s="18" customFormat="1" ht="10.5" customHeight="1">
      <c r="A31" s="11" t="s">
        <v>24</v>
      </c>
      <c r="B31" s="33">
        <f>B10/B$26*100</f>
        <v>6.141902974720235</v>
      </c>
      <c r="C31" s="33">
        <f aca="true" t="shared" si="7" ref="C31:J31">C10/C$26*100</f>
        <v>5.324703862744312</v>
      </c>
      <c r="D31" s="33">
        <f t="shared" si="7"/>
        <v>5.323370191884779</v>
      </c>
      <c r="E31" s="33">
        <f t="shared" si="7"/>
        <v>5.088809894875701</v>
      </c>
      <c r="F31" s="33">
        <f t="shared" si="7"/>
        <v>4.705138800003183</v>
      </c>
      <c r="G31" s="33">
        <f t="shared" si="7"/>
        <v>4.900464948313998</v>
      </c>
      <c r="H31" s="33">
        <f t="shared" si="7"/>
        <v>4.924033877871256</v>
      </c>
      <c r="I31" s="33">
        <f t="shared" si="7"/>
        <v>4.910217752277246</v>
      </c>
      <c r="J31" s="33">
        <f t="shared" si="7"/>
        <v>4.84899705939143</v>
      </c>
    </row>
    <row r="32" spans="1:10" s="18" customFormat="1" ht="10.5" customHeight="1">
      <c r="A32" s="15" t="s">
        <v>2</v>
      </c>
      <c r="B32" s="33">
        <f>B11/B$26*100</f>
        <v>0.3819027549200889</v>
      </c>
      <c r="C32" s="33">
        <f aca="true" t="shared" si="8" ref="C32:J32">C11/C$26*100</f>
        <v>0.33896288526373425</v>
      </c>
      <c r="D32" s="33">
        <f t="shared" si="8"/>
        <v>0.331893385193656</v>
      </c>
      <c r="E32" s="33">
        <f t="shared" si="8"/>
        <v>0.3503365028221876</v>
      </c>
      <c r="F32" s="33">
        <f t="shared" si="8"/>
        <v>0.3241944302669375</v>
      </c>
      <c r="G32" s="33">
        <f t="shared" si="8"/>
        <v>0.32478671060353004</v>
      </c>
      <c r="H32" s="33">
        <f t="shared" si="8"/>
        <v>0.254804884648293</v>
      </c>
      <c r="I32" s="33">
        <f t="shared" si="8"/>
        <v>0.3491094243790547</v>
      </c>
      <c r="J32" s="33">
        <f t="shared" si="8"/>
        <v>0.30366241349366874</v>
      </c>
    </row>
    <row r="33" spans="1:10" s="18" customFormat="1" ht="10.5" customHeight="1">
      <c r="A33" s="11" t="s">
        <v>3</v>
      </c>
      <c r="B33" s="33">
        <f>B12/B$26*100</f>
        <v>0.040525652050872746</v>
      </c>
      <c r="C33" s="33">
        <f aca="true" t="shared" si="9" ref="C33:J33">C12/C$26*100</f>
        <v>0.03897101940174022</v>
      </c>
      <c r="D33" s="33">
        <f t="shared" si="9"/>
        <v>0.040416816248511116</v>
      </c>
      <c r="E33" s="33">
        <f t="shared" si="9"/>
        <v>0.04144267194331109</v>
      </c>
      <c r="F33" s="33">
        <f t="shared" si="9"/>
        <v>0.039899104145755634</v>
      </c>
      <c r="G33" s="33">
        <f t="shared" si="9"/>
        <v>0.03904663025323884</v>
      </c>
      <c r="H33" s="33">
        <f t="shared" si="9"/>
        <v>0.03666933764311228</v>
      </c>
      <c r="I33" s="33">
        <f t="shared" si="9"/>
        <v>0.036759415924389034</v>
      </c>
      <c r="J33" s="33">
        <f t="shared" si="9"/>
        <v>0.038722760858991116</v>
      </c>
    </row>
    <row r="34" spans="1:10" ht="10.5" customHeight="1">
      <c r="A34" s="2" t="s">
        <v>4</v>
      </c>
      <c r="B34" s="32">
        <f>B13/B$26*100</f>
        <v>0.8813985883335577</v>
      </c>
      <c r="C34" s="32">
        <f aca="true" t="shared" si="10" ref="C34:J34">C13/C$26*100</f>
        <v>0.8629470589020857</v>
      </c>
      <c r="D34" s="32">
        <f t="shared" si="10"/>
        <v>0.9356492961530324</v>
      </c>
      <c r="E34" s="32">
        <f t="shared" si="10"/>
        <v>1.0320976412698968</v>
      </c>
      <c r="F34" s="32">
        <f t="shared" si="10"/>
        <v>1.0200984632592909</v>
      </c>
      <c r="G34" s="32">
        <f t="shared" si="10"/>
        <v>1.0545975714350202</v>
      </c>
      <c r="H34" s="32">
        <f t="shared" si="10"/>
        <v>1.0848273563705924</v>
      </c>
      <c r="I34" s="32">
        <f t="shared" si="10"/>
        <v>1.0757905637529053</v>
      </c>
      <c r="J34" s="32">
        <f t="shared" si="10"/>
        <v>1.0855034433713913</v>
      </c>
    </row>
    <row r="35" spans="1:10" ht="10.5" customHeight="1">
      <c r="A35" s="20" t="s">
        <v>5</v>
      </c>
      <c r="B35" s="32">
        <f aca="true" t="shared" si="11" ref="B35:J46">B14/B$26*100</f>
        <v>9.937576758332487</v>
      </c>
      <c r="C35" s="32">
        <f t="shared" si="11"/>
        <v>9.323543230515401</v>
      </c>
      <c r="D35" s="32">
        <f t="shared" si="11"/>
        <v>9.306566306164516</v>
      </c>
      <c r="E35" s="32">
        <f t="shared" si="11"/>
        <v>9.269850164311439</v>
      </c>
      <c r="F35" s="32">
        <f t="shared" si="11"/>
        <v>9.10495283152916</v>
      </c>
      <c r="G35" s="32">
        <f t="shared" si="11"/>
        <v>9.140974134428745</v>
      </c>
      <c r="H35" s="32">
        <f t="shared" si="11"/>
        <v>8.628263806110095</v>
      </c>
      <c r="I35" s="32">
        <f t="shared" si="11"/>
        <v>8.834442942559736</v>
      </c>
      <c r="J35" s="32">
        <f t="shared" si="11"/>
        <v>9.012274165587812</v>
      </c>
    </row>
    <row r="36" spans="1:10" s="18" customFormat="1" ht="10.5" customHeight="1">
      <c r="A36" s="15" t="s">
        <v>6</v>
      </c>
      <c r="B36" s="33">
        <f t="shared" si="11"/>
        <v>2.404750980171279</v>
      </c>
      <c r="C36" s="33">
        <f t="shared" si="11"/>
        <v>2.0431255000370285</v>
      </c>
      <c r="D36" s="33">
        <f t="shared" si="11"/>
        <v>2.0518666625457365</v>
      </c>
      <c r="E36" s="33">
        <f t="shared" si="11"/>
        <v>2.026605027988396</v>
      </c>
      <c r="F36" s="33">
        <f t="shared" si="11"/>
        <v>1.9348223694156883</v>
      </c>
      <c r="G36" s="33">
        <f t="shared" si="11"/>
        <v>1.9053852751320364</v>
      </c>
      <c r="H36" s="33">
        <f t="shared" si="11"/>
        <v>1.8219750669398234</v>
      </c>
      <c r="I36" s="33">
        <f t="shared" si="11"/>
        <v>1.837235607900964</v>
      </c>
      <c r="J36" s="33">
        <f t="shared" si="11"/>
        <v>1.8584814980116338</v>
      </c>
    </row>
    <row r="37" spans="1:10" s="18" customFormat="1" ht="10.5" customHeight="1">
      <c r="A37" s="15" t="s">
        <v>7</v>
      </c>
      <c r="B37" s="33">
        <f t="shared" si="11"/>
        <v>7.5328257781612065</v>
      </c>
      <c r="C37" s="33">
        <f t="shared" si="11"/>
        <v>7.280417730478373</v>
      </c>
      <c r="D37" s="33">
        <f t="shared" si="11"/>
        <v>7.25469964361878</v>
      </c>
      <c r="E37" s="33">
        <f t="shared" si="11"/>
        <v>7.243245136323043</v>
      </c>
      <c r="F37" s="33">
        <f t="shared" si="11"/>
        <v>7.1701304621134705</v>
      </c>
      <c r="G37" s="33">
        <f t="shared" si="11"/>
        <v>7.23558885929671</v>
      </c>
      <c r="H37" s="33">
        <f t="shared" si="11"/>
        <v>6.80628873917027</v>
      </c>
      <c r="I37" s="33">
        <f t="shared" si="11"/>
        <v>6.997207334658773</v>
      </c>
      <c r="J37" s="33">
        <f t="shared" si="11"/>
        <v>7.153792667576177</v>
      </c>
    </row>
    <row r="38" spans="1:10" ht="10.5" customHeight="1">
      <c r="A38" s="2" t="s">
        <v>8</v>
      </c>
      <c r="B38" s="32">
        <f t="shared" si="11"/>
        <v>0.3966018897317614</v>
      </c>
      <c r="C38" s="32">
        <f t="shared" si="11"/>
        <v>0.32378725465557995</v>
      </c>
      <c r="D38" s="32">
        <f t="shared" si="11"/>
        <v>0.35483587206413436</v>
      </c>
      <c r="E38" s="32">
        <f t="shared" si="11"/>
        <v>0.43719100402169025</v>
      </c>
      <c r="F38" s="32">
        <f t="shared" si="11"/>
        <v>0.4257041168827773</v>
      </c>
      <c r="G38" s="32">
        <f t="shared" si="11"/>
        <v>0.44282941362343703</v>
      </c>
      <c r="H38" s="32">
        <f t="shared" si="11"/>
        <v>0.4123472241520347</v>
      </c>
      <c r="I38" s="32">
        <f t="shared" si="11"/>
        <v>0.4216830141040627</v>
      </c>
      <c r="J38" s="32">
        <f t="shared" si="11"/>
        <v>0.4068527680443318</v>
      </c>
    </row>
    <row r="39" spans="1:10" s="18" customFormat="1" ht="10.5" customHeight="1">
      <c r="A39" s="15" t="s">
        <v>9</v>
      </c>
      <c r="B39" s="33">
        <f t="shared" si="11"/>
        <v>0.066352169290073</v>
      </c>
      <c r="C39" s="33">
        <f t="shared" si="11"/>
        <v>0.05099011884339842</v>
      </c>
      <c r="D39" s="33">
        <f t="shared" si="11"/>
        <v>0.050521020310638896</v>
      </c>
      <c r="E39" s="33">
        <f t="shared" si="11"/>
        <v>0.052299484593248936</v>
      </c>
      <c r="F39" s="33">
        <f t="shared" si="11"/>
        <v>0.05069800697722795</v>
      </c>
      <c r="G39" s="33">
        <f t="shared" si="11"/>
        <v>0.049090416647858084</v>
      </c>
      <c r="H39" s="33">
        <f t="shared" si="11"/>
        <v>0.04701197133732343</v>
      </c>
      <c r="I39" s="33">
        <f t="shared" si="11"/>
        <v>0.049992805657169084</v>
      </c>
      <c r="J39" s="33">
        <f t="shared" si="11"/>
        <v>0.04948494507593143</v>
      </c>
    </row>
    <row r="40" spans="1:10" s="18" customFormat="1" ht="10.5" customHeight="1">
      <c r="A40" s="15" t="s">
        <v>10</v>
      </c>
      <c r="B40" s="33">
        <f t="shared" si="11"/>
        <v>0.3302497204416884</v>
      </c>
      <c r="C40" s="33">
        <f t="shared" si="11"/>
        <v>0.2727971358121815</v>
      </c>
      <c r="D40" s="33">
        <f t="shared" si="11"/>
        <v>0.30431485175349543</v>
      </c>
      <c r="E40" s="33">
        <f t="shared" si="11"/>
        <v>0.38489151942844135</v>
      </c>
      <c r="F40" s="33">
        <f t="shared" si="11"/>
        <v>0.3750061099055494</v>
      </c>
      <c r="G40" s="33">
        <f t="shared" si="11"/>
        <v>0.3937389969755789</v>
      </c>
      <c r="H40" s="33">
        <f t="shared" si="11"/>
        <v>0.3653352528147112</v>
      </c>
      <c r="I40" s="33">
        <f t="shared" si="11"/>
        <v>0.3716902084468937</v>
      </c>
      <c r="J40" s="33">
        <f t="shared" si="11"/>
        <v>0.35736782296840036</v>
      </c>
    </row>
    <row r="41" spans="1:10" ht="10.5" customHeight="1">
      <c r="A41" s="2" t="s">
        <v>11</v>
      </c>
      <c r="B41" s="32">
        <f t="shared" si="11"/>
        <v>2.1692900730011235</v>
      </c>
      <c r="C41" s="32">
        <f t="shared" si="11"/>
        <v>1.8878484476543937</v>
      </c>
      <c r="D41" s="32">
        <f t="shared" si="11"/>
        <v>1.8696343704605378</v>
      </c>
      <c r="E41" s="32">
        <f t="shared" si="11"/>
        <v>1.858032582111942</v>
      </c>
      <c r="F41" s="32">
        <f t="shared" si="11"/>
        <v>1.79216317937887</v>
      </c>
      <c r="G41" s="32">
        <f t="shared" si="11"/>
        <v>1.8476052904798448</v>
      </c>
      <c r="H41" s="32">
        <f t="shared" si="11"/>
        <v>1.765456230287619</v>
      </c>
      <c r="I41" s="32">
        <f t="shared" si="11"/>
        <v>1.8173855233017937</v>
      </c>
      <c r="J41" s="32">
        <f t="shared" si="11"/>
        <v>1.8464531744750534</v>
      </c>
    </row>
    <row r="42" spans="1:10" s="18" customFormat="1" ht="10.5" customHeight="1">
      <c r="A42" s="15" t="s">
        <v>12</v>
      </c>
      <c r="B42" s="33">
        <f t="shared" si="11"/>
        <v>1.5957490651625008</v>
      </c>
      <c r="C42" s="33">
        <f t="shared" si="11"/>
        <v>1.2565422143551754</v>
      </c>
      <c r="D42" s="33">
        <f t="shared" si="11"/>
        <v>1.2417472427410208</v>
      </c>
      <c r="E42" s="33">
        <f t="shared" si="11"/>
        <v>1.2370929424880779</v>
      </c>
      <c r="F42" s="33">
        <f t="shared" si="11"/>
        <v>1.1952680344519102</v>
      </c>
      <c r="G42" s="33">
        <f t="shared" si="11"/>
        <v>1.2586331422380717</v>
      </c>
      <c r="H42" s="33">
        <f t="shared" si="11"/>
        <v>1.1816720173254784</v>
      </c>
      <c r="I42" s="33">
        <f t="shared" si="11"/>
        <v>1.2381621552360638</v>
      </c>
      <c r="J42" s="33">
        <f t="shared" si="11"/>
        <v>1.285869990704427</v>
      </c>
    </row>
    <row r="43" spans="1:10" s="18" customFormat="1" ht="10.5" customHeight="1">
      <c r="A43" s="15" t="s">
        <v>13</v>
      </c>
      <c r="B43" s="33">
        <f t="shared" si="11"/>
        <v>0.5735410078386227</v>
      </c>
      <c r="C43" s="33">
        <f t="shared" si="11"/>
        <v>0.6313062332992185</v>
      </c>
      <c r="D43" s="33">
        <f t="shared" si="11"/>
        <v>0.6278871277195168</v>
      </c>
      <c r="E43" s="33">
        <f t="shared" si="11"/>
        <v>0.620939639623864</v>
      </c>
      <c r="F43" s="33">
        <f t="shared" si="11"/>
        <v>0.5968951449269596</v>
      </c>
      <c r="G43" s="33">
        <f t="shared" si="11"/>
        <v>0.5889721482417731</v>
      </c>
      <c r="H43" s="33">
        <f t="shared" si="11"/>
        <v>0.5837842129621408</v>
      </c>
      <c r="I43" s="33">
        <f t="shared" si="11"/>
        <v>0.57922336806573</v>
      </c>
      <c r="J43" s="33">
        <f t="shared" si="11"/>
        <v>0.5605831837706262</v>
      </c>
    </row>
    <row r="44" spans="1:10" ht="10.5" customHeight="1">
      <c r="A44" s="2" t="s">
        <v>14</v>
      </c>
      <c r="B44" s="32">
        <f t="shared" si="11"/>
        <v>80.05080130890987</v>
      </c>
      <c r="C44" s="32">
        <f t="shared" si="11"/>
        <v>81.89923624086275</v>
      </c>
      <c r="D44" s="32">
        <f t="shared" si="11"/>
        <v>81.83763376183083</v>
      </c>
      <c r="E44" s="32">
        <f t="shared" si="11"/>
        <v>81.92223953864384</v>
      </c>
      <c r="F44" s="32">
        <f t="shared" si="11"/>
        <v>82.58784907453402</v>
      </c>
      <c r="G44" s="32">
        <f t="shared" si="11"/>
        <v>82.24969530086219</v>
      </c>
      <c r="H44" s="32">
        <f t="shared" si="11"/>
        <v>82.893597282917</v>
      </c>
      <c r="I44" s="32">
        <f t="shared" si="11"/>
        <v>82.55461136370081</v>
      </c>
      <c r="J44" s="32">
        <f t="shared" si="11"/>
        <v>82.45753421477733</v>
      </c>
    </row>
    <row r="45" spans="1:10" s="18" customFormat="1" ht="10.5" customHeight="1">
      <c r="A45" s="15" t="s">
        <v>15</v>
      </c>
      <c r="B45" s="33">
        <f t="shared" si="11"/>
        <v>71.79126129566691</v>
      </c>
      <c r="C45" s="33">
        <f t="shared" si="11"/>
        <v>74.6292593442428</v>
      </c>
      <c r="D45" s="33">
        <f t="shared" si="11"/>
        <v>74.57889243658721</v>
      </c>
      <c r="E45" s="33">
        <f t="shared" si="11"/>
        <v>74.57778089084233</v>
      </c>
      <c r="F45" s="33">
        <f t="shared" si="11"/>
        <v>75.31325343660875</v>
      </c>
      <c r="G45" s="33">
        <f t="shared" si="11"/>
        <v>74.85656570216224</v>
      </c>
      <c r="H45" s="33">
        <f t="shared" si="11"/>
        <v>75.90124560829834</v>
      </c>
      <c r="I45" s="33">
        <f t="shared" si="11"/>
        <v>75.37602256818084</v>
      </c>
      <c r="J45" s="33">
        <f t="shared" si="11"/>
        <v>75.09609469878018</v>
      </c>
    </row>
    <row r="46" spans="1:10" s="18" customFormat="1" ht="10.5" customHeight="1">
      <c r="A46" s="15" t="s">
        <v>16</v>
      </c>
      <c r="B46" s="33">
        <f t="shared" si="11"/>
        <v>8.25954001324296</v>
      </c>
      <c r="C46" s="33">
        <f t="shared" si="11"/>
        <v>7.269976896619962</v>
      </c>
      <c r="D46" s="33">
        <f t="shared" si="11"/>
        <v>7.25874132524363</v>
      </c>
      <c r="E46" s="33">
        <f t="shared" si="11"/>
        <v>7.3444586478014955</v>
      </c>
      <c r="F46" s="33">
        <f t="shared" si="11"/>
        <v>7.274595637925292</v>
      </c>
      <c r="G46" s="33">
        <f t="shared" si="11"/>
        <v>7.39312959869995</v>
      </c>
      <c r="H46" s="33">
        <f t="shared" si="11"/>
        <v>6.9923516746186545</v>
      </c>
      <c r="I46" s="33">
        <f t="shared" si="11"/>
        <v>7.178588795519972</v>
      </c>
      <c r="J46" s="33">
        <f t="shared" si="11"/>
        <v>7.361439515997143</v>
      </c>
    </row>
    <row r="47" spans="1:10" ht="10.5" customHeight="1">
      <c r="A47" s="34" t="s">
        <v>30</v>
      </c>
      <c r="B47" s="35">
        <f aca="true" t="shared" si="12" ref="B47:J47">SUM(B30,B34,B35,B38,B41,B44)</f>
        <v>100</v>
      </c>
      <c r="C47" s="35">
        <f t="shared" si="12"/>
        <v>100</v>
      </c>
      <c r="D47" s="35">
        <f t="shared" si="12"/>
        <v>100</v>
      </c>
      <c r="E47" s="35">
        <f t="shared" si="12"/>
        <v>100</v>
      </c>
      <c r="F47" s="35">
        <f t="shared" si="12"/>
        <v>100</v>
      </c>
      <c r="G47" s="35">
        <f t="shared" si="12"/>
        <v>100</v>
      </c>
      <c r="H47" s="35">
        <f t="shared" si="12"/>
        <v>100</v>
      </c>
      <c r="I47" s="35">
        <f t="shared" si="12"/>
        <v>100</v>
      </c>
      <c r="J47" s="35">
        <f t="shared" si="12"/>
        <v>100</v>
      </c>
    </row>
    <row r="48" spans="1:10" ht="10.5" customHeight="1">
      <c r="A48" s="34"/>
      <c r="B48" s="36"/>
      <c r="C48" s="6"/>
      <c r="D48" s="6"/>
      <c r="E48" s="6"/>
      <c r="F48" s="6"/>
      <c r="G48" s="6"/>
      <c r="H48" s="6"/>
      <c r="I48" s="6"/>
      <c r="J48" s="6"/>
    </row>
    <row r="49" spans="1:2" ht="9">
      <c r="A49" s="37"/>
      <c r="B49" s="38"/>
    </row>
    <row r="50" ht="9">
      <c r="A50" s="39" t="s">
        <v>31</v>
      </c>
    </row>
    <row r="51" ht="9">
      <c r="A51" s="20" t="s">
        <v>18</v>
      </c>
    </row>
    <row r="52" ht="9">
      <c r="A52" s="20" t="s">
        <v>27</v>
      </c>
    </row>
    <row r="53" ht="9">
      <c r="A53" s="20" t="s">
        <v>22</v>
      </c>
    </row>
    <row r="54" ht="9">
      <c r="A54" s="20" t="s">
        <v>28</v>
      </c>
    </row>
    <row r="55" ht="9">
      <c r="A55" s="40" t="s">
        <v>25</v>
      </c>
    </row>
    <row r="56" ht="9">
      <c r="A56" s="40" t="s">
        <v>29</v>
      </c>
    </row>
    <row r="57" ht="9">
      <c r="A57" s="20" t="s">
        <v>19</v>
      </c>
    </row>
    <row r="58" ht="9">
      <c r="A58" s="20" t="s">
        <v>20</v>
      </c>
    </row>
  </sheetData>
  <mergeCells count="3">
    <mergeCell ref="A1:J1"/>
    <mergeCell ref="A7:J7"/>
    <mergeCell ref="A28:J2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2005-06-20T10:54:28Z</cp:lastPrinted>
  <dcterms:modified xsi:type="dcterms:W3CDTF">2005-07-13T09:30:51Z</dcterms:modified>
  <cp:category/>
  <cp:version/>
  <cp:contentType/>
  <cp:contentStatus/>
</cp:coreProperties>
</file>