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50" windowHeight="5025" activeTab="0"/>
  </bookViews>
  <sheets>
    <sheet name="10.19" sheetId="1" r:id="rId1"/>
  </sheets>
  <definedNames/>
  <calcPr fullCalcOnLoad="1"/>
</workbook>
</file>

<file path=xl/sharedStrings.xml><?xml version="1.0" encoding="utf-8"?>
<sst xmlns="http://schemas.openxmlformats.org/spreadsheetml/2006/main" count="131" uniqueCount="56">
  <si>
    <t>Crostacei</t>
  </si>
  <si>
    <t>Totale</t>
  </si>
  <si>
    <t>Tonni</t>
  </si>
  <si>
    <t>Altri</t>
  </si>
  <si>
    <t>Ligure</t>
  </si>
  <si>
    <t>-</t>
  </si>
  <si>
    <t>Tirrenico</t>
  </si>
  <si>
    <t>Adriatico</t>
  </si>
  <si>
    <t>ITALIA</t>
  </si>
  <si>
    <t>Piemonte</t>
  </si>
  <si>
    <t xml:space="preserve">                        -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</si>
  <si>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</si>
  <si>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</si>
  <si>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</si>
  <si>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</si>
  <si>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</si>
  <si>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</si>
  <si>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</si>
  <si>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</si>
  <si>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</si>
  <si>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</si>
  <si>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</si>
  <si>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</si>
  <si>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</si>
  <si>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</si>
  <si>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</si>
  <si>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</si>
  <si>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</si>
  <si>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</si>
  <si>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</si>
  <si>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</si>
  <si>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</si>
  <si>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</si>
  <si>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</si>
  <si>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</si>
  <si>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 xml:space="preserve"> -</t>
  </si>
  <si>
    <t>Pesca marittima e lagunare (a)</t>
  </si>
  <si>
    <t>Pesci</t>
  </si>
  <si>
    <t xml:space="preserve"> Molluschi</t>
  </si>
  <si>
    <t>(a) Compresa la pesca effettuata nelle tonnare e tonnarelle ed in acque fuori del Mediterraneo.</t>
  </si>
  <si>
    <t xml:space="preserve"> Sardo</t>
  </si>
  <si>
    <t xml:space="preserve"> Siculo</t>
  </si>
  <si>
    <t xml:space="preserve"> Jonico</t>
  </si>
  <si>
    <t>Alici, sarde        e sgombri</t>
  </si>
  <si>
    <t>Calamari, polpi e seppie</t>
  </si>
  <si>
    <t>Pesca nei   laghi e bacini artificiali</t>
  </si>
  <si>
    <t>ANNI                                         LITORALI                                      REGIONI</t>
  </si>
  <si>
    <t xml:space="preserve">  Alto</t>
  </si>
  <si>
    <t xml:space="preserve">  Medio</t>
  </si>
  <si>
    <t xml:space="preserve">  Basso</t>
  </si>
  <si>
    <t>2001  -  PER   LITORALE</t>
  </si>
  <si>
    <t>2001  -  PER   REGIONE</t>
  </si>
  <si>
    <r>
      <t>Tavola 10.19 - Produzione della pesca per litorale e regione</t>
    </r>
    <r>
      <rPr>
        <sz val="9"/>
        <rFont val="Arial"/>
        <family val="2"/>
      </rPr>
      <t xml:space="preserve"> -</t>
    </r>
    <r>
      <rPr>
        <b/>
        <sz val="9"/>
        <rFont val="Arial"/>
        <family val="2"/>
      </rPr>
      <t xml:space="preserve"> Anno 2001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(in quintali) </t>
    </r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</si>
  <si>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0"/>
      </rPr>
      <t>Statistiche sulla pesca e zootecnia</t>
    </r>
    <r>
      <rPr>
        <sz val="7"/>
        <rFont val="Arial"/>
        <family val="0"/>
      </rPr>
      <t>, vari anni</t>
    </r>
  </si>
  <si>
    <t>Italia</t>
  </si>
  <si>
    <t>ALTRE ATTIVITÀ  PRIMARIE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</si>
</sst>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</numFmts>
  <fonts count="1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i/>
      <sz val="7"/>
      <color indexed="10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5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 quotePrefix="1">
      <alignment horizontal="right" vertical="center"/>
    </xf>
    <xf numFmtId="0" fontId="12" fillId="0" borderId="0" xfId="0" applyFont="1" applyAlignment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0" fontId="13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0" fontId="5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workbookViewId="0" topLeftCell="A1">
      <selection activeCell="A1" sqref="A1:K1"/>
    </sheetView>
  </sheetViews>
  <sheetFormatPr defaultColWidth="9.33203125" defaultRowHeight="11.25"/>
  <cols>
    <col min="1" max="1" width="23.33203125" style="3" customWidth="1"/>
    <col min="2" max="2" width="11.16015625" style="3" customWidth="1"/>
    <col min="3" max="5" width="11.33203125" style="3" customWidth="1"/>
    <col min="6" max="6" width="0.82421875" style="3" customWidth="1"/>
    <col min="7" max="11" width="11.33203125" style="3" customWidth="1"/>
    <col min="12" max="16384" width="9.33203125" style="3" customWidth="1"/>
  </cols>
  <sheetData>
    <row r="1" spans="1:11" ht="12.7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8" customHeight="1"/>
    <row r="3" s="5" customFormat="1" ht="12">
      <c r="A3" s="4" t="s">
        <v>52</v>
      </c>
    </row>
    <row r="4" ht="7.5" customHeight="1"/>
    <row r="5" spans="1:11" ht="18" customHeight="1">
      <c r="A5" s="40" t="s">
        <v>46</v>
      </c>
      <c r="B5" s="39" t="s">
        <v>36</v>
      </c>
      <c r="C5" s="39"/>
      <c r="D5" s="39"/>
      <c r="E5" s="39"/>
      <c r="F5" s="39"/>
      <c r="G5" s="39"/>
      <c r="H5" s="39"/>
      <c r="I5" s="39"/>
      <c r="J5" s="39"/>
      <c r="K5" s="45" t="s">
        <v>45</v>
      </c>
    </row>
    <row r="6" spans="1:11" ht="18" customHeight="1">
      <c r="A6" s="41"/>
      <c r="B6" s="39" t="s">
        <v>37</v>
      </c>
      <c r="C6" s="39"/>
      <c r="D6" s="39"/>
      <c r="E6" s="39"/>
      <c r="F6" s="6"/>
      <c r="G6" s="39" t="s">
        <v>38</v>
      </c>
      <c r="H6" s="39"/>
      <c r="I6" s="43" t="s">
        <v>0</v>
      </c>
      <c r="J6" s="43" t="s">
        <v>1</v>
      </c>
      <c r="K6" s="46"/>
    </row>
    <row r="7" spans="1:11" ht="27" customHeight="1">
      <c r="A7" s="42"/>
      <c r="B7" s="2" t="s">
        <v>43</v>
      </c>
      <c r="C7" s="1" t="s">
        <v>2</v>
      </c>
      <c r="D7" s="1" t="s">
        <v>3</v>
      </c>
      <c r="E7" s="1" t="s">
        <v>1</v>
      </c>
      <c r="G7" s="2" t="s">
        <v>44</v>
      </c>
      <c r="H7" s="1" t="s">
        <v>1</v>
      </c>
      <c r="I7" s="44"/>
      <c r="J7" s="44"/>
      <c r="K7" s="47"/>
    </row>
    <row r="8" spans="1:11" ht="9">
      <c r="A8" s="7"/>
      <c r="B8" s="1"/>
      <c r="C8" s="7"/>
      <c r="D8" s="7"/>
      <c r="E8" s="7"/>
      <c r="F8" s="7"/>
      <c r="G8" s="1"/>
      <c r="H8" s="7"/>
      <c r="I8" s="7"/>
      <c r="J8" s="7"/>
      <c r="K8" s="7"/>
    </row>
    <row r="9" spans="1:11" ht="9">
      <c r="A9" s="8">
        <v>1988</v>
      </c>
      <c r="B9" s="9">
        <v>653890</v>
      </c>
      <c r="C9" s="9">
        <v>23014</v>
      </c>
      <c r="D9" s="9">
        <v>1727201</v>
      </c>
      <c r="E9" s="9">
        <f>SUM(B9:D9)</f>
        <v>2404105</v>
      </c>
      <c r="F9" s="9"/>
      <c r="G9" s="9">
        <v>364774</v>
      </c>
      <c r="H9" s="9">
        <v>1171741</v>
      </c>
      <c r="I9" s="9">
        <v>305744</v>
      </c>
      <c r="J9" s="9">
        <f aca="true" t="shared" si="0" ref="J9:J21">SUM(E9,H9,I9)</f>
        <v>3881590</v>
      </c>
      <c r="K9" s="9">
        <v>84426</v>
      </c>
    </row>
    <row r="10" spans="1:11" ht="9">
      <c r="A10" s="8">
        <v>1989</v>
      </c>
      <c r="B10" s="9">
        <v>685346</v>
      </c>
      <c r="C10" s="9">
        <v>23814</v>
      </c>
      <c r="D10" s="9">
        <v>1552408</v>
      </c>
      <c r="E10" s="9">
        <f aca="true" t="shared" si="1" ref="E10:E21">SUM(B10:D10)</f>
        <v>2261568</v>
      </c>
      <c r="F10" s="9"/>
      <c r="G10" s="9">
        <v>312504</v>
      </c>
      <c r="H10" s="9">
        <v>1102560</v>
      </c>
      <c r="I10" s="9">
        <v>245501</v>
      </c>
      <c r="J10" s="9">
        <f t="shared" si="0"/>
        <v>3609629</v>
      </c>
      <c r="K10" s="9">
        <v>79530</v>
      </c>
    </row>
    <row r="11" spans="1:11" ht="9">
      <c r="A11" s="8">
        <v>1990</v>
      </c>
      <c r="B11" s="9">
        <v>556496</v>
      </c>
      <c r="C11" s="9">
        <v>24985</v>
      </c>
      <c r="D11" s="9">
        <v>1513467</v>
      </c>
      <c r="E11" s="9">
        <f t="shared" si="1"/>
        <v>2094948</v>
      </c>
      <c r="F11" s="9"/>
      <c r="G11" s="9">
        <v>289791</v>
      </c>
      <c r="H11" s="9">
        <v>939216</v>
      </c>
      <c r="I11" s="9">
        <v>335243</v>
      </c>
      <c r="J11" s="9">
        <f t="shared" si="0"/>
        <v>3369407</v>
      </c>
      <c r="K11" s="9">
        <v>81751</v>
      </c>
    </row>
    <row r="12" spans="1:11" ht="9">
      <c r="A12" s="8">
        <v>1991</v>
      </c>
      <c r="B12" s="9">
        <v>609379</v>
      </c>
      <c r="C12" s="9">
        <v>14482</v>
      </c>
      <c r="D12" s="9">
        <v>1648297</v>
      </c>
      <c r="E12" s="9">
        <f t="shared" si="1"/>
        <v>2272158</v>
      </c>
      <c r="F12" s="9"/>
      <c r="G12" s="9">
        <v>371486</v>
      </c>
      <c r="H12" s="9">
        <v>1074320</v>
      </c>
      <c r="I12" s="9">
        <v>336350</v>
      </c>
      <c r="J12" s="9">
        <f t="shared" si="0"/>
        <v>3682828</v>
      </c>
      <c r="K12" s="9">
        <v>82475</v>
      </c>
    </row>
    <row r="13" spans="1:11" ht="9">
      <c r="A13" s="8">
        <v>1992</v>
      </c>
      <c r="B13" s="9">
        <v>475731</v>
      </c>
      <c r="C13" s="9">
        <v>17677</v>
      </c>
      <c r="D13" s="9">
        <v>1711128</v>
      </c>
      <c r="E13" s="9">
        <f t="shared" si="1"/>
        <v>2204536</v>
      </c>
      <c r="F13" s="9"/>
      <c r="G13" s="9">
        <v>308035</v>
      </c>
      <c r="H13" s="9">
        <v>1034325</v>
      </c>
      <c r="I13" s="9">
        <v>314722</v>
      </c>
      <c r="J13" s="9">
        <f t="shared" si="0"/>
        <v>3553583</v>
      </c>
      <c r="K13" s="9">
        <v>81103</v>
      </c>
    </row>
    <row r="14" spans="1:11" ht="9">
      <c r="A14" s="8">
        <v>1993</v>
      </c>
      <c r="B14" s="9">
        <v>607972</v>
      </c>
      <c r="C14" s="9">
        <v>15407</v>
      </c>
      <c r="D14" s="9">
        <v>1663129</v>
      </c>
      <c r="E14" s="9">
        <f t="shared" si="1"/>
        <v>2286508</v>
      </c>
      <c r="F14" s="9"/>
      <c r="G14" s="9">
        <v>294348</v>
      </c>
      <c r="H14" s="9">
        <v>1043516</v>
      </c>
      <c r="I14" s="9">
        <v>235426</v>
      </c>
      <c r="J14" s="9">
        <f t="shared" si="0"/>
        <v>3565450</v>
      </c>
      <c r="K14" s="10">
        <v>60100</v>
      </c>
    </row>
    <row r="15" spans="1:11" ht="9">
      <c r="A15" s="8">
        <v>1994</v>
      </c>
      <c r="B15" s="9">
        <v>638277</v>
      </c>
      <c r="C15" s="9">
        <v>20430</v>
      </c>
      <c r="D15" s="9">
        <v>1712981</v>
      </c>
      <c r="E15" s="9">
        <f t="shared" si="1"/>
        <v>2371688</v>
      </c>
      <c r="F15" s="9"/>
      <c r="G15" s="9">
        <v>341849</v>
      </c>
      <c r="H15" s="9">
        <v>915681</v>
      </c>
      <c r="I15" s="9">
        <v>247531</v>
      </c>
      <c r="J15" s="9">
        <f t="shared" si="0"/>
        <v>3534900</v>
      </c>
      <c r="K15" s="10">
        <v>59865</v>
      </c>
    </row>
    <row r="16" spans="1:11" ht="9">
      <c r="A16" s="8">
        <v>1995</v>
      </c>
      <c r="B16" s="9">
        <v>831927</v>
      </c>
      <c r="C16" s="9">
        <v>25263</v>
      </c>
      <c r="D16" s="9">
        <v>1503167</v>
      </c>
      <c r="E16" s="9">
        <f t="shared" si="1"/>
        <v>2360357</v>
      </c>
      <c r="F16" s="9"/>
      <c r="G16" s="9">
        <v>270678</v>
      </c>
      <c r="H16" s="9">
        <v>991807</v>
      </c>
      <c r="I16" s="9">
        <v>233979</v>
      </c>
      <c r="J16" s="9">
        <f t="shared" si="0"/>
        <v>3586143</v>
      </c>
      <c r="K16" s="10">
        <v>69750</v>
      </c>
    </row>
    <row r="17" spans="1:11" ht="9">
      <c r="A17" s="8">
        <v>1996</v>
      </c>
      <c r="B17" s="9">
        <v>871942</v>
      </c>
      <c r="C17" s="9">
        <v>29073</v>
      </c>
      <c r="D17" s="9">
        <v>1222947</v>
      </c>
      <c r="E17" s="9">
        <f t="shared" si="1"/>
        <v>2123962</v>
      </c>
      <c r="F17" s="9"/>
      <c r="G17" s="9">
        <v>227721</v>
      </c>
      <c r="H17" s="9">
        <v>969172</v>
      </c>
      <c r="I17" s="9">
        <v>232856</v>
      </c>
      <c r="J17" s="9">
        <f t="shared" si="0"/>
        <v>3325990</v>
      </c>
      <c r="K17" s="10">
        <v>67644</v>
      </c>
    </row>
    <row r="18" spans="1:11" ht="9">
      <c r="A18" s="8">
        <v>1997</v>
      </c>
      <c r="B18" s="9">
        <v>956525</v>
      </c>
      <c r="C18" s="9">
        <v>52880</v>
      </c>
      <c r="D18" s="9">
        <v>1025379</v>
      </c>
      <c r="E18" s="9">
        <f t="shared" si="1"/>
        <v>2034784</v>
      </c>
      <c r="F18" s="9"/>
      <c r="G18" s="9">
        <v>225015</v>
      </c>
      <c r="H18" s="9">
        <v>838480</v>
      </c>
      <c r="I18" s="9">
        <v>218604</v>
      </c>
      <c r="J18" s="9">
        <f t="shared" si="0"/>
        <v>3091868</v>
      </c>
      <c r="K18" s="10">
        <v>66919</v>
      </c>
    </row>
    <row r="19" spans="1:11" ht="9">
      <c r="A19" s="8">
        <v>1998</v>
      </c>
      <c r="B19" s="10">
        <v>847050</v>
      </c>
      <c r="C19" s="10">
        <v>65467</v>
      </c>
      <c r="D19" s="10">
        <v>869706</v>
      </c>
      <c r="E19" s="9">
        <f t="shared" si="1"/>
        <v>1782223</v>
      </c>
      <c r="F19" s="11"/>
      <c r="G19" s="10">
        <v>203807</v>
      </c>
      <c r="H19" s="10">
        <v>982402</v>
      </c>
      <c r="I19" s="10">
        <v>151627</v>
      </c>
      <c r="J19" s="9">
        <f t="shared" si="0"/>
        <v>2916252</v>
      </c>
      <c r="K19" s="10">
        <v>46673</v>
      </c>
    </row>
    <row r="20" spans="1:11" ht="9">
      <c r="A20" s="8">
        <v>1999</v>
      </c>
      <c r="B20" s="9">
        <v>715390</v>
      </c>
      <c r="C20" s="9">
        <v>62641</v>
      </c>
      <c r="D20" s="9">
        <v>713764</v>
      </c>
      <c r="E20" s="9">
        <f t="shared" si="1"/>
        <v>1491795</v>
      </c>
      <c r="F20" s="11"/>
      <c r="G20" s="9">
        <v>172715</v>
      </c>
      <c r="H20" s="9">
        <v>992425</v>
      </c>
      <c r="I20" s="9">
        <v>168248</v>
      </c>
      <c r="J20" s="9">
        <f t="shared" si="0"/>
        <v>2652468</v>
      </c>
      <c r="K20" s="10">
        <v>55125</v>
      </c>
    </row>
    <row r="21" spans="1:11" ht="9">
      <c r="A21" s="8">
        <v>2000</v>
      </c>
      <c r="B21" s="9">
        <v>788950</v>
      </c>
      <c r="C21" s="9">
        <v>62600</v>
      </c>
      <c r="D21" s="9">
        <v>691809</v>
      </c>
      <c r="E21" s="9">
        <f t="shared" si="1"/>
        <v>1543359</v>
      </c>
      <c r="F21" s="11"/>
      <c r="G21" s="9">
        <v>168005</v>
      </c>
      <c r="H21" s="9">
        <v>1204043</v>
      </c>
      <c r="I21" s="9">
        <v>214563</v>
      </c>
      <c r="J21" s="9">
        <f t="shared" si="0"/>
        <v>2961965</v>
      </c>
      <c r="K21" s="10">
        <v>45647</v>
      </c>
    </row>
    <row r="23" spans="1:11" ht="9">
      <c r="A23" s="38" t="s">
        <v>50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5" spans="1:11" ht="9">
      <c r="A25" s="3" t="s">
        <v>4</v>
      </c>
      <c r="B25" s="9">
        <v>19157</v>
      </c>
      <c r="C25" s="9">
        <v>1675</v>
      </c>
      <c r="D25" s="9">
        <v>35917</v>
      </c>
      <c r="E25" s="9">
        <f>SUM(B25:D25)</f>
        <v>56749</v>
      </c>
      <c r="F25" s="13"/>
      <c r="G25" s="9">
        <v>5188</v>
      </c>
      <c r="H25" s="9">
        <v>92629</v>
      </c>
      <c r="I25" s="9">
        <v>3781</v>
      </c>
      <c r="J25" s="9">
        <f aca="true" t="shared" si="2" ref="J25:J36">SUM(E25+H25+I25)</f>
        <v>153159</v>
      </c>
      <c r="K25" s="14" t="s">
        <v>5</v>
      </c>
    </row>
    <row r="26" spans="1:11" ht="9">
      <c r="A26" s="3" t="s">
        <v>6</v>
      </c>
      <c r="B26" s="9">
        <f>SUM(B27:B29)</f>
        <v>59037</v>
      </c>
      <c r="C26" s="9">
        <f>SUM(C27:C29)</f>
        <v>9917</v>
      </c>
      <c r="D26" s="9">
        <f>SUM(D27:D29)</f>
        <v>150356</v>
      </c>
      <c r="E26" s="9">
        <f aca="true" t="shared" si="3" ref="E26:E36">SUM(B26:D26)</f>
        <v>219310</v>
      </c>
      <c r="F26" s="13"/>
      <c r="G26" s="9">
        <f>SUM(G27:G29)</f>
        <v>29118</v>
      </c>
      <c r="H26" s="9">
        <f>SUM(H27:H29)</f>
        <v>76314</v>
      </c>
      <c r="I26" s="9">
        <f>SUM(I27:I29)</f>
        <v>16540</v>
      </c>
      <c r="J26" s="9">
        <f t="shared" si="2"/>
        <v>312164</v>
      </c>
      <c r="K26" s="14" t="s">
        <v>5</v>
      </c>
    </row>
    <row r="27" spans="1:11" s="15" customFormat="1" ht="9">
      <c r="A27" s="15" t="s">
        <v>47</v>
      </c>
      <c r="B27" s="16">
        <v>24715</v>
      </c>
      <c r="C27" s="16">
        <v>157</v>
      </c>
      <c r="D27" s="16">
        <v>35719</v>
      </c>
      <c r="E27" s="16">
        <f t="shared" si="3"/>
        <v>60591</v>
      </c>
      <c r="F27" s="17"/>
      <c r="G27" s="16">
        <v>6164</v>
      </c>
      <c r="H27" s="16">
        <v>8081</v>
      </c>
      <c r="I27" s="16">
        <v>3571</v>
      </c>
      <c r="J27" s="16">
        <f t="shared" si="2"/>
        <v>72243</v>
      </c>
      <c r="K27" s="18" t="s">
        <v>5</v>
      </c>
    </row>
    <row r="28" spans="1:11" s="15" customFormat="1" ht="9">
      <c r="A28" s="15" t="s">
        <v>48</v>
      </c>
      <c r="B28" s="16">
        <v>3250</v>
      </c>
      <c r="C28" s="16">
        <v>451</v>
      </c>
      <c r="D28" s="16">
        <v>29730</v>
      </c>
      <c r="E28" s="16">
        <f t="shared" si="3"/>
        <v>33431</v>
      </c>
      <c r="F28" s="17"/>
      <c r="G28" s="16">
        <v>5128</v>
      </c>
      <c r="H28" s="16">
        <v>8655</v>
      </c>
      <c r="I28" s="16">
        <v>3954</v>
      </c>
      <c r="J28" s="16">
        <f t="shared" si="2"/>
        <v>46040</v>
      </c>
      <c r="K28" s="18" t="s">
        <v>5</v>
      </c>
    </row>
    <row r="29" spans="1:11" s="15" customFormat="1" ht="9">
      <c r="A29" s="15" t="s">
        <v>49</v>
      </c>
      <c r="B29" s="16">
        <v>31072</v>
      </c>
      <c r="C29" s="16">
        <v>9309</v>
      </c>
      <c r="D29" s="16">
        <v>84907</v>
      </c>
      <c r="E29" s="16">
        <f t="shared" si="3"/>
        <v>125288</v>
      </c>
      <c r="F29" s="17"/>
      <c r="G29" s="16">
        <v>17826</v>
      </c>
      <c r="H29" s="16">
        <v>59578</v>
      </c>
      <c r="I29" s="16">
        <v>9015</v>
      </c>
      <c r="J29" s="16">
        <f t="shared" si="2"/>
        <v>193881</v>
      </c>
      <c r="K29" s="18" t="s">
        <v>5</v>
      </c>
    </row>
    <row r="30" spans="1:11" ht="9">
      <c r="A30" s="3" t="s">
        <v>40</v>
      </c>
      <c r="B30" s="9">
        <v>5615</v>
      </c>
      <c r="C30" s="9">
        <v>1309</v>
      </c>
      <c r="D30" s="9">
        <v>37137</v>
      </c>
      <c r="E30" s="9">
        <f t="shared" si="3"/>
        <v>44061</v>
      </c>
      <c r="F30" s="13"/>
      <c r="G30" s="9">
        <v>16355</v>
      </c>
      <c r="H30" s="9">
        <v>113564</v>
      </c>
      <c r="I30" s="9">
        <v>4229</v>
      </c>
      <c r="J30" s="9">
        <f t="shared" si="2"/>
        <v>161854</v>
      </c>
      <c r="K30" s="14" t="s">
        <v>5</v>
      </c>
    </row>
    <row r="31" spans="1:11" ht="9">
      <c r="A31" s="3" t="s">
        <v>41</v>
      </c>
      <c r="B31" s="9">
        <v>52092</v>
      </c>
      <c r="C31" s="9">
        <v>42534</v>
      </c>
      <c r="D31" s="9">
        <v>173228</v>
      </c>
      <c r="E31" s="9">
        <f t="shared" si="3"/>
        <v>267854</v>
      </c>
      <c r="F31" s="13"/>
      <c r="G31" s="9">
        <v>50105</v>
      </c>
      <c r="H31" s="9">
        <v>73140</v>
      </c>
      <c r="I31" s="9">
        <v>69351</v>
      </c>
      <c r="J31" s="9">
        <f t="shared" si="2"/>
        <v>410345</v>
      </c>
      <c r="K31" s="14" t="s">
        <v>5</v>
      </c>
    </row>
    <row r="32" spans="1:11" ht="9">
      <c r="A32" s="3" t="s">
        <v>42</v>
      </c>
      <c r="B32" s="9">
        <v>15977</v>
      </c>
      <c r="C32" s="9">
        <v>5384</v>
      </c>
      <c r="D32" s="9">
        <v>66501</v>
      </c>
      <c r="E32" s="9">
        <f t="shared" si="3"/>
        <v>87862</v>
      </c>
      <c r="F32" s="13"/>
      <c r="G32" s="9">
        <v>11359</v>
      </c>
      <c r="H32" s="9">
        <v>240363</v>
      </c>
      <c r="I32" s="9">
        <v>10643</v>
      </c>
      <c r="J32" s="9">
        <f t="shared" si="2"/>
        <v>338868</v>
      </c>
      <c r="K32" s="14" t="s">
        <v>5</v>
      </c>
    </row>
    <row r="33" spans="1:34" ht="9">
      <c r="A33" s="3" t="s">
        <v>7</v>
      </c>
      <c r="B33" s="9">
        <f>SUM(B34:B36)</f>
        <v>648697</v>
      </c>
      <c r="C33" s="9">
        <f>SUM(C34:C36)</f>
        <v>32067</v>
      </c>
      <c r="D33" s="9">
        <f>SUM(D34:D36)</f>
        <v>296150</v>
      </c>
      <c r="E33" s="9">
        <f t="shared" si="3"/>
        <v>976914</v>
      </c>
      <c r="F33" s="19"/>
      <c r="G33" s="9">
        <f>SUM(G34:G36)</f>
        <v>81605</v>
      </c>
      <c r="H33" s="9">
        <f>SUM(H34:H36)</f>
        <v>646275</v>
      </c>
      <c r="I33" s="9">
        <f>SUM(I34:I36)</f>
        <v>85825</v>
      </c>
      <c r="J33" s="9">
        <f t="shared" si="2"/>
        <v>1709014</v>
      </c>
      <c r="K33" s="14" t="s">
        <v>5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11" s="15" customFormat="1" ht="9">
      <c r="A34" s="15" t="s">
        <v>49</v>
      </c>
      <c r="B34" s="16">
        <v>178001</v>
      </c>
      <c r="C34" s="16">
        <v>31429</v>
      </c>
      <c r="D34" s="16">
        <v>110456</v>
      </c>
      <c r="E34" s="16">
        <f t="shared" si="3"/>
        <v>319886</v>
      </c>
      <c r="F34" s="17"/>
      <c r="G34" s="16">
        <v>26709</v>
      </c>
      <c r="H34" s="16">
        <v>39354</v>
      </c>
      <c r="I34" s="16">
        <v>28057</v>
      </c>
      <c r="J34" s="16">
        <f t="shared" si="2"/>
        <v>387297</v>
      </c>
      <c r="K34" s="18" t="s">
        <v>5</v>
      </c>
    </row>
    <row r="35" spans="1:11" s="15" customFormat="1" ht="9">
      <c r="A35" s="15" t="s">
        <v>48</v>
      </c>
      <c r="B35" s="16">
        <v>209521</v>
      </c>
      <c r="C35" s="15">
        <v>623</v>
      </c>
      <c r="D35" s="16">
        <v>110794</v>
      </c>
      <c r="E35" s="16">
        <f t="shared" si="3"/>
        <v>320938</v>
      </c>
      <c r="F35" s="17"/>
      <c r="G35" s="16">
        <v>24568</v>
      </c>
      <c r="H35" s="16">
        <v>328400</v>
      </c>
      <c r="I35" s="16">
        <v>36554</v>
      </c>
      <c r="J35" s="16">
        <f t="shared" si="2"/>
        <v>685892</v>
      </c>
      <c r="K35" s="18" t="s">
        <v>5</v>
      </c>
    </row>
    <row r="36" spans="1:11" s="15" customFormat="1" ht="9">
      <c r="A36" s="15" t="s">
        <v>47</v>
      </c>
      <c r="B36" s="16">
        <v>261175</v>
      </c>
      <c r="C36" s="16">
        <v>15</v>
      </c>
      <c r="D36" s="16">
        <v>74900</v>
      </c>
      <c r="E36" s="16">
        <f t="shared" si="3"/>
        <v>336090</v>
      </c>
      <c r="F36" s="17"/>
      <c r="G36" s="16">
        <v>30328</v>
      </c>
      <c r="H36" s="16">
        <v>278521</v>
      </c>
      <c r="I36" s="16">
        <v>21214</v>
      </c>
      <c r="J36" s="16">
        <f t="shared" si="2"/>
        <v>635825</v>
      </c>
      <c r="K36" s="18" t="s">
        <v>5</v>
      </c>
    </row>
    <row r="37" spans="1:11" ht="9">
      <c r="A37" s="20" t="s">
        <v>54</v>
      </c>
      <c r="B37" s="21">
        <f>SUM(B25+B26+B30+B31+B32+B33)</f>
        <v>800575</v>
      </c>
      <c r="C37" s="21">
        <f>SUM(C25+C26+C30+C31+C32+C33)</f>
        <v>92886</v>
      </c>
      <c r="D37" s="21">
        <f>SUM(D25+D26+D30+D31+D32+D33)</f>
        <v>759289</v>
      </c>
      <c r="E37" s="21">
        <f>SUM(E25+E26+E30+E31+E32+E33)</f>
        <v>1652750</v>
      </c>
      <c r="F37" s="22"/>
      <c r="G37" s="21">
        <f>SUM(G25+G26+G30+G31+G32+G33)</f>
        <v>193730</v>
      </c>
      <c r="H37" s="21">
        <f>SUM(H25+H26+H30+H31+H32+H33)</f>
        <v>1242285</v>
      </c>
      <c r="I37" s="21">
        <f>SUM(I25+I26+I30+I31+I32+I33)</f>
        <v>190369</v>
      </c>
      <c r="J37" s="21">
        <f>SUM(J25+J26+J30+J31+J32+J33)</f>
        <v>3085404</v>
      </c>
      <c r="K37" s="14" t="s">
        <v>5</v>
      </c>
    </row>
    <row r="38" spans="2:11" ht="9">
      <c r="B38" s="9"/>
      <c r="C38" s="9"/>
      <c r="D38" s="21"/>
      <c r="E38" s="21"/>
      <c r="F38" s="21"/>
      <c r="J38" s="9"/>
      <c r="K38" s="12"/>
    </row>
    <row r="39" spans="1:11" ht="9">
      <c r="A39" s="38" t="s">
        <v>51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ht="9">
      <c r="K40" s="12"/>
    </row>
    <row r="41" spans="1:12" ht="9">
      <c r="A41" s="3" t="s">
        <v>9</v>
      </c>
      <c r="B41" s="11" t="s">
        <v>10</v>
      </c>
      <c r="C41" s="11" t="s">
        <v>10</v>
      </c>
      <c r="D41" s="11" t="s">
        <v>10</v>
      </c>
      <c r="E41" s="11" t="s">
        <v>10</v>
      </c>
      <c r="F41" s="11"/>
      <c r="G41" s="11" t="s">
        <v>10</v>
      </c>
      <c r="H41" s="11" t="s">
        <v>10</v>
      </c>
      <c r="I41" s="11" t="s">
        <v>10</v>
      </c>
      <c r="J41" s="11" t="s">
        <v>10</v>
      </c>
      <c r="K41" s="10">
        <v>303</v>
      </c>
      <c r="L41" s="9"/>
    </row>
    <row r="42" spans="1:12" ht="9">
      <c r="A42" s="3" t="s">
        <v>11</v>
      </c>
      <c r="B42" s="11" t="s">
        <v>10</v>
      </c>
      <c r="C42" s="11" t="s">
        <v>10</v>
      </c>
      <c r="D42" s="11" t="s">
        <v>10</v>
      </c>
      <c r="E42" s="11" t="s">
        <v>10</v>
      </c>
      <c r="F42" s="11"/>
      <c r="G42" s="11" t="s">
        <v>10</v>
      </c>
      <c r="H42" s="11" t="s">
        <v>10</v>
      </c>
      <c r="I42" s="11" t="s">
        <v>10</v>
      </c>
      <c r="J42" s="11" t="s">
        <v>10</v>
      </c>
      <c r="K42" s="10" t="s">
        <v>5</v>
      </c>
      <c r="L42" s="9"/>
    </row>
    <row r="43" spans="1:12" ht="9">
      <c r="A43" s="3" t="s">
        <v>12</v>
      </c>
      <c r="B43" s="11" t="s">
        <v>10</v>
      </c>
      <c r="C43" s="11" t="s">
        <v>10</v>
      </c>
      <c r="D43" s="11" t="s">
        <v>10</v>
      </c>
      <c r="E43" s="11" t="s">
        <v>10</v>
      </c>
      <c r="F43" s="11"/>
      <c r="G43" s="11" t="s">
        <v>10</v>
      </c>
      <c r="H43" s="11" t="s">
        <v>10</v>
      </c>
      <c r="I43" s="11" t="s">
        <v>10</v>
      </c>
      <c r="J43" s="11" t="s">
        <v>10</v>
      </c>
      <c r="K43" s="10">
        <v>27733</v>
      </c>
      <c r="L43" s="9"/>
    </row>
    <row r="44" spans="1:12" ht="9">
      <c r="A44" s="3" t="s">
        <v>13</v>
      </c>
      <c r="B44" s="23" t="s">
        <v>5</v>
      </c>
      <c r="C44" s="11" t="s">
        <v>10</v>
      </c>
      <c r="D44" s="11" t="s">
        <v>10</v>
      </c>
      <c r="E44" s="11" t="s">
        <v>10</v>
      </c>
      <c r="F44" s="11"/>
      <c r="G44" s="11" t="s">
        <v>10</v>
      </c>
      <c r="H44" s="11" t="s">
        <v>10</v>
      </c>
      <c r="I44" s="11" t="s">
        <v>10</v>
      </c>
      <c r="J44" s="11" t="s">
        <v>10</v>
      </c>
      <c r="K44" s="10">
        <f>SUM(K45:K46)</f>
        <v>835</v>
      </c>
      <c r="L44" s="9"/>
    </row>
    <row r="45" spans="1:12" ht="9">
      <c r="A45" s="15" t="s">
        <v>14</v>
      </c>
      <c r="B45" s="24" t="s">
        <v>5</v>
      </c>
      <c r="C45" s="25" t="s">
        <v>10</v>
      </c>
      <c r="D45" s="25" t="s">
        <v>10</v>
      </c>
      <c r="E45" s="25" t="s">
        <v>10</v>
      </c>
      <c r="F45" s="25"/>
      <c r="G45" s="25" t="s">
        <v>10</v>
      </c>
      <c r="H45" s="25" t="s">
        <v>10</v>
      </c>
      <c r="I45" s="25" t="s">
        <v>10</v>
      </c>
      <c r="J45" s="25" t="s">
        <v>10</v>
      </c>
      <c r="K45" s="18">
        <v>302</v>
      </c>
      <c r="L45" s="9"/>
    </row>
    <row r="46" spans="1:12" ht="9">
      <c r="A46" s="15" t="s">
        <v>15</v>
      </c>
      <c r="B46" s="26" t="s">
        <v>5</v>
      </c>
      <c r="C46" s="25" t="s">
        <v>10</v>
      </c>
      <c r="D46" s="25" t="s">
        <v>10</v>
      </c>
      <c r="E46" s="25" t="s">
        <v>10</v>
      </c>
      <c r="F46" s="25"/>
      <c r="G46" s="25" t="s">
        <v>10</v>
      </c>
      <c r="H46" s="25" t="s">
        <v>10</v>
      </c>
      <c r="I46" s="25" t="s">
        <v>10</v>
      </c>
      <c r="J46" s="25" t="s">
        <v>10</v>
      </c>
      <c r="K46" s="18">
        <v>533</v>
      </c>
      <c r="L46" s="9"/>
    </row>
    <row r="47" spans="1:12" ht="9">
      <c r="A47" s="3" t="s">
        <v>16</v>
      </c>
      <c r="B47" s="9">
        <v>116109</v>
      </c>
      <c r="C47" s="9">
        <v>11</v>
      </c>
      <c r="D47" s="9">
        <v>42055</v>
      </c>
      <c r="E47" s="9">
        <f>SUM(B47:D47)</f>
        <v>158175</v>
      </c>
      <c r="F47" s="13"/>
      <c r="G47" s="9">
        <v>20541</v>
      </c>
      <c r="H47" s="9">
        <v>48982</v>
      </c>
      <c r="I47" s="9">
        <v>8511</v>
      </c>
      <c r="J47" s="9">
        <f>SUM(E47+H47+I47)</f>
        <v>215668</v>
      </c>
      <c r="K47" s="10">
        <v>5200</v>
      </c>
      <c r="L47" s="9"/>
    </row>
    <row r="48" spans="1:12" ht="9">
      <c r="A48" s="3" t="s">
        <v>17</v>
      </c>
      <c r="B48" s="9">
        <v>23190</v>
      </c>
      <c r="C48" s="3">
        <v>4</v>
      </c>
      <c r="D48" s="9">
        <v>12467</v>
      </c>
      <c r="E48" s="9">
        <f>SUM(B48:D48)</f>
        <v>35661</v>
      </c>
      <c r="F48" s="13"/>
      <c r="G48" s="9">
        <v>6568</v>
      </c>
      <c r="H48" s="9">
        <v>64019</v>
      </c>
      <c r="I48" s="9">
        <v>2847</v>
      </c>
      <c r="J48" s="9">
        <f>SUM(E48+H48+I48)</f>
        <v>102527</v>
      </c>
      <c r="K48" s="10">
        <v>237</v>
      </c>
      <c r="L48" s="9"/>
    </row>
    <row r="49" spans="1:12" ht="9">
      <c r="A49" s="3" t="s">
        <v>18</v>
      </c>
      <c r="B49" s="9">
        <v>19157</v>
      </c>
      <c r="C49" s="9">
        <v>1675</v>
      </c>
      <c r="D49" s="9">
        <v>35917</v>
      </c>
      <c r="E49" s="9">
        <f>SUM(B49:D49)</f>
        <v>56749</v>
      </c>
      <c r="F49" s="13"/>
      <c r="G49" s="9">
        <v>5188</v>
      </c>
      <c r="H49" s="9">
        <v>92629</v>
      </c>
      <c r="I49" s="9">
        <v>3781</v>
      </c>
      <c r="J49" s="9">
        <f>SUM(E49+H49+I49)</f>
        <v>153159</v>
      </c>
      <c r="K49" s="10">
        <v>8</v>
      </c>
      <c r="L49" s="9"/>
    </row>
    <row r="50" spans="1:12" ht="9">
      <c r="A50" s="3" t="s">
        <v>19</v>
      </c>
      <c r="B50" s="9">
        <v>206486</v>
      </c>
      <c r="C50" s="9">
        <v>612</v>
      </c>
      <c r="D50" s="9">
        <v>51918</v>
      </c>
      <c r="E50" s="9">
        <f>SUM(B50:D50)</f>
        <v>259016</v>
      </c>
      <c r="F50" s="13"/>
      <c r="G50" s="9">
        <v>8797</v>
      </c>
      <c r="H50" s="9">
        <v>330502</v>
      </c>
      <c r="I50" s="9">
        <v>22172</v>
      </c>
      <c r="J50" s="9">
        <f>SUM(E50+H50+I50)</f>
        <v>611690</v>
      </c>
      <c r="K50" s="10">
        <v>6600</v>
      </c>
      <c r="L50" s="9"/>
    </row>
    <row r="51" spans="1:12" ht="9">
      <c r="A51" s="3" t="s">
        <v>20</v>
      </c>
      <c r="B51" s="9">
        <v>24715</v>
      </c>
      <c r="C51" s="3">
        <v>157</v>
      </c>
      <c r="D51" s="9">
        <v>35719</v>
      </c>
      <c r="E51" s="9">
        <f>SUM(B51:D51)</f>
        <v>60591</v>
      </c>
      <c r="F51" s="13"/>
      <c r="G51" s="9">
        <v>6164</v>
      </c>
      <c r="H51" s="9">
        <v>8081</v>
      </c>
      <c r="I51" s="9">
        <v>3571</v>
      </c>
      <c r="J51" s="9">
        <f>SUM(E51+H51+I51)</f>
        <v>72243</v>
      </c>
      <c r="K51" s="10">
        <v>878</v>
      </c>
      <c r="L51" s="9"/>
    </row>
    <row r="52" spans="1:12" ht="9">
      <c r="A52" s="3" t="s">
        <v>21</v>
      </c>
      <c r="B52" s="11" t="s">
        <v>10</v>
      </c>
      <c r="C52" s="11" t="s">
        <v>10</v>
      </c>
      <c r="D52" s="11" t="s">
        <v>10</v>
      </c>
      <c r="E52" s="11" t="s">
        <v>10</v>
      </c>
      <c r="F52" s="27"/>
      <c r="G52" s="11" t="s">
        <v>10</v>
      </c>
      <c r="H52" s="11" t="s">
        <v>10</v>
      </c>
      <c r="I52" s="11" t="s">
        <v>10</v>
      </c>
      <c r="J52" s="11" t="s">
        <v>10</v>
      </c>
      <c r="K52" s="10">
        <v>7780</v>
      </c>
      <c r="L52" s="9"/>
    </row>
    <row r="53" spans="1:12" ht="9">
      <c r="A53" s="3" t="s">
        <v>22</v>
      </c>
      <c r="B53" s="9">
        <v>122854</v>
      </c>
      <c r="C53" s="3">
        <v>7</v>
      </c>
      <c r="D53" s="9">
        <v>55819</v>
      </c>
      <c r="E53" s="9">
        <f aca="true" t="shared" si="4" ref="E53:E62">SUM(B53:D53)</f>
        <v>178680</v>
      </c>
      <c r="F53" s="13"/>
      <c r="G53" s="9">
        <v>12425</v>
      </c>
      <c r="H53" s="9">
        <v>152088</v>
      </c>
      <c r="I53" s="9">
        <v>18055</v>
      </c>
      <c r="J53" s="9">
        <f aca="true" t="shared" si="5" ref="J53:J63">SUM(E53+H53+I53)</f>
        <v>348823</v>
      </c>
      <c r="K53" s="10">
        <v>166</v>
      </c>
      <c r="L53" s="9"/>
    </row>
    <row r="54" spans="1:12" ht="9">
      <c r="A54" s="3" t="s">
        <v>23</v>
      </c>
      <c r="B54" s="9">
        <v>3250</v>
      </c>
      <c r="C54" s="3">
        <v>451</v>
      </c>
      <c r="D54" s="9">
        <v>29730</v>
      </c>
      <c r="E54" s="9">
        <f t="shared" si="4"/>
        <v>33431</v>
      </c>
      <c r="F54" s="13"/>
      <c r="G54" s="9">
        <v>5128</v>
      </c>
      <c r="H54" s="9">
        <v>8655</v>
      </c>
      <c r="I54" s="9">
        <v>3954</v>
      </c>
      <c r="J54" s="9">
        <f t="shared" si="5"/>
        <v>46040</v>
      </c>
      <c r="K54" s="10">
        <v>3478</v>
      </c>
      <c r="L54" s="9"/>
    </row>
    <row r="55" spans="1:12" ht="9">
      <c r="A55" s="3" t="s">
        <v>24</v>
      </c>
      <c r="B55" s="9">
        <v>1512</v>
      </c>
      <c r="C55" s="9">
        <v>4</v>
      </c>
      <c r="D55" s="9">
        <v>17863</v>
      </c>
      <c r="E55" s="9">
        <f t="shared" si="4"/>
        <v>19379</v>
      </c>
      <c r="F55" s="13"/>
      <c r="G55" s="9">
        <v>4613</v>
      </c>
      <c r="H55" s="9">
        <v>8520</v>
      </c>
      <c r="I55" s="9">
        <v>4951</v>
      </c>
      <c r="J55" s="9">
        <f t="shared" si="5"/>
        <v>32850</v>
      </c>
      <c r="K55" s="10">
        <v>150</v>
      </c>
      <c r="L55" s="9"/>
    </row>
    <row r="56" spans="1:12" ht="9">
      <c r="A56" s="3" t="s">
        <v>25</v>
      </c>
      <c r="B56" s="9">
        <v>545</v>
      </c>
      <c r="C56" s="10" t="s">
        <v>35</v>
      </c>
      <c r="D56" s="9">
        <v>5572</v>
      </c>
      <c r="E56" s="9">
        <f t="shared" si="4"/>
        <v>6117</v>
      </c>
      <c r="F56" s="13"/>
      <c r="G56" s="9">
        <v>1952</v>
      </c>
      <c r="H56" s="9">
        <v>2810</v>
      </c>
      <c r="I56" s="9">
        <v>1232</v>
      </c>
      <c r="J56" s="9">
        <f t="shared" si="5"/>
        <v>10159</v>
      </c>
      <c r="K56" s="10" t="s">
        <v>5</v>
      </c>
      <c r="L56" s="9"/>
    </row>
    <row r="57" spans="1:12" ht="9">
      <c r="A57" s="3" t="s">
        <v>26</v>
      </c>
      <c r="B57" s="9">
        <v>24967</v>
      </c>
      <c r="C57" s="9">
        <v>7207</v>
      </c>
      <c r="D57" s="9">
        <v>70351</v>
      </c>
      <c r="E57" s="9">
        <f t="shared" si="4"/>
        <v>102525</v>
      </c>
      <c r="F57" s="13"/>
      <c r="G57" s="9">
        <v>16180</v>
      </c>
      <c r="H57" s="9">
        <v>56417</v>
      </c>
      <c r="I57" s="9">
        <v>8107</v>
      </c>
      <c r="J57" s="9">
        <f t="shared" si="5"/>
        <v>167049</v>
      </c>
      <c r="K57" s="28">
        <v>25</v>
      </c>
      <c r="L57" s="9"/>
    </row>
    <row r="58" spans="1:12" ht="9">
      <c r="A58" s="3" t="s">
        <v>27</v>
      </c>
      <c r="B58" s="9">
        <v>191301</v>
      </c>
      <c r="C58" s="9">
        <v>33924</v>
      </c>
      <c r="D58" s="9">
        <v>166652</v>
      </c>
      <c r="E58" s="9">
        <f t="shared" si="4"/>
        <v>391877</v>
      </c>
      <c r="F58" s="13"/>
      <c r="G58" s="9">
        <v>36612</v>
      </c>
      <c r="H58" s="9">
        <v>277001</v>
      </c>
      <c r="I58" s="9">
        <v>36817</v>
      </c>
      <c r="J58" s="9">
        <f t="shared" si="5"/>
        <v>705695</v>
      </c>
      <c r="K58" s="28">
        <v>311</v>
      </c>
      <c r="L58" s="9"/>
    </row>
    <row r="59" spans="1:12" ht="9">
      <c r="A59" s="3" t="s">
        <v>28</v>
      </c>
      <c r="B59" s="10">
        <v>6</v>
      </c>
      <c r="C59" s="10">
        <v>8</v>
      </c>
      <c r="D59" s="9">
        <v>93</v>
      </c>
      <c r="E59" s="9">
        <f t="shared" si="4"/>
        <v>107</v>
      </c>
      <c r="F59" s="13"/>
      <c r="G59" s="9">
        <v>14</v>
      </c>
      <c r="H59" s="9">
        <v>19</v>
      </c>
      <c r="I59" s="9">
        <v>7</v>
      </c>
      <c r="J59" s="9">
        <f t="shared" si="5"/>
        <v>133</v>
      </c>
      <c r="K59" s="10">
        <v>477</v>
      </c>
      <c r="L59" s="9"/>
    </row>
    <row r="60" spans="1:12" ht="9">
      <c r="A60" s="3" t="s">
        <v>29</v>
      </c>
      <c r="B60" s="9">
        <v>8776</v>
      </c>
      <c r="C60" s="9">
        <v>4983</v>
      </c>
      <c r="D60" s="9">
        <v>24768</v>
      </c>
      <c r="E60" s="9">
        <f t="shared" si="4"/>
        <v>38527</v>
      </c>
      <c r="F60" s="13"/>
      <c r="G60" s="9">
        <v>3088</v>
      </c>
      <c r="H60" s="9">
        <v>5858</v>
      </c>
      <c r="I60" s="9">
        <v>2784</v>
      </c>
      <c r="J60" s="9">
        <f t="shared" si="5"/>
        <v>47169</v>
      </c>
      <c r="K60" s="28">
        <v>738</v>
      </c>
      <c r="L60" s="9"/>
    </row>
    <row r="61" spans="1:12" ht="9">
      <c r="A61" s="3" t="s">
        <v>30</v>
      </c>
      <c r="B61" s="9">
        <v>52092</v>
      </c>
      <c r="C61" s="9">
        <v>42534</v>
      </c>
      <c r="D61" s="9">
        <v>173228</v>
      </c>
      <c r="E61" s="9">
        <f t="shared" si="4"/>
        <v>267854</v>
      </c>
      <c r="F61" s="13"/>
      <c r="G61" s="9">
        <v>50105</v>
      </c>
      <c r="H61" s="9">
        <v>73140</v>
      </c>
      <c r="I61" s="9">
        <v>69351</v>
      </c>
      <c r="J61" s="9">
        <f t="shared" si="5"/>
        <v>410345</v>
      </c>
      <c r="K61" s="10" t="s">
        <v>5</v>
      </c>
      <c r="L61" s="9"/>
    </row>
    <row r="62" spans="1:12" ht="9">
      <c r="A62" s="3" t="s">
        <v>31</v>
      </c>
      <c r="B62" s="9">
        <v>5615</v>
      </c>
      <c r="C62" s="9">
        <v>1309</v>
      </c>
      <c r="D62" s="9">
        <v>37137</v>
      </c>
      <c r="E62" s="9">
        <f t="shared" si="4"/>
        <v>44061</v>
      </c>
      <c r="F62" s="13"/>
      <c r="G62" s="9">
        <v>16355</v>
      </c>
      <c r="H62" s="9">
        <v>113564</v>
      </c>
      <c r="I62" s="9">
        <v>4229</v>
      </c>
      <c r="J62" s="9">
        <f t="shared" si="5"/>
        <v>161854</v>
      </c>
      <c r="K62" s="28">
        <v>355</v>
      </c>
      <c r="L62" s="9"/>
    </row>
    <row r="63" spans="1:12" ht="9">
      <c r="A63" s="20" t="s">
        <v>8</v>
      </c>
      <c r="B63" s="21">
        <f>SUM(B64:B66)</f>
        <v>800575</v>
      </c>
      <c r="C63" s="21">
        <f>SUM(C64:C66)</f>
        <v>92886</v>
      </c>
      <c r="D63" s="21">
        <f>SUM(D64:D66)</f>
        <v>759289</v>
      </c>
      <c r="E63" s="21">
        <f>SUM(E64:E66)</f>
        <v>1652750</v>
      </c>
      <c r="F63" s="29"/>
      <c r="G63" s="21">
        <f>SUM(G64:G66)</f>
        <v>193730</v>
      </c>
      <c r="H63" s="21">
        <f>SUM(H64:H66)</f>
        <v>1242285</v>
      </c>
      <c r="I63" s="21">
        <f>SUM(I64:I66)</f>
        <v>190369</v>
      </c>
      <c r="J63" s="21">
        <f t="shared" si="5"/>
        <v>3085404</v>
      </c>
      <c r="K63" s="30">
        <f>SUM(K41:K44,K47:K62)</f>
        <v>55274</v>
      </c>
      <c r="L63" s="9"/>
    </row>
    <row r="64" spans="1:12" ht="9">
      <c r="A64" s="31" t="s">
        <v>32</v>
      </c>
      <c r="B64" s="32">
        <f>SUM(B41:B44,B47:B50)</f>
        <v>364942</v>
      </c>
      <c r="C64" s="32">
        <f aca="true" t="shared" si="6" ref="C64:K64">SUM(C41:C44,C47:C50)</f>
        <v>2302</v>
      </c>
      <c r="D64" s="32">
        <f t="shared" si="6"/>
        <v>142357</v>
      </c>
      <c r="E64" s="32">
        <f t="shared" si="6"/>
        <v>509601</v>
      </c>
      <c r="F64" s="33">
        <f t="shared" si="6"/>
        <v>0</v>
      </c>
      <c r="G64" s="32">
        <f>SUM(G41:G44,G47:G50)</f>
        <v>41094</v>
      </c>
      <c r="H64" s="32">
        <f>SUM(H41:H44,H47:H50)</f>
        <v>536132</v>
      </c>
      <c r="I64" s="32">
        <f t="shared" si="6"/>
        <v>37311</v>
      </c>
      <c r="J64" s="32">
        <f t="shared" si="6"/>
        <v>1083044</v>
      </c>
      <c r="K64" s="32">
        <f t="shared" si="6"/>
        <v>40916</v>
      </c>
      <c r="L64" s="9"/>
    </row>
    <row r="65" spans="1:12" ht="9">
      <c r="A65" s="31" t="s">
        <v>33</v>
      </c>
      <c r="B65" s="32">
        <f>SUM(B51:B54)</f>
        <v>150819</v>
      </c>
      <c r="C65" s="32">
        <f aca="true" t="shared" si="7" ref="C65:K65">SUM(C51:C54)</f>
        <v>615</v>
      </c>
      <c r="D65" s="32">
        <f t="shared" si="7"/>
        <v>121268</v>
      </c>
      <c r="E65" s="32">
        <f t="shared" si="7"/>
        <v>272702</v>
      </c>
      <c r="F65" s="33">
        <f t="shared" si="7"/>
        <v>0</v>
      </c>
      <c r="G65" s="32">
        <f>SUM(G51:G54)</f>
        <v>23717</v>
      </c>
      <c r="H65" s="32">
        <f>SUM(H51:H54)</f>
        <v>168824</v>
      </c>
      <c r="I65" s="32">
        <f t="shared" si="7"/>
        <v>25580</v>
      </c>
      <c r="J65" s="32">
        <f t="shared" si="7"/>
        <v>467106</v>
      </c>
      <c r="K65" s="32">
        <f t="shared" si="7"/>
        <v>12302</v>
      </c>
      <c r="L65" s="9"/>
    </row>
    <row r="66" spans="1:12" ht="9">
      <c r="A66" s="31" t="s">
        <v>34</v>
      </c>
      <c r="B66" s="32">
        <f>SUM(B55:B62)</f>
        <v>284814</v>
      </c>
      <c r="C66" s="32">
        <f aca="true" t="shared" si="8" ref="C66:K66">SUM(C55:C62)</f>
        <v>89969</v>
      </c>
      <c r="D66" s="32">
        <f t="shared" si="8"/>
        <v>495664</v>
      </c>
      <c r="E66" s="32">
        <f t="shared" si="8"/>
        <v>870447</v>
      </c>
      <c r="F66" s="33">
        <f t="shared" si="8"/>
        <v>0</v>
      </c>
      <c r="G66" s="32">
        <f>SUM(G55:G62)</f>
        <v>128919</v>
      </c>
      <c r="H66" s="32">
        <f>SUM(H55:H62)</f>
        <v>537329</v>
      </c>
      <c r="I66" s="32">
        <f t="shared" si="8"/>
        <v>127478</v>
      </c>
      <c r="J66" s="32">
        <f t="shared" si="8"/>
        <v>1535254</v>
      </c>
      <c r="K66" s="32">
        <f t="shared" si="8"/>
        <v>2056</v>
      </c>
      <c r="L66" s="9"/>
    </row>
    <row r="67" spans="1:11" ht="9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ht="9">
      <c r="K68" s="9"/>
    </row>
    <row r="69" ht="9">
      <c r="A69" s="15" t="s">
        <v>53</v>
      </c>
    </row>
    <row r="70" ht="9">
      <c r="A70" s="8" t="s">
        <v>39</v>
      </c>
    </row>
    <row r="71" ht="9">
      <c r="A71" s="8"/>
    </row>
    <row r="78" spans="1:11" ht="9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</sheetData>
  <mergeCells count="10">
    <mergeCell ref="A1:K1"/>
    <mergeCell ref="A23:K23"/>
    <mergeCell ref="A39:K39"/>
    <mergeCell ref="B5:J5"/>
    <mergeCell ref="B6:E6"/>
    <mergeCell ref="G6:H6"/>
    <mergeCell ref="A5:A7"/>
    <mergeCell ref="I6:I7"/>
    <mergeCell ref="J6:J7"/>
    <mergeCell ref="K5:K7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&amp;C&amp;"Arial,Normale"&amp;10 242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Administrator</cp:lastModifiedBy>
  <cp:lastPrinted>2005-01-25T15:47:29Z</cp:lastPrinted>
  <dcterms:modified xsi:type="dcterms:W3CDTF">2005-07-22T14:19:30Z</dcterms:modified>
  <cp:category/>
  <cp:version/>
  <cp:contentType/>
  <cp:contentStatus/>
</cp:coreProperties>
</file>