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v10.5" sheetId="1" r:id="rId1"/>
  </sheets>
  <definedNames>
    <definedName name="_xlnm.Print_Area" localSheetId="0">'tav10.5'!$A$1:$M$73</definedName>
  </definedNames>
  <calcPr fullCalcOnLoad="1"/>
</workbook>
</file>

<file path=xl/sharedStrings.xml><?xml version="1.0" encoding="utf-8"?>
<sst xmlns="http://schemas.openxmlformats.org/spreadsheetml/2006/main" count="263" uniqueCount="48">
  <si>
    <t>Agricoltura biologica</t>
  </si>
  <si>
    <t>Foraggicoltura permanente</t>
  </si>
  <si>
    <t>Siepi, elementi storico-naturali e altro</t>
  </si>
  <si>
    <t>Cura terreni agricoli</t>
  </si>
  <si>
    <t>Cura terreni forestali</t>
  </si>
  <si>
    <t>Piemonte</t>
  </si>
  <si>
    <t>Toscana</t>
  </si>
  <si>
    <t>Umbria</t>
  </si>
  <si>
    <t>Marche</t>
  </si>
  <si>
    <t>Lazio</t>
  </si>
  <si>
    <t>Abruzzo</t>
  </si>
  <si>
    <t>Molise</t>
  </si>
  <si>
    <t>Campania</t>
  </si>
  <si>
    <t>Basilicata</t>
  </si>
  <si>
    <t>Sardegna</t>
  </si>
  <si>
    <t>Conversione seminativi in prati pascoli</t>
  </si>
  <si>
    <t>Valle d’Aosta</t>
  </si>
  <si>
    <t xml:space="preserve">Lombardia </t>
  </si>
  <si>
    <t>Trento</t>
  </si>
  <si>
    <t xml:space="preserve">Veneto </t>
  </si>
  <si>
    <t xml:space="preserve">Liguria </t>
  </si>
  <si>
    <t xml:space="preserve">Puglia </t>
  </si>
  <si>
    <t xml:space="preserve">Calabria </t>
  </si>
  <si>
    <t xml:space="preserve">Sicilia </t>
  </si>
  <si>
    <t>Centro</t>
  </si>
  <si>
    <t>Trentino-Alto Adige</t>
  </si>
  <si>
    <t>-</t>
  </si>
  <si>
    <t>ITALIA</t>
  </si>
  <si>
    <t>Mezzogiorno</t>
  </si>
  <si>
    <t>ANNI                                                   REGIONI</t>
  </si>
  <si>
    <t>Agricoltura integrata</t>
  </si>
  <si>
    <t xml:space="preserve">Friuli-Venezia Giulia  </t>
  </si>
  <si>
    <t>Emilia-Romagna</t>
  </si>
  <si>
    <t>Bolzano-Bozen</t>
  </si>
  <si>
    <t xml:space="preserve">Totale </t>
  </si>
  <si>
    <t>Estensiviz-zazione produzioni</t>
  </si>
  <si>
    <t>Riposo venten-nale</t>
  </si>
  <si>
    <t>Nord</t>
  </si>
  <si>
    <t>Vegetali minacciati di erosione genetica</t>
  </si>
  <si>
    <t>Accesso        al              pubblico</t>
  </si>
  <si>
    <t>2001 (b)</t>
  </si>
  <si>
    <t>(b) Dati provvisori.</t>
  </si>
  <si>
    <r>
      <t>Tavola 10.5 - Superficie interessata dalle misure agroambientali del Regolamento Comunitario 2078/92 e dai Piani di</t>
    </r>
    <r>
      <rPr>
        <b/>
        <sz val="9"/>
        <color indexed="9"/>
        <rFont val="Arial"/>
        <family val="2"/>
      </rPr>
      <t xml:space="preserve"> iiiiiiiiiiiiiiiiiiiiiiii</t>
    </r>
    <r>
      <rPr>
        <b/>
        <sz val="9"/>
        <rFont val="Arial"/>
        <family val="2"/>
      </rPr>
      <t xml:space="preserve">sviluppo regionale per regione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- Anno 2002 </t>
    </r>
    <r>
      <rPr>
        <i/>
        <sz val="9"/>
        <rFont val="Arial"/>
        <family val="2"/>
      </rPr>
      <t>(valori assoluti in ettari)</t>
    </r>
  </si>
  <si>
    <t>2002  -  VALORI ASSOLUTI (b)</t>
  </si>
  <si>
    <t>2002  -  COMPOSIZIONI PERCENTUALI (b)</t>
  </si>
  <si>
    <t>(a) Al 2002, le regioni Campania, Puglia, Calabria e Sardegna non hanno ancora attivato le misure agroambientali previste nei piani di sviluppo regionale.</t>
  </si>
  <si>
    <r>
      <t>Fonte</t>
    </r>
    <r>
      <rPr>
        <sz val="7"/>
        <rFont val="Arial"/>
        <family val="2"/>
      </rPr>
      <t>: Elaborazioni Istituto nazionale economia agraria (Inea) su dati Agea del 1° novembre 2004</t>
    </r>
  </si>
  <si>
    <t>UTILIZZAZIONE DELLA SUPERFICIE AGRICOLA E MODALITÀ  DI PRODUZIONE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</si>
</sst>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#,##0.0"/>
  </numFmts>
  <fonts count="1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 textRotation="90"/>
    </xf>
    <xf numFmtId="173" fontId="1" fillId="0" borderId="0" xfId="0" applyNumberFormat="1" applyFont="1" applyAlignment="1" quotePrefix="1">
      <alignment horizontal="right" vertical="center"/>
    </xf>
    <xf numFmtId="173" fontId="2" fillId="0" borderId="0" xfId="0" applyNumberFormat="1" applyFont="1" applyAlignment="1" quotePrefix="1">
      <alignment horizontal="right" vertical="center"/>
    </xf>
    <xf numFmtId="173" fontId="3" fillId="0" borderId="0" xfId="0" applyNumberFormat="1" applyFont="1" applyAlignment="1">
      <alignment vertical="center"/>
    </xf>
    <xf numFmtId="173" fontId="3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TTUA5b" xfId="18"/>
    <cellStyle name="Comma [0]" xfId="19"/>
    <cellStyle name="Percent" xfId="20"/>
    <cellStyle name="Currency" xfId="21"/>
    <cellStyle name="Valuta (0)_ATTUA5b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5"/>
  <sheetViews>
    <sheetView tabSelected="1" workbookViewId="0" topLeftCell="A1">
      <selection activeCell="A1" sqref="A1:M1"/>
    </sheetView>
  </sheetViews>
  <sheetFormatPr defaultColWidth="9.140625" defaultRowHeight="9" customHeight="1"/>
  <cols>
    <col min="1" max="1" width="12.00390625" style="6" customWidth="1"/>
    <col min="2" max="3" width="6.8515625" style="6" bestFit="1" customWidth="1"/>
    <col min="4" max="4" width="6.57421875" style="6" bestFit="1" customWidth="1"/>
    <col min="5" max="5" width="7.421875" style="6" bestFit="1" customWidth="1"/>
    <col min="6" max="6" width="8.57421875" style="6" customWidth="1"/>
    <col min="7" max="7" width="8.28125" style="6" customWidth="1"/>
    <col min="8" max="8" width="6.140625" style="6" customWidth="1"/>
    <col min="9" max="9" width="5.140625" style="6" bestFit="1" customWidth="1"/>
    <col min="10" max="11" width="6.00390625" style="6" bestFit="1" customWidth="1"/>
    <col min="12" max="12" width="5.57421875" style="6" bestFit="1" customWidth="1"/>
    <col min="13" max="13" width="7.8515625" style="6" bestFit="1" customWidth="1"/>
    <col min="14" max="16384" width="9.140625" style="6" customWidth="1"/>
  </cols>
  <sheetData>
    <row r="1" spans="1:13" ht="12.7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8" customHeight="1"/>
    <row r="3" spans="1:13" s="11" customFormat="1" ht="25.5" customHeight="1">
      <c r="A3" s="38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7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41.25" customHeight="1">
      <c r="A5" s="1" t="s">
        <v>29</v>
      </c>
      <c r="B5" s="10" t="s">
        <v>30</v>
      </c>
      <c r="C5" s="10" t="s">
        <v>0</v>
      </c>
      <c r="D5" s="10" t="s">
        <v>35</v>
      </c>
      <c r="E5" s="10" t="s">
        <v>15</v>
      </c>
      <c r="F5" s="10" t="s">
        <v>1</v>
      </c>
      <c r="G5" s="10" t="s">
        <v>2</v>
      </c>
      <c r="H5" s="10" t="s">
        <v>38</v>
      </c>
      <c r="I5" s="10" t="s">
        <v>3</v>
      </c>
      <c r="J5" s="10" t="s">
        <v>4</v>
      </c>
      <c r="K5" s="10" t="s">
        <v>36</v>
      </c>
      <c r="L5" s="10" t="s">
        <v>39</v>
      </c>
      <c r="M5" s="2" t="s">
        <v>34</v>
      </c>
    </row>
    <row r="6" spans="1:13" ht="7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8.25" customHeight="1">
      <c r="A7" s="3">
        <v>1998</v>
      </c>
      <c r="B7" s="4">
        <v>921917</v>
      </c>
      <c r="C7" s="4">
        <v>549314</v>
      </c>
      <c r="D7" s="4">
        <v>64298</v>
      </c>
      <c r="E7" s="4">
        <v>45201</v>
      </c>
      <c r="F7" s="4">
        <v>599549</v>
      </c>
      <c r="G7" s="4">
        <v>34192</v>
      </c>
      <c r="H7" s="4">
        <v>727</v>
      </c>
      <c r="I7" s="4">
        <v>14373</v>
      </c>
      <c r="J7" s="4">
        <v>62699</v>
      </c>
      <c r="K7" s="4">
        <v>37960</v>
      </c>
      <c r="L7" s="4">
        <v>6423</v>
      </c>
      <c r="M7" s="5">
        <f>SUM(B7:L7)</f>
        <v>2336653</v>
      </c>
    </row>
    <row r="8" spans="1:13" ht="8.25" customHeight="1">
      <c r="A8" s="3">
        <v>1999</v>
      </c>
      <c r="B8" s="4">
        <v>1171673</v>
      </c>
      <c r="C8" s="4">
        <v>740794</v>
      </c>
      <c r="D8" s="4">
        <v>128610</v>
      </c>
      <c r="E8" s="4">
        <v>48318</v>
      </c>
      <c r="F8" s="4">
        <v>649624</v>
      </c>
      <c r="G8" s="4">
        <v>37720</v>
      </c>
      <c r="H8" s="4">
        <v>457</v>
      </c>
      <c r="I8" s="4">
        <v>21855</v>
      </c>
      <c r="J8" s="4">
        <v>76393</v>
      </c>
      <c r="K8" s="4">
        <v>45351</v>
      </c>
      <c r="L8" s="4">
        <v>8307</v>
      </c>
      <c r="M8" s="5">
        <f>SUM(B8:L8)</f>
        <v>2929102</v>
      </c>
    </row>
    <row r="9" spans="1:13" ht="8.25" customHeight="1">
      <c r="A9" s="3">
        <v>2000</v>
      </c>
      <c r="B9" s="5">
        <v>1083488</v>
      </c>
      <c r="C9" s="5">
        <v>718781</v>
      </c>
      <c r="D9" s="5">
        <v>119981</v>
      </c>
      <c r="E9" s="5">
        <v>45373</v>
      </c>
      <c r="F9" s="5">
        <v>579790</v>
      </c>
      <c r="G9" s="5">
        <v>36273</v>
      </c>
      <c r="H9" s="5">
        <v>346</v>
      </c>
      <c r="I9" s="5">
        <v>18244</v>
      </c>
      <c r="J9" s="5">
        <v>60958</v>
      </c>
      <c r="K9" s="5">
        <v>46616</v>
      </c>
      <c r="L9" s="5">
        <v>7595</v>
      </c>
      <c r="M9" s="5">
        <f>SUM(B9:L9)</f>
        <v>2717445</v>
      </c>
    </row>
    <row r="10" spans="1:13" ht="8.25" customHeight="1">
      <c r="A10" s="3" t="s">
        <v>40</v>
      </c>
      <c r="B10" s="5">
        <v>1003251.72</v>
      </c>
      <c r="C10" s="5">
        <v>733407.16</v>
      </c>
      <c r="D10" s="5">
        <v>124823.53</v>
      </c>
      <c r="E10" s="5">
        <v>37445.36</v>
      </c>
      <c r="F10" s="5">
        <v>564799.35</v>
      </c>
      <c r="G10" s="5">
        <v>32174.04</v>
      </c>
      <c r="H10" s="5">
        <v>413.65</v>
      </c>
      <c r="I10" s="7">
        <v>15355.686399999999</v>
      </c>
      <c r="J10" s="5">
        <v>52485.403600000005</v>
      </c>
      <c r="K10" s="5">
        <v>48128.18</v>
      </c>
      <c r="L10" s="7">
        <v>7036.99</v>
      </c>
      <c r="M10" s="5">
        <f>SUM(B10:L10)</f>
        <v>2619321.0700000003</v>
      </c>
    </row>
    <row r="11" spans="1:13" ht="7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1" ht="7.5" customHeight="1">
      <c r="A12" s="36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13" ht="7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8.25" customHeight="1">
      <c r="A14" s="16" t="s">
        <v>5</v>
      </c>
      <c r="B14" s="5">
        <v>166333.72</v>
      </c>
      <c r="C14" s="5">
        <v>28291.46</v>
      </c>
      <c r="D14" s="17">
        <v>1612.02</v>
      </c>
      <c r="E14" s="17" t="s">
        <v>26</v>
      </c>
      <c r="F14" s="5">
        <v>123601.36</v>
      </c>
      <c r="G14" s="5">
        <v>237.8</v>
      </c>
      <c r="H14" s="17" t="s">
        <v>26</v>
      </c>
      <c r="I14" s="5">
        <v>66.52</v>
      </c>
      <c r="J14" s="5">
        <v>788.38</v>
      </c>
      <c r="K14" s="5">
        <v>275.67</v>
      </c>
      <c r="L14" s="5">
        <v>2.16</v>
      </c>
      <c r="M14" s="5">
        <f>SUM(B14:L14)</f>
        <v>321209.08999999997</v>
      </c>
    </row>
    <row r="15" spans="1:13" ht="8.25" customHeight="1">
      <c r="A15" s="16" t="s">
        <v>16</v>
      </c>
      <c r="B15" s="5">
        <v>378.31</v>
      </c>
      <c r="C15" s="5">
        <v>16.97</v>
      </c>
      <c r="D15" s="17" t="s">
        <v>26</v>
      </c>
      <c r="E15" s="17" t="s">
        <v>26</v>
      </c>
      <c r="F15" s="5">
        <v>24063.75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5">
        <f aca="true" t="shared" si="0" ref="M15:M35">SUM(B15:L15)</f>
        <v>24459.03</v>
      </c>
    </row>
    <row r="16" spans="1:13" ht="8.25" customHeight="1">
      <c r="A16" s="16" t="s">
        <v>17</v>
      </c>
      <c r="B16" s="5">
        <v>49124.43058663719</v>
      </c>
      <c r="C16" s="5">
        <v>6853.279691169038</v>
      </c>
      <c r="D16" s="17">
        <v>1477.6150060296063</v>
      </c>
      <c r="E16" s="5">
        <v>1906.763999868184</v>
      </c>
      <c r="F16" s="5">
        <v>104670.22759673302</v>
      </c>
      <c r="G16" s="5">
        <v>6580.838398594716</v>
      </c>
      <c r="H16" s="17" t="s">
        <v>26</v>
      </c>
      <c r="I16" s="5">
        <v>492.0400066971779</v>
      </c>
      <c r="J16" s="5">
        <v>8435.842245853251</v>
      </c>
      <c r="K16" s="5">
        <v>126.74611148900456</v>
      </c>
      <c r="L16" s="5">
        <v>1475.6100028157234</v>
      </c>
      <c r="M16" s="5">
        <f t="shared" si="0"/>
        <v>181143.3936458869</v>
      </c>
    </row>
    <row r="17" spans="1:13" ht="8.25" customHeight="1">
      <c r="A17" s="16" t="s">
        <v>25</v>
      </c>
      <c r="B17" s="5">
        <v>717.2</v>
      </c>
      <c r="C17" s="5">
        <v>2175.2</v>
      </c>
      <c r="D17" s="17" t="s">
        <v>26</v>
      </c>
      <c r="E17" s="17" t="s">
        <v>26</v>
      </c>
      <c r="F17" s="5">
        <v>206527.42</v>
      </c>
      <c r="G17" s="5">
        <v>249.01</v>
      </c>
      <c r="H17" s="5">
        <v>258.88</v>
      </c>
      <c r="I17" s="5">
        <v>88.9</v>
      </c>
      <c r="J17" s="17" t="s">
        <v>26</v>
      </c>
      <c r="K17" s="17" t="s">
        <v>26</v>
      </c>
      <c r="L17" s="17" t="s">
        <v>26</v>
      </c>
      <c r="M17" s="5">
        <f t="shared" si="0"/>
        <v>210016.61000000002</v>
      </c>
    </row>
    <row r="18" spans="1:13" s="20" customFormat="1" ht="8.25" customHeight="1">
      <c r="A18" s="18" t="s">
        <v>33</v>
      </c>
      <c r="B18" s="9">
        <v>717.2</v>
      </c>
      <c r="C18" s="9">
        <v>1801.1</v>
      </c>
      <c r="D18" s="19" t="s">
        <v>26</v>
      </c>
      <c r="E18" s="19" t="s">
        <v>26</v>
      </c>
      <c r="F18" s="9">
        <v>156614.74</v>
      </c>
      <c r="G18" s="9">
        <v>28.94</v>
      </c>
      <c r="H18" s="9">
        <v>101.39</v>
      </c>
      <c r="I18" s="19" t="s">
        <v>26</v>
      </c>
      <c r="J18" s="19" t="s">
        <v>26</v>
      </c>
      <c r="K18" s="19" t="s">
        <v>26</v>
      </c>
      <c r="L18" s="19" t="s">
        <v>26</v>
      </c>
      <c r="M18" s="9">
        <f t="shared" si="0"/>
        <v>159263.37</v>
      </c>
    </row>
    <row r="19" spans="1:13" s="20" customFormat="1" ht="8.25" customHeight="1">
      <c r="A19" s="18" t="s">
        <v>18</v>
      </c>
      <c r="B19" s="19" t="s">
        <v>26</v>
      </c>
      <c r="C19" s="9">
        <v>374.1</v>
      </c>
      <c r="D19" s="19" t="s">
        <v>26</v>
      </c>
      <c r="E19" s="19" t="s">
        <v>26</v>
      </c>
      <c r="F19" s="9">
        <v>49912.68</v>
      </c>
      <c r="G19" s="9">
        <v>220.07</v>
      </c>
      <c r="H19" s="9">
        <v>157.49</v>
      </c>
      <c r="I19" s="9">
        <v>88.9</v>
      </c>
      <c r="J19" s="19" t="s">
        <v>26</v>
      </c>
      <c r="K19" s="19" t="s">
        <v>26</v>
      </c>
      <c r="L19" s="19" t="s">
        <v>26</v>
      </c>
      <c r="M19" s="9">
        <f t="shared" si="0"/>
        <v>50753.24</v>
      </c>
    </row>
    <row r="20" spans="1:13" ht="8.25" customHeight="1">
      <c r="A20" s="16" t="s">
        <v>19</v>
      </c>
      <c r="B20" s="5">
        <v>42129.822211347775</v>
      </c>
      <c r="C20" s="5">
        <v>5676</v>
      </c>
      <c r="D20" s="5">
        <v>603.067369600634</v>
      </c>
      <c r="E20" s="5">
        <v>711.6843331728454</v>
      </c>
      <c r="F20" s="5">
        <v>55505.72359510384</v>
      </c>
      <c r="G20" s="5">
        <v>2037.149557195572</v>
      </c>
      <c r="H20" s="17" t="s">
        <v>26</v>
      </c>
      <c r="I20" s="5">
        <v>36.655367231638415</v>
      </c>
      <c r="J20" s="5">
        <v>51.344632768361585</v>
      </c>
      <c r="K20" s="5">
        <v>949.7329335793361</v>
      </c>
      <c r="L20" s="5">
        <v>4</v>
      </c>
      <c r="M20" s="5">
        <f t="shared" si="0"/>
        <v>107705.18</v>
      </c>
    </row>
    <row r="21" spans="1:13" ht="8.25" customHeight="1">
      <c r="A21" s="16" t="s">
        <v>31</v>
      </c>
      <c r="B21" s="5">
        <v>11885.37</v>
      </c>
      <c r="C21" s="5">
        <v>1264.15</v>
      </c>
      <c r="D21" s="5">
        <v>8264.67</v>
      </c>
      <c r="E21" s="5">
        <v>330.26</v>
      </c>
      <c r="F21" s="5">
        <v>7624.14</v>
      </c>
      <c r="G21" s="5">
        <v>101.7</v>
      </c>
      <c r="H21" s="17" t="s">
        <v>26</v>
      </c>
      <c r="I21" s="5">
        <v>31.5</v>
      </c>
      <c r="J21" s="5">
        <v>156.77</v>
      </c>
      <c r="K21" s="5">
        <v>659.9</v>
      </c>
      <c r="L21" s="17" t="s">
        <v>26</v>
      </c>
      <c r="M21" s="5">
        <f t="shared" si="0"/>
        <v>30318.460000000003</v>
      </c>
    </row>
    <row r="22" spans="1:13" ht="8.25" customHeight="1">
      <c r="A22" s="16" t="s">
        <v>20</v>
      </c>
      <c r="B22" s="5">
        <v>2493.03</v>
      </c>
      <c r="C22" s="5">
        <v>2971.98</v>
      </c>
      <c r="D22" s="5">
        <v>1273.95</v>
      </c>
      <c r="E22" s="17" t="s">
        <v>26</v>
      </c>
      <c r="F22" s="5">
        <v>6509.32</v>
      </c>
      <c r="G22" s="5">
        <v>515.13</v>
      </c>
      <c r="H22" s="17" t="s">
        <v>26</v>
      </c>
      <c r="I22" s="5">
        <v>60.55</v>
      </c>
      <c r="J22" s="5">
        <v>15.37</v>
      </c>
      <c r="K22" s="17" t="s">
        <v>26</v>
      </c>
      <c r="L22" s="17" t="s">
        <v>26</v>
      </c>
      <c r="M22" s="5">
        <f t="shared" si="0"/>
        <v>13839.329999999998</v>
      </c>
    </row>
    <row r="23" spans="1:13" ht="8.25" customHeight="1">
      <c r="A23" s="16" t="s">
        <v>32</v>
      </c>
      <c r="B23" s="5">
        <v>107289.07444999997</v>
      </c>
      <c r="C23" s="5">
        <v>64473.4062300001</v>
      </c>
      <c r="D23" s="5">
        <v>3974.02858</v>
      </c>
      <c r="E23" s="5">
        <v>5399.2839</v>
      </c>
      <c r="F23" s="5">
        <v>16973.735499999995</v>
      </c>
      <c r="G23" s="5">
        <v>3608.6146999999996</v>
      </c>
      <c r="H23" s="5">
        <v>23.62</v>
      </c>
      <c r="I23" s="17" t="s">
        <v>26</v>
      </c>
      <c r="J23" s="5">
        <v>1418.8684000000003</v>
      </c>
      <c r="K23" s="5">
        <v>4969.4068</v>
      </c>
      <c r="L23" s="17" t="s">
        <v>26</v>
      </c>
      <c r="M23" s="5">
        <f t="shared" si="0"/>
        <v>208130.03856000007</v>
      </c>
    </row>
    <row r="24" spans="1:13" ht="8.25" customHeight="1">
      <c r="A24" s="16" t="s">
        <v>6</v>
      </c>
      <c r="B24" s="5">
        <v>141272.60709685503</v>
      </c>
      <c r="C24" s="5">
        <v>17672.06279625805</v>
      </c>
      <c r="D24" s="5">
        <v>397.67</v>
      </c>
      <c r="E24" s="17" t="s">
        <v>26</v>
      </c>
      <c r="F24" s="17" t="s">
        <v>26</v>
      </c>
      <c r="G24" s="5">
        <v>590.6309987740069</v>
      </c>
      <c r="H24" s="5">
        <v>34.35333327611288</v>
      </c>
      <c r="I24" s="17" t="s">
        <v>26</v>
      </c>
      <c r="J24" s="17" t="s">
        <v>26</v>
      </c>
      <c r="K24" s="5">
        <v>2257.8999979829787</v>
      </c>
      <c r="L24" s="17" t="s">
        <v>26</v>
      </c>
      <c r="M24" s="5">
        <f t="shared" si="0"/>
        <v>162225.2242231462</v>
      </c>
    </row>
    <row r="25" spans="1:13" ht="8.25" customHeight="1">
      <c r="A25" s="16" t="s">
        <v>7</v>
      </c>
      <c r="B25" s="17">
        <v>2728.32</v>
      </c>
      <c r="C25" s="5">
        <v>10809.05</v>
      </c>
      <c r="D25" s="5">
        <v>29256.83</v>
      </c>
      <c r="E25" s="5">
        <v>656.13</v>
      </c>
      <c r="F25" s="5">
        <v>8749.43</v>
      </c>
      <c r="G25" s="5">
        <v>17.92</v>
      </c>
      <c r="H25" s="5">
        <v>50.98</v>
      </c>
      <c r="I25" s="5">
        <v>1103.0962</v>
      </c>
      <c r="J25" s="5">
        <v>2700.6838</v>
      </c>
      <c r="K25" s="5">
        <v>1765.3</v>
      </c>
      <c r="L25" s="5">
        <v>392.3</v>
      </c>
      <c r="M25" s="5">
        <f t="shared" si="0"/>
        <v>58230.04</v>
      </c>
    </row>
    <row r="26" spans="1:13" ht="8.25" customHeight="1">
      <c r="A26" s="16" t="s">
        <v>8</v>
      </c>
      <c r="B26" s="5">
        <v>35265.25</v>
      </c>
      <c r="C26" s="5">
        <v>27475.79</v>
      </c>
      <c r="D26" s="5">
        <v>15826.71</v>
      </c>
      <c r="E26" s="17" t="s">
        <v>26</v>
      </c>
      <c r="F26" s="17" t="s">
        <v>26</v>
      </c>
      <c r="G26" s="5">
        <v>5082.13</v>
      </c>
      <c r="H26" s="17" t="s">
        <v>26</v>
      </c>
      <c r="I26" s="5">
        <v>551.9</v>
      </c>
      <c r="J26" s="5">
        <v>802.24</v>
      </c>
      <c r="K26" s="5">
        <v>141.97</v>
      </c>
      <c r="L26" s="17" t="s">
        <v>26</v>
      </c>
      <c r="M26" s="5">
        <f t="shared" si="0"/>
        <v>85145.99</v>
      </c>
    </row>
    <row r="27" spans="1:13" ht="8.25" customHeight="1">
      <c r="A27" s="16" t="s">
        <v>9</v>
      </c>
      <c r="B27" s="5">
        <v>63160.24</v>
      </c>
      <c r="C27" s="5">
        <v>43311.97</v>
      </c>
      <c r="D27" s="5">
        <v>7693.01</v>
      </c>
      <c r="E27" s="5">
        <v>6502.69</v>
      </c>
      <c r="F27" s="5">
        <v>10371.17</v>
      </c>
      <c r="G27" s="5">
        <v>814.2</v>
      </c>
      <c r="H27" s="5">
        <v>19.68</v>
      </c>
      <c r="I27" s="5">
        <v>7.15</v>
      </c>
      <c r="J27" s="5">
        <v>95.95</v>
      </c>
      <c r="K27" s="5">
        <v>2268.07</v>
      </c>
      <c r="L27" s="5">
        <v>107.11</v>
      </c>
      <c r="M27" s="5">
        <f t="shared" si="0"/>
        <v>134351.24</v>
      </c>
    </row>
    <row r="28" spans="1:13" ht="8.25" customHeight="1">
      <c r="A28" s="16" t="s">
        <v>10</v>
      </c>
      <c r="B28" s="5">
        <v>18068.63</v>
      </c>
      <c r="C28" s="5">
        <v>10266.58</v>
      </c>
      <c r="D28" s="17" t="s">
        <v>26</v>
      </c>
      <c r="E28" s="17" t="s">
        <v>26</v>
      </c>
      <c r="F28" s="5">
        <v>36522.45</v>
      </c>
      <c r="G28" s="5">
        <v>69.73</v>
      </c>
      <c r="H28" s="17" t="s">
        <v>26</v>
      </c>
      <c r="I28" s="5">
        <v>20.09</v>
      </c>
      <c r="J28" s="5">
        <v>628.01</v>
      </c>
      <c r="K28" s="5">
        <v>202.31</v>
      </c>
      <c r="L28" s="17" t="s">
        <v>26</v>
      </c>
      <c r="M28" s="5">
        <f t="shared" si="0"/>
        <v>65777.79999999999</v>
      </c>
    </row>
    <row r="29" spans="1:13" ht="8.25" customHeight="1">
      <c r="A29" s="16" t="s">
        <v>11</v>
      </c>
      <c r="B29" s="5">
        <v>4505.64</v>
      </c>
      <c r="C29" s="5">
        <v>4084.96</v>
      </c>
      <c r="D29" s="17" t="s">
        <v>26</v>
      </c>
      <c r="E29" s="17" t="s">
        <v>26</v>
      </c>
      <c r="F29" s="5">
        <v>662.28</v>
      </c>
      <c r="G29" s="17" t="s">
        <v>26</v>
      </c>
      <c r="H29" s="17" t="s">
        <v>26</v>
      </c>
      <c r="I29" s="5">
        <v>18.94</v>
      </c>
      <c r="J29" s="17">
        <v>134.26</v>
      </c>
      <c r="K29" s="5">
        <v>1021.46</v>
      </c>
      <c r="L29" s="17" t="s">
        <v>26</v>
      </c>
      <c r="M29" s="5">
        <f t="shared" si="0"/>
        <v>10427.54</v>
      </c>
    </row>
    <row r="30" spans="1:13" ht="8.25" customHeight="1">
      <c r="A30" s="16" t="s">
        <v>12</v>
      </c>
      <c r="B30" s="5">
        <v>11232.83</v>
      </c>
      <c r="C30" s="5">
        <v>8587.44</v>
      </c>
      <c r="D30" s="5">
        <v>3453.97</v>
      </c>
      <c r="E30" s="5">
        <v>108.01</v>
      </c>
      <c r="F30" s="17" t="s">
        <v>26</v>
      </c>
      <c r="G30" s="5">
        <v>665.49</v>
      </c>
      <c r="H30" s="17" t="s">
        <v>26</v>
      </c>
      <c r="I30" s="5">
        <v>9.955</v>
      </c>
      <c r="J30" s="5">
        <v>9.955</v>
      </c>
      <c r="K30" s="17" t="s">
        <v>26</v>
      </c>
      <c r="L30" s="17" t="s">
        <v>26</v>
      </c>
      <c r="M30" s="5">
        <f t="shared" si="0"/>
        <v>24067.650000000005</v>
      </c>
    </row>
    <row r="31" spans="1:13" ht="8.25" customHeight="1">
      <c r="A31" s="16" t="s">
        <v>21</v>
      </c>
      <c r="B31" s="5">
        <v>53747.47</v>
      </c>
      <c r="C31" s="5">
        <v>64832.54</v>
      </c>
      <c r="D31" s="5">
        <v>16186.84</v>
      </c>
      <c r="E31" s="5">
        <v>12.38</v>
      </c>
      <c r="F31" s="5">
        <v>5570.78</v>
      </c>
      <c r="G31" s="5">
        <v>4542.98</v>
      </c>
      <c r="H31" s="17" t="s">
        <v>26</v>
      </c>
      <c r="I31" s="5">
        <v>4993.4</v>
      </c>
      <c r="J31" s="17" t="s">
        <v>26</v>
      </c>
      <c r="K31" s="5">
        <v>49.78</v>
      </c>
      <c r="L31" s="17" t="s">
        <v>26</v>
      </c>
      <c r="M31" s="5">
        <f t="shared" si="0"/>
        <v>149936.17</v>
      </c>
    </row>
    <row r="32" spans="1:13" ht="8.25" customHeight="1">
      <c r="A32" s="16" t="s">
        <v>13</v>
      </c>
      <c r="B32" s="5">
        <v>53022.77</v>
      </c>
      <c r="C32" s="5">
        <v>15913.939100000003</v>
      </c>
      <c r="D32" s="5">
        <v>609.67</v>
      </c>
      <c r="E32" s="5">
        <v>280.22</v>
      </c>
      <c r="F32" s="5">
        <v>3732.98</v>
      </c>
      <c r="G32" s="17" t="s">
        <v>26</v>
      </c>
      <c r="H32" s="17" t="s">
        <v>26</v>
      </c>
      <c r="I32" s="17" t="s">
        <v>26</v>
      </c>
      <c r="J32" s="17" t="s">
        <v>26</v>
      </c>
      <c r="K32" s="5">
        <v>21739.59</v>
      </c>
      <c r="L32" s="17" t="s">
        <v>26</v>
      </c>
      <c r="M32" s="5">
        <f t="shared" si="0"/>
        <v>95299.1691</v>
      </c>
    </row>
    <row r="33" spans="1:13" ht="8.25" customHeight="1">
      <c r="A33" s="16" t="s">
        <v>22</v>
      </c>
      <c r="B33" s="5">
        <v>19967.75</v>
      </c>
      <c r="C33" s="5">
        <v>37072.76</v>
      </c>
      <c r="D33" s="17" t="s">
        <v>26</v>
      </c>
      <c r="E33" s="17" t="s">
        <v>26</v>
      </c>
      <c r="F33" s="17" t="s">
        <v>26</v>
      </c>
      <c r="G33" s="5">
        <v>392.28</v>
      </c>
      <c r="H33" s="17" t="s">
        <v>26</v>
      </c>
      <c r="I33" s="17" t="s">
        <v>26</v>
      </c>
      <c r="J33" s="17" t="s">
        <v>26</v>
      </c>
      <c r="K33" s="17" t="s">
        <v>26</v>
      </c>
      <c r="L33" s="17" t="s">
        <v>26</v>
      </c>
      <c r="M33" s="5">
        <f t="shared" si="0"/>
        <v>57432.79</v>
      </c>
    </row>
    <row r="34" spans="1:13" ht="8.25" customHeight="1">
      <c r="A34" s="16" t="s">
        <v>23</v>
      </c>
      <c r="B34" s="5">
        <v>14077.27</v>
      </c>
      <c r="C34" s="5">
        <v>70480.76</v>
      </c>
      <c r="D34" s="5">
        <v>2236.87</v>
      </c>
      <c r="E34" s="5">
        <v>13539.51</v>
      </c>
      <c r="F34" s="5">
        <v>591.03</v>
      </c>
      <c r="G34" s="5">
        <v>939.37</v>
      </c>
      <c r="H34" s="17" t="s">
        <v>26</v>
      </c>
      <c r="I34" s="5">
        <v>1527.8442</v>
      </c>
      <c r="J34" s="5">
        <v>406.13579999999996</v>
      </c>
      <c r="K34" s="5">
        <v>9783.68</v>
      </c>
      <c r="L34" s="5">
        <v>146.5</v>
      </c>
      <c r="M34" s="5">
        <f t="shared" si="0"/>
        <v>113728.97</v>
      </c>
    </row>
    <row r="35" spans="1:13" ht="8.25" customHeight="1">
      <c r="A35" s="16" t="s">
        <v>14</v>
      </c>
      <c r="B35" s="5">
        <v>5342.42</v>
      </c>
      <c r="C35" s="5">
        <v>169595.87</v>
      </c>
      <c r="D35" s="17" t="s">
        <v>26</v>
      </c>
      <c r="E35" s="17" t="s">
        <v>26</v>
      </c>
      <c r="F35" s="17" t="s">
        <v>26</v>
      </c>
      <c r="G35" s="17" t="s">
        <v>26</v>
      </c>
      <c r="H35" s="17" t="s">
        <v>26</v>
      </c>
      <c r="I35" s="5">
        <v>64.97</v>
      </c>
      <c r="J35" s="5">
        <v>18654.76</v>
      </c>
      <c r="K35" s="17" t="s">
        <v>26</v>
      </c>
      <c r="L35" s="17" t="s">
        <v>26</v>
      </c>
      <c r="M35" s="5">
        <f t="shared" si="0"/>
        <v>193658.02000000002</v>
      </c>
    </row>
    <row r="36" spans="1:13" ht="8.25" customHeight="1">
      <c r="A36" s="21" t="s">
        <v>27</v>
      </c>
      <c r="B36" s="22">
        <f>SUM(B14:B17,B20:B35)</f>
        <v>802742.15434484</v>
      </c>
      <c r="C36" s="22">
        <f aca="true" t="shared" si="1" ref="C36:L36">SUM(C14:C17,C20:C35)</f>
        <v>591826.1678174272</v>
      </c>
      <c r="D36" s="22">
        <f t="shared" si="1"/>
        <v>92866.92095563024</v>
      </c>
      <c r="E36" s="22">
        <f t="shared" si="1"/>
        <v>29446.93223304103</v>
      </c>
      <c r="F36" s="22">
        <f t="shared" si="1"/>
        <v>611675.7966918369</v>
      </c>
      <c r="G36" s="22">
        <f t="shared" si="1"/>
        <v>26444.97365456429</v>
      </c>
      <c r="H36" s="22">
        <f t="shared" si="1"/>
        <v>387.5133332761129</v>
      </c>
      <c r="I36" s="22">
        <f t="shared" si="1"/>
        <v>9073.510773928816</v>
      </c>
      <c r="J36" s="22">
        <f t="shared" si="1"/>
        <v>34298.56987862161</v>
      </c>
      <c r="K36" s="22">
        <f t="shared" si="1"/>
        <v>46211.51584305132</v>
      </c>
      <c r="L36" s="22">
        <f t="shared" si="1"/>
        <v>2127.680002815723</v>
      </c>
      <c r="M36" s="22">
        <f>SUM(M14:M17,M20:M35)</f>
        <v>2247101.7355290335</v>
      </c>
    </row>
    <row r="37" spans="1:13" ht="8.25" customHeight="1">
      <c r="A37" s="23" t="s">
        <v>37</v>
      </c>
      <c r="B37" s="22">
        <f>SUM(B14:B17,B20:B23)</f>
        <v>380350.957247985</v>
      </c>
      <c r="C37" s="22">
        <f aca="true" t="shared" si="2" ref="C37:L37">SUM(C14:C17,C20:C23)</f>
        <v>111722.44592116914</v>
      </c>
      <c r="D37" s="22">
        <f t="shared" si="2"/>
        <v>17205.35095563024</v>
      </c>
      <c r="E37" s="22">
        <f t="shared" si="2"/>
        <v>8347.99223304103</v>
      </c>
      <c r="F37" s="22">
        <f t="shared" si="2"/>
        <v>545475.6766918368</v>
      </c>
      <c r="G37" s="22">
        <f t="shared" si="2"/>
        <v>13330.242655790287</v>
      </c>
      <c r="H37" s="22">
        <f t="shared" si="2"/>
        <v>282.5</v>
      </c>
      <c r="I37" s="22">
        <f t="shared" si="2"/>
        <v>776.1653739288162</v>
      </c>
      <c r="J37" s="22">
        <f t="shared" si="2"/>
        <v>10866.575278621614</v>
      </c>
      <c r="K37" s="22">
        <f t="shared" si="2"/>
        <v>6981.45584506834</v>
      </c>
      <c r="L37" s="22">
        <f t="shared" si="2"/>
        <v>1481.7700028157235</v>
      </c>
      <c r="M37" s="22">
        <f>SUM(M14:M17,M20:M23)</f>
        <v>1096821.132205887</v>
      </c>
    </row>
    <row r="38" spans="1:13" ht="8.25" customHeight="1">
      <c r="A38" s="23" t="s">
        <v>24</v>
      </c>
      <c r="B38" s="22">
        <f>SUM(B24:B27)</f>
        <v>242426.41709685503</v>
      </c>
      <c r="C38" s="22">
        <f aca="true" t="shared" si="3" ref="C38:L38">SUM(C24:C27)</f>
        <v>99268.87279625805</v>
      </c>
      <c r="D38" s="22">
        <f t="shared" si="3"/>
        <v>53174.22</v>
      </c>
      <c r="E38" s="22">
        <f t="shared" si="3"/>
        <v>7158.82</v>
      </c>
      <c r="F38" s="22">
        <f t="shared" si="3"/>
        <v>19120.6</v>
      </c>
      <c r="G38" s="22">
        <f t="shared" si="3"/>
        <v>6504.880998774007</v>
      </c>
      <c r="H38" s="22">
        <f t="shared" si="3"/>
        <v>105.01333327611289</v>
      </c>
      <c r="I38" s="22">
        <f t="shared" si="3"/>
        <v>1662.1462000000001</v>
      </c>
      <c r="J38" s="22">
        <f t="shared" si="3"/>
        <v>3598.8737999999994</v>
      </c>
      <c r="K38" s="22">
        <f t="shared" si="3"/>
        <v>6433.239997982979</v>
      </c>
      <c r="L38" s="22">
        <f t="shared" si="3"/>
        <v>499.41</v>
      </c>
      <c r="M38" s="22">
        <f>SUM(M24:M27)</f>
        <v>439952.4942231462</v>
      </c>
    </row>
    <row r="39" spans="1:13" ht="8.25" customHeight="1">
      <c r="A39" s="23" t="s">
        <v>28</v>
      </c>
      <c r="B39" s="22">
        <f>SUM(B28:B35)</f>
        <v>179964.78</v>
      </c>
      <c r="C39" s="22">
        <f aca="true" t="shared" si="4" ref="C39:L39">SUM(C28:C35)</f>
        <v>380834.8491</v>
      </c>
      <c r="D39" s="22">
        <f t="shared" si="4"/>
        <v>22487.35</v>
      </c>
      <c r="E39" s="22">
        <f t="shared" si="4"/>
        <v>13940.12</v>
      </c>
      <c r="F39" s="22">
        <f t="shared" si="4"/>
        <v>47079.52</v>
      </c>
      <c r="G39" s="22">
        <f t="shared" si="4"/>
        <v>6609.849999999999</v>
      </c>
      <c r="H39" s="24" t="s">
        <v>26</v>
      </c>
      <c r="I39" s="22">
        <f t="shared" si="4"/>
        <v>6635.1992</v>
      </c>
      <c r="J39" s="22">
        <f t="shared" si="4"/>
        <v>19833.120799999997</v>
      </c>
      <c r="K39" s="22">
        <f t="shared" si="4"/>
        <v>32796.82</v>
      </c>
      <c r="L39" s="22">
        <f t="shared" si="4"/>
        <v>146.5</v>
      </c>
      <c r="M39" s="22">
        <f>SUM(M28:M35)</f>
        <v>710328.1091</v>
      </c>
    </row>
    <row r="40" spans="1:13" ht="7.5" customHeight="1">
      <c r="A40" s="23"/>
      <c r="B40" s="22"/>
      <c r="C40" s="22"/>
      <c r="D40" s="22"/>
      <c r="E40" s="22"/>
      <c r="F40" s="22"/>
      <c r="G40" s="22"/>
      <c r="H40" s="24"/>
      <c r="I40" s="22"/>
      <c r="J40" s="22"/>
      <c r="K40" s="22"/>
      <c r="L40" s="22"/>
      <c r="M40" s="22"/>
    </row>
    <row r="41" spans="1:13" ht="7.5" customHeight="1">
      <c r="A41" s="36" t="s">
        <v>44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7.5" customHeight="1">
      <c r="A42" s="1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8.25" customHeight="1">
      <c r="A43" s="16" t="s">
        <v>5</v>
      </c>
      <c r="B43" s="29">
        <f aca="true" t="shared" si="5" ref="B43:B66">B14/$M14*100</f>
        <v>51.78362791663213</v>
      </c>
      <c r="C43" s="29">
        <f aca="true" t="shared" si="6" ref="C43:M43">C14/$M14*100</f>
        <v>8.807801796642805</v>
      </c>
      <c r="D43" s="29">
        <f t="shared" si="6"/>
        <v>0.5018600189677074</v>
      </c>
      <c r="E43" s="32" t="s">
        <v>26</v>
      </c>
      <c r="F43" s="29">
        <f t="shared" si="6"/>
        <v>38.48003180731903</v>
      </c>
      <c r="G43" s="29">
        <f t="shared" si="6"/>
        <v>0.07403277410362205</v>
      </c>
      <c r="H43" s="32" t="s">
        <v>26</v>
      </c>
      <c r="I43" s="32" t="s">
        <v>26</v>
      </c>
      <c r="J43" s="29">
        <f t="shared" si="6"/>
        <v>0.24544137278306788</v>
      </c>
      <c r="K43" s="29">
        <f t="shared" si="6"/>
        <v>0.08582260234291628</v>
      </c>
      <c r="L43" s="32" t="s">
        <v>26</v>
      </c>
      <c r="M43" s="29">
        <f t="shared" si="6"/>
        <v>100</v>
      </c>
    </row>
    <row r="44" spans="1:13" ht="8.25" customHeight="1">
      <c r="A44" s="16" t="s">
        <v>16</v>
      </c>
      <c r="B44" s="29">
        <f t="shared" si="5"/>
        <v>1.5467089250881985</v>
      </c>
      <c r="C44" s="29">
        <f>C15/$M15*100</f>
        <v>0.06938132869537345</v>
      </c>
      <c r="D44" s="32" t="s">
        <v>26</v>
      </c>
      <c r="E44" s="32" t="s">
        <v>26</v>
      </c>
      <c r="F44" s="29">
        <f>F15/$M15*100</f>
        <v>98.38390974621643</v>
      </c>
      <c r="G44" s="32" t="s">
        <v>26</v>
      </c>
      <c r="H44" s="32" t="s">
        <v>26</v>
      </c>
      <c r="I44" s="32" t="s">
        <v>26</v>
      </c>
      <c r="J44" s="32" t="s">
        <v>26</v>
      </c>
      <c r="K44" s="32" t="s">
        <v>26</v>
      </c>
      <c r="L44" s="32" t="s">
        <v>26</v>
      </c>
      <c r="M44" s="29">
        <f>M15/$M15*100</f>
        <v>100</v>
      </c>
    </row>
    <row r="45" spans="1:13" ht="8.25" customHeight="1">
      <c r="A45" s="16" t="s">
        <v>17</v>
      </c>
      <c r="B45" s="29">
        <f t="shared" si="5"/>
        <v>27.11908482992729</v>
      </c>
      <c r="C45" s="29">
        <f aca="true" t="shared" si="7" ref="C45:M45">C16/$M16*100</f>
        <v>3.7833450909981066</v>
      </c>
      <c r="D45" s="29">
        <f t="shared" si="7"/>
        <v>0.8157156473054502</v>
      </c>
      <c r="E45" s="29">
        <f t="shared" si="7"/>
        <v>1.0526268507454781</v>
      </c>
      <c r="F45" s="29">
        <f t="shared" si="7"/>
        <v>57.783077533233396</v>
      </c>
      <c r="G45" s="29">
        <f t="shared" si="7"/>
        <v>3.6329441919695102</v>
      </c>
      <c r="H45" s="32" t="s">
        <v>26</v>
      </c>
      <c r="I45" s="29">
        <f t="shared" si="7"/>
        <v>0.271630114018431</v>
      </c>
      <c r="J45" s="29">
        <f t="shared" si="7"/>
        <v>4.656996910604583</v>
      </c>
      <c r="K45" s="29">
        <f t="shared" si="7"/>
        <v>0.06997004358700358</v>
      </c>
      <c r="L45" s="29">
        <f t="shared" si="7"/>
        <v>0.8146087876107476</v>
      </c>
      <c r="M45" s="29">
        <f t="shared" si="7"/>
        <v>100</v>
      </c>
    </row>
    <row r="46" spans="1:13" ht="8.25" customHeight="1">
      <c r="A46" s="16" t="s">
        <v>25</v>
      </c>
      <c r="B46" s="29">
        <f t="shared" si="5"/>
        <v>0.3414967987532034</v>
      </c>
      <c r="C46" s="29">
        <f aca="true" t="shared" si="8" ref="C46:M46">C17/$M17*100</f>
        <v>1.0357276026881872</v>
      </c>
      <c r="D46" s="32" t="s">
        <v>26</v>
      </c>
      <c r="E46" s="32" t="s">
        <v>26</v>
      </c>
      <c r="F46" s="29">
        <f t="shared" si="8"/>
        <v>98.33861236023189</v>
      </c>
      <c r="G46" s="29">
        <f t="shared" si="8"/>
        <v>0.11856681240593303</v>
      </c>
      <c r="H46" s="29">
        <f t="shared" si="8"/>
        <v>0.12326644068771511</v>
      </c>
      <c r="I46" s="32" t="s">
        <v>26</v>
      </c>
      <c r="J46" s="32" t="s">
        <v>26</v>
      </c>
      <c r="K46" s="32" t="s">
        <v>26</v>
      </c>
      <c r="L46" s="32" t="s">
        <v>26</v>
      </c>
      <c r="M46" s="29">
        <f t="shared" si="8"/>
        <v>100</v>
      </c>
    </row>
    <row r="47" spans="1:13" s="20" customFormat="1" ht="8.25" customHeight="1">
      <c r="A47" s="18" t="s">
        <v>33</v>
      </c>
      <c r="B47" s="34">
        <f t="shared" si="5"/>
        <v>0.4503232601445016</v>
      </c>
      <c r="C47" s="34">
        <f>C18/$M18*100</f>
        <v>1.13089406559713</v>
      </c>
      <c r="D47" s="35" t="s">
        <v>26</v>
      </c>
      <c r="E47" s="35" t="s">
        <v>26</v>
      </c>
      <c r="F47" s="34">
        <f>F18/$M18*100</f>
        <v>98.33694967022235</v>
      </c>
      <c r="G47" s="35" t="s">
        <v>26</v>
      </c>
      <c r="H47" s="34">
        <f>H18/$M18*100</f>
        <v>0.06366184515623399</v>
      </c>
      <c r="I47" s="35" t="s">
        <v>26</v>
      </c>
      <c r="J47" s="35" t="s">
        <v>26</v>
      </c>
      <c r="K47" s="35" t="s">
        <v>26</v>
      </c>
      <c r="L47" s="35" t="s">
        <v>26</v>
      </c>
      <c r="M47" s="34">
        <f>M18/$M18*100</f>
        <v>100</v>
      </c>
    </row>
    <row r="48" spans="1:13" s="20" customFormat="1" ht="8.25" customHeight="1">
      <c r="A48" s="18" t="s">
        <v>18</v>
      </c>
      <c r="B48" s="35" t="s">
        <v>26</v>
      </c>
      <c r="C48" s="34">
        <f aca="true" t="shared" si="9" ref="C48:M48">C19/$M19*100</f>
        <v>0.7370957992041494</v>
      </c>
      <c r="D48" s="35" t="s">
        <v>26</v>
      </c>
      <c r="E48" s="35" t="s">
        <v>26</v>
      </c>
      <c r="F48" s="34">
        <f t="shared" si="9"/>
        <v>98.34382987174808</v>
      </c>
      <c r="G48" s="34">
        <f t="shared" si="9"/>
        <v>0.433607785433994</v>
      </c>
      <c r="H48" s="34">
        <f t="shared" si="9"/>
        <v>0.3103053125278308</v>
      </c>
      <c r="I48" s="34">
        <f t="shared" si="9"/>
        <v>0.17516123108593662</v>
      </c>
      <c r="J48" s="35" t="s">
        <v>26</v>
      </c>
      <c r="K48" s="35" t="s">
        <v>26</v>
      </c>
      <c r="L48" s="35" t="s">
        <v>26</v>
      </c>
      <c r="M48" s="34">
        <f t="shared" si="9"/>
        <v>100</v>
      </c>
    </row>
    <row r="49" spans="1:13" ht="8.25" customHeight="1">
      <c r="A49" s="16" t="s">
        <v>19</v>
      </c>
      <c r="B49" s="29">
        <f t="shared" si="5"/>
        <v>39.11587373174417</v>
      </c>
      <c r="C49" s="29">
        <f aca="true" t="shared" si="10" ref="C49:M49">C20/$M20*100</f>
        <v>5.269941519990033</v>
      </c>
      <c r="D49" s="29">
        <f t="shared" si="10"/>
        <v>0.5599242019749042</v>
      </c>
      <c r="E49" s="29">
        <f t="shared" si="10"/>
        <v>0.6607707569615923</v>
      </c>
      <c r="F49" s="29">
        <f t="shared" si="10"/>
        <v>51.534869163306574</v>
      </c>
      <c r="G49" s="29">
        <f t="shared" si="10"/>
        <v>1.891412796669178</v>
      </c>
      <c r="H49" s="32" t="s">
        <v>26</v>
      </c>
      <c r="I49" s="32" t="s">
        <v>26</v>
      </c>
      <c r="J49" s="32" t="s">
        <v>26</v>
      </c>
      <c r="K49" s="29">
        <f t="shared" si="10"/>
        <v>0.8817894678597038</v>
      </c>
      <c r="L49" s="32" t="s">
        <v>26</v>
      </c>
      <c r="M49" s="29">
        <f t="shared" si="10"/>
        <v>100</v>
      </c>
    </row>
    <row r="50" spans="1:13" ht="8.25" customHeight="1">
      <c r="A50" s="16" t="s">
        <v>31</v>
      </c>
      <c r="B50" s="29">
        <f t="shared" si="5"/>
        <v>39.20176024771707</v>
      </c>
      <c r="C50" s="29">
        <f aca="true" t="shared" si="11" ref="C50:M50">C21/$M21*100</f>
        <v>4.169571937360934</v>
      </c>
      <c r="D50" s="29">
        <f t="shared" si="11"/>
        <v>27.259530992009484</v>
      </c>
      <c r="E50" s="29">
        <f t="shared" si="11"/>
        <v>1.089303348521</v>
      </c>
      <c r="F50" s="29">
        <f t="shared" si="11"/>
        <v>25.14685772298461</v>
      </c>
      <c r="G50" s="29">
        <f t="shared" si="11"/>
        <v>0.3354392010676004</v>
      </c>
      <c r="H50" s="32" t="s">
        <v>26</v>
      </c>
      <c r="I50" s="29">
        <f t="shared" si="11"/>
        <v>0.10389709767580542</v>
      </c>
      <c r="J50" s="29">
        <f t="shared" si="11"/>
        <v>0.5170777143693974</v>
      </c>
      <c r="K50" s="29">
        <f t="shared" si="11"/>
        <v>2.176561738294095</v>
      </c>
      <c r="L50" s="32" t="s">
        <v>26</v>
      </c>
      <c r="M50" s="29">
        <f t="shared" si="11"/>
        <v>100</v>
      </c>
    </row>
    <row r="51" spans="1:13" ht="8.25" customHeight="1">
      <c r="A51" s="16" t="s">
        <v>20</v>
      </c>
      <c r="B51" s="29">
        <f t="shared" si="5"/>
        <v>18.01409461296176</v>
      </c>
      <c r="C51" s="29">
        <f aca="true" t="shared" si="12" ref="C51:M51">C22/$M22*100</f>
        <v>21.474883538437194</v>
      </c>
      <c r="D51" s="29">
        <f t="shared" si="12"/>
        <v>9.205286672114909</v>
      </c>
      <c r="E51" s="32" t="s">
        <v>26</v>
      </c>
      <c r="F51" s="29">
        <f t="shared" si="12"/>
        <v>47.0349359398179</v>
      </c>
      <c r="G51" s="29">
        <f t="shared" si="12"/>
        <v>3.7222177663225033</v>
      </c>
      <c r="H51" s="32" t="s">
        <v>26</v>
      </c>
      <c r="I51" s="29">
        <f t="shared" si="12"/>
        <v>0.43752118057738354</v>
      </c>
      <c r="J51" s="29">
        <f t="shared" si="12"/>
        <v>0.11106028976836307</v>
      </c>
      <c r="K51" s="32" t="s">
        <v>26</v>
      </c>
      <c r="L51" s="32" t="s">
        <v>26</v>
      </c>
      <c r="M51" s="29">
        <f t="shared" si="12"/>
        <v>100</v>
      </c>
    </row>
    <row r="52" spans="1:13" ht="8.25" customHeight="1">
      <c r="A52" s="16" t="s">
        <v>32</v>
      </c>
      <c r="B52" s="29">
        <f t="shared" si="5"/>
        <v>51.54905807556966</v>
      </c>
      <c r="C52" s="29">
        <f aca="true" t="shared" si="13" ref="C52:M52">C23/$M23*100</f>
        <v>30.97746326098604</v>
      </c>
      <c r="D52" s="29">
        <f t="shared" si="13"/>
        <v>1.909396936403469</v>
      </c>
      <c r="E52" s="29">
        <f t="shared" si="13"/>
        <v>2.5941877190607863</v>
      </c>
      <c r="F52" s="29">
        <f t="shared" si="13"/>
        <v>8.15535115326795</v>
      </c>
      <c r="G52" s="29">
        <f t="shared" si="13"/>
        <v>1.733826950192825</v>
      </c>
      <c r="H52" s="32" t="s">
        <v>26</v>
      </c>
      <c r="I52" s="32" t="s">
        <v>26</v>
      </c>
      <c r="J52" s="29">
        <f t="shared" si="13"/>
        <v>0.6817220665583871</v>
      </c>
      <c r="K52" s="29">
        <f t="shared" si="13"/>
        <v>2.3876451637553564</v>
      </c>
      <c r="L52" s="32" t="s">
        <v>26</v>
      </c>
      <c r="M52" s="29">
        <f t="shared" si="13"/>
        <v>100</v>
      </c>
    </row>
    <row r="53" spans="1:13" ht="8.25" customHeight="1">
      <c r="A53" s="16" t="s">
        <v>6</v>
      </c>
      <c r="B53" s="29">
        <f t="shared" si="5"/>
        <v>87.08424215369237</v>
      </c>
      <c r="C53" s="29">
        <f aca="true" t="shared" si="14" ref="C53:M53">C24/$M24*100</f>
        <v>10.893535749995046</v>
      </c>
      <c r="D53" s="29">
        <f t="shared" si="14"/>
        <v>0.24513450476295334</v>
      </c>
      <c r="E53" s="32" t="s">
        <v>26</v>
      </c>
      <c r="F53" s="32" t="s">
        <v>26</v>
      </c>
      <c r="G53" s="29">
        <f t="shared" si="14"/>
        <v>0.36408086449094645</v>
      </c>
      <c r="H53" s="32" t="s">
        <v>26</v>
      </c>
      <c r="I53" s="32" t="s">
        <v>26</v>
      </c>
      <c r="J53" s="32" t="s">
        <v>26</v>
      </c>
      <c r="K53" s="29">
        <f t="shared" si="14"/>
        <v>1.391830406643274</v>
      </c>
      <c r="L53" s="32" t="s">
        <v>26</v>
      </c>
      <c r="M53" s="29">
        <f t="shared" si="14"/>
        <v>100</v>
      </c>
    </row>
    <row r="54" spans="1:13" ht="8.25" customHeight="1">
      <c r="A54" s="16" t="s">
        <v>7</v>
      </c>
      <c r="B54" s="29">
        <f t="shared" si="5"/>
        <v>4.685416668097772</v>
      </c>
      <c r="C54" s="29">
        <f aca="true" t="shared" si="15" ref="C54:M54">C25/$M25*100</f>
        <v>18.562669714806994</v>
      </c>
      <c r="D54" s="29">
        <f t="shared" si="15"/>
        <v>50.24353409339921</v>
      </c>
      <c r="E54" s="29">
        <f t="shared" si="15"/>
        <v>1.1267895402441763</v>
      </c>
      <c r="F54" s="29">
        <f t="shared" si="15"/>
        <v>15.025629383046965</v>
      </c>
      <c r="G54" s="32" t="s">
        <v>26</v>
      </c>
      <c r="H54" s="29">
        <f t="shared" si="15"/>
        <v>0.08754931303499018</v>
      </c>
      <c r="I54" s="29">
        <f t="shared" si="15"/>
        <v>1.8943765108181274</v>
      </c>
      <c r="J54" s="29">
        <f t="shared" si="15"/>
        <v>4.6379562851064495</v>
      </c>
      <c r="K54" s="29">
        <f t="shared" si="15"/>
        <v>3.031596749718873</v>
      </c>
      <c r="L54" s="29">
        <f t="shared" si="15"/>
        <v>0.6737072480115075</v>
      </c>
      <c r="M54" s="29">
        <f t="shared" si="15"/>
        <v>100</v>
      </c>
    </row>
    <row r="55" spans="1:13" ht="8.25" customHeight="1">
      <c r="A55" s="16" t="s">
        <v>8</v>
      </c>
      <c r="B55" s="29">
        <f t="shared" si="5"/>
        <v>41.417393819720694</v>
      </c>
      <c r="C55" s="29">
        <f aca="true" t="shared" si="16" ref="C55:M55">C26/$M26*100</f>
        <v>32.269035805444275</v>
      </c>
      <c r="D55" s="29">
        <f t="shared" si="16"/>
        <v>18.587733843954364</v>
      </c>
      <c r="E55" s="32" t="s">
        <v>26</v>
      </c>
      <c r="F55" s="32" t="s">
        <v>26</v>
      </c>
      <c r="G55" s="29">
        <f t="shared" si="16"/>
        <v>5.968725009833111</v>
      </c>
      <c r="H55" s="32" t="s">
        <v>26</v>
      </c>
      <c r="I55" s="29">
        <f t="shared" si="16"/>
        <v>0.6481808479765164</v>
      </c>
      <c r="J55" s="29">
        <f t="shared" si="16"/>
        <v>0.9421935196243533</v>
      </c>
      <c r="K55" s="29">
        <f t="shared" si="16"/>
        <v>0.1667371534466861</v>
      </c>
      <c r="L55" s="32" t="s">
        <v>26</v>
      </c>
      <c r="M55" s="29">
        <f t="shared" si="16"/>
        <v>100</v>
      </c>
    </row>
    <row r="56" spans="1:13" ht="8.25" customHeight="1">
      <c r="A56" s="16" t="s">
        <v>9</v>
      </c>
      <c r="B56" s="29">
        <f t="shared" si="5"/>
        <v>47.0112817715713</v>
      </c>
      <c r="C56" s="29">
        <f aca="true" t="shared" si="17" ref="C56:M56">C27/$M27*100</f>
        <v>32.237863975055234</v>
      </c>
      <c r="D56" s="29">
        <f t="shared" si="17"/>
        <v>5.72604316863767</v>
      </c>
      <c r="E56" s="29">
        <f t="shared" si="17"/>
        <v>4.840066976679933</v>
      </c>
      <c r="F56" s="29">
        <f t="shared" si="17"/>
        <v>7.719444941483235</v>
      </c>
      <c r="G56" s="29">
        <f t="shared" si="17"/>
        <v>0.6060234352879811</v>
      </c>
      <c r="H56" s="32" t="s">
        <v>26</v>
      </c>
      <c r="I56" s="32" t="s">
        <v>26</v>
      </c>
      <c r="J56" s="29">
        <f t="shared" si="17"/>
        <v>0.07141727906642321</v>
      </c>
      <c r="K56" s="29">
        <f t="shared" si="17"/>
        <v>1.688164545410969</v>
      </c>
      <c r="L56" s="29">
        <f t="shared" si="17"/>
        <v>0.07972386410426878</v>
      </c>
      <c r="M56" s="29">
        <f t="shared" si="17"/>
        <v>100</v>
      </c>
    </row>
    <row r="57" spans="1:13" ht="8.25" customHeight="1">
      <c r="A57" s="16" t="s">
        <v>10</v>
      </c>
      <c r="B57" s="29">
        <f t="shared" si="5"/>
        <v>27.469191733381177</v>
      </c>
      <c r="C57" s="29">
        <f aca="true" t="shared" si="18" ref="C57:M57">C28/$M28*100</f>
        <v>15.607971078388152</v>
      </c>
      <c r="D57" s="32" t="s">
        <v>26</v>
      </c>
      <c r="E57" s="32" t="s">
        <v>26</v>
      </c>
      <c r="F57" s="29">
        <f t="shared" si="18"/>
        <v>55.523976174332375</v>
      </c>
      <c r="G57" s="29">
        <f t="shared" si="18"/>
        <v>0.1060084101322939</v>
      </c>
      <c r="H57" s="32" t="s">
        <v>26</v>
      </c>
      <c r="I57" s="32" t="s">
        <v>26</v>
      </c>
      <c r="J57" s="29">
        <f t="shared" si="18"/>
        <v>0.9547446098835779</v>
      </c>
      <c r="K57" s="29">
        <f t="shared" si="18"/>
        <v>0.3075657744710222</v>
      </c>
      <c r="L57" s="32" t="s">
        <v>26</v>
      </c>
      <c r="M57" s="29">
        <f t="shared" si="18"/>
        <v>100</v>
      </c>
    </row>
    <row r="58" spans="1:13" ht="8.25" customHeight="1">
      <c r="A58" s="16" t="s">
        <v>11</v>
      </c>
      <c r="B58" s="29">
        <f t="shared" si="5"/>
        <v>43.20904067498182</v>
      </c>
      <c r="C58" s="29">
        <f aca="true" t="shared" si="19" ref="C58:M58">C29/$M29*100</f>
        <v>39.17472385624989</v>
      </c>
      <c r="D58" s="32" t="s">
        <v>26</v>
      </c>
      <c r="E58" s="32" t="s">
        <v>26</v>
      </c>
      <c r="F58" s="29">
        <f t="shared" si="19"/>
        <v>6.351258302533483</v>
      </c>
      <c r="G58" s="32" t="s">
        <v>26</v>
      </c>
      <c r="H58" s="32" t="s">
        <v>26</v>
      </c>
      <c r="I58" s="29">
        <f t="shared" si="19"/>
        <v>0.18163440274503861</v>
      </c>
      <c r="J58" s="29">
        <f t="shared" si="19"/>
        <v>1.287552001718526</v>
      </c>
      <c r="K58" s="29">
        <f t="shared" si="19"/>
        <v>9.795790761771233</v>
      </c>
      <c r="L58" s="32" t="s">
        <v>26</v>
      </c>
      <c r="M58" s="29">
        <f t="shared" si="19"/>
        <v>100</v>
      </c>
    </row>
    <row r="59" spans="1:13" ht="8.25" customHeight="1">
      <c r="A59" s="16" t="s">
        <v>12</v>
      </c>
      <c r="B59" s="29">
        <f t="shared" si="5"/>
        <v>46.671901909825</v>
      </c>
      <c r="C59" s="29">
        <f aca="true" t="shared" si="20" ref="C59:M59">C30/$M30*100</f>
        <v>35.68042579977687</v>
      </c>
      <c r="D59" s="29">
        <f t="shared" si="20"/>
        <v>14.351089533045391</v>
      </c>
      <c r="E59" s="29">
        <f t="shared" si="20"/>
        <v>0.448776677407225</v>
      </c>
      <c r="F59" s="32" t="s">
        <v>26</v>
      </c>
      <c r="G59" s="29">
        <f t="shared" si="20"/>
        <v>2.765080928133822</v>
      </c>
      <c r="H59" s="32" t="s">
        <v>26</v>
      </c>
      <c r="I59" s="32" t="s">
        <v>26</v>
      </c>
      <c r="J59" s="32" t="s">
        <v>26</v>
      </c>
      <c r="K59" s="32" t="s">
        <v>26</v>
      </c>
      <c r="L59" s="32" t="s">
        <v>26</v>
      </c>
      <c r="M59" s="29">
        <f t="shared" si="20"/>
        <v>100</v>
      </c>
    </row>
    <row r="60" spans="1:13" ht="8.25" customHeight="1">
      <c r="A60" s="16" t="s">
        <v>21</v>
      </c>
      <c r="B60" s="29">
        <f t="shared" si="5"/>
        <v>35.846900717818784</v>
      </c>
      <c r="C60" s="29">
        <f aca="true" t="shared" si="21" ref="C60:M60">C31/$M31*100</f>
        <v>43.24009343442612</v>
      </c>
      <c r="D60" s="29">
        <f t="shared" si="21"/>
        <v>10.795820648213168</v>
      </c>
      <c r="E60" s="32" t="s">
        <v>26</v>
      </c>
      <c r="F60" s="29">
        <f t="shared" si="21"/>
        <v>3.715434374507498</v>
      </c>
      <c r="G60" s="29">
        <f t="shared" si="21"/>
        <v>3.029942674939609</v>
      </c>
      <c r="H60" s="32" t="s">
        <v>26</v>
      </c>
      <c r="I60" s="29">
        <f t="shared" si="21"/>
        <v>3.330350508486377</v>
      </c>
      <c r="J60" s="32" t="s">
        <v>26</v>
      </c>
      <c r="K60" s="32" t="s">
        <v>26</v>
      </c>
      <c r="L60" s="32" t="s">
        <v>26</v>
      </c>
      <c r="M60" s="29">
        <f t="shared" si="21"/>
        <v>100</v>
      </c>
    </row>
    <row r="61" spans="1:13" ht="8.25" customHeight="1">
      <c r="A61" s="16" t="s">
        <v>13</v>
      </c>
      <c r="B61" s="29">
        <f t="shared" si="5"/>
        <v>55.63822906405592</v>
      </c>
      <c r="C61" s="29">
        <f aca="true" t="shared" si="22" ref="C61:M61">C32/$M32*100</f>
        <v>16.69892744112079</v>
      </c>
      <c r="D61" s="29">
        <f t="shared" si="22"/>
        <v>0.6397432482965898</v>
      </c>
      <c r="E61" s="29">
        <f t="shared" si="22"/>
        <v>0.2940424377739932</v>
      </c>
      <c r="F61" s="29">
        <f t="shared" si="22"/>
        <v>3.917117048610238</v>
      </c>
      <c r="G61" s="32" t="s">
        <v>26</v>
      </c>
      <c r="H61" s="32" t="s">
        <v>26</v>
      </c>
      <c r="I61" s="32" t="s">
        <v>26</v>
      </c>
      <c r="J61" s="32" t="s">
        <v>26</v>
      </c>
      <c r="K61" s="29">
        <f t="shared" si="22"/>
        <v>22.81194076014247</v>
      </c>
      <c r="L61" s="32" t="s">
        <v>26</v>
      </c>
      <c r="M61" s="29">
        <f t="shared" si="22"/>
        <v>100</v>
      </c>
    </row>
    <row r="62" spans="1:13" ht="8.25" customHeight="1">
      <c r="A62" s="16" t="s">
        <v>22</v>
      </c>
      <c r="B62" s="29">
        <f t="shared" si="5"/>
        <v>34.767160014340234</v>
      </c>
      <c r="C62" s="29">
        <f>C33/$M33*100</f>
        <v>64.5498155322073</v>
      </c>
      <c r="D62" s="32" t="s">
        <v>26</v>
      </c>
      <c r="E62" s="32" t="s">
        <v>26</v>
      </c>
      <c r="F62" s="32" t="s">
        <v>26</v>
      </c>
      <c r="G62" s="29">
        <f>G33/$M33*100</f>
        <v>0.6830244534524614</v>
      </c>
      <c r="H62" s="32" t="s">
        <v>26</v>
      </c>
      <c r="I62" s="32" t="s">
        <v>26</v>
      </c>
      <c r="J62" s="32" t="s">
        <v>26</v>
      </c>
      <c r="K62" s="32" t="s">
        <v>26</v>
      </c>
      <c r="L62" s="32" t="s">
        <v>26</v>
      </c>
      <c r="M62" s="29">
        <f>M33/$M33*100</f>
        <v>100</v>
      </c>
    </row>
    <row r="63" spans="1:13" ht="8.25" customHeight="1">
      <c r="A63" s="16" t="s">
        <v>23</v>
      </c>
      <c r="B63" s="29">
        <f t="shared" si="5"/>
        <v>12.377910395214165</v>
      </c>
      <c r="C63" s="29">
        <f aca="true" t="shared" si="23" ref="C63:M63">C34/$M34*100</f>
        <v>61.97256512566675</v>
      </c>
      <c r="D63" s="29">
        <f t="shared" si="23"/>
        <v>1.96684274903747</v>
      </c>
      <c r="E63" s="29">
        <f t="shared" si="23"/>
        <v>11.9050669323744</v>
      </c>
      <c r="F63" s="29">
        <f t="shared" si="23"/>
        <v>0.5196828917029671</v>
      </c>
      <c r="G63" s="29">
        <f t="shared" si="23"/>
        <v>0.8259724852867304</v>
      </c>
      <c r="H63" s="32" t="s">
        <v>26</v>
      </c>
      <c r="I63" s="29">
        <f t="shared" si="23"/>
        <v>1.3434081043730546</v>
      </c>
      <c r="J63" s="29">
        <f t="shared" si="23"/>
        <v>0.35710848344093854</v>
      </c>
      <c r="K63" s="29">
        <f t="shared" si="23"/>
        <v>8.602627808903923</v>
      </c>
      <c r="L63" s="29">
        <f t="shared" si="23"/>
        <v>0.12881502399960185</v>
      </c>
      <c r="M63" s="29">
        <f t="shared" si="23"/>
        <v>100</v>
      </c>
    </row>
    <row r="64" spans="1:13" ht="8.25" customHeight="1">
      <c r="A64" s="16" t="s">
        <v>14</v>
      </c>
      <c r="B64" s="29">
        <f t="shared" si="5"/>
        <v>2.7586877114616786</v>
      </c>
      <c r="C64" s="29">
        <f>C35/$M35*100</f>
        <v>87.57492718349593</v>
      </c>
      <c r="D64" s="32" t="s">
        <v>26</v>
      </c>
      <c r="E64" s="32" t="s">
        <v>26</v>
      </c>
      <c r="F64" s="32" t="s">
        <v>26</v>
      </c>
      <c r="G64" s="32" t="s">
        <v>26</v>
      </c>
      <c r="H64" s="32" t="s">
        <v>26</v>
      </c>
      <c r="I64" s="32" t="s">
        <v>26</v>
      </c>
      <c r="J64" s="29">
        <f>J35/$M35*100</f>
        <v>9.63283627499651</v>
      </c>
      <c r="K64" s="32" t="s">
        <v>26</v>
      </c>
      <c r="L64" s="32" t="s">
        <v>26</v>
      </c>
      <c r="M64" s="29">
        <f>M35/$M35*100</f>
        <v>100</v>
      </c>
    </row>
    <row r="65" spans="1:13" s="8" customFormat="1" ht="8.25" customHeight="1">
      <c r="A65" s="21" t="s">
        <v>27</v>
      </c>
      <c r="B65" s="30">
        <f t="shared" si="5"/>
        <v>35.72344507828218</v>
      </c>
      <c r="C65" s="30">
        <f aca="true" t="shared" si="24" ref="C65:M65">C36/$M36*100</f>
        <v>26.337310788382883</v>
      </c>
      <c r="D65" s="30">
        <f t="shared" si="24"/>
        <v>4.132742166823464</v>
      </c>
      <c r="E65" s="30">
        <f t="shared" si="24"/>
        <v>1.3104405451455166</v>
      </c>
      <c r="F65" s="30">
        <f t="shared" si="24"/>
        <v>27.22065436649358</v>
      </c>
      <c r="G65" s="30">
        <f t="shared" si="24"/>
        <v>1.1768480810833593</v>
      </c>
      <c r="H65" s="33" t="s">
        <v>26</v>
      </c>
      <c r="I65" s="30">
        <f t="shared" si="24"/>
        <v>0.40378727097519</v>
      </c>
      <c r="J65" s="30">
        <f t="shared" si="24"/>
        <v>1.5263469978383832</v>
      </c>
      <c r="K65" s="30">
        <f t="shared" si="24"/>
        <v>2.0564941547771878</v>
      </c>
      <c r="L65" s="30">
        <f t="shared" si="24"/>
        <v>0.09468552176231598</v>
      </c>
      <c r="M65" s="30">
        <f t="shared" si="24"/>
        <v>100</v>
      </c>
    </row>
    <row r="66" spans="1:13" s="8" customFormat="1" ht="8.25" customHeight="1">
      <c r="A66" s="21" t="s">
        <v>37</v>
      </c>
      <c r="B66" s="30">
        <f t="shared" si="5"/>
        <v>34.677573770213286</v>
      </c>
      <c r="C66" s="30">
        <f aca="true" t="shared" si="25" ref="C66:M66">C37/$M37*100</f>
        <v>10.186022373263086</v>
      </c>
      <c r="D66" s="30">
        <f t="shared" si="25"/>
        <v>1.5686560415760282</v>
      </c>
      <c r="E66" s="30">
        <f t="shared" si="25"/>
        <v>0.7611078951635305</v>
      </c>
      <c r="F66" s="30">
        <f t="shared" si="25"/>
        <v>49.73241859361296</v>
      </c>
      <c r="G66" s="30">
        <f t="shared" si="25"/>
        <v>1.2153524639866287</v>
      </c>
      <c r="H66" s="33" t="s">
        <v>26</v>
      </c>
      <c r="I66" s="30">
        <f t="shared" si="25"/>
        <v>0.07076499085751753</v>
      </c>
      <c r="J66" s="30">
        <f t="shared" si="25"/>
        <v>0.990733580849883</v>
      </c>
      <c r="K66" s="30">
        <f t="shared" si="25"/>
        <v>0.6365172624844936</v>
      </c>
      <c r="L66" s="30">
        <f t="shared" si="25"/>
        <v>0.1350967773419574</v>
      </c>
      <c r="M66" s="30">
        <f t="shared" si="25"/>
        <v>100</v>
      </c>
    </row>
    <row r="67" spans="1:13" s="8" customFormat="1" ht="8.25" customHeight="1">
      <c r="A67" s="21" t="s">
        <v>24</v>
      </c>
      <c r="B67" s="30">
        <f aca="true" t="shared" si="26" ref="B67:M67">B38/$M38*100</f>
        <v>55.102862304468516</v>
      </c>
      <c r="C67" s="30">
        <f t="shared" si="26"/>
        <v>22.563543587028366</v>
      </c>
      <c r="D67" s="30">
        <f t="shared" si="26"/>
        <v>12.086354935637612</v>
      </c>
      <c r="E67" s="30">
        <f t="shared" si="26"/>
        <v>1.6271802283200625</v>
      </c>
      <c r="F67" s="30">
        <f t="shared" si="26"/>
        <v>4.3460601430985255</v>
      </c>
      <c r="G67" s="30">
        <f t="shared" si="26"/>
        <v>1.478541679882987</v>
      </c>
      <c r="H67" s="33" t="s">
        <v>26</v>
      </c>
      <c r="I67" s="30">
        <f t="shared" si="26"/>
        <v>0.3778012903268031</v>
      </c>
      <c r="J67" s="30">
        <f t="shared" si="26"/>
        <v>0.8180141827255176</v>
      </c>
      <c r="K67" s="30">
        <f t="shared" si="26"/>
        <v>1.4622578761242357</v>
      </c>
      <c r="L67" s="30">
        <f t="shared" si="26"/>
        <v>0.1135145286269696</v>
      </c>
      <c r="M67" s="30">
        <f t="shared" si="26"/>
        <v>100</v>
      </c>
    </row>
    <row r="68" spans="1:13" s="8" customFormat="1" ht="8.25" customHeight="1">
      <c r="A68" s="21" t="s">
        <v>28</v>
      </c>
      <c r="B68" s="30">
        <f aca="true" t="shared" si="27" ref="B68:M68">B39/$M39*100</f>
        <v>25.335443958147597</v>
      </c>
      <c r="C68" s="30">
        <f t="shared" si="27"/>
        <v>53.61393477480786</v>
      </c>
      <c r="D68" s="30">
        <f t="shared" si="27"/>
        <v>3.1657694116162634</v>
      </c>
      <c r="E68" s="30">
        <f t="shared" si="27"/>
        <v>1.962490266316845</v>
      </c>
      <c r="F68" s="30">
        <f t="shared" si="27"/>
        <v>6.627855408911058</v>
      </c>
      <c r="G68" s="30">
        <f t="shared" si="27"/>
        <v>0.9305347648954526</v>
      </c>
      <c r="H68" s="33" t="s">
        <v>26</v>
      </c>
      <c r="I68" s="30">
        <f t="shared" si="27"/>
        <v>0.9341034255855271</v>
      </c>
      <c r="J68" s="30">
        <f t="shared" si="27"/>
        <v>2.7921069919545998</v>
      </c>
      <c r="K68" s="30">
        <f t="shared" si="27"/>
        <v>4.6171367259496785</v>
      </c>
      <c r="L68" s="33" t="s">
        <v>26</v>
      </c>
      <c r="M68" s="30">
        <f t="shared" si="27"/>
        <v>100</v>
      </c>
    </row>
    <row r="69" spans="1:13" ht="7.5" customHeight="1">
      <c r="A69" s="12"/>
      <c r="B69" s="28"/>
      <c r="C69" s="25"/>
      <c r="D69" s="25"/>
      <c r="E69" s="25"/>
      <c r="F69" s="28"/>
      <c r="G69" s="25"/>
      <c r="H69" s="28"/>
      <c r="I69" s="28"/>
      <c r="J69" s="28"/>
      <c r="K69" s="28"/>
      <c r="L69" s="28"/>
      <c r="M69" s="28"/>
    </row>
    <row r="70" spans="2:13" ht="7.5" customHeight="1">
      <c r="B70" s="26"/>
      <c r="C70" s="16"/>
      <c r="D70" s="16"/>
      <c r="E70" s="16"/>
      <c r="F70" s="5"/>
      <c r="G70" s="16"/>
      <c r="H70" s="5"/>
      <c r="I70" s="5"/>
      <c r="J70" s="5"/>
      <c r="K70" s="5"/>
      <c r="L70" s="5"/>
      <c r="M70" s="5"/>
    </row>
    <row r="71" spans="1:13" s="16" customFormat="1" ht="9" customHeight="1">
      <c r="A71" s="18" t="s">
        <v>46</v>
      </c>
      <c r="F71" s="5"/>
      <c r="H71" s="5"/>
      <c r="I71" s="5"/>
      <c r="J71" s="5"/>
      <c r="K71" s="5"/>
      <c r="L71" s="5"/>
      <c r="M71" s="5"/>
    </row>
    <row r="72" spans="1:13" ht="9" customHeight="1">
      <c r="A72" s="16" t="s">
        <v>45</v>
      </c>
      <c r="B72" s="16"/>
      <c r="C72" s="16"/>
      <c r="D72" s="16"/>
      <c r="E72" s="16"/>
      <c r="F72" s="15"/>
      <c r="G72" s="16"/>
      <c r="H72" s="16"/>
      <c r="I72" s="16"/>
      <c r="J72" s="16"/>
      <c r="K72" s="16"/>
      <c r="L72" s="5"/>
      <c r="M72" s="5"/>
    </row>
    <row r="73" spans="1:13" ht="9" customHeight="1">
      <c r="A73" s="16" t="s">
        <v>41</v>
      </c>
      <c r="B73" s="15"/>
      <c r="C73" s="15"/>
      <c r="D73" s="15"/>
      <c r="E73" s="15"/>
      <c r="F73" s="16"/>
      <c r="G73" s="15"/>
      <c r="H73" s="15"/>
      <c r="I73" s="15"/>
      <c r="J73" s="15"/>
      <c r="K73" s="15"/>
      <c r="L73" s="15"/>
      <c r="M73" s="15"/>
    </row>
    <row r="75" spans="1:6" ht="9" customHeight="1">
      <c r="A75" s="31"/>
      <c r="B75" s="31"/>
      <c r="C75" s="31"/>
      <c r="D75" s="31"/>
      <c r="E75" s="31"/>
      <c r="F75" s="31"/>
    </row>
  </sheetData>
  <mergeCells count="5">
    <mergeCell ref="A41:M41"/>
    <mergeCell ref="N12:U12"/>
    <mergeCell ref="A12:M12"/>
    <mergeCell ref="A1:M1"/>
    <mergeCell ref="A3:M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 223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VENETO</dc:creator>
  <cp:keywords/>
  <dc:description/>
  <cp:lastModifiedBy>Administrator</cp:lastModifiedBy>
  <cp:lastPrinted>2005-06-17T10:29:00Z</cp:lastPrinted>
  <dcterms:created xsi:type="dcterms:W3CDTF">2002-07-01T10:15:01Z</dcterms:created>
  <dcterms:modified xsi:type="dcterms:W3CDTF">2005-07-22T14:06:48Z</dcterms:modified>
  <cp:category/>
  <cp:version/>
  <cp:contentType/>
  <cp:contentStatus/>
</cp:coreProperties>
</file>