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710" activeTab="0"/>
  </bookViews>
  <sheets>
    <sheet name="REGBOV1" sheetId="1" r:id="rId1"/>
  </sheets>
  <definedNames/>
  <calcPr fullCalcOnLoad="1"/>
</workbook>
</file>

<file path=xl/sharedStrings.xml><?xml version="1.0" encoding="utf-8"?>
<sst xmlns="http://schemas.openxmlformats.org/spreadsheetml/2006/main" count="63" uniqueCount="37">
  <si>
    <t>REGIONI</t>
  </si>
  <si>
    <t>Capi</t>
  </si>
  <si>
    <t>Peso morto</t>
  </si>
  <si>
    <t>Complessivo</t>
  </si>
  <si>
    <t>Medio a capo</t>
  </si>
  <si>
    <t>Piemonte</t>
  </si>
  <si>
    <t>Valle d'Aosta</t>
  </si>
  <si>
    <t>Lombardia</t>
  </si>
  <si>
    <t>Bolzano-Bozen</t>
  </si>
  <si>
    <t>Trento</t>
  </si>
  <si>
    <t>Veneto</t>
  </si>
  <si>
    <t>Liguria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</si>
  <si>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</si>
  <si>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</si>
  <si>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</si>
  <si>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</si>
  <si>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</si>
  <si>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</si>
  <si>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</si>
  <si>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</si>
  <si>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</si>
  <si>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</si>
  <si>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</si>
  <si>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</si>
  <si>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</si>
  <si>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Mezzogiorno</t>
  </si>
  <si>
    <t>OVINI E CAPRINI</t>
  </si>
  <si>
    <t>Trentino-Alto Adige</t>
  </si>
  <si>
    <t>Friuli-Venezia Giulia</t>
  </si>
  <si>
    <t>Emilia-Romagna</t>
  </si>
  <si>
    <t>EQUINI</t>
  </si>
  <si>
    <t>Nord</t>
  </si>
  <si>
    <t>Centro</t>
  </si>
  <si>
    <t>Resa media percentuale</t>
  </si>
  <si>
    <t>Peso vivo</t>
  </si>
  <si>
    <r>
      <t>Tavola  9.3</t>
    </r>
    <r>
      <rPr>
        <b/>
        <sz val="9"/>
        <rFont val="Arial"/>
        <family val="2"/>
      </rPr>
      <t xml:space="preserve">  </t>
    </r>
    <r>
      <rPr>
        <sz val="9"/>
        <rFont val="Arial"/>
        <family val="0"/>
      </rPr>
      <t xml:space="preserve">segue </t>
    </r>
    <r>
      <rPr>
        <b/>
        <sz val="9"/>
        <rFont val="Arial"/>
        <family val="2"/>
      </rPr>
      <t xml:space="preserve">-  </t>
    </r>
    <r>
      <rPr>
        <b/>
        <sz val="9"/>
        <rFont val="Arial"/>
        <family val="0"/>
      </rPr>
      <t>Macellazione per specie e regione  -  Anno 2002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(</t>
    </r>
    <r>
      <rPr>
        <i/>
        <sz val="9"/>
        <rFont val="Arial"/>
        <family val="2"/>
      </rPr>
      <t xml:space="preserve">capi in numero, peso in </t>
    </r>
  </si>
  <si>
    <r>
      <t xml:space="preserve">                                  </t>
    </r>
    <r>
      <rPr>
        <i/>
        <sz val="9"/>
        <rFont val="Arial"/>
        <family val="2"/>
      </rPr>
      <t>quintali)</t>
    </r>
  </si>
</sst>
</file>

<file path=xl/styles.xml><?xml version="1.0" encoding="utf-8"?>
<styleSheet xmlns="http://schemas.openxmlformats.org/spreadsheetml/2006/main">
  <numFmts count="21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  <numFmt numFmtId="173" formatCode="#,##0.0_);\(#,##0.0\)"/>
    <numFmt numFmtId="174" formatCode="_-* #,##0.00_-;\-* #,##0.00_-;_-* &quot;-&quot;_-;_-@_-"/>
    <numFmt numFmtId="175" formatCode="_-* #,##0.0_-;\-* #,##0.0_-;_-* &quot;-&quot;_-;_-@_-"/>
    <numFmt numFmtId="176" formatCode="0.0"/>
  </numFmts>
  <fonts count="13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sz val="8"/>
      <name val="Helv"/>
      <family val="0"/>
    </font>
    <font>
      <sz val="7"/>
      <name val="Helv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52">
    <xf numFmtId="172" fontId="0" fillId="0" borderId="0" xfId="0" applyAlignment="1">
      <alignment/>
    </xf>
    <xf numFmtId="172" fontId="5" fillId="0" borderId="0" xfId="0" applyFont="1" applyAlignment="1">
      <alignment/>
    </xf>
    <xf numFmtId="172" fontId="6" fillId="0" borderId="1" xfId="0" applyNumberFormat="1" applyFont="1" applyBorder="1" applyAlignment="1" applyProtection="1">
      <alignment horizontal="fill"/>
      <protection/>
    </xf>
    <xf numFmtId="172" fontId="8" fillId="0" borderId="0" xfId="0" applyNumberFormat="1" applyFont="1" applyAlignment="1" applyProtection="1">
      <alignment horizontal="left"/>
      <protection/>
    </xf>
    <xf numFmtId="172" fontId="10" fillId="0" borderId="0" xfId="0" applyNumberFormat="1" applyFont="1" applyAlignment="1" applyProtection="1">
      <alignment horizontal="left"/>
      <protection/>
    </xf>
    <xf numFmtId="172" fontId="10" fillId="0" borderId="0" xfId="0" applyFont="1" applyAlignment="1">
      <alignment/>
    </xf>
    <xf numFmtId="172" fontId="8" fillId="0" borderId="0" xfId="0" applyFont="1" applyAlignment="1">
      <alignment/>
    </xf>
    <xf numFmtId="172" fontId="8" fillId="0" borderId="0" xfId="0" applyFont="1" applyAlignment="1">
      <alignment vertical="center"/>
    </xf>
    <xf numFmtId="172" fontId="8" fillId="0" borderId="0" xfId="0" applyNumberFormat="1" applyFont="1" applyAlignment="1" applyProtection="1">
      <alignment horizontal="right" vertical="center"/>
      <protection/>
    </xf>
    <xf numFmtId="172" fontId="8" fillId="0" borderId="0" xfId="0" applyFont="1" applyBorder="1" applyAlignment="1">
      <alignment/>
    </xf>
    <xf numFmtId="172" fontId="8" fillId="0" borderId="0" xfId="0" applyFont="1" applyBorder="1" applyAlignment="1">
      <alignment vertical="center"/>
    </xf>
    <xf numFmtId="172" fontId="8" fillId="0" borderId="1" xfId="0" applyNumberFormat="1" applyFont="1" applyBorder="1" applyAlignment="1" applyProtection="1">
      <alignment horizontal="fill"/>
      <protection/>
    </xf>
    <xf numFmtId="172" fontId="8" fillId="0" borderId="1" xfId="0" applyNumberFormat="1" applyFont="1" applyBorder="1" applyAlignment="1" applyProtection="1">
      <alignment horizontal="fill" vertical="center"/>
      <protection/>
    </xf>
    <xf numFmtId="172" fontId="8" fillId="0" borderId="0" xfId="0" applyNumberFormat="1" applyFont="1" applyAlignment="1" applyProtection="1" quotePrefix="1">
      <alignment horizontal="left"/>
      <protection/>
    </xf>
    <xf numFmtId="172" fontId="10" fillId="0" borderId="0" xfId="0" applyFont="1" applyAlignment="1" quotePrefix="1">
      <alignment horizontal="left"/>
    </xf>
    <xf numFmtId="39" fontId="8" fillId="0" borderId="0" xfId="0" applyNumberFormat="1" applyFont="1" applyAlignment="1" applyProtection="1">
      <alignment vertical="center"/>
      <protection/>
    </xf>
    <xf numFmtId="173" fontId="8" fillId="0" borderId="0" xfId="0" applyNumberFormat="1" applyFont="1" applyAlignment="1" applyProtection="1">
      <alignment vertical="center"/>
      <protection/>
    </xf>
    <xf numFmtId="39" fontId="9" fillId="0" borderId="0" xfId="0" applyNumberFormat="1" applyFont="1" applyAlignment="1" applyProtection="1">
      <alignment vertical="center"/>
      <protection/>
    </xf>
    <xf numFmtId="173" fontId="9" fillId="0" borderId="0" xfId="0" applyNumberFormat="1" applyFont="1" applyAlignment="1" applyProtection="1">
      <alignment vertical="center"/>
      <protection/>
    </xf>
    <xf numFmtId="41" fontId="10" fillId="0" borderId="0" xfId="16" applyFont="1" applyAlignment="1">
      <alignment vertical="center"/>
    </xf>
    <xf numFmtId="173" fontId="10" fillId="0" borderId="0" xfId="0" applyNumberFormat="1" applyFont="1" applyAlignment="1">
      <alignment vertical="center"/>
    </xf>
    <xf numFmtId="172" fontId="10" fillId="0" borderId="0" xfId="0" applyFont="1" applyAlignment="1">
      <alignment vertical="center"/>
    </xf>
    <xf numFmtId="39" fontId="10" fillId="0" borderId="0" xfId="0" applyNumberFormat="1" applyFont="1" applyAlignment="1">
      <alignment vertical="center"/>
    </xf>
    <xf numFmtId="172" fontId="8" fillId="0" borderId="0" xfId="0" applyFont="1" applyAlignment="1">
      <alignment horizontal="left" vertical="center"/>
    </xf>
    <xf numFmtId="172" fontId="8" fillId="0" borderId="0" xfId="0" applyFont="1" applyAlignment="1" quotePrefix="1">
      <alignment horizontal="left" vertical="center"/>
    </xf>
    <xf numFmtId="172" fontId="9" fillId="0" borderId="0" xfId="0" applyFont="1" applyAlignment="1">
      <alignment horizontal="left" vertical="center"/>
    </xf>
    <xf numFmtId="172" fontId="10" fillId="0" borderId="0" xfId="0" applyFont="1" applyBorder="1" applyAlignment="1">
      <alignment horizontal="left" vertical="center"/>
    </xf>
    <xf numFmtId="172" fontId="10" fillId="0" borderId="0" xfId="0" applyFont="1" applyBorder="1" applyAlignment="1" quotePrefix="1">
      <alignment horizontal="left" vertical="center"/>
    </xf>
    <xf numFmtId="37" fontId="10" fillId="0" borderId="0" xfId="0" applyNumberFormat="1" applyFont="1" applyAlignment="1">
      <alignment vertical="center"/>
    </xf>
    <xf numFmtId="172" fontId="11" fillId="0" borderId="0" xfId="0" applyFont="1" applyAlignment="1">
      <alignment/>
    </xf>
    <xf numFmtId="172" fontId="8" fillId="0" borderId="0" xfId="0" applyNumberFormat="1" applyFont="1" applyBorder="1" applyAlignment="1" applyProtection="1">
      <alignment horizontal="fill"/>
      <protection/>
    </xf>
    <xf numFmtId="172" fontId="9" fillId="0" borderId="0" xfId="0" applyNumberFormat="1" applyFont="1" applyAlignment="1" applyProtection="1" quotePrefix="1">
      <alignment horizontal="left"/>
      <protection/>
    </xf>
    <xf numFmtId="172" fontId="12" fillId="0" borderId="1" xfId="0" applyFont="1" applyBorder="1" applyAlignment="1">
      <alignment/>
    </xf>
    <xf numFmtId="172" fontId="8" fillId="0" borderId="0" xfId="0" applyNumberFormat="1" applyFont="1" applyBorder="1" applyAlignment="1" applyProtection="1">
      <alignment horizontal="fill" vertical="center"/>
      <protection/>
    </xf>
    <xf numFmtId="172" fontId="5" fillId="0" borderId="0" xfId="0" applyNumberFormat="1" applyFont="1" applyAlignment="1" applyProtection="1" quotePrefix="1">
      <alignment horizontal="left"/>
      <protection/>
    </xf>
    <xf numFmtId="37" fontId="10" fillId="0" borderId="1" xfId="0" applyNumberFormat="1" applyFont="1" applyBorder="1" applyAlignment="1">
      <alignment vertical="center"/>
    </xf>
    <xf numFmtId="41" fontId="8" fillId="0" borderId="0" xfId="16" applyFont="1" applyAlignment="1">
      <alignment/>
    </xf>
    <xf numFmtId="41" fontId="9" fillId="0" borderId="0" xfId="16" applyFont="1" applyAlignment="1">
      <alignment/>
    </xf>
    <xf numFmtId="41" fontId="10" fillId="0" borderId="0" xfId="16" applyFont="1" applyAlignment="1">
      <alignment/>
    </xf>
    <xf numFmtId="39" fontId="10" fillId="0" borderId="0" xfId="0" applyNumberFormat="1" applyFont="1" applyAlignment="1" applyProtection="1">
      <alignment vertical="center"/>
      <protection/>
    </xf>
    <xf numFmtId="173" fontId="10" fillId="0" borderId="0" xfId="0" applyNumberFormat="1" applyFont="1" applyAlignment="1" applyProtection="1">
      <alignment vertical="center"/>
      <protection/>
    </xf>
    <xf numFmtId="172" fontId="10" fillId="0" borderId="0" xfId="0" applyFont="1" applyAlignment="1">
      <alignment horizontal="left"/>
    </xf>
    <xf numFmtId="172" fontId="8" fillId="0" borderId="0" xfId="0" applyFont="1" applyAlignment="1">
      <alignment horizontal="center" vertical="center"/>
    </xf>
    <xf numFmtId="172" fontId="8" fillId="0" borderId="2" xfId="0" applyNumberFormat="1" applyFont="1" applyBorder="1" applyAlignment="1" applyProtection="1">
      <alignment horizontal="center" vertical="center"/>
      <protection/>
    </xf>
    <xf numFmtId="172" fontId="0" fillId="0" borderId="2" xfId="0" applyBorder="1" applyAlignment="1">
      <alignment horizontal="center" vertical="center"/>
    </xf>
    <xf numFmtId="172" fontId="0" fillId="0" borderId="1" xfId="0" applyBorder="1" applyAlignment="1">
      <alignment horizontal="center" vertical="center"/>
    </xf>
    <xf numFmtId="172" fontId="8" fillId="0" borderId="2" xfId="0" applyNumberFormat="1" applyFont="1" applyBorder="1" applyAlignment="1" applyProtection="1">
      <alignment horizontal="right" vertical="center"/>
      <protection/>
    </xf>
    <xf numFmtId="172" fontId="0" fillId="0" borderId="1" xfId="0" applyBorder="1" applyAlignment="1">
      <alignment vertical="center"/>
    </xf>
    <xf numFmtId="172" fontId="8" fillId="0" borderId="2" xfId="0" applyNumberFormat="1" applyFont="1" applyBorder="1" applyAlignment="1" applyProtection="1">
      <alignment horizontal="right" vertical="center" wrapText="1"/>
      <protection/>
    </xf>
    <xf numFmtId="172" fontId="0" fillId="0" borderId="0" xfId="0" applyAlignment="1">
      <alignment vertical="center" wrapText="1"/>
    </xf>
    <xf numFmtId="172" fontId="0" fillId="0" borderId="1" xfId="0" applyBorder="1" applyAlignment="1">
      <alignment vertical="center" wrapText="1"/>
    </xf>
    <xf numFmtId="172" fontId="5" fillId="0" borderId="0" xfId="0" applyNumberFormat="1" applyFont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H68"/>
  <sheetViews>
    <sheetView showGridLines="0" tabSelected="1" workbookViewId="0" topLeftCell="A1">
      <selection activeCell="E13" sqref="E13"/>
    </sheetView>
  </sheetViews>
  <sheetFormatPr defaultColWidth="9.625" defaultRowHeight="12.75"/>
  <cols>
    <col min="1" max="1" width="11.125" style="0" customWidth="1"/>
    <col min="2" max="2" width="13.375" style="0" customWidth="1"/>
    <col min="3" max="3" width="4.125" style="0" customWidth="1"/>
    <col min="4" max="4" width="11.375" style="0" customWidth="1"/>
    <col min="5" max="5" width="10.625" style="0" customWidth="1"/>
    <col min="6" max="6" width="9.50390625" style="0" customWidth="1"/>
    <col min="7" max="7" width="10.75390625" style="0" customWidth="1"/>
    <col min="8" max="8" width="15.125" style="0" customWidth="1"/>
  </cols>
  <sheetData>
    <row r="1" ht="9" customHeight="1"/>
    <row r="2" spans="1:7" ht="12" customHeight="1">
      <c r="A2" s="34" t="s">
        <v>35</v>
      </c>
      <c r="B2" s="1"/>
      <c r="C2" s="1"/>
      <c r="D2" s="1"/>
      <c r="E2" s="1"/>
      <c r="F2" s="1"/>
      <c r="G2" s="1"/>
    </row>
    <row r="3" spans="1:7" ht="12" customHeight="1">
      <c r="A3" s="51" t="s">
        <v>36</v>
      </c>
      <c r="B3" s="1"/>
      <c r="C3" s="1"/>
      <c r="D3" s="1"/>
      <c r="E3" s="1"/>
      <c r="F3" s="1"/>
      <c r="G3" s="1"/>
    </row>
    <row r="4" spans="1:7" ht="9" customHeight="1">
      <c r="A4" s="2"/>
      <c r="B4" s="2"/>
      <c r="C4" s="2"/>
      <c r="D4" s="2"/>
      <c r="E4" s="2"/>
      <c r="F4" s="2"/>
      <c r="G4" s="2"/>
    </row>
    <row r="5" spans="1:7" ht="7.5" customHeight="1">
      <c r="A5" s="6"/>
      <c r="B5" s="7"/>
      <c r="C5" s="7"/>
      <c r="D5" s="43" t="s">
        <v>34</v>
      </c>
      <c r="E5" s="44"/>
      <c r="F5" s="48" t="s">
        <v>33</v>
      </c>
      <c r="G5" s="7"/>
    </row>
    <row r="6" spans="1:7" ht="6.75" customHeight="1">
      <c r="A6" s="3" t="s">
        <v>0</v>
      </c>
      <c r="B6" s="8" t="s">
        <v>1</v>
      </c>
      <c r="C6" s="8"/>
      <c r="D6" s="45"/>
      <c r="E6" s="45"/>
      <c r="F6" s="49"/>
      <c r="G6" s="8" t="s">
        <v>2</v>
      </c>
    </row>
    <row r="7" spans="1:7" ht="7.5" customHeight="1">
      <c r="A7" s="9"/>
      <c r="B7" s="10"/>
      <c r="C7" s="10"/>
      <c r="D7" s="46" t="s">
        <v>3</v>
      </c>
      <c r="E7" s="46" t="s">
        <v>4</v>
      </c>
      <c r="F7" s="49"/>
      <c r="G7" s="10"/>
    </row>
    <row r="8" spans="1:7" ht="9" customHeight="1">
      <c r="A8" s="11"/>
      <c r="B8" s="12"/>
      <c r="C8" s="12"/>
      <c r="D8" s="47"/>
      <c r="E8" s="47"/>
      <c r="F8" s="50"/>
      <c r="G8" s="12"/>
    </row>
    <row r="9" spans="1:7" ht="8.25" customHeight="1">
      <c r="A9" s="30"/>
      <c r="B9" s="33"/>
      <c r="C9" s="33"/>
      <c r="D9" s="33"/>
      <c r="E9" s="33"/>
      <c r="F9" s="33"/>
      <c r="G9" s="33"/>
    </row>
    <row r="10" spans="1:7" ht="9" customHeight="1">
      <c r="A10" s="42" t="s">
        <v>26</v>
      </c>
      <c r="B10" s="42"/>
      <c r="C10" s="42"/>
      <c r="D10" s="42"/>
      <c r="E10" s="42"/>
      <c r="F10" s="42"/>
      <c r="G10" s="42"/>
    </row>
    <row r="11" spans="1:7" ht="6" customHeight="1">
      <c r="A11" s="21"/>
      <c r="B11" s="19"/>
      <c r="C11" s="19"/>
      <c r="D11" s="19"/>
      <c r="E11" s="22"/>
      <c r="F11" s="20"/>
      <c r="G11" s="19"/>
    </row>
    <row r="12" spans="1:7" ht="9" customHeight="1">
      <c r="A12" s="23" t="s">
        <v>5</v>
      </c>
      <c r="B12" s="36">
        <v>55780</v>
      </c>
      <c r="C12" s="36"/>
      <c r="D12" s="36">
        <v>9439</v>
      </c>
      <c r="E12" s="15">
        <f>+D12/B12</f>
        <v>0.16921835783434924</v>
      </c>
      <c r="F12" s="16">
        <f>+(G12/D12)*100</f>
        <v>54.94226083271533</v>
      </c>
      <c r="G12" s="36">
        <v>5186</v>
      </c>
    </row>
    <row r="13" spans="1:7" ht="9" customHeight="1">
      <c r="A13" s="23" t="s">
        <v>6</v>
      </c>
      <c r="B13" s="36">
        <v>8685</v>
      </c>
      <c r="C13" s="36"/>
      <c r="D13" s="36">
        <v>2344</v>
      </c>
      <c r="E13" s="15">
        <f aca="true" t="shared" si="0" ref="E13:E37">+D13/B13</f>
        <v>0.2698906160046056</v>
      </c>
      <c r="F13" s="16">
        <f aca="true" t="shared" si="1" ref="F13:F37">+(G13/D13)*100</f>
        <v>50.98122866894198</v>
      </c>
      <c r="G13" s="36">
        <v>1195</v>
      </c>
    </row>
    <row r="14" spans="1:7" ht="9" customHeight="1">
      <c r="A14" s="23" t="s">
        <v>7</v>
      </c>
      <c r="B14" s="36">
        <v>62326</v>
      </c>
      <c r="C14" s="36"/>
      <c r="D14" s="36">
        <v>14884</v>
      </c>
      <c r="E14" s="15">
        <f t="shared" si="0"/>
        <v>0.2388088438211982</v>
      </c>
      <c r="F14" s="16">
        <f t="shared" si="1"/>
        <v>52.089492072023646</v>
      </c>
      <c r="G14" s="36">
        <v>7753</v>
      </c>
    </row>
    <row r="15" spans="1:7" ht="9" customHeight="1">
      <c r="A15" s="24" t="s">
        <v>27</v>
      </c>
      <c r="B15" s="36">
        <f>SUM(B16:B17)</f>
        <v>29946</v>
      </c>
      <c r="C15" s="36"/>
      <c r="D15" s="36">
        <f>SUM(D16:D17)</f>
        <v>5665</v>
      </c>
      <c r="E15" s="15">
        <f t="shared" si="0"/>
        <v>0.1891738462565952</v>
      </c>
      <c r="F15" s="16">
        <f t="shared" si="1"/>
        <v>55.03971756398941</v>
      </c>
      <c r="G15" s="36">
        <f>SUM(G16:G17)</f>
        <v>3118</v>
      </c>
    </row>
    <row r="16" spans="1:7" ht="9" customHeight="1">
      <c r="A16" s="25" t="s">
        <v>8</v>
      </c>
      <c r="B16" s="37">
        <v>22205</v>
      </c>
      <c r="C16" s="37"/>
      <c r="D16" s="37">
        <v>4437</v>
      </c>
      <c r="E16" s="17">
        <f t="shared" si="0"/>
        <v>0.19981986039180366</v>
      </c>
      <c r="F16" s="18">
        <f t="shared" si="1"/>
        <v>54.74419652918638</v>
      </c>
      <c r="G16" s="37">
        <v>2429</v>
      </c>
    </row>
    <row r="17" spans="1:7" ht="9" customHeight="1">
      <c r="A17" s="25" t="s">
        <v>9</v>
      </c>
      <c r="B17" s="37">
        <v>7741</v>
      </c>
      <c r="C17" s="37"/>
      <c r="D17" s="37">
        <v>1228</v>
      </c>
      <c r="E17" s="17">
        <f t="shared" si="0"/>
        <v>0.1586358351634156</v>
      </c>
      <c r="F17" s="18">
        <f t="shared" si="1"/>
        <v>56.10749185667753</v>
      </c>
      <c r="G17" s="37">
        <v>689</v>
      </c>
    </row>
    <row r="18" spans="1:7" ht="9" customHeight="1">
      <c r="A18" s="23" t="s">
        <v>10</v>
      </c>
      <c r="B18" s="36">
        <v>39702</v>
      </c>
      <c r="C18" s="36"/>
      <c r="D18" s="36">
        <v>5408</v>
      </c>
      <c r="E18" s="15">
        <f t="shared" si="0"/>
        <v>0.13621480026195154</v>
      </c>
      <c r="F18" s="16">
        <f t="shared" si="1"/>
        <v>56.95266272189349</v>
      </c>
      <c r="G18" s="36">
        <v>3080</v>
      </c>
    </row>
    <row r="19" spans="1:7" ht="9" customHeight="1">
      <c r="A19" s="24" t="s">
        <v>28</v>
      </c>
      <c r="B19" s="36">
        <v>1979</v>
      </c>
      <c r="C19" s="36"/>
      <c r="D19" s="36">
        <v>257</v>
      </c>
      <c r="E19" s="15">
        <f t="shared" si="0"/>
        <v>0.1298635674583123</v>
      </c>
      <c r="F19" s="16">
        <f t="shared" si="1"/>
        <v>57.19844357976653</v>
      </c>
      <c r="G19" s="36">
        <v>147</v>
      </c>
    </row>
    <row r="20" spans="1:7" ht="9" customHeight="1">
      <c r="A20" s="23" t="s">
        <v>11</v>
      </c>
      <c r="B20" s="36">
        <v>20328</v>
      </c>
      <c r="C20" s="36"/>
      <c r="D20" s="36">
        <v>2870</v>
      </c>
      <c r="E20" s="15">
        <f t="shared" si="0"/>
        <v>0.14118457300275483</v>
      </c>
      <c r="F20" s="16">
        <f t="shared" si="1"/>
        <v>56.79442508710801</v>
      </c>
      <c r="G20" s="36">
        <v>1630</v>
      </c>
    </row>
    <row r="21" spans="1:7" ht="9" customHeight="1">
      <c r="A21" s="24" t="s">
        <v>29</v>
      </c>
      <c r="B21" s="36">
        <v>30576</v>
      </c>
      <c r="C21" s="36"/>
      <c r="D21" s="36">
        <v>6223</v>
      </c>
      <c r="E21" s="15">
        <f t="shared" si="0"/>
        <v>0.20352564102564102</v>
      </c>
      <c r="F21" s="16">
        <f t="shared" si="1"/>
        <v>53.334404627992924</v>
      </c>
      <c r="G21" s="36">
        <v>3319</v>
      </c>
    </row>
    <row r="22" spans="1:7" ht="9" customHeight="1">
      <c r="A22" s="23" t="s">
        <v>12</v>
      </c>
      <c r="B22" s="36">
        <v>529318</v>
      </c>
      <c r="C22" s="36"/>
      <c r="D22" s="36">
        <v>86068</v>
      </c>
      <c r="E22" s="15">
        <f t="shared" si="0"/>
        <v>0.1626016874544225</v>
      </c>
      <c r="F22" s="16">
        <f t="shared" si="1"/>
        <v>57.024678161453735</v>
      </c>
      <c r="G22" s="36">
        <v>49080</v>
      </c>
    </row>
    <row r="23" spans="1:7" ht="9" customHeight="1">
      <c r="A23" s="23" t="s">
        <v>13</v>
      </c>
      <c r="B23" s="36">
        <v>155220</v>
      </c>
      <c r="C23" s="36"/>
      <c r="D23" s="36">
        <v>28884</v>
      </c>
      <c r="E23" s="15">
        <f t="shared" si="0"/>
        <v>0.18608426749130266</v>
      </c>
      <c r="F23" s="16">
        <f t="shared" si="1"/>
        <v>56.27683146378618</v>
      </c>
      <c r="G23" s="36">
        <v>16255</v>
      </c>
    </row>
    <row r="24" spans="1:7" ht="9" customHeight="1">
      <c r="A24" s="23" t="s">
        <v>14</v>
      </c>
      <c r="B24" s="36">
        <v>128506</v>
      </c>
      <c r="C24" s="36"/>
      <c r="D24" s="36">
        <v>23091</v>
      </c>
      <c r="E24" s="15">
        <f t="shared" si="0"/>
        <v>0.179688107948267</v>
      </c>
      <c r="F24" s="16">
        <f t="shared" si="1"/>
        <v>56.714737343553765</v>
      </c>
      <c r="G24" s="36">
        <v>13096</v>
      </c>
    </row>
    <row r="25" spans="1:7" ht="9" customHeight="1">
      <c r="A25" s="23" t="s">
        <v>15</v>
      </c>
      <c r="B25" s="36">
        <v>1011766</v>
      </c>
      <c r="C25" s="36"/>
      <c r="D25" s="36">
        <v>177107</v>
      </c>
      <c r="E25" s="15">
        <f t="shared" si="0"/>
        <v>0.1750473923812423</v>
      </c>
      <c r="F25" s="16">
        <f t="shared" si="1"/>
        <v>54.406658121926284</v>
      </c>
      <c r="G25" s="36">
        <v>96358</v>
      </c>
    </row>
    <row r="26" spans="1:7" ht="9" customHeight="1">
      <c r="A26" s="23" t="s">
        <v>16</v>
      </c>
      <c r="B26" s="36">
        <v>278245</v>
      </c>
      <c r="C26" s="36"/>
      <c r="D26" s="36">
        <v>65808</v>
      </c>
      <c r="E26" s="15">
        <f t="shared" si="0"/>
        <v>0.2365109885173139</v>
      </c>
      <c r="F26" s="16">
        <f t="shared" si="1"/>
        <v>53.05433989788475</v>
      </c>
      <c r="G26" s="36">
        <v>34914</v>
      </c>
    </row>
    <row r="27" spans="1:7" ht="9" customHeight="1">
      <c r="A27" s="23" t="s">
        <v>17</v>
      </c>
      <c r="B27" s="36">
        <v>92830</v>
      </c>
      <c r="C27" s="36"/>
      <c r="D27" s="36">
        <v>14808</v>
      </c>
      <c r="E27" s="15">
        <f t="shared" si="0"/>
        <v>0.15951739739308413</v>
      </c>
      <c r="F27" s="16">
        <f t="shared" si="1"/>
        <v>56.03052404105888</v>
      </c>
      <c r="G27" s="36">
        <v>8297</v>
      </c>
    </row>
    <row r="28" spans="1:7" ht="9" customHeight="1">
      <c r="A28" s="23" t="s">
        <v>18</v>
      </c>
      <c r="B28" s="36">
        <v>357561</v>
      </c>
      <c r="C28" s="36"/>
      <c r="D28" s="36">
        <v>57241</v>
      </c>
      <c r="E28" s="15">
        <f t="shared" si="0"/>
        <v>0.16008736970754642</v>
      </c>
      <c r="F28" s="16">
        <f t="shared" si="1"/>
        <v>55.87253891441449</v>
      </c>
      <c r="G28" s="36">
        <v>31982</v>
      </c>
    </row>
    <row r="29" spans="1:7" ht="9" customHeight="1">
      <c r="A29" s="23" t="s">
        <v>19</v>
      </c>
      <c r="B29" s="36">
        <v>632827</v>
      </c>
      <c r="C29" s="36"/>
      <c r="D29" s="36">
        <v>115775</v>
      </c>
      <c r="E29" s="15">
        <f t="shared" si="0"/>
        <v>0.18294889440558004</v>
      </c>
      <c r="F29" s="16">
        <f t="shared" si="1"/>
        <v>54.359749514143815</v>
      </c>
      <c r="G29" s="36">
        <v>62935</v>
      </c>
    </row>
    <row r="30" spans="1:7" ht="9" customHeight="1">
      <c r="A30" s="23" t="s">
        <v>20</v>
      </c>
      <c r="B30" s="36">
        <v>322327</v>
      </c>
      <c r="C30" s="36"/>
      <c r="D30" s="36">
        <v>50178</v>
      </c>
      <c r="E30" s="15">
        <f t="shared" si="0"/>
        <v>0.15567420662867212</v>
      </c>
      <c r="F30" s="16">
        <f t="shared" si="1"/>
        <v>56.28761608673124</v>
      </c>
      <c r="G30" s="36">
        <v>28244</v>
      </c>
    </row>
    <row r="31" spans="1:7" ht="9" customHeight="1">
      <c r="A31" s="23" t="s">
        <v>21</v>
      </c>
      <c r="B31" s="36">
        <v>519674</v>
      </c>
      <c r="C31" s="36"/>
      <c r="D31" s="36">
        <v>82941</v>
      </c>
      <c r="E31" s="15">
        <f t="shared" si="0"/>
        <v>0.15960198124208638</v>
      </c>
      <c r="F31" s="16">
        <f t="shared" si="1"/>
        <v>54.103519369190145</v>
      </c>
      <c r="G31" s="36">
        <v>44874</v>
      </c>
    </row>
    <row r="32" spans="1:7" ht="9" customHeight="1">
      <c r="A32" s="23" t="s">
        <v>22</v>
      </c>
      <c r="B32" s="36">
        <v>532000</v>
      </c>
      <c r="C32" s="36"/>
      <c r="D32" s="36">
        <v>105559</v>
      </c>
      <c r="E32" s="15">
        <f t="shared" si="0"/>
        <v>0.19841917293233083</v>
      </c>
      <c r="F32" s="16">
        <f t="shared" si="1"/>
        <v>51.41484856809936</v>
      </c>
      <c r="G32" s="36">
        <v>54273</v>
      </c>
    </row>
    <row r="33" spans="1:7" ht="9" customHeight="1">
      <c r="A33" s="23" t="s">
        <v>23</v>
      </c>
      <c r="B33" s="36">
        <v>2125357</v>
      </c>
      <c r="C33" s="36"/>
      <c r="D33" s="36">
        <v>290356</v>
      </c>
      <c r="E33" s="15">
        <f t="shared" si="0"/>
        <v>0.13661516629912057</v>
      </c>
      <c r="F33" s="16">
        <f t="shared" si="1"/>
        <v>56.08322197578145</v>
      </c>
      <c r="G33" s="36">
        <v>162841</v>
      </c>
    </row>
    <row r="34" spans="1:7" ht="9" customHeight="1">
      <c r="A34" s="26" t="s">
        <v>24</v>
      </c>
      <c r="B34" s="38">
        <f>SUM(B12:B33)-B15</f>
        <v>6934953</v>
      </c>
      <c r="C34" s="38"/>
      <c r="D34" s="38">
        <f>SUM(D12:D33)-D15</f>
        <v>1144906</v>
      </c>
      <c r="E34" s="39">
        <f t="shared" si="0"/>
        <v>0.1650921066083649</v>
      </c>
      <c r="F34" s="40">
        <f t="shared" si="1"/>
        <v>54.90206182865668</v>
      </c>
      <c r="G34" s="38">
        <f>SUM(G12:G33)-G15</f>
        <v>628577</v>
      </c>
    </row>
    <row r="35" spans="1:7" ht="9" customHeight="1">
      <c r="A35" s="27" t="s">
        <v>31</v>
      </c>
      <c r="B35" s="38">
        <f>SUM(B12:B21)-B15</f>
        <v>249322</v>
      </c>
      <c r="C35" s="38"/>
      <c r="D35" s="38">
        <f>SUM(D12:D21)-D15</f>
        <v>47090</v>
      </c>
      <c r="E35" s="39">
        <f t="shared" si="0"/>
        <v>0.18887222146461202</v>
      </c>
      <c r="F35" s="40">
        <f t="shared" si="1"/>
        <v>53.99872584412827</v>
      </c>
      <c r="G35" s="38">
        <f>SUM(G12:G21)-G15</f>
        <v>25428</v>
      </c>
    </row>
    <row r="36" spans="1:7" ht="9" customHeight="1">
      <c r="A36" s="27" t="s">
        <v>32</v>
      </c>
      <c r="B36" s="38">
        <f>SUM(B22:B25)</f>
        <v>1824810</v>
      </c>
      <c r="C36" s="38"/>
      <c r="D36" s="38">
        <f>SUM(D22:D25)</f>
        <v>315150</v>
      </c>
      <c r="E36" s="39">
        <f t="shared" si="0"/>
        <v>0.17270291153599554</v>
      </c>
      <c r="F36" s="40">
        <f t="shared" si="1"/>
        <v>55.462160875773435</v>
      </c>
      <c r="G36" s="38">
        <f>SUM(G22:G25)</f>
        <v>174789</v>
      </c>
    </row>
    <row r="37" spans="1:7" ht="9" customHeight="1">
      <c r="A37" s="21" t="s">
        <v>25</v>
      </c>
      <c r="B37" s="38">
        <f>SUM(B26:B33)</f>
        <v>4860821</v>
      </c>
      <c r="C37" s="38"/>
      <c r="D37" s="38">
        <f>SUM(D26:D33)</f>
        <v>782666</v>
      </c>
      <c r="E37" s="39">
        <f t="shared" si="0"/>
        <v>0.1610151865291892</v>
      </c>
      <c r="F37" s="40">
        <f t="shared" si="1"/>
        <v>54.73088137213063</v>
      </c>
      <c r="G37" s="38">
        <f>SUM(G26:G33)</f>
        <v>428360</v>
      </c>
    </row>
    <row r="38" spans="1:7" ht="6" customHeight="1">
      <c r="A38" s="21"/>
      <c r="B38" s="28"/>
      <c r="C38" s="28"/>
      <c r="D38" s="28"/>
      <c r="E38" s="22"/>
      <c r="F38" s="20"/>
      <c r="G38" s="28"/>
    </row>
    <row r="39" spans="1:7" ht="9" customHeight="1">
      <c r="A39" s="42" t="s">
        <v>30</v>
      </c>
      <c r="B39" s="42"/>
      <c r="C39" s="42"/>
      <c r="D39" s="42"/>
      <c r="E39" s="42"/>
      <c r="F39" s="42"/>
      <c r="G39" s="42"/>
    </row>
    <row r="40" spans="1:8" ht="6.75" customHeight="1">
      <c r="A40" s="30"/>
      <c r="B40" s="30"/>
      <c r="C40" s="30"/>
      <c r="D40" s="30"/>
      <c r="E40" s="30"/>
      <c r="F40" s="30"/>
      <c r="G40" s="30"/>
      <c r="H40" s="29"/>
    </row>
    <row r="41" spans="1:8" ht="9" customHeight="1">
      <c r="A41" s="13" t="s">
        <v>5</v>
      </c>
      <c r="B41" s="36">
        <v>20184</v>
      </c>
      <c r="C41" s="36"/>
      <c r="D41" s="36">
        <v>88027</v>
      </c>
      <c r="E41" s="15">
        <f aca="true" t="shared" si="2" ref="E41:E66">+D41/B41</f>
        <v>4.361226714229092</v>
      </c>
      <c r="F41" s="16">
        <f aca="true" t="shared" si="3" ref="F41:F66">+(G41/D41)*100</f>
        <v>53.6153680120872</v>
      </c>
      <c r="G41" s="36">
        <v>47196</v>
      </c>
      <c r="H41" s="29"/>
    </row>
    <row r="42" spans="1:8" ht="9" customHeight="1">
      <c r="A42" s="13" t="s">
        <v>6</v>
      </c>
      <c r="B42" s="36">
        <v>3</v>
      </c>
      <c r="C42" s="36"/>
      <c r="D42" s="36">
        <v>9</v>
      </c>
      <c r="E42" s="15">
        <f t="shared" si="2"/>
        <v>3</v>
      </c>
      <c r="F42" s="16">
        <f t="shared" si="3"/>
        <v>55.55555555555556</v>
      </c>
      <c r="G42" s="36">
        <v>5</v>
      </c>
      <c r="H42" s="29"/>
    </row>
    <row r="43" spans="1:8" ht="9" customHeight="1">
      <c r="A43" s="13" t="s">
        <v>7</v>
      </c>
      <c r="B43" s="36">
        <v>27442</v>
      </c>
      <c r="C43" s="36"/>
      <c r="D43" s="36">
        <v>125488</v>
      </c>
      <c r="E43" s="15">
        <f t="shared" si="2"/>
        <v>4.572844544858246</v>
      </c>
      <c r="F43" s="16">
        <f t="shared" si="3"/>
        <v>55.74238174168048</v>
      </c>
      <c r="G43" s="36">
        <v>69950</v>
      </c>
      <c r="H43" s="29"/>
    </row>
    <row r="44" spans="1:8" ht="9" customHeight="1">
      <c r="A44" s="13" t="s">
        <v>27</v>
      </c>
      <c r="B44" s="36">
        <f>SUM(B45:B46)</f>
        <v>523</v>
      </c>
      <c r="C44" s="36"/>
      <c r="D44" s="36">
        <f>SUM(D45:D46)</f>
        <v>1684</v>
      </c>
      <c r="E44" s="15">
        <f t="shared" si="2"/>
        <v>3.2198852772466537</v>
      </c>
      <c r="F44" s="16">
        <f t="shared" si="3"/>
        <v>54.86935866983374</v>
      </c>
      <c r="G44" s="36">
        <f>SUM(G45:G46)</f>
        <v>924</v>
      </c>
      <c r="H44" s="29"/>
    </row>
    <row r="45" spans="1:8" ht="9" customHeight="1">
      <c r="A45" s="31" t="s">
        <v>8</v>
      </c>
      <c r="B45" s="37">
        <v>322</v>
      </c>
      <c r="C45" s="37"/>
      <c r="D45" s="37">
        <v>958</v>
      </c>
      <c r="E45" s="17">
        <f t="shared" si="2"/>
        <v>2.9751552795031055</v>
      </c>
      <c r="F45" s="18">
        <f t="shared" si="3"/>
        <v>54.90605427974948</v>
      </c>
      <c r="G45" s="37">
        <v>526</v>
      </c>
      <c r="H45" s="29"/>
    </row>
    <row r="46" spans="1:8" ht="9" customHeight="1">
      <c r="A46" s="31" t="s">
        <v>9</v>
      </c>
      <c r="B46" s="37">
        <v>201</v>
      </c>
      <c r="C46" s="37"/>
      <c r="D46" s="37">
        <v>726</v>
      </c>
      <c r="E46" s="17">
        <f t="shared" si="2"/>
        <v>3.611940298507463</v>
      </c>
      <c r="F46" s="18">
        <f t="shared" si="3"/>
        <v>54.82093663911846</v>
      </c>
      <c r="G46" s="37">
        <v>398</v>
      </c>
      <c r="H46" s="29"/>
    </row>
    <row r="47" spans="1:8" ht="9" customHeight="1">
      <c r="A47" s="13" t="s">
        <v>10</v>
      </c>
      <c r="B47" s="36">
        <v>19136</v>
      </c>
      <c r="C47" s="36"/>
      <c r="D47" s="36">
        <v>86790</v>
      </c>
      <c r="E47" s="15">
        <f t="shared" si="2"/>
        <v>4.535430602006689</v>
      </c>
      <c r="F47" s="16">
        <f t="shared" si="3"/>
        <v>55.569766102085495</v>
      </c>
      <c r="G47" s="36">
        <v>48229</v>
      </c>
      <c r="H47" s="29"/>
    </row>
    <row r="48" spans="1:8" ht="9" customHeight="1">
      <c r="A48" s="13" t="s">
        <v>28</v>
      </c>
      <c r="B48" s="36">
        <v>1631</v>
      </c>
      <c r="C48" s="36"/>
      <c r="D48" s="36">
        <v>7904</v>
      </c>
      <c r="E48" s="15">
        <f t="shared" si="2"/>
        <v>4.846106683016554</v>
      </c>
      <c r="F48" s="16">
        <f t="shared" si="3"/>
        <v>55.098684210526315</v>
      </c>
      <c r="G48" s="36">
        <v>4355</v>
      </c>
      <c r="H48" s="29"/>
    </row>
    <row r="49" spans="1:8" ht="9" customHeight="1">
      <c r="A49" s="13" t="s">
        <v>11</v>
      </c>
      <c r="B49" s="36">
        <v>453</v>
      </c>
      <c r="C49" s="36"/>
      <c r="D49" s="36">
        <v>1571</v>
      </c>
      <c r="E49" s="15">
        <f t="shared" si="2"/>
        <v>3.467991169977925</v>
      </c>
      <c r="F49" s="16">
        <f t="shared" si="3"/>
        <v>51.87778485041375</v>
      </c>
      <c r="G49" s="36">
        <v>815</v>
      </c>
      <c r="H49" s="29"/>
    </row>
    <row r="50" spans="1:8" ht="9" customHeight="1">
      <c r="A50" s="13" t="s">
        <v>29</v>
      </c>
      <c r="B50" s="36">
        <v>16252</v>
      </c>
      <c r="C50" s="36"/>
      <c r="D50" s="36">
        <v>77379</v>
      </c>
      <c r="E50" s="15">
        <f t="shared" si="2"/>
        <v>4.761198621708098</v>
      </c>
      <c r="F50" s="16">
        <f t="shared" si="3"/>
        <v>56.10566174285013</v>
      </c>
      <c r="G50" s="36">
        <v>43414</v>
      </c>
      <c r="H50" s="29"/>
    </row>
    <row r="51" spans="1:8" ht="9" customHeight="1">
      <c r="A51" s="13" t="s">
        <v>12</v>
      </c>
      <c r="B51" s="36">
        <v>3392</v>
      </c>
      <c r="C51" s="36"/>
      <c r="D51" s="36">
        <v>13149</v>
      </c>
      <c r="E51" s="15">
        <f t="shared" si="2"/>
        <v>3.8764740566037736</v>
      </c>
      <c r="F51" s="16">
        <f t="shared" si="3"/>
        <v>56.1183359951327</v>
      </c>
      <c r="G51" s="36">
        <v>7379</v>
      </c>
      <c r="H51" s="29"/>
    </row>
    <row r="52" spans="1:8" ht="9" customHeight="1">
      <c r="A52" s="13" t="s">
        <v>13</v>
      </c>
      <c r="B52" s="36">
        <v>2582</v>
      </c>
      <c r="C52" s="36"/>
      <c r="D52" s="36">
        <v>9575</v>
      </c>
      <c r="E52" s="15">
        <f t="shared" si="2"/>
        <v>3.7083656080557708</v>
      </c>
      <c r="F52" s="16">
        <f t="shared" si="3"/>
        <v>55.080939947780685</v>
      </c>
      <c r="G52" s="36">
        <v>5274</v>
      </c>
      <c r="H52" s="29"/>
    </row>
    <row r="53" spans="1:8" ht="9" customHeight="1">
      <c r="A53" s="13" t="s">
        <v>14</v>
      </c>
      <c r="B53" s="36">
        <v>1116</v>
      </c>
      <c r="C53" s="36"/>
      <c r="D53" s="36">
        <v>4673</v>
      </c>
      <c r="E53" s="15">
        <f t="shared" si="2"/>
        <v>4.187275985663082</v>
      </c>
      <c r="F53" s="16">
        <f t="shared" si="3"/>
        <v>54.354804194307725</v>
      </c>
      <c r="G53" s="36">
        <v>2540</v>
      </c>
      <c r="H53" s="29"/>
    </row>
    <row r="54" spans="1:8" ht="9" customHeight="1">
      <c r="A54" s="13" t="s">
        <v>15</v>
      </c>
      <c r="B54" s="36">
        <v>10336</v>
      </c>
      <c r="C54" s="36"/>
      <c r="D54" s="36">
        <v>43183</v>
      </c>
      <c r="E54" s="15">
        <f t="shared" si="2"/>
        <v>4.177921826625387</v>
      </c>
      <c r="F54" s="16">
        <f t="shared" si="3"/>
        <v>55.40837829701503</v>
      </c>
      <c r="G54" s="36">
        <v>23927</v>
      </c>
      <c r="H54" s="29"/>
    </row>
    <row r="55" spans="1:8" ht="9" customHeight="1">
      <c r="A55" s="13" t="s">
        <v>16</v>
      </c>
      <c r="B55" s="36">
        <v>1153</v>
      </c>
      <c r="C55" s="36"/>
      <c r="D55" s="36">
        <v>3726</v>
      </c>
      <c r="E55" s="15">
        <f t="shared" si="2"/>
        <v>3.2315698178664354</v>
      </c>
      <c r="F55" s="16">
        <f t="shared" si="3"/>
        <v>54.93827160493827</v>
      </c>
      <c r="G55" s="36">
        <v>2047</v>
      </c>
      <c r="H55" s="29"/>
    </row>
    <row r="56" spans="1:8" ht="9" customHeight="1">
      <c r="A56" s="13" t="s">
        <v>17</v>
      </c>
      <c r="B56" s="36">
        <v>590</v>
      </c>
      <c r="C56" s="36"/>
      <c r="D56" s="36">
        <v>2352</v>
      </c>
      <c r="E56" s="15">
        <f t="shared" si="2"/>
        <v>3.986440677966102</v>
      </c>
      <c r="F56" s="16">
        <f t="shared" si="3"/>
        <v>53.86904761904761</v>
      </c>
      <c r="G56" s="36">
        <v>1267</v>
      </c>
      <c r="H56" s="29"/>
    </row>
    <row r="57" spans="1:8" ht="9" customHeight="1">
      <c r="A57" s="13" t="s">
        <v>18</v>
      </c>
      <c r="B57" s="36">
        <v>2606</v>
      </c>
      <c r="C57" s="36"/>
      <c r="D57" s="36">
        <v>9670</v>
      </c>
      <c r="E57" s="15">
        <f t="shared" si="2"/>
        <v>3.710667689946278</v>
      </c>
      <c r="F57" s="16">
        <f t="shared" si="3"/>
        <v>56.16339193381592</v>
      </c>
      <c r="G57" s="36">
        <v>5431</v>
      </c>
      <c r="H57" s="29"/>
    </row>
    <row r="58" spans="1:8" ht="9" customHeight="1">
      <c r="A58" s="13" t="s">
        <v>19</v>
      </c>
      <c r="B58" s="36">
        <v>69949</v>
      </c>
      <c r="C58" s="36"/>
      <c r="D58" s="36">
        <v>274797</v>
      </c>
      <c r="E58" s="15">
        <f t="shared" si="2"/>
        <v>3.9285336459420437</v>
      </c>
      <c r="F58" s="16">
        <f t="shared" si="3"/>
        <v>53.287699647376066</v>
      </c>
      <c r="G58" s="36">
        <v>146433</v>
      </c>
      <c r="H58" s="29"/>
    </row>
    <row r="59" spans="1:8" ht="9" customHeight="1">
      <c r="A59" s="13" t="s">
        <v>20</v>
      </c>
      <c r="B59" s="36">
        <v>3543</v>
      </c>
      <c r="C59" s="36"/>
      <c r="D59" s="36">
        <v>12097</v>
      </c>
      <c r="E59" s="15">
        <f t="shared" si="2"/>
        <v>3.4143381315269545</v>
      </c>
      <c r="F59" s="16">
        <f t="shared" si="3"/>
        <v>55.30296767793668</v>
      </c>
      <c r="G59" s="36">
        <v>6690</v>
      </c>
      <c r="H59" s="29"/>
    </row>
    <row r="60" spans="1:8" ht="9" customHeight="1">
      <c r="A60" s="13" t="s">
        <v>21</v>
      </c>
      <c r="B60" s="36">
        <v>2521</v>
      </c>
      <c r="C60" s="36"/>
      <c r="D60" s="36">
        <v>7690</v>
      </c>
      <c r="E60" s="15">
        <f t="shared" si="2"/>
        <v>3.0503768345894486</v>
      </c>
      <c r="F60" s="16">
        <f t="shared" si="3"/>
        <v>54.6814044213264</v>
      </c>
      <c r="G60" s="36">
        <v>4205</v>
      </c>
      <c r="H60" s="29"/>
    </row>
    <row r="61" spans="1:8" ht="9" customHeight="1">
      <c r="A61" s="13" t="s">
        <v>22</v>
      </c>
      <c r="B61" s="36">
        <v>8581</v>
      </c>
      <c r="C61" s="36"/>
      <c r="D61" s="36">
        <v>34102</v>
      </c>
      <c r="E61" s="15">
        <f t="shared" si="2"/>
        <v>3.974128889406829</v>
      </c>
      <c r="F61" s="16">
        <f t="shared" si="3"/>
        <v>54.108263444959235</v>
      </c>
      <c r="G61" s="36">
        <v>18452</v>
      </c>
      <c r="H61" s="29"/>
    </row>
    <row r="62" spans="1:8" ht="9" customHeight="1">
      <c r="A62" s="13" t="s">
        <v>23</v>
      </c>
      <c r="B62" s="36">
        <v>7098</v>
      </c>
      <c r="C62" s="36"/>
      <c r="D62" s="36">
        <v>33180</v>
      </c>
      <c r="E62" s="15">
        <f t="shared" si="2"/>
        <v>4.674556213017752</v>
      </c>
      <c r="F62" s="16">
        <f t="shared" si="3"/>
        <v>54.30379746835443</v>
      </c>
      <c r="G62" s="36">
        <v>18018</v>
      </c>
      <c r="H62" s="29"/>
    </row>
    <row r="63" spans="1:8" ht="9" customHeight="1">
      <c r="A63" s="4" t="s">
        <v>24</v>
      </c>
      <c r="B63" s="38">
        <f>SUM(B41:B62)-B44</f>
        <v>199091</v>
      </c>
      <c r="C63" s="38"/>
      <c r="D63" s="38">
        <f>SUM(D41:D62)-D44</f>
        <v>837046</v>
      </c>
      <c r="E63" s="39">
        <f t="shared" si="2"/>
        <v>4.204338719480036</v>
      </c>
      <c r="F63" s="40">
        <f t="shared" si="3"/>
        <v>54.5431194940302</v>
      </c>
      <c r="G63" s="38">
        <f>SUM(G41:G62)-G44</f>
        <v>456551</v>
      </c>
      <c r="H63" s="29"/>
    </row>
    <row r="64" spans="1:8" ht="9" customHeight="1">
      <c r="A64" s="14" t="s">
        <v>31</v>
      </c>
      <c r="B64" s="38">
        <f>SUM(B41:B50)-B44</f>
        <v>85624</v>
      </c>
      <c r="C64" s="38"/>
      <c r="D64" s="38">
        <f>SUM(D41:D50)-D44</f>
        <v>388852</v>
      </c>
      <c r="E64" s="39">
        <f t="shared" si="2"/>
        <v>4.541390264411847</v>
      </c>
      <c r="F64" s="40">
        <f t="shared" si="3"/>
        <v>55.262156295968644</v>
      </c>
      <c r="G64" s="38">
        <f>SUM(G41:G50)-G44</f>
        <v>214888</v>
      </c>
      <c r="H64" s="29"/>
    </row>
    <row r="65" spans="1:8" ht="9" customHeight="1">
      <c r="A65" s="41" t="s">
        <v>32</v>
      </c>
      <c r="B65" s="38">
        <f>SUM(B51:B54)</f>
        <v>17426</v>
      </c>
      <c r="C65" s="38"/>
      <c r="D65" s="38">
        <f>SUM(D51:D54)</f>
        <v>70580</v>
      </c>
      <c r="E65" s="39">
        <f t="shared" si="2"/>
        <v>4.05026971192471</v>
      </c>
      <c r="F65" s="40">
        <f t="shared" si="3"/>
        <v>55.42646642108245</v>
      </c>
      <c r="G65" s="38">
        <f>SUM(G51:G54)</f>
        <v>39120</v>
      </c>
      <c r="H65" s="29"/>
    </row>
    <row r="66" spans="1:8" ht="9" customHeight="1">
      <c r="A66" s="5" t="s">
        <v>25</v>
      </c>
      <c r="B66" s="38">
        <f>SUM(B55:B62)</f>
        <v>96041</v>
      </c>
      <c r="C66" s="38"/>
      <c r="D66" s="38">
        <f>SUM(D55:D62)</f>
        <v>377614</v>
      </c>
      <c r="E66" s="39">
        <f t="shared" si="2"/>
        <v>3.931799960433565</v>
      </c>
      <c r="F66" s="40">
        <f t="shared" si="3"/>
        <v>53.637576996615586</v>
      </c>
      <c r="G66" s="38">
        <f>SUM(G55:G62)</f>
        <v>202543</v>
      </c>
      <c r="H66" s="29"/>
    </row>
    <row r="67" spans="1:8" ht="9" customHeight="1">
      <c r="A67" s="32"/>
      <c r="B67" s="35"/>
      <c r="C67" s="35"/>
      <c r="D67" s="32"/>
      <c r="E67" s="32"/>
      <c r="F67" s="32"/>
      <c r="G67" s="32"/>
      <c r="H67" s="29"/>
    </row>
    <row r="68" spans="1:8" ht="9" customHeight="1">
      <c r="A68" s="29"/>
      <c r="B68" s="29"/>
      <c r="C68" s="29"/>
      <c r="D68" s="29"/>
      <c r="E68" s="29"/>
      <c r="F68" s="29"/>
      <c r="G68" s="29"/>
      <c r="H68" s="29"/>
    </row>
    <row r="69" ht="9" customHeight="1"/>
    <row r="70" ht="9" customHeight="1"/>
    <row r="71" ht="9" customHeight="1"/>
    <row r="72" ht="9" customHeight="1"/>
    <row r="73" ht="9" customHeight="1"/>
    <row r="74" ht="9" customHeight="1"/>
    <row r="75" ht="9" customHeight="1"/>
    <row r="76" ht="9" customHeight="1"/>
    <row r="77" ht="9" customHeight="1"/>
    <row r="78" ht="9" customHeight="1"/>
    <row r="79" ht="9" customHeight="1"/>
    <row r="80" ht="9" customHeight="1"/>
    <row r="81" ht="9" customHeight="1"/>
    <row r="82" ht="9" customHeight="1"/>
    <row r="83" ht="9" customHeight="1"/>
    <row r="84" ht="9" customHeight="1"/>
    <row r="85" ht="9" customHeight="1"/>
    <row r="86" ht="9" customHeight="1"/>
    <row r="87" ht="9" customHeight="1"/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/>
    <row r="98" ht="9" customHeight="1"/>
    <row r="99" ht="9" customHeight="1"/>
    <row r="100" ht="9" customHeight="1"/>
    <row r="101" ht="9" customHeight="1"/>
    <row r="102" ht="9" customHeight="1"/>
    <row r="103" ht="9" customHeight="1"/>
    <row r="104" ht="9" customHeight="1"/>
    <row r="105" ht="9" customHeight="1"/>
    <row r="106" ht="9" customHeight="1"/>
    <row r="107" ht="9" customHeight="1"/>
    <row r="108" ht="9" customHeight="1"/>
    <row r="109" ht="9" customHeight="1"/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ht="9" customHeight="1"/>
    <row r="175" ht="9" customHeight="1"/>
    <row r="176" ht="9" customHeight="1"/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</sheetData>
  <mergeCells count="6">
    <mergeCell ref="A10:G10"/>
    <mergeCell ref="A39:G39"/>
    <mergeCell ref="D5:E6"/>
    <mergeCell ref="D7:D8"/>
    <mergeCell ref="E7:E8"/>
    <mergeCell ref="F5:F8"/>
  </mergeCells>
  <printOptions/>
  <pageMargins left="0.984251968503937" right="1.299212598425197" top="0.984251968503937" bottom="1.7716535433070868" header="0" footer="1.4566929133858268"/>
  <pageSetup horizontalDpi="180" verticalDpi="180" orientation="portrait" paperSize="9" r:id="rId1"/>
  <headerFooter alignWithMargins="0">
    <oddFooter>&amp;C&amp;"Arial,Normale"294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Franco e Marco</dc:creator>
  <cp:keywords/>
  <dc:description/>
  <cp:lastModifiedBy>I.S.T.A.T.</cp:lastModifiedBy>
  <cp:lastPrinted>2006-01-27T09:50:52Z</cp:lastPrinted>
  <dcterms:created xsi:type="dcterms:W3CDTF">1998-10-02T09:58:13Z</dcterms:created>
  <dcterms:modified xsi:type="dcterms:W3CDTF">2005-01-19T11:13:49Z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