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460" windowHeight="3300" activeTab="2"/>
  </bookViews>
  <sheets>
    <sheet name="3" sheetId="1" r:id="rId1"/>
    <sheet name="2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<sst xmlns="http://schemas.openxmlformats.org/spreadsheetml/2006/main" count="200" uniqueCount="48">
  <si>
    <t>Superficie</t>
  </si>
  <si>
    <t>Piemonte</t>
  </si>
  <si>
    <t>Lombardia</t>
  </si>
  <si>
    <t>Liguria</t>
  </si>
  <si>
    <t>Toscana</t>
  </si>
  <si>
    <t>Marche</t>
  </si>
  <si>
    <t>Lazio</t>
  </si>
  <si>
    <t>Abruzzo</t>
  </si>
  <si>
    <t>Campania</t>
  </si>
  <si>
    <t>Puglia</t>
  </si>
  <si>
    <t>Sicilia</t>
  </si>
  <si>
    <t>ITALIA</t>
  </si>
  <si>
    <t>Veneto</t>
  </si>
  <si>
    <t>Emilia-Romagna</t>
  </si>
  <si>
    <t>REGIONI</t>
  </si>
  <si>
    <t>Produzione</t>
  </si>
  <si>
    <t>FIORITE</t>
  </si>
  <si>
    <t>GINESTRA</t>
  </si>
  <si>
    <t>GYPSOPHILA</t>
  </si>
  <si>
    <t xml:space="preserve"> MIMOSA</t>
  </si>
  <si>
    <t>Mezzogiorno</t>
  </si>
  <si>
    <t>FRONDE VERDI  (a)</t>
  </si>
  <si>
    <t>FRONDE VERDI A FRUTTO  (b)</t>
  </si>
  <si>
    <t>Friuli-Venezia Giulia</t>
  </si>
  <si>
    <t>Emilia Romagna</t>
  </si>
  <si>
    <t>Friuli Venezia Giulia</t>
  </si>
  <si>
    <t>FOGLIE   IN COMPLESSO (a)</t>
  </si>
  <si>
    <t>FRONDE  IN COMPLESSO</t>
  </si>
  <si>
    <t>FRONDE   E  FOGLIE</t>
  </si>
  <si>
    <t>Valle d Aosta</t>
  </si>
  <si>
    <t>Calabria</t>
  </si>
  <si>
    <t>In serra</t>
  </si>
  <si>
    <t>In piena aria</t>
  </si>
  <si>
    <t>Totale</t>
  </si>
  <si>
    <t>Valle d'Aosta</t>
  </si>
  <si>
    <t>(a) Sono comprese le specie: Aralia, Cycas, Filodendro, Palma, Strelitzia, Formium, eccetera.</t>
  </si>
  <si>
    <t>Centro</t>
  </si>
  <si>
    <t>Nord</t>
  </si>
  <si>
    <t xml:space="preserve">                           in are, produzione in migliaia di pezzi)</t>
  </si>
  <si>
    <t xml:space="preserve">      Lauroceraso, Ligustro, Mirto, Pittosforo, Ruscus, eccetera.</t>
  </si>
  <si>
    <t xml:space="preserve">(a) Sono comprese le specie: Alloro, Asparagus plomosus, Asparagus sprengeri, Cedro, Eucalyptus con fronde, Erica, Edere, Felce, </t>
  </si>
  <si>
    <t>Basilicata</t>
  </si>
  <si>
    <t>Sardegna</t>
  </si>
  <si>
    <t>Friuli V. G.</t>
  </si>
  <si>
    <t>(b) Sono comprese le specie: Agrifoglio, Edera, Eucalyptus con frutto, Lamponi, More, Viburno, Vischio, Corbezzolo, Pungitopo, eccetera.</t>
  </si>
  <si>
    <r>
      <t xml:space="preserve">Tavola  3.25  -  Coltivazione di  fronde  e  foglie   per   specie  e  regione  -   Anno  2002  </t>
    </r>
    <r>
      <rPr>
        <i/>
        <sz val="9"/>
        <rFont val="Arial"/>
        <family val="2"/>
      </rPr>
      <t>(superficie</t>
    </r>
  </si>
  <si>
    <r>
      <t xml:space="preserve">Tavola 3.25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 -  Coltivazione di  fronde e foglie per specie  e regione  -  Anno 2002</t>
    </r>
    <r>
      <rPr>
        <i/>
        <sz val="9"/>
        <rFont val="Arial"/>
        <family val="2"/>
      </rPr>
      <t xml:space="preserve">  (superficie</t>
    </r>
  </si>
  <si>
    <t xml:space="preserve">                                    in are,  produzione in migliaia di pezzi)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</si>
</sst>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41" fontId="3" fillId="0" borderId="0" xfId="16" applyFont="1" applyAlignment="1">
      <alignment/>
    </xf>
    <xf numFmtId="41" fontId="3" fillId="0" borderId="1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0" xfId="16" applyFont="1" applyBorder="1" applyAlignment="1">
      <alignment horizontal="left" vertical="center"/>
    </xf>
    <xf numFmtId="41" fontId="5" fillId="0" borderId="0" xfId="16" applyFont="1" applyAlignment="1">
      <alignment/>
    </xf>
    <xf numFmtId="41" fontId="5" fillId="0" borderId="0" xfId="16" applyFont="1" applyBorder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>
      <alignment horizontal="right"/>
    </xf>
    <xf numFmtId="41" fontId="7" fillId="0" borderId="0" xfId="16" applyFont="1" applyAlignment="1">
      <alignment/>
    </xf>
    <xf numFmtId="41" fontId="5" fillId="0" borderId="0" xfId="0" applyNumberFormat="1" applyFont="1" applyAlignment="1">
      <alignment/>
    </xf>
    <xf numFmtId="49" fontId="2" fillId="0" borderId="0" xfId="16" applyNumberFormat="1" applyFont="1" applyAlignment="1">
      <alignment/>
    </xf>
    <xf numFmtId="49" fontId="4" fillId="0" borderId="0" xfId="16" applyNumberFormat="1" applyFont="1" applyAlignment="1">
      <alignment/>
    </xf>
    <xf numFmtId="49" fontId="0" fillId="0" borderId="0" xfId="16" applyNumberFormat="1" applyAlignment="1">
      <alignment/>
    </xf>
    <xf numFmtId="41" fontId="0" fillId="0" borderId="1" xfId="16" applyBorder="1" applyAlignment="1">
      <alignment/>
    </xf>
    <xf numFmtId="41" fontId="0" fillId="0" borderId="0" xfId="16" applyAlignment="1">
      <alignment/>
    </xf>
    <xf numFmtId="41" fontId="0" fillId="0" borderId="2" xfId="16" applyBorder="1" applyAlignment="1">
      <alignment vertical="center"/>
    </xf>
    <xf numFmtId="41" fontId="3" fillId="0" borderId="2" xfId="16" applyFont="1" applyBorder="1" applyAlignment="1">
      <alignment horizontal="center" vertical="center"/>
    </xf>
    <xf numFmtId="41" fontId="3" fillId="0" borderId="1" xfId="16" applyFont="1" applyBorder="1" applyAlignment="1">
      <alignment horizontal="right" vertical="center"/>
    </xf>
    <xf numFmtId="41" fontId="3" fillId="0" borderId="1" xfId="16" applyFont="1" applyBorder="1" applyAlignment="1">
      <alignment vertical="center"/>
    </xf>
    <xf numFmtId="41" fontId="3" fillId="0" borderId="0" xfId="16" applyFont="1" applyAlignment="1">
      <alignment horizontal="center" vertical="center"/>
    </xf>
    <xf numFmtId="49" fontId="5" fillId="0" borderId="0" xfId="16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49" fontId="5" fillId="0" borderId="0" xfId="16" applyNumberFormat="1" applyFont="1" applyAlignment="1">
      <alignment/>
    </xf>
    <xf numFmtId="49" fontId="3" fillId="0" borderId="0" xfId="16" applyNumberFormat="1" applyFont="1" applyAlignment="1">
      <alignment/>
    </xf>
    <xf numFmtId="41" fontId="5" fillId="0" borderId="0" xfId="16" applyFont="1" applyAlignment="1">
      <alignment horizontal="right"/>
    </xf>
    <xf numFmtId="41" fontId="8" fillId="0" borderId="0" xfId="16" applyFont="1" applyAlignment="1">
      <alignment/>
    </xf>
    <xf numFmtId="41" fontId="3" fillId="0" borderId="0" xfId="0" applyNumberFormat="1" applyFont="1" applyAlignment="1">
      <alignment/>
    </xf>
    <xf numFmtId="3" fontId="5" fillId="0" borderId="0" xfId="16" applyNumberFormat="1" applyFont="1" applyAlignment="1">
      <alignment horizontal="right"/>
    </xf>
    <xf numFmtId="3" fontId="5" fillId="0" borderId="0" xfId="16" applyNumberFormat="1" applyFont="1" applyAlignment="1">
      <alignment/>
    </xf>
    <xf numFmtId="3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1" fontId="0" fillId="0" borderId="0" xfId="16" applyBorder="1" applyAlignment="1">
      <alignment/>
    </xf>
    <xf numFmtId="41" fontId="3" fillId="0" borderId="0" xfId="16" applyFont="1" applyBorder="1" applyAlignment="1">
      <alignment horizontal="right"/>
    </xf>
    <xf numFmtId="41" fontId="3" fillId="0" borderId="0" xfId="0" applyNumberFormat="1" applyFont="1" applyAlignment="1" quotePrefix="1">
      <alignment horizontal="right"/>
    </xf>
    <xf numFmtId="41" fontId="3" fillId="0" borderId="0" xfId="16" applyNumberFormat="1" applyFont="1" applyAlignment="1">
      <alignment horizontal="right"/>
    </xf>
    <xf numFmtId="41" fontId="5" fillId="0" borderId="0" xfId="16" applyNumberFormat="1" applyFont="1" applyAlignment="1">
      <alignment horizontal="right"/>
    </xf>
    <xf numFmtId="41" fontId="5" fillId="0" borderId="0" xfId="16" applyNumberFormat="1" applyFont="1" applyAlignment="1">
      <alignment/>
    </xf>
    <xf numFmtId="41" fontId="5" fillId="0" borderId="0" xfId="16" applyNumberFormat="1" applyFont="1" applyBorder="1" applyAlignment="1">
      <alignment/>
    </xf>
    <xf numFmtId="41" fontId="5" fillId="0" borderId="0" xfId="0" applyNumberFormat="1" applyFont="1" applyAlignment="1" quotePrefix="1">
      <alignment horizontal="right"/>
    </xf>
    <xf numFmtId="41" fontId="3" fillId="0" borderId="0" xfId="16" applyNumberFormat="1" applyFont="1" applyAlignment="1">
      <alignment/>
    </xf>
    <xf numFmtId="41" fontId="3" fillId="0" borderId="0" xfId="16" applyNumberFormat="1" applyFont="1" applyAlignment="1" quotePrefix="1">
      <alignment horizontal="right"/>
    </xf>
    <xf numFmtId="41" fontId="9" fillId="0" borderId="0" xfId="0" applyNumberFormat="1" applyFont="1" applyFill="1" applyAlignment="1">
      <alignment horizontal="right"/>
    </xf>
    <xf numFmtId="41" fontId="3" fillId="0" borderId="0" xfId="16" applyFont="1" applyAlignment="1">
      <alignment horizontal="center" vertical="center"/>
    </xf>
    <xf numFmtId="41" fontId="3" fillId="0" borderId="2" xfId="16" applyFont="1" applyBorder="1" applyAlignment="1">
      <alignment horizontal="left" vertical="center"/>
    </xf>
    <xf numFmtId="41" fontId="3" fillId="0" borderId="1" xfId="16" applyFont="1" applyBorder="1" applyAlignment="1">
      <alignment horizontal="left" vertical="center"/>
    </xf>
    <xf numFmtId="41" fontId="3" fillId="0" borderId="3" xfId="16" applyFont="1" applyBorder="1" applyAlignment="1">
      <alignment horizontal="center" vertical="center"/>
    </xf>
    <xf numFmtId="41" fontId="3" fillId="0" borderId="2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1">
      <selection activeCell="A2" sqref="A2:J3"/>
    </sheetView>
  </sheetViews>
  <sheetFormatPr defaultColWidth="9.140625" defaultRowHeight="12.75"/>
  <cols>
    <col min="1" max="1" width="13.7109375" style="17" customWidth="1"/>
    <col min="2" max="2" width="9.8515625" style="17" customWidth="1"/>
    <col min="3" max="3" width="10.57421875" style="17" customWidth="1"/>
    <col min="4" max="4" width="1.7109375" style="17" customWidth="1"/>
    <col min="5" max="5" width="9.8515625" style="17" customWidth="1"/>
    <col min="6" max="6" width="9.7109375" style="17" customWidth="1"/>
    <col min="7" max="7" width="1.7109375" style="17" customWidth="1"/>
    <col min="8" max="8" width="9.7109375" style="17" customWidth="1"/>
    <col min="9" max="9" width="10.421875" style="17" customWidth="1"/>
    <col min="10" max="10" width="13.140625" style="17" customWidth="1"/>
    <col min="11" max="12" width="9.140625" style="17" customWidth="1"/>
    <col min="13" max="13" width="9.8515625" style="17" bestFit="1" customWidth="1"/>
    <col min="14" max="16384" width="9.140625" style="17" customWidth="1"/>
  </cols>
  <sheetData>
    <row r="1" ht="9" customHeight="1"/>
    <row r="2" s="15" customFormat="1" ht="12.75">
      <c r="A2" s="13" t="s">
        <v>46</v>
      </c>
    </row>
    <row r="3" s="15" customFormat="1" ht="12.75">
      <c r="A3" s="14" t="s">
        <v>47</v>
      </c>
    </row>
    <row r="4" spans="1:9" ht="9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4.25" customHeight="1">
      <c r="A5" s="49" t="s">
        <v>14</v>
      </c>
      <c r="B5" s="51" t="s">
        <v>31</v>
      </c>
      <c r="C5" s="51"/>
      <c r="D5" s="18"/>
      <c r="E5" s="51" t="s">
        <v>32</v>
      </c>
      <c r="F5" s="51"/>
      <c r="G5" s="19"/>
      <c r="H5" s="51" t="s">
        <v>33</v>
      </c>
      <c r="I5" s="51"/>
    </row>
    <row r="6" spans="1:9" s="3" customFormat="1" ht="18.75" customHeight="1">
      <c r="A6" s="50"/>
      <c r="B6" s="20" t="s">
        <v>0</v>
      </c>
      <c r="C6" s="20" t="s">
        <v>15</v>
      </c>
      <c r="D6" s="21"/>
      <c r="E6" s="20" t="s">
        <v>0</v>
      </c>
      <c r="F6" s="20" t="s">
        <v>15</v>
      </c>
      <c r="G6" s="20"/>
      <c r="H6" s="20" t="s">
        <v>0</v>
      </c>
      <c r="I6" s="20" t="s">
        <v>15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16.5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</row>
    <row r="9" spans="1:9" s="3" customFormat="1" ht="8.25" customHeight="1">
      <c r="A9" s="36" t="s">
        <v>1</v>
      </c>
      <c r="B9" s="40">
        <v>100</v>
      </c>
      <c r="C9" s="40">
        <v>155</v>
      </c>
      <c r="D9" s="40"/>
      <c r="E9" s="39">
        <v>0</v>
      </c>
      <c r="F9" s="39">
        <v>0</v>
      </c>
      <c r="G9" s="40"/>
      <c r="H9" s="40">
        <v>100</v>
      </c>
      <c r="I9" s="40">
        <v>155</v>
      </c>
    </row>
    <row r="10" spans="1:9" s="3" customFormat="1" ht="8.25" customHeight="1">
      <c r="A10" s="36" t="s">
        <v>34</v>
      </c>
      <c r="B10" s="40">
        <v>5</v>
      </c>
      <c r="C10" s="40">
        <v>17</v>
      </c>
      <c r="D10" s="40"/>
      <c r="E10" s="39">
        <v>0</v>
      </c>
      <c r="F10" s="39">
        <v>0</v>
      </c>
      <c r="G10" s="40"/>
      <c r="H10" s="40">
        <v>5</v>
      </c>
      <c r="I10" s="40">
        <v>17</v>
      </c>
    </row>
    <row r="11" spans="1:9" s="3" customFormat="1" ht="9" customHeight="1">
      <c r="A11" s="36" t="s">
        <v>2</v>
      </c>
      <c r="B11" s="32">
        <v>70</v>
      </c>
      <c r="C11" s="32">
        <v>186</v>
      </c>
      <c r="D11" s="32"/>
      <c r="E11" s="32">
        <v>80</v>
      </c>
      <c r="F11" s="32">
        <v>212</v>
      </c>
      <c r="G11" s="32"/>
      <c r="H11" s="32">
        <v>150</v>
      </c>
      <c r="I11" s="32">
        <v>398</v>
      </c>
    </row>
    <row r="12" spans="1:9" s="3" customFormat="1" ht="9" customHeight="1">
      <c r="A12" s="36" t="s">
        <v>12</v>
      </c>
      <c r="B12" s="32">
        <v>300</v>
      </c>
      <c r="C12" s="32">
        <v>600</v>
      </c>
      <c r="D12" s="32"/>
      <c r="E12" s="39">
        <v>0</v>
      </c>
      <c r="F12" s="39">
        <v>0</v>
      </c>
      <c r="G12" s="32"/>
      <c r="H12" s="32">
        <v>300</v>
      </c>
      <c r="I12" s="32">
        <v>600</v>
      </c>
    </row>
    <row r="13" spans="1:9" s="3" customFormat="1" ht="9" customHeight="1">
      <c r="A13" s="29" t="s">
        <v>3</v>
      </c>
      <c r="B13" s="32">
        <v>0</v>
      </c>
      <c r="C13" s="32">
        <v>0</v>
      </c>
      <c r="D13" s="32"/>
      <c r="E13" s="32">
        <v>46100</v>
      </c>
      <c r="F13" s="32">
        <v>186600</v>
      </c>
      <c r="G13" s="32"/>
      <c r="H13" s="32">
        <v>46100</v>
      </c>
      <c r="I13" s="32">
        <v>186600</v>
      </c>
    </row>
    <row r="14" spans="1:9" s="3" customFormat="1" ht="9" customHeight="1">
      <c r="A14" s="29" t="s">
        <v>13</v>
      </c>
      <c r="B14" s="32">
        <v>160</v>
      </c>
      <c r="C14" s="32">
        <v>930</v>
      </c>
      <c r="D14" s="32"/>
      <c r="E14" s="39">
        <v>0</v>
      </c>
      <c r="F14" s="39">
        <v>0</v>
      </c>
      <c r="G14" s="32"/>
      <c r="H14" s="32">
        <v>160</v>
      </c>
      <c r="I14" s="32">
        <v>930</v>
      </c>
    </row>
    <row r="15" spans="1:9" s="3" customFormat="1" ht="9" customHeight="1">
      <c r="A15" s="36" t="s">
        <v>4</v>
      </c>
      <c r="B15" s="32">
        <v>0</v>
      </c>
      <c r="C15" s="32">
        <v>0</v>
      </c>
      <c r="D15" s="32"/>
      <c r="E15" s="32">
        <v>140</v>
      </c>
      <c r="F15" s="32">
        <v>460</v>
      </c>
      <c r="G15" s="32"/>
      <c r="H15" s="32">
        <v>140</v>
      </c>
      <c r="I15" s="32">
        <v>460</v>
      </c>
    </row>
    <row r="16" spans="1:9" s="3" customFormat="1" ht="9" customHeight="1">
      <c r="A16" s="36" t="s">
        <v>5</v>
      </c>
      <c r="B16" s="39">
        <v>0</v>
      </c>
      <c r="C16" s="39">
        <v>0</v>
      </c>
      <c r="D16" s="32"/>
      <c r="E16" s="32">
        <v>70</v>
      </c>
      <c r="F16" s="32">
        <v>350</v>
      </c>
      <c r="G16" s="32"/>
      <c r="H16" s="32">
        <v>70</v>
      </c>
      <c r="I16" s="32">
        <v>350</v>
      </c>
    </row>
    <row r="17" spans="1:9" s="3" customFormat="1" ht="9" customHeight="1">
      <c r="A17" s="36" t="s">
        <v>6</v>
      </c>
      <c r="B17" s="39">
        <v>0</v>
      </c>
      <c r="C17" s="39">
        <v>0</v>
      </c>
      <c r="D17" s="32"/>
      <c r="E17" s="32">
        <v>150</v>
      </c>
      <c r="F17" s="32">
        <v>1050</v>
      </c>
      <c r="G17" s="32"/>
      <c r="H17" s="32">
        <v>150</v>
      </c>
      <c r="I17" s="32">
        <v>1050</v>
      </c>
    </row>
    <row r="18" spans="1:9" s="9" customFormat="1" ht="9.75" customHeight="1">
      <c r="A18" s="36" t="s">
        <v>8</v>
      </c>
      <c r="B18" s="32">
        <v>0</v>
      </c>
      <c r="C18" s="32">
        <v>0</v>
      </c>
      <c r="D18" s="32"/>
      <c r="E18" s="32">
        <v>300</v>
      </c>
      <c r="F18" s="32">
        <v>1800</v>
      </c>
      <c r="G18" s="32"/>
      <c r="H18" s="32">
        <v>300</v>
      </c>
      <c r="I18" s="32">
        <v>1800</v>
      </c>
    </row>
    <row r="19" spans="1:9" s="9" customFormat="1" ht="9.75" customHeight="1">
      <c r="A19" s="36" t="s">
        <v>9</v>
      </c>
      <c r="B19" s="32">
        <v>0</v>
      </c>
      <c r="C19" s="32">
        <v>0</v>
      </c>
      <c r="D19" s="32"/>
      <c r="E19" s="32">
        <v>300</v>
      </c>
      <c r="F19" s="32">
        <v>120</v>
      </c>
      <c r="G19" s="32"/>
      <c r="H19" s="32">
        <v>300</v>
      </c>
      <c r="I19" s="32">
        <v>120</v>
      </c>
    </row>
    <row r="20" spans="1:9" s="3" customFormat="1" ht="9">
      <c r="A20" s="36" t="s">
        <v>10</v>
      </c>
      <c r="B20" s="39">
        <v>0</v>
      </c>
      <c r="C20" s="39">
        <v>0</v>
      </c>
      <c r="D20" s="32"/>
      <c r="E20" s="32">
        <v>2050</v>
      </c>
      <c r="F20" s="32">
        <v>8100</v>
      </c>
      <c r="G20" s="32"/>
      <c r="H20" s="32">
        <v>2050</v>
      </c>
      <c r="I20" s="32">
        <v>8100</v>
      </c>
    </row>
    <row r="21" spans="1:9" s="3" customFormat="1" ht="9">
      <c r="A21" s="36" t="s">
        <v>42</v>
      </c>
      <c r="B21" s="39">
        <v>0</v>
      </c>
      <c r="C21" s="39">
        <v>0</v>
      </c>
      <c r="D21" s="32"/>
      <c r="E21" s="32">
        <v>1000</v>
      </c>
      <c r="F21" s="32">
        <v>2000</v>
      </c>
      <c r="G21" s="32"/>
      <c r="H21" s="32">
        <v>1000</v>
      </c>
      <c r="I21" s="32">
        <v>2000</v>
      </c>
    </row>
    <row r="22" spans="1:9" s="3" customFormat="1" ht="9">
      <c r="A22" s="28" t="s">
        <v>11</v>
      </c>
      <c r="B22" s="30">
        <f>SUM(B9:B21)</f>
        <v>635</v>
      </c>
      <c r="C22" s="30">
        <f aca="true" t="shared" si="0" ref="C22:I22">SUM(C9:C21)</f>
        <v>1888</v>
      </c>
      <c r="D22" s="30"/>
      <c r="E22" s="30">
        <f t="shared" si="0"/>
        <v>50190</v>
      </c>
      <c r="F22" s="30">
        <f t="shared" si="0"/>
        <v>200692</v>
      </c>
      <c r="G22" s="30"/>
      <c r="H22" s="30">
        <f t="shared" si="0"/>
        <v>50825</v>
      </c>
      <c r="I22" s="30">
        <f t="shared" si="0"/>
        <v>202580</v>
      </c>
    </row>
    <row r="23" spans="1:9" s="3" customFormat="1" ht="9">
      <c r="A23" s="28" t="s">
        <v>37</v>
      </c>
      <c r="B23" s="30">
        <f>SUM(B9:B14)</f>
        <v>635</v>
      </c>
      <c r="C23" s="30">
        <f aca="true" t="shared" si="1" ref="C23:I23">SUM(C9:C14)</f>
        <v>1888</v>
      </c>
      <c r="D23" s="30"/>
      <c r="E23" s="30">
        <f t="shared" si="1"/>
        <v>46180</v>
      </c>
      <c r="F23" s="30">
        <f t="shared" si="1"/>
        <v>186812</v>
      </c>
      <c r="G23" s="30"/>
      <c r="H23" s="30">
        <f t="shared" si="1"/>
        <v>46815</v>
      </c>
      <c r="I23" s="30">
        <f t="shared" si="1"/>
        <v>188700</v>
      </c>
    </row>
    <row r="24" spans="1:9" s="3" customFormat="1" ht="9">
      <c r="A24" s="28" t="s">
        <v>36</v>
      </c>
      <c r="B24" s="30">
        <f>SUM(B15:B17)</f>
        <v>0</v>
      </c>
      <c r="C24" s="30">
        <f aca="true" t="shared" si="2" ref="C24:I24">SUM(C15:C17)</f>
        <v>0</v>
      </c>
      <c r="D24" s="30"/>
      <c r="E24" s="30">
        <f t="shared" si="2"/>
        <v>360</v>
      </c>
      <c r="F24" s="30">
        <f t="shared" si="2"/>
        <v>1860</v>
      </c>
      <c r="G24" s="30"/>
      <c r="H24" s="30">
        <f t="shared" si="2"/>
        <v>360</v>
      </c>
      <c r="I24" s="30">
        <f t="shared" si="2"/>
        <v>1860</v>
      </c>
    </row>
    <row r="25" spans="1:9" s="3" customFormat="1" ht="9">
      <c r="A25" s="28" t="s">
        <v>20</v>
      </c>
      <c r="B25" s="30">
        <f>SUM(B18:B21)</f>
        <v>0</v>
      </c>
      <c r="C25" s="30">
        <f aca="true" t="shared" si="3" ref="C25:I25">SUM(C18:C21)</f>
        <v>0</v>
      </c>
      <c r="D25" s="30"/>
      <c r="E25" s="30">
        <f t="shared" si="3"/>
        <v>3650</v>
      </c>
      <c r="F25" s="30">
        <f t="shared" si="3"/>
        <v>12020</v>
      </c>
      <c r="G25" s="30"/>
      <c r="H25" s="30">
        <f t="shared" si="3"/>
        <v>3650</v>
      </c>
      <c r="I25" s="30">
        <f t="shared" si="3"/>
        <v>12020</v>
      </c>
    </row>
    <row r="26" spans="1:9" s="3" customFormat="1" ht="9">
      <c r="A26" s="25"/>
      <c r="B26" s="10"/>
      <c r="C26" s="10"/>
      <c r="D26" s="10"/>
      <c r="E26" s="10"/>
      <c r="F26" s="10"/>
      <c r="G26" s="10"/>
      <c r="H26" s="10"/>
      <c r="I26" s="10"/>
    </row>
    <row r="27" spans="1:9" s="9" customFormat="1" ht="16.5" customHeight="1">
      <c r="A27" s="48" t="s">
        <v>18</v>
      </c>
      <c r="B27" s="48"/>
      <c r="C27" s="48"/>
      <c r="D27" s="48"/>
      <c r="E27" s="48"/>
      <c r="F27" s="48"/>
      <c r="G27" s="48"/>
      <c r="H27" s="48"/>
      <c r="I27" s="48"/>
    </row>
    <row r="28" s="9" customFormat="1" ht="9"/>
    <row r="29" spans="1:9" s="9" customFormat="1" ht="9">
      <c r="A29" s="36" t="s">
        <v>1</v>
      </c>
      <c r="B29" s="39">
        <v>0</v>
      </c>
      <c r="C29" s="39">
        <v>0</v>
      </c>
      <c r="D29" s="40"/>
      <c r="E29" s="40">
        <v>1200</v>
      </c>
      <c r="F29" s="40">
        <v>1200</v>
      </c>
      <c r="G29" s="40"/>
      <c r="H29" s="40">
        <v>1200</v>
      </c>
      <c r="I29" s="40">
        <v>1200</v>
      </c>
    </row>
    <row r="30" spans="1:9" s="9" customFormat="1" ht="9">
      <c r="A30" s="36" t="s">
        <v>2</v>
      </c>
      <c r="B30" s="40">
        <v>31</v>
      </c>
      <c r="C30" s="40">
        <v>184</v>
      </c>
      <c r="D30" s="40"/>
      <c r="E30" s="39">
        <v>43</v>
      </c>
      <c r="F30" s="39">
        <v>220</v>
      </c>
      <c r="G30" s="40"/>
      <c r="H30" s="40">
        <v>74</v>
      </c>
      <c r="I30" s="40">
        <v>404</v>
      </c>
    </row>
    <row r="31" spans="1:9" s="9" customFormat="1" ht="9">
      <c r="A31" s="36" t="s">
        <v>12</v>
      </c>
      <c r="B31" s="40">
        <v>100</v>
      </c>
      <c r="C31" s="40">
        <v>500</v>
      </c>
      <c r="D31" s="40"/>
      <c r="E31" s="39">
        <v>0</v>
      </c>
      <c r="F31" s="39">
        <v>0</v>
      </c>
      <c r="G31" s="40"/>
      <c r="H31" s="40">
        <v>100</v>
      </c>
      <c r="I31" s="40">
        <v>500</v>
      </c>
    </row>
    <row r="32" spans="1:9" s="9" customFormat="1" ht="9">
      <c r="A32" s="29" t="s">
        <v>3</v>
      </c>
      <c r="B32" s="32">
        <v>100</v>
      </c>
      <c r="C32" s="32">
        <v>600</v>
      </c>
      <c r="D32" s="32"/>
      <c r="E32" s="32">
        <v>300</v>
      </c>
      <c r="F32" s="32">
        <v>1300</v>
      </c>
      <c r="G32" s="32"/>
      <c r="H32" s="32">
        <v>400</v>
      </c>
      <c r="I32" s="32">
        <v>1900</v>
      </c>
    </row>
    <row r="33" spans="1:9" s="9" customFormat="1" ht="9">
      <c r="A33" s="29" t="s">
        <v>13</v>
      </c>
      <c r="B33" s="32">
        <v>4</v>
      </c>
      <c r="C33" s="32">
        <v>20</v>
      </c>
      <c r="D33" s="32"/>
      <c r="E33" s="32">
        <v>100</v>
      </c>
      <c r="F33" s="32">
        <v>800</v>
      </c>
      <c r="G33" s="32"/>
      <c r="H33" s="32">
        <v>104</v>
      </c>
      <c r="I33" s="32">
        <v>820</v>
      </c>
    </row>
    <row r="34" spans="1:9" s="9" customFormat="1" ht="9">
      <c r="A34" s="36" t="s">
        <v>4</v>
      </c>
      <c r="B34" s="32">
        <v>655</v>
      </c>
      <c r="C34" s="32">
        <v>3970</v>
      </c>
      <c r="D34" s="32"/>
      <c r="E34" s="32">
        <v>580</v>
      </c>
      <c r="F34" s="32">
        <v>2145</v>
      </c>
      <c r="G34" s="32"/>
      <c r="H34" s="32">
        <v>1235</v>
      </c>
      <c r="I34" s="32">
        <v>6115</v>
      </c>
    </row>
    <row r="35" spans="1:9" s="9" customFormat="1" ht="9">
      <c r="A35" s="36" t="s">
        <v>5</v>
      </c>
      <c r="B35" s="39">
        <v>0</v>
      </c>
      <c r="C35" s="39">
        <v>0</v>
      </c>
      <c r="D35" s="32"/>
      <c r="E35" s="32">
        <v>80</v>
      </c>
      <c r="F35" s="32">
        <v>350</v>
      </c>
      <c r="G35" s="32"/>
      <c r="H35" s="32">
        <v>80</v>
      </c>
      <c r="I35" s="32">
        <v>350</v>
      </c>
    </row>
    <row r="36" spans="1:9" s="9" customFormat="1" ht="9">
      <c r="A36" s="36" t="s">
        <v>6</v>
      </c>
      <c r="B36" s="32">
        <v>100</v>
      </c>
      <c r="C36" s="32">
        <v>470</v>
      </c>
      <c r="D36" s="32"/>
      <c r="E36" s="32">
        <v>150</v>
      </c>
      <c r="F36" s="32">
        <v>1050</v>
      </c>
      <c r="G36" s="32"/>
      <c r="H36" s="32">
        <v>250</v>
      </c>
      <c r="I36" s="32">
        <v>1520</v>
      </c>
    </row>
    <row r="37" spans="1:9" s="9" customFormat="1" ht="9">
      <c r="A37" s="36" t="s">
        <v>8</v>
      </c>
      <c r="B37" s="32">
        <v>300</v>
      </c>
      <c r="C37" s="32">
        <v>750</v>
      </c>
      <c r="D37" s="32"/>
      <c r="E37" s="32">
        <v>700</v>
      </c>
      <c r="F37" s="32">
        <v>1450</v>
      </c>
      <c r="G37" s="32"/>
      <c r="H37" s="32">
        <v>1000</v>
      </c>
      <c r="I37" s="32">
        <v>2200</v>
      </c>
    </row>
    <row r="38" spans="1:9" s="9" customFormat="1" ht="9">
      <c r="A38" s="36" t="s">
        <v>9</v>
      </c>
      <c r="B38" s="32">
        <v>2500</v>
      </c>
      <c r="C38" s="32">
        <v>17500</v>
      </c>
      <c r="D38" s="32"/>
      <c r="E38" s="39">
        <v>0</v>
      </c>
      <c r="F38" s="39">
        <v>0</v>
      </c>
      <c r="G38" s="32"/>
      <c r="H38" s="32">
        <v>2500</v>
      </c>
      <c r="I38" s="32">
        <v>17500</v>
      </c>
    </row>
    <row r="39" spans="1:9" s="9" customFormat="1" ht="9">
      <c r="A39" s="36" t="s">
        <v>30</v>
      </c>
      <c r="B39" s="39">
        <v>100</v>
      </c>
      <c r="C39" s="39">
        <v>260</v>
      </c>
      <c r="D39" s="40"/>
      <c r="E39" s="39">
        <v>0</v>
      </c>
      <c r="F39" s="39">
        <v>0</v>
      </c>
      <c r="G39" s="40"/>
      <c r="H39" s="39">
        <v>100</v>
      </c>
      <c r="I39" s="39">
        <v>260</v>
      </c>
    </row>
    <row r="40" spans="1:9" s="9" customFormat="1" ht="9">
      <c r="A40" s="36" t="s">
        <v>10</v>
      </c>
      <c r="B40" s="32">
        <v>1200</v>
      </c>
      <c r="C40" s="32">
        <v>4800</v>
      </c>
      <c r="D40" s="32"/>
      <c r="E40" s="32">
        <v>0</v>
      </c>
      <c r="F40" s="32">
        <v>0</v>
      </c>
      <c r="G40" s="32"/>
      <c r="H40" s="32">
        <v>1200</v>
      </c>
      <c r="I40" s="32">
        <v>4800</v>
      </c>
    </row>
    <row r="41" spans="1:9" s="9" customFormat="1" ht="9">
      <c r="A41" s="28" t="s">
        <v>11</v>
      </c>
      <c r="B41" s="30">
        <f aca="true" t="shared" si="4" ref="B41:I41">SUM(B29:B40)</f>
        <v>5090</v>
      </c>
      <c r="C41" s="30">
        <f t="shared" si="4"/>
        <v>29054</v>
      </c>
      <c r="D41" s="30"/>
      <c r="E41" s="30">
        <f t="shared" si="4"/>
        <v>3153</v>
      </c>
      <c r="F41" s="30">
        <f t="shared" si="4"/>
        <v>8515</v>
      </c>
      <c r="G41" s="30"/>
      <c r="H41" s="30">
        <f t="shared" si="4"/>
        <v>8243</v>
      </c>
      <c r="I41" s="30">
        <f t="shared" si="4"/>
        <v>37569</v>
      </c>
    </row>
    <row r="42" spans="1:9" s="9" customFormat="1" ht="9">
      <c r="A42" s="28" t="s">
        <v>37</v>
      </c>
      <c r="B42" s="7">
        <f>SUM(B29:B33)</f>
        <v>235</v>
      </c>
      <c r="C42" s="7">
        <f aca="true" t="shared" si="5" ref="C42:I42">SUM(C29:C33)</f>
        <v>1304</v>
      </c>
      <c r="D42" s="7"/>
      <c r="E42" s="7">
        <f t="shared" si="5"/>
        <v>1643</v>
      </c>
      <c r="F42" s="7">
        <f t="shared" si="5"/>
        <v>3520</v>
      </c>
      <c r="G42" s="7"/>
      <c r="H42" s="7">
        <f t="shared" si="5"/>
        <v>1878</v>
      </c>
      <c r="I42" s="7">
        <f t="shared" si="5"/>
        <v>4824</v>
      </c>
    </row>
    <row r="43" spans="1:9" s="9" customFormat="1" ht="9">
      <c r="A43" s="28" t="s">
        <v>36</v>
      </c>
      <c r="B43" s="7">
        <f>SUM(B34:B36)</f>
        <v>755</v>
      </c>
      <c r="C43" s="7">
        <f aca="true" t="shared" si="6" ref="C43:I43">SUM(C34:C36)</f>
        <v>4440</v>
      </c>
      <c r="D43" s="7"/>
      <c r="E43" s="7">
        <f t="shared" si="6"/>
        <v>810</v>
      </c>
      <c r="F43" s="7">
        <f t="shared" si="6"/>
        <v>3545</v>
      </c>
      <c r="G43" s="7"/>
      <c r="H43" s="7">
        <f t="shared" si="6"/>
        <v>1565</v>
      </c>
      <c r="I43" s="7">
        <f t="shared" si="6"/>
        <v>7985</v>
      </c>
    </row>
    <row r="44" spans="1:9" s="9" customFormat="1" ht="9">
      <c r="A44" s="28" t="s">
        <v>20</v>
      </c>
      <c r="B44" s="7">
        <f>SUM(B37:B40)</f>
        <v>4100</v>
      </c>
      <c r="C44" s="7">
        <f aca="true" t="shared" si="7" ref="C44:I44">SUM(C37:C40)</f>
        <v>23310</v>
      </c>
      <c r="D44" s="7"/>
      <c r="E44" s="7">
        <f t="shared" si="7"/>
        <v>700</v>
      </c>
      <c r="F44" s="7">
        <f t="shared" si="7"/>
        <v>1450</v>
      </c>
      <c r="G44" s="7"/>
      <c r="H44" s="7">
        <f t="shared" si="7"/>
        <v>4800</v>
      </c>
      <c r="I44" s="7">
        <f t="shared" si="7"/>
        <v>24760</v>
      </c>
    </row>
    <row r="45" spans="1:9" s="9" customFormat="1" ht="9">
      <c r="A45" s="11"/>
      <c r="B45" s="11"/>
      <c r="C45" s="11"/>
      <c r="D45" s="11"/>
      <c r="E45" s="11"/>
      <c r="F45" s="11"/>
      <c r="G45" s="11"/>
      <c r="H45" s="11"/>
      <c r="I45" s="11"/>
    </row>
    <row r="46" spans="1:9" s="9" customFormat="1" ht="16.5" customHeight="1">
      <c r="A46" s="48" t="s">
        <v>19</v>
      </c>
      <c r="B46" s="48"/>
      <c r="C46" s="48"/>
      <c r="D46" s="48"/>
      <c r="E46" s="48"/>
      <c r="F46" s="48"/>
      <c r="G46" s="48"/>
      <c r="H46" s="48"/>
      <c r="I46" s="48"/>
    </row>
    <row r="47" s="9" customFormat="1" ht="9"/>
    <row r="48" spans="1:9" s="9" customFormat="1" ht="9">
      <c r="A48" s="36" t="s">
        <v>34</v>
      </c>
      <c r="B48" s="47">
        <v>0</v>
      </c>
      <c r="C48" s="47">
        <v>0</v>
      </c>
      <c r="D48" s="47"/>
      <c r="E48" s="47">
        <v>30</v>
      </c>
      <c r="F48" s="47">
        <v>60</v>
      </c>
      <c r="G48" s="47"/>
      <c r="H48" s="47">
        <v>30</v>
      </c>
      <c r="I48" s="47">
        <v>60</v>
      </c>
    </row>
    <row r="49" spans="1:9" s="9" customFormat="1" ht="9">
      <c r="A49" s="36" t="s">
        <v>2</v>
      </c>
      <c r="B49" s="47">
        <v>0</v>
      </c>
      <c r="C49" s="47">
        <v>0</v>
      </c>
      <c r="D49" s="47"/>
      <c r="E49" s="47">
        <v>30</v>
      </c>
      <c r="F49" s="47">
        <v>135</v>
      </c>
      <c r="G49" s="47"/>
      <c r="H49" s="47">
        <v>30</v>
      </c>
      <c r="I49" s="47">
        <v>135</v>
      </c>
    </row>
    <row r="50" spans="1:9" s="9" customFormat="1" ht="9">
      <c r="A50" s="36" t="s">
        <v>12</v>
      </c>
      <c r="B50" s="47">
        <v>100</v>
      </c>
      <c r="C50" s="47">
        <v>200</v>
      </c>
      <c r="D50" s="47"/>
      <c r="E50" s="47">
        <v>0</v>
      </c>
      <c r="F50" s="47">
        <v>0</v>
      </c>
      <c r="G50" s="47"/>
      <c r="H50" s="47">
        <v>100</v>
      </c>
      <c r="I50" s="47">
        <v>200</v>
      </c>
    </row>
    <row r="51" spans="1:9" s="9" customFormat="1" ht="9">
      <c r="A51" s="36" t="s">
        <v>43</v>
      </c>
      <c r="B51" s="47">
        <v>19</v>
      </c>
      <c r="C51" s="47">
        <v>38</v>
      </c>
      <c r="D51" s="47"/>
      <c r="E51" s="47">
        <v>0</v>
      </c>
      <c r="F51" s="47">
        <v>0</v>
      </c>
      <c r="G51" s="47"/>
      <c r="H51" s="47">
        <v>19</v>
      </c>
      <c r="I51" s="47">
        <v>38</v>
      </c>
    </row>
    <row r="52" spans="1:9" s="9" customFormat="1" ht="9">
      <c r="A52" s="36" t="s">
        <v>3</v>
      </c>
      <c r="B52" s="47">
        <v>0</v>
      </c>
      <c r="C52" s="47">
        <v>0</v>
      </c>
      <c r="D52" s="47"/>
      <c r="E52" s="47">
        <v>41400</v>
      </c>
      <c r="F52" s="47">
        <v>82320</v>
      </c>
      <c r="G52" s="47"/>
      <c r="H52" s="47">
        <v>41400</v>
      </c>
      <c r="I52" s="47">
        <v>82320</v>
      </c>
    </row>
    <row r="53" spans="1:9" s="9" customFormat="1" ht="9">
      <c r="A53" s="36" t="s">
        <v>4</v>
      </c>
      <c r="B53" s="47">
        <v>0</v>
      </c>
      <c r="C53" s="47">
        <v>0</v>
      </c>
      <c r="D53" s="47"/>
      <c r="E53" s="47">
        <v>715</v>
      </c>
      <c r="F53" s="47">
        <v>2905</v>
      </c>
      <c r="G53" s="47"/>
      <c r="H53" s="47">
        <v>715</v>
      </c>
      <c r="I53" s="47">
        <v>2905</v>
      </c>
    </row>
    <row r="54" spans="1:9" s="9" customFormat="1" ht="9">
      <c r="A54" s="36" t="s">
        <v>6</v>
      </c>
      <c r="B54" s="47">
        <v>100</v>
      </c>
      <c r="C54" s="47">
        <v>350</v>
      </c>
      <c r="D54" s="47"/>
      <c r="E54" s="47">
        <v>650</v>
      </c>
      <c r="F54" s="47">
        <v>3050</v>
      </c>
      <c r="G54" s="47"/>
      <c r="H54" s="47">
        <v>750</v>
      </c>
      <c r="I54" s="47">
        <v>3400</v>
      </c>
    </row>
    <row r="55" spans="1:9" s="9" customFormat="1" ht="9">
      <c r="A55" s="36" t="s">
        <v>8</v>
      </c>
      <c r="B55" s="47">
        <v>0</v>
      </c>
      <c r="C55" s="47">
        <v>0</v>
      </c>
      <c r="D55" s="47"/>
      <c r="E55" s="47">
        <v>4</v>
      </c>
      <c r="F55" s="47">
        <v>120</v>
      </c>
      <c r="G55" s="47"/>
      <c r="H55" s="47">
        <v>4</v>
      </c>
      <c r="I55" s="47">
        <v>120</v>
      </c>
    </row>
    <row r="56" spans="1:9" s="9" customFormat="1" ht="9">
      <c r="A56" s="36" t="s">
        <v>9</v>
      </c>
      <c r="B56" s="47">
        <v>330</v>
      </c>
      <c r="C56" s="47">
        <v>918</v>
      </c>
      <c r="D56" s="47"/>
      <c r="E56" s="47">
        <v>250</v>
      </c>
      <c r="F56" s="47">
        <v>940</v>
      </c>
      <c r="G56" s="47"/>
      <c r="H56" s="47">
        <v>580</v>
      </c>
      <c r="I56" s="47">
        <v>1858</v>
      </c>
    </row>
    <row r="57" spans="1:9" s="9" customFormat="1" ht="9">
      <c r="A57" s="36" t="s">
        <v>10</v>
      </c>
      <c r="B57" s="47">
        <v>300</v>
      </c>
      <c r="C57" s="47">
        <v>300</v>
      </c>
      <c r="D57" s="47"/>
      <c r="E57" s="47">
        <v>640</v>
      </c>
      <c r="F57" s="47">
        <v>958</v>
      </c>
      <c r="G57" s="47"/>
      <c r="H57" s="47">
        <v>940</v>
      </c>
      <c r="I57" s="47">
        <v>1258</v>
      </c>
    </row>
    <row r="58" spans="1:9" s="9" customFormat="1" ht="9">
      <c r="A58" s="36" t="s">
        <v>42</v>
      </c>
      <c r="B58" s="47">
        <v>0</v>
      </c>
      <c r="C58" s="47">
        <v>0</v>
      </c>
      <c r="D58" s="47"/>
      <c r="E58" s="47">
        <v>1500</v>
      </c>
      <c r="F58" s="47">
        <v>7500</v>
      </c>
      <c r="G58" s="47"/>
      <c r="H58" s="47">
        <v>1500</v>
      </c>
      <c r="I58" s="47">
        <v>7500</v>
      </c>
    </row>
    <row r="59" spans="1:9" s="9" customFormat="1" ht="9">
      <c r="A59" s="28" t="s">
        <v>11</v>
      </c>
      <c r="B59" s="30">
        <f>SUM(B48:B58)</f>
        <v>849</v>
      </c>
      <c r="C59" s="30">
        <f aca="true" t="shared" si="8" ref="C59:I59">SUM(C48:C58)</f>
        <v>1806</v>
      </c>
      <c r="D59" s="30"/>
      <c r="E59" s="30">
        <f t="shared" si="8"/>
        <v>45219</v>
      </c>
      <c r="F59" s="30">
        <f t="shared" si="8"/>
        <v>97988</v>
      </c>
      <c r="G59" s="30"/>
      <c r="H59" s="30">
        <f t="shared" si="8"/>
        <v>46068</v>
      </c>
      <c r="I59" s="30">
        <f t="shared" si="8"/>
        <v>99794</v>
      </c>
    </row>
    <row r="60" spans="1:9" s="9" customFormat="1" ht="9">
      <c r="A60" s="28" t="s">
        <v>37</v>
      </c>
      <c r="B60" s="30">
        <f>SUM(B48:B52)</f>
        <v>119</v>
      </c>
      <c r="C60" s="30">
        <f aca="true" t="shared" si="9" ref="C60:I60">SUM(C48:C52)</f>
        <v>238</v>
      </c>
      <c r="D60" s="30"/>
      <c r="E60" s="30">
        <f t="shared" si="9"/>
        <v>41460</v>
      </c>
      <c r="F60" s="30">
        <f t="shared" si="9"/>
        <v>82515</v>
      </c>
      <c r="G60" s="30"/>
      <c r="H60" s="30">
        <f t="shared" si="9"/>
        <v>41579</v>
      </c>
      <c r="I60" s="30">
        <f t="shared" si="9"/>
        <v>82753</v>
      </c>
    </row>
    <row r="61" spans="1:9" s="9" customFormat="1" ht="9">
      <c r="A61" s="28" t="s">
        <v>36</v>
      </c>
      <c r="B61" s="30">
        <f>SUM(B53:B54)</f>
        <v>100</v>
      </c>
      <c r="C61" s="30">
        <f aca="true" t="shared" si="10" ref="C61:I61">SUM(C53:C54)</f>
        <v>350</v>
      </c>
      <c r="D61" s="30"/>
      <c r="E61" s="30">
        <f t="shared" si="10"/>
        <v>1365</v>
      </c>
      <c r="F61" s="30">
        <f t="shared" si="10"/>
        <v>5955</v>
      </c>
      <c r="G61" s="30"/>
      <c r="H61" s="30">
        <f t="shared" si="10"/>
        <v>1465</v>
      </c>
      <c r="I61" s="30">
        <f t="shared" si="10"/>
        <v>6305</v>
      </c>
    </row>
    <row r="62" spans="1:9" s="9" customFormat="1" ht="9">
      <c r="A62" s="28" t="s">
        <v>20</v>
      </c>
      <c r="B62" s="30">
        <f>SUM(B55:B58)</f>
        <v>630</v>
      </c>
      <c r="C62" s="30">
        <f aca="true" t="shared" si="11" ref="C62:I62">SUM(C55:C58)</f>
        <v>1218</v>
      </c>
      <c r="D62" s="30"/>
      <c r="E62" s="30">
        <f t="shared" si="11"/>
        <v>2394</v>
      </c>
      <c r="F62" s="30">
        <f t="shared" si="11"/>
        <v>9518</v>
      </c>
      <c r="G62" s="30"/>
      <c r="H62" s="30">
        <f t="shared" si="11"/>
        <v>3024</v>
      </c>
      <c r="I62" s="30">
        <f t="shared" si="11"/>
        <v>10736</v>
      </c>
    </row>
    <row r="63" spans="1:9" s="3" customFormat="1" ht="9">
      <c r="A63" s="4"/>
      <c r="B63" s="4"/>
      <c r="C63" s="4"/>
      <c r="D63" s="4"/>
      <c r="E63" s="4"/>
      <c r="F63" s="4"/>
      <c r="G63" s="4"/>
      <c r="H63" s="4"/>
      <c r="I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10.5" customHeight="1"/>
    <row r="84" s="3" customFormat="1" ht="10.5" customHeight="1"/>
    <row r="85" s="3" customFormat="1" ht="10.5" customHeight="1"/>
    <row r="86" s="3" customFormat="1" ht="10.5" customHeight="1"/>
    <row r="87" s="3" customFormat="1" ht="10.5" customHeight="1"/>
    <row r="88" s="3" customFormat="1" ht="10.5" customHeight="1"/>
    <row r="89" s="3" customFormat="1" ht="10.5" customHeight="1"/>
  </sheetData>
  <mergeCells count="7">
    <mergeCell ref="A8:I8"/>
    <mergeCell ref="A27:I27"/>
    <mergeCell ref="A46:I46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K22" sqref="K22"/>
    </sheetView>
  </sheetViews>
  <sheetFormatPr defaultColWidth="9.140625" defaultRowHeight="12.75"/>
  <cols>
    <col min="1" max="1" width="13.7109375" style="17" customWidth="1"/>
    <col min="2" max="2" width="9.8515625" style="17" customWidth="1"/>
    <col min="3" max="3" width="10.57421875" style="17" customWidth="1"/>
    <col min="4" max="4" width="1.7109375" style="17" customWidth="1"/>
    <col min="5" max="5" width="9.8515625" style="17" customWidth="1"/>
    <col min="6" max="6" width="9.7109375" style="17" customWidth="1"/>
    <col min="7" max="7" width="1.7109375" style="17" customWidth="1"/>
    <col min="8" max="8" width="9.7109375" style="17" customWidth="1"/>
    <col min="9" max="9" width="10.421875" style="17" customWidth="1"/>
    <col min="10" max="10" width="13.140625" style="17" customWidth="1"/>
    <col min="11" max="12" width="9.140625" style="17" customWidth="1"/>
    <col min="13" max="13" width="9.8515625" style="17" bestFit="1" customWidth="1"/>
    <col min="14" max="16384" width="9.140625" style="17" customWidth="1"/>
  </cols>
  <sheetData>
    <row r="1" ht="9" customHeight="1"/>
    <row r="2" s="15" customFormat="1" ht="12.75">
      <c r="A2" s="13" t="s">
        <v>46</v>
      </c>
    </row>
    <row r="3" s="15" customFormat="1" ht="12" customHeight="1">
      <c r="A3" s="14" t="s">
        <v>47</v>
      </c>
    </row>
    <row r="4" spans="1:9" ht="9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4.25" customHeight="1">
      <c r="A5" s="49" t="s">
        <v>14</v>
      </c>
      <c r="B5" s="51" t="s">
        <v>31</v>
      </c>
      <c r="C5" s="51"/>
      <c r="D5" s="18"/>
      <c r="E5" s="51" t="s">
        <v>32</v>
      </c>
      <c r="F5" s="51"/>
      <c r="G5" s="19"/>
      <c r="H5" s="51" t="s">
        <v>33</v>
      </c>
      <c r="I5" s="51"/>
    </row>
    <row r="6" spans="1:9" s="3" customFormat="1" ht="18.75" customHeight="1">
      <c r="A6" s="50"/>
      <c r="B6" s="20" t="s">
        <v>0</v>
      </c>
      <c r="C6" s="20" t="s">
        <v>15</v>
      </c>
      <c r="D6" s="21"/>
      <c r="E6" s="20" t="s">
        <v>0</v>
      </c>
      <c r="F6" s="20" t="s">
        <v>15</v>
      </c>
      <c r="G6" s="20"/>
      <c r="H6" s="20" t="s">
        <v>0</v>
      </c>
      <c r="I6" s="20" t="s">
        <v>15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12" customHeight="1">
      <c r="A8" s="48" t="s">
        <v>21</v>
      </c>
      <c r="B8" s="48"/>
      <c r="C8" s="48"/>
      <c r="D8" s="48"/>
      <c r="E8" s="48"/>
      <c r="F8" s="48"/>
      <c r="G8" s="48"/>
      <c r="H8" s="48"/>
      <c r="I8" s="48"/>
    </row>
    <row r="9" spans="1:9" s="3" customFormat="1" ht="9" customHeight="1">
      <c r="A9" s="22"/>
      <c r="B9" s="22"/>
      <c r="C9" s="22"/>
      <c r="D9" s="22"/>
      <c r="E9" s="22"/>
      <c r="F9" s="22"/>
      <c r="G9" s="22"/>
      <c r="H9" s="22"/>
      <c r="I9" s="22"/>
    </row>
    <row r="10" spans="1:9" s="3" customFormat="1" ht="9">
      <c r="A10" s="1" t="s">
        <v>1</v>
      </c>
      <c r="B10" s="40">
        <v>400</v>
      </c>
      <c r="C10" s="40">
        <v>800</v>
      </c>
      <c r="D10" s="40"/>
      <c r="E10" s="40">
        <v>410</v>
      </c>
      <c r="F10" s="40">
        <v>1100</v>
      </c>
      <c r="G10" s="40"/>
      <c r="H10" s="40">
        <v>810</v>
      </c>
      <c r="I10" s="40">
        <v>1900</v>
      </c>
    </row>
    <row r="11" spans="1:9" s="3" customFormat="1" ht="9">
      <c r="A11" s="1" t="s">
        <v>34</v>
      </c>
      <c r="B11" s="40">
        <v>200</v>
      </c>
      <c r="C11" s="40">
        <v>1400</v>
      </c>
      <c r="D11" s="40"/>
      <c r="E11" s="40">
        <v>90</v>
      </c>
      <c r="F11" s="40">
        <v>520</v>
      </c>
      <c r="G11" s="40"/>
      <c r="H11" s="40">
        <v>290</v>
      </c>
      <c r="I11" s="40">
        <v>1920</v>
      </c>
    </row>
    <row r="12" spans="1:9" s="3" customFormat="1" ht="9">
      <c r="A12" s="1" t="s">
        <v>2</v>
      </c>
      <c r="B12" s="32">
        <v>216</v>
      </c>
      <c r="C12" s="32">
        <v>959</v>
      </c>
      <c r="D12" s="32"/>
      <c r="E12" s="32">
        <v>384</v>
      </c>
      <c r="F12" s="32">
        <v>1132</v>
      </c>
      <c r="G12" s="32"/>
      <c r="H12" s="40">
        <v>600</v>
      </c>
      <c r="I12" s="40">
        <v>2091</v>
      </c>
    </row>
    <row r="13" spans="1:9" s="3" customFormat="1" ht="9">
      <c r="A13" s="1" t="s">
        <v>12</v>
      </c>
      <c r="B13" s="32">
        <v>600</v>
      </c>
      <c r="C13" s="32">
        <v>1920</v>
      </c>
      <c r="D13" s="32"/>
      <c r="E13" s="32">
        <v>350</v>
      </c>
      <c r="F13" s="32">
        <v>849</v>
      </c>
      <c r="G13" s="32"/>
      <c r="H13" s="40">
        <v>950</v>
      </c>
      <c r="I13" s="40">
        <v>2769</v>
      </c>
    </row>
    <row r="14" spans="1:9" s="3" customFormat="1" ht="9">
      <c r="A14" s="29" t="s">
        <v>23</v>
      </c>
      <c r="B14" s="32">
        <v>51</v>
      </c>
      <c r="C14" s="32">
        <v>1020</v>
      </c>
      <c r="D14" s="32"/>
      <c r="E14" s="32">
        <v>90</v>
      </c>
      <c r="F14" s="32">
        <v>122</v>
      </c>
      <c r="G14" s="32"/>
      <c r="H14" s="40">
        <v>141</v>
      </c>
      <c r="I14" s="40">
        <v>1142</v>
      </c>
    </row>
    <row r="15" spans="1:9" s="3" customFormat="1" ht="9">
      <c r="A15" s="29" t="s">
        <v>3</v>
      </c>
      <c r="B15" s="32">
        <v>10250</v>
      </c>
      <c r="C15" s="32">
        <v>54250</v>
      </c>
      <c r="D15" s="32"/>
      <c r="E15" s="32">
        <v>96100</v>
      </c>
      <c r="F15" s="32">
        <v>623550</v>
      </c>
      <c r="G15" s="32"/>
      <c r="H15" s="40">
        <v>106350</v>
      </c>
      <c r="I15" s="40">
        <v>677800</v>
      </c>
    </row>
    <row r="16" spans="1:9" s="3" customFormat="1" ht="9">
      <c r="A16" s="29" t="s">
        <v>13</v>
      </c>
      <c r="B16" s="32">
        <v>50</v>
      </c>
      <c r="C16" s="32">
        <v>150</v>
      </c>
      <c r="D16" s="32"/>
      <c r="E16" s="32">
        <v>500</v>
      </c>
      <c r="F16" s="32">
        <v>1500</v>
      </c>
      <c r="G16" s="32"/>
      <c r="H16" s="40">
        <v>550</v>
      </c>
      <c r="I16" s="40">
        <v>1650</v>
      </c>
    </row>
    <row r="17" spans="1:9" s="3" customFormat="1" ht="9">
      <c r="A17" s="1" t="s">
        <v>4</v>
      </c>
      <c r="B17" s="32">
        <v>340</v>
      </c>
      <c r="C17" s="32">
        <v>6680</v>
      </c>
      <c r="D17" s="32"/>
      <c r="E17" s="32">
        <v>17730</v>
      </c>
      <c r="F17" s="32">
        <v>156532</v>
      </c>
      <c r="G17" s="32"/>
      <c r="H17" s="40">
        <v>18070</v>
      </c>
      <c r="I17" s="40">
        <v>163212</v>
      </c>
    </row>
    <row r="18" spans="1:9" s="3" customFormat="1" ht="9">
      <c r="A18" s="1" t="s">
        <v>5</v>
      </c>
      <c r="B18" s="32">
        <v>1</v>
      </c>
      <c r="C18" s="32">
        <v>18</v>
      </c>
      <c r="D18" s="32"/>
      <c r="E18" s="32">
        <v>490</v>
      </c>
      <c r="F18" s="32">
        <v>1500</v>
      </c>
      <c r="G18" s="32"/>
      <c r="H18" s="40">
        <v>491</v>
      </c>
      <c r="I18" s="40">
        <v>1518</v>
      </c>
    </row>
    <row r="19" spans="1:9" s="3" customFormat="1" ht="9">
      <c r="A19" s="1" t="s">
        <v>6</v>
      </c>
      <c r="B19" s="32">
        <v>3400</v>
      </c>
      <c r="C19" s="32">
        <v>10320</v>
      </c>
      <c r="D19" s="32"/>
      <c r="E19" s="32">
        <v>2210</v>
      </c>
      <c r="F19" s="32">
        <v>21376</v>
      </c>
      <c r="G19" s="32"/>
      <c r="H19" s="40">
        <v>5610</v>
      </c>
      <c r="I19" s="40">
        <v>31696</v>
      </c>
    </row>
    <row r="20" spans="1:9" s="3" customFormat="1" ht="9">
      <c r="A20" s="1" t="s">
        <v>7</v>
      </c>
      <c r="B20" s="32">
        <v>70</v>
      </c>
      <c r="C20" s="32">
        <v>300</v>
      </c>
      <c r="D20" s="32"/>
      <c r="E20" s="39">
        <v>0</v>
      </c>
      <c r="F20" s="39">
        <v>0</v>
      </c>
      <c r="G20" s="32"/>
      <c r="H20" s="40">
        <v>70</v>
      </c>
      <c r="I20" s="40">
        <v>300</v>
      </c>
    </row>
    <row r="21" spans="1:9" s="3" customFormat="1" ht="9">
      <c r="A21" s="1" t="s">
        <v>8</v>
      </c>
      <c r="B21" s="32">
        <v>2520</v>
      </c>
      <c r="C21" s="32">
        <v>13300</v>
      </c>
      <c r="D21" s="32"/>
      <c r="E21" s="32">
        <v>8530</v>
      </c>
      <c r="F21" s="32">
        <v>24400</v>
      </c>
      <c r="G21" s="32"/>
      <c r="H21" s="40">
        <v>11050</v>
      </c>
      <c r="I21" s="40">
        <v>37700</v>
      </c>
    </row>
    <row r="22" spans="1:9" s="3" customFormat="1" ht="9">
      <c r="A22" s="1" t="s">
        <v>9</v>
      </c>
      <c r="B22" s="32">
        <v>1400</v>
      </c>
      <c r="C22" s="32">
        <v>10400</v>
      </c>
      <c r="D22" s="32"/>
      <c r="E22" s="32">
        <v>300</v>
      </c>
      <c r="F22" s="32">
        <v>2400</v>
      </c>
      <c r="G22" s="32"/>
      <c r="H22" s="40">
        <v>1700</v>
      </c>
      <c r="I22" s="40">
        <v>12800</v>
      </c>
    </row>
    <row r="23" spans="1:9" s="3" customFormat="1" ht="9">
      <c r="A23" s="1" t="s">
        <v>41</v>
      </c>
      <c r="B23" s="32">
        <v>0</v>
      </c>
      <c r="C23" s="32">
        <v>0</v>
      </c>
      <c r="D23" s="32"/>
      <c r="E23" s="32">
        <v>50</v>
      </c>
      <c r="F23" s="32">
        <v>100</v>
      </c>
      <c r="G23" s="32"/>
      <c r="H23" s="40">
        <v>50</v>
      </c>
      <c r="I23" s="40">
        <v>100</v>
      </c>
    </row>
    <row r="24" spans="1:9" s="3" customFormat="1" ht="9">
      <c r="A24" s="1" t="s">
        <v>10</v>
      </c>
      <c r="B24" s="32">
        <v>283</v>
      </c>
      <c r="C24" s="32">
        <v>1456</v>
      </c>
      <c r="D24" s="32"/>
      <c r="E24" s="32">
        <v>260</v>
      </c>
      <c r="F24" s="32">
        <v>1260</v>
      </c>
      <c r="G24" s="32"/>
      <c r="H24" s="40">
        <v>543</v>
      </c>
      <c r="I24" s="40">
        <v>2716</v>
      </c>
    </row>
    <row r="25" spans="1:9" s="3" customFormat="1" ht="9">
      <c r="A25" s="1" t="s">
        <v>42</v>
      </c>
      <c r="B25" s="32">
        <v>0</v>
      </c>
      <c r="C25" s="32">
        <v>0</v>
      </c>
      <c r="D25" s="32"/>
      <c r="E25" s="32">
        <v>1400</v>
      </c>
      <c r="F25" s="32">
        <v>14000</v>
      </c>
      <c r="G25" s="32"/>
      <c r="H25" s="40">
        <v>1400</v>
      </c>
      <c r="I25" s="40">
        <v>14000</v>
      </c>
    </row>
    <row r="26" spans="1:9" s="3" customFormat="1" ht="9">
      <c r="A26" s="28" t="s">
        <v>11</v>
      </c>
      <c r="B26" s="33">
        <f>SUM(B10:B25)</f>
        <v>19781</v>
      </c>
      <c r="C26" s="33">
        <f>SUM(C10:C25)</f>
        <v>102973</v>
      </c>
      <c r="D26" s="33"/>
      <c r="E26" s="33">
        <f>SUM(E10:E25)</f>
        <v>128894</v>
      </c>
      <c r="F26" s="33">
        <f>SUM(F10:F25)</f>
        <v>850341</v>
      </c>
      <c r="G26" s="33"/>
      <c r="H26" s="33">
        <f>SUM(H10:H25)</f>
        <v>148675</v>
      </c>
      <c r="I26" s="33">
        <f>SUM(I10:I25)</f>
        <v>953314</v>
      </c>
    </row>
    <row r="27" spans="1:9" s="3" customFormat="1" ht="9">
      <c r="A27" s="28" t="s">
        <v>37</v>
      </c>
      <c r="B27" s="33">
        <f>SUM(B26-B29-B28)</f>
        <v>11767</v>
      </c>
      <c r="C27" s="33">
        <f>SUM(C26-C29-C28)</f>
        <v>60499</v>
      </c>
      <c r="D27" s="33"/>
      <c r="E27" s="33">
        <f>SUM(E26-E29-E28)</f>
        <v>97924</v>
      </c>
      <c r="F27" s="33">
        <f>SUM(F26-F29-F28)</f>
        <v>628773</v>
      </c>
      <c r="G27" s="33"/>
      <c r="H27" s="33">
        <f>SUM(H26-H29-H28)</f>
        <v>109691</v>
      </c>
      <c r="I27" s="33">
        <f>SUM(I26-I29-I28)</f>
        <v>689272</v>
      </c>
    </row>
    <row r="28" spans="1:9" s="3" customFormat="1" ht="9">
      <c r="A28" s="28" t="s">
        <v>36</v>
      </c>
      <c r="B28" s="33">
        <f>+B17+B18+B19</f>
        <v>3741</v>
      </c>
      <c r="C28" s="33">
        <f>+C17+C18+C19</f>
        <v>17018</v>
      </c>
      <c r="D28" s="33"/>
      <c r="E28" s="33">
        <f>+E17+E18+E19</f>
        <v>20430</v>
      </c>
      <c r="F28" s="33">
        <f>+F17+F18+F19</f>
        <v>179408</v>
      </c>
      <c r="G28" s="33"/>
      <c r="H28" s="33">
        <f>+H17+H18+H19</f>
        <v>24171</v>
      </c>
      <c r="I28" s="33">
        <f>+I17+I18+I19</f>
        <v>196426</v>
      </c>
    </row>
    <row r="29" spans="1:9" s="3" customFormat="1" ht="9">
      <c r="A29" s="28" t="s">
        <v>20</v>
      </c>
      <c r="B29" s="33">
        <f>SUM(B20:B25)</f>
        <v>4273</v>
      </c>
      <c r="C29" s="33">
        <f>SUM(C20:C25)</f>
        <v>25456</v>
      </c>
      <c r="D29" s="33"/>
      <c r="E29" s="33">
        <f>SUM(E20:E25)</f>
        <v>10540</v>
      </c>
      <c r="F29" s="33">
        <f>SUM(F20:F25)</f>
        <v>42160</v>
      </c>
      <c r="G29" s="33"/>
      <c r="H29" s="33">
        <f>SUM(H20:H25)</f>
        <v>14813</v>
      </c>
      <c r="I29" s="33">
        <f>SUM(I20:I25)</f>
        <v>67616</v>
      </c>
    </row>
    <row r="30" spans="1:9" s="3" customFormat="1" ht="9" customHeight="1">
      <c r="A30" s="7"/>
      <c r="B30" s="8"/>
      <c r="C30" s="8"/>
      <c r="D30" s="8"/>
      <c r="E30" s="8"/>
      <c r="F30" s="8"/>
      <c r="G30" s="8"/>
      <c r="H30" s="23"/>
      <c r="I30" s="8"/>
    </row>
    <row r="31" spans="1:9" s="3" customFormat="1" ht="15" customHeight="1">
      <c r="A31" s="48" t="s">
        <v>22</v>
      </c>
      <c r="B31" s="48"/>
      <c r="C31" s="48"/>
      <c r="D31" s="48"/>
      <c r="E31" s="48"/>
      <c r="F31" s="48"/>
      <c r="G31" s="48"/>
      <c r="H31" s="48"/>
      <c r="I31" s="48"/>
    </row>
    <row r="32" spans="1:9" s="3" customFormat="1" ht="9">
      <c r="A32" s="1" t="s">
        <v>3</v>
      </c>
      <c r="B32" s="39">
        <v>0</v>
      </c>
      <c r="C32" s="39">
        <v>0</v>
      </c>
      <c r="D32" s="32"/>
      <c r="E32" s="32">
        <v>10650</v>
      </c>
      <c r="F32" s="32">
        <v>22350</v>
      </c>
      <c r="G32" s="32"/>
      <c r="H32" s="32">
        <v>10650</v>
      </c>
      <c r="I32" s="32">
        <v>22350</v>
      </c>
    </row>
    <row r="33" spans="1:9" s="3" customFormat="1" ht="9">
      <c r="A33" s="1" t="s">
        <v>4</v>
      </c>
      <c r="B33" s="39">
        <v>0</v>
      </c>
      <c r="C33" s="39">
        <v>0</v>
      </c>
      <c r="D33" s="40"/>
      <c r="E33" s="32">
        <v>340</v>
      </c>
      <c r="F33" s="32">
        <v>2920</v>
      </c>
      <c r="G33" s="32"/>
      <c r="H33" s="32">
        <v>340</v>
      </c>
      <c r="I33" s="32">
        <v>2920</v>
      </c>
    </row>
    <row r="34" spans="1:9" s="3" customFormat="1" ht="9">
      <c r="A34" s="1" t="s">
        <v>5</v>
      </c>
      <c r="B34" s="39">
        <v>1</v>
      </c>
      <c r="C34" s="39">
        <v>75</v>
      </c>
      <c r="D34" s="40"/>
      <c r="E34" s="32">
        <v>10</v>
      </c>
      <c r="F34" s="32">
        <v>100</v>
      </c>
      <c r="G34" s="32"/>
      <c r="H34" s="32">
        <v>11</v>
      </c>
      <c r="I34" s="32">
        <v>175</v>
      </c>
    </row>
    <row r="35" spans="1:9" s="3" customFormat="1" ht="9">
      <c r="A35" s="1" t="s">
        <v>6</v>
      </c>
      <c r="B35" s="39">
        <v>0</v>
      </c>
      <c r="C35" s="39">
        <v>0</v>
      </c>
      <c r="D35" s="40"/>
      <c r="E35" s="40">
        <v>400</v>
      </c>
      <c r="F35" s="40">
        <v>2400</v>
      </c>
      <c r="G35" s="40"/>
      <c r="H35" s="40">
        <v>400</v>
      </c>
      <c r="I35" s="40">
        <v>2400</v>
      </c>
    </row>
    <row r="36" spans="1:9" s="3" customFormat="1" ht="9">
      <c r="A36" s="1" t="s">
        <v>8</v>
      </c>
      <c r="B36" s="40">
        <v>0</v>
      </c>
      <c r="C36" s="40">
        <v>0</v>
      </c>
      <c r="D36" s="40"/>
      <c r="E36" s="40">
        <v>300</v>
      </c>
      <c r="F36" s="40">
        <v>1200</v>
      </c>
      <c r="G36" s="40"/>
      <c r="H36" s="40">
        <v>300</v>
      </c>
      <c r="I36" s="40">
        <v>1200</v>
      </c>
    </row>
    <row r="37" spans="1:9" s="3" customFormat="1" ht="9">
      <c r="A37" s="1" t="s">
        <v>10</v>
      </c>
      <c r="B37" s="39">
        <v>0</v>
      </c>
      <c r="C37" s="39">
        <v>0</v>
      </c>
      <c r="D37" s="40"/>
      <c r="E37" s="32">
        <v>150</v>
      </c>
      <c r="F37" s="32">
        <v>240</v>
      </c>
      <c r="G37" s="32"/>
      <c r="H37" s="32">
        <v>150</v>
      </c>
      <c r="I37" s="32">
        <v>240</v>
      </c>
    </row>
    <row r="38" spans="1:9" s="3" customFormat="1" ht="9">
      <c r="A38" s="28" t="s">
        <v>11</v>
      </c>
      <c r="B38" s="41">
        <f>SUM(B32:B37)</f>
        <v>1</v>
      </c>
      <c r="C38" s="41">
        <f aca="true" t="shared" si="0" ref="C38:I38">SUM(C32:C37)</f>
        <v>75</v>
      </c>
      <c r="D38" s="41"/>
      <c r="E38" s="41">
        <f t="shared" si="0"/>
        <v>11850</v>
      </c>
      <c r="F38" s="41">
        <f t="shared" si="0"/>
        <v>29210</v>
      </c>
      <c r="G38" s="41"/>
      <c r="H38" s="41">
        <f t="shared" si="0"/>
        <v>11851</v>
      </c>
      <c r="I38" s="41">
        <f t="shared" si="0"/>
        <v>29285</v>
      </c>
    </row>
    <row r="39" spans="1:9" s="3" customFormat="1" ht="9">
      <c r="A39" s="28" t="s">
        <v>37</v>
      </c>
      <c r="B39" s="42">
        <f>B32</f>
        <v>0</v>
      </c>
      <c r="C39" s="42">
        <f aca="true" t="shared" si="1" ref="C39:I39">C32</f>
        <v>0</v>
      </c>
      <c r="D39" s="42"/>
      <c r="E39" s="42">
        <f t="shared" si="1"/>
        <v>10650</v>
      </c>
      <c r="F39" s="42">
        <f t="shared" si="1"/>
        <v>22350</v>
      </c>
      <c r="G39" s="42"/>
      <c r="H39" s="42">
        <f t="shared" si="1"/>
        <v>10650</v>
      </c>
      <c r="I39" s="42">
        <f t="shared" si="1"/>
        <v>22350</v>
      </c>
    </row>
    <row r="40" spans="1:9" s="3" customFormat="1" ht="9">
      <c r="A40" s="28" t="s">
        <v>36</v>
      </c>
      <c r="B40" s="44">
        <f>SUM(B33:B35)</f>
        <v>1</v>
      </c>
      <c r="C40" s="44">
        <f aca="true" t="shared" si="2" ref="C40:I40">SUM(C33:C35)</f>
        <v>75</v>
      </c>
      <c r="D40" s="44"/>
      <c r="E40" s="44">
        <f t="shared" si="2"/>
        <v>750</v>
      </c>
      <c r="F40" s="44">
        <f t="shared" si="2"/>
        <v>5420</v>
      </c>
      <c r="G40" s="44"/>
      <c r="H40" s="44">
        <f t="shared" si="2"/>
        <v>751</v>
      </c>
      <c r="I40" s="44">
        <f t="shared" si="2"/>
        <v>5495</v>
      </c>
    </row>
    <row r="41" spans="1:9" s="3" customFormat="1" ht="9">
      <c r="A41" s="28" t="s">
        <v>20</v>
      </c>
      <c r="B41" s="43">
        <f>SUM(B36:B37)</f>
        <v>0</v>
      </c>
      <c r="C41" s="43">
        <f aca="true" t="shared" si="3" ref="C41:I41">SUM(C36:C37)</f>
        <v>0</v>
      </c>
      <c r="D41" s="43"/>
      <c r="E41" s="43">
        <f t="shared" si="3"/>
        <v>450</v>
      </c>
      <c r="F41" s="43">
        <f t="shared" si="3"/>
        <v>1440</v>
      </c>
      <c r="G41" s="43"/>
      <c r="H41" s="43">
        <f t="shared" si="3"/>
        <v>450</v>
      </c>
      <c r="I41" s="43">
        <f t="shared" si="3"/>
        <v>1440</v>
      </c>
    </row>
    <row r="42" spans="1:9" s="3" customFormat="1" ht="15" customHeight="1">
      <c r="A42" s="48" t="s">
        <v>16</v>
      </c>
      <c r="B42" s="48"/>
      <c r="C42" s="48"/>
      <c r="D42" s="48"/>
      <c r="E42" s="48"/>
      <c r="F42" s="48"/>
      <c r="G42" s="48"/>
      <c r="H42" s="48"/>
      <c r="I42" s="48"/>
    </row>
    <row r="43" spans="1:9" s="9" customFormat="1" ht="9">
      <c r="A43" s="1" t="s">
        <v>1</v>
      </c>
      <c r="B43" s="32">
        <v>100</v>
      </c>
      <c r="C43" s="32">
        <v>155</v>
      </c>
      <c r="D43" s="32"/>
      <c r="E43" s="32">
        <v>1200</v>
      </c>
      <c r="F43" s="32">
        <v>1200</v>
      </c>
      <c r="G43" s="32"/>
      <c r="H43" s="45">
        <v>1300</v>
      </c>
      <c r="I43" s="45">
        <v>1355</v>
      </c>
    </row>
    <row r="44" spans="1:9" s="9" customFormat="1" ht="9">
      <c r="A44" s="1" t="s">
        <v>34</v>
      </c>
      <c r="B44" s="32">
        <v>5</v>
      </c>
      <c r="C44" s="32">
        <v>17</v>
      </c>
      <c r="D44" s="32"/>
      <c r="E44" s="32">
        <v>30</v>
      </c>
      <c r="F44" s="32">
        <v>60</v>
      </c>
      <c r="G44" s="32"/>
      <c r="H44" s="45">
        <v>35</v>
      </c>
      <c r="I44" s="45">
        <v>77</v>
      </c>
    </row>
    <row r="45" spans="1:9" s="9" customFormat="1" ht="9">
      <c r="A45" s="1" t="s">
        <v>2</v>
      </c>
      <c r="B45" s="32">
        <v>101</v>
      </c>
      <c r="C45" s="32">
        <v>370</v>
      </c>
      <c r="D45" s="32"/>
      <c r="E45" s="32">
        <v>153</v>
      </c>
      <c r="F45" s="32">
        <v>567</v>
      </c>
      <c r="G45" s="32"/>
      <c r="H45" s="45">
        <v>254</v>
      </c>
      <c r="I45" s="45">
        <v>937</v>
      </c>
    </row>
    <row r="46" spans="1:9" s="9" customFormat="1" ht="9">
      <c r="A46" s="1" t="s">
        <v>12</v>
      </c>
      <c r="B46" s="32">
        <v>500</v>
      </c>
      <c r="C46" s="32">
        <v>1300</v>
      </c>
      <c r="D46" s="32"/>
      <c r="E46" s="39">
        <v>0</v>
      </c>
      <c r="F46" s="39">
        <v>0</v>
      </c>
      <c r="G46" s="32"/>
      <c r="H46" s="46">
        <v>500</v>
      </c>
      <c r="I46" s="46">
        <v>1300</v>
      </c>
    </row>
    <row r="47" spans="1:9" s="9" customFormat="1" ht="9">
      <c r="A47" s="29" t="s">
        <v>23</v>
      </c>
      <c r="B47" s="32">
        <v>19</v>
      </c>
      <c r="C47" s="32">
        <v>38</v>
      </c>
      <c r="D47" s="32"/>
      <c r="E47" s="39">
        <v>0</v>
      </c>
      <c r="F47" s="39">
        <v>0</v>
      </c>
      <c r="G47" s="32"/>
      <c r="H47" s="46">
        <v>19</v>
      </c>
      <c r="I47" s="46">
        <v>38</v>
      </c>
    </row>
    <row r="48" spans="1:9" s="9" customFormat="1" ht="9" customHeight="1">
      <c r="A48" s="29" t="s">
        <v>3</v>
      </c>
      <c r="B48" s="32">
        <v>100</v>
      </c>
      <c r="C48" s="32">
        <v>600</v>
      </c>
      <c r="D48" s="32"/>
      <c r="E48" s="32">
        <v>87800</v>
      </c>
      <c r="F48" s="32">
        <v>270220</v>
      </c>
      <c r="G48" s="32"/>
      <c r="H48" s="45">
        <v>87900</v>
      </c>
      <c r="I48" s="45">
        <v>270820</v>
      </c>
    </row>
    <row r="49" spans="1:9" s="9" customFormat="1" ht="9" customHeight="1">
      <c r="A49" s="29" t="s">
        <v>13</v>
      </c>
      <c r="B49" s="32">
        <v>164</v>
      </c>
      <c r="C49" s="32">
        <v>950</v>
      </c>
      <c r="D49" s="32"/>
      <c r="E49" s="32">
        <v>100</v>
      </c>
      <c r="F49" s="32">
        <v>800</v>
      </c>
      <c r="G49" s="32"/>
      <c r="H49" s="45">
        <v>264</v>
      </c>
      <c r="I49" s="45">
        <v>1750</v>
      </c>
    </row>
    <row r="50" spans="1:9" ht="9" customHeight="1">
      <c r="A50" s="1" t="s">
        <v>4</v>
      </c>
      <c r="B50" s="32">
        <v>655</v>
      </c>
      <c r="C50" s="32">
        <v>3970</v>
      </c>
      <c r="D50" s="32"/>
      <c r="E50" s="32">
        <v>1435</v>
      </c>
      <c r="F50" s="32">
        <v>5510</v>
      </c>
      <c r="G50" s="32"/>
      <c r="H50" s="45">
        <v>2090</v>
      </c>
      <c r="I50" s="45">
        <v>9480</v>
      </c>
    </row>
    <row r="51" spans="1:9" ht="9" customHeight="1">
      <c r="A51" s="1" t="s">
        <v>5</v>
      </c>
      <c r="B51" s="39">
        <v>0</v>
      </c>
      <c r="C51" s="39">
        <v>0</v>
      </c>
      <c r="D51" s="32"/>
      <c r="E51" s="32">
        <v>150</v>
      </c>
      <c r="F51" s="32">
        <v>700</v>
      </c>
      <c r="G51" s="32"/>
      <c r="H51" s="45">
        <v>150</v>
      </c>
      <c r="I51" s="45">
        <v>700</v>
      </c>
    </row>
    <row r="52" spans="1:9" ht="9" customHeight="1">
      <c r="A52" s="1" t="s">
        <v>6</v>
      </c>
      <c r="B52" s="32">
        <v>200</v>
      </c>
      <c r="C52" s="32">
        <v>820</v>
      </c>
      <c r="D52" s="32"/>
      <c r="E52" s="32">
        <v>950</v>
      </c>
      <c r="F52" s="32">
        <v>5150</v>
      </c>
      <c r="G52" s="32"/>
      <c r="H52" s="45">
        <v>1150</v>
      </c>
      <c r="I52" s="45">
        <v>5970</v>
      </c>
    </row>
    <row r="53" spans="1:9" ht="9" customHeight="1">
      <c r="A53" s="1" t="s">
        <v>8</v>
      </c>
      <c r="B53" s="32">
        <v>300</v>
      </c>
      <c r="C53" s="32">
        <v>750</v>
      </c>
      <c r="D53" s="32"/>
      <c r="E53" s="32">
        <v>1004</v>
      </c>
      <c r="F53" s="32">
        <v>3370</v>
      </c>
      <c r="G53" s="32"/>
      <c r="H53" s="45">
        <v>1304</v>
      </c>
      <c r="I53" s="45">
        <v>4120</v>
      </c>
    </row>
    <row r="54" spans="1:9" ht="9" customHeight="1">
      <c r="A54" s="1" t="s">
        <v>9</v>
      </c>
      <c r="B54" s="32">
        <v>2830</v>
      </c>
      <c r="C54" s="32">
        <v>18418</v>
      </c>
      <c r="D54" s="32"/>
      <c r="E54" s="32">
        <v>550</v>
      </c>
      <c r="F54" s="32">
        <v>1060</v>
      </c>
      <c r="G54" s="32"/>
      <c r="H54" s="45">
        <v>3380</v>
      </c>
      <c r="I54" s="45">
        <v>19478</v>
      </c>
    </row>
    <row r="55" spans="1:9" ht="9" customHeight="1">
      <c r="A55" s="1" t="s">
        <v>30</v>
      </c>
      <c r="B55" s="32">
        <v>100</v>
      </c>
      <c r="C55" s="32">
        <v>260</v>
      </c>
      <c r="D55" s="32"/>
      <c r="E55" s="32">
        <v>0</v>
      </c>
      <c r="F55" s="32">
        <v>0</v>
      </c>
      <c r="G55" s="32"/>
      <c r="H55" s="45">
        <v>100</v>
      </c>
      <c r="I55" s="45">
        <v>260</v>
      </c>
    </row>
    <row r="56" spans="1:9" ht="9" customHeight="1">
      <c r="A56" s="1" t="s">
        <v>10</v>
      </c>
      <c r="B56" s="32">
        <v>1500</v>
      </c>
      <c r="C56" s="32">
        <v>5100</v>
      </c>
      <c r="D56" s="32"/>
      <c r="E56" s="32">
        <v>2690</v>
      </c>
      <c r="F56" s="32">
        <v>9058</v>
      </c>
      <c r="G56" s="32"/>
      <c r="H56" s="45">
        <v>4190</v>
      </c>
      <c r="I56" s="45">
        <v>14158</v>
      </c>
    </row>
    <row r="57" spans="1:9" ht="9" customHeight="1">
      <c r="A57" s="1" t="s">
        <v>42</v>
      </c>
      <c r="B57" s="32">
        <v>0</v>
      </c>
      <c r="C57" s="32">
        <v>0</v>
      </c>
      <c r="D57" s="32"/>
      <c r="E57" s="32">
        <v>2500</v>
      </c>
      <c r="F57" s="32">
        <v>9500</v>
      </c>
      <c r="G57" s="32"/>
      <c r="H57" s="45">
        <v>2500</v>
      </c>
      <c r="I57" s="45">
        <v>9500</v>
      </c>
    </row>
    <row r="58" spans="1:9" ht="9" customHeight="1">
      <c r="A58" s="28" t="s">
        <v>11</v>
      </c>
      <c r="B58" s="33">
        <f>SUM(B43:B57)</f>
        <v>6574</v>
      </c>
      <c r="C58" s="33">
        <f aca="true" t="shared" si="4" ref="C58:I58">SUM(C43:C57)</f>
        <v>32748</v>
      </c>
      <c r="D58" s="33"/>
      <c r="E58" s="33">
        <f t="shared" si="4"/>
        <v>98562</v>
      </c>
      <c r="F58" s="33">
        <f t="shared" si="4"/>
        <v>307195</v>
      </c>
      <c r="G58" s="33"/>
      <c r="H58" s="33">
        <f t="shared" si="4"/>
        <v>105136</v>
      </c>
      <c r="I58" s="33">
        <f t="shared" si="4"/>
        <v>339943</v>
      </c>
    </row>
    <row r="59" spans="1:9" ht="9" customHeight="1">
      <c r="A59" s="28" t="s">
        <v>37</v>
      </c>
      <c r="B59" s="33">
        <f>SUM(B58-B61-B60)</f>
        <v>989</v>
      </c>
      <c r="C59" s="33">
        <f>SUM(C58-C61-C60)</f>
        <v>3430</v>
      </c>
      <c r="D59" s="33"/>
      <c r="E59" s="33">
        <f>SUM(E58-E61-E60)</f>
        <v>89283</v>
      </c>
      <c r="F59" s="33">
        <f>SUM(F58-F61-F60)</f>
        <v>272847</v>
      </c>
      <c r="G59" s="33"/>
      <c r="H59" s="33">
        <f>SUM(H58-H61-H60)</f>
        <v>90272</v>
      </c>
      <c r="I59" s="33">
        <f>SUM(I58-I61-I60)</f>
        <v>276277</v>
      </c>
    </row>
    <row r="60" spans="1:9" ht="9" customHeight="1">
      <c r="A60" s="28" t="s">
        <v>36</v>
      </c>
      <c r="B60" s="33">
        <f>+B50+B52</f>
        <v>855</v>
      </c>
      <c r="C60" s="33">
        <f>+C50+C52</f>
        <v>4790</v>
      </c>
      <c r="D60" s="33"/>
      <c r="E60" s="33">
        <f>+E50+E51+E52</f>
        <v>2535</v>
      </c>
      <c r="F60" s="33">
        <f>+F50+F51+F52</f>
        <v>11360</v>
      </c>
      <c r="G60" s="33"/>
      <c r="H60" s="33">
        <f>+H50+H51+H52</f>
        <v>3390</v>
      </c>
      <c r="I60" s="33">
        <f>+I50+I51+I52</f>
        <v>16150</v>
      </c>
    </row>
    <row r="61" spans="1:9" ht="9" customHeight="1">
      <c r="A61" s="28" t="s">
        <v>20</v>
      </c>
      <c r="B61" s="35">
        <f>SUM(B53:B57)</f>
        <v>4730</v>
      </c>
      <c r="C61" s="35">
        <f aca="true" t="shared" si="5" ref="C61:I61">SUM(C53:C57)</f>
        <v>24528</v>
      </c>
      <c r="D61" s="35"/>
      <c r="E61" s="35">
        <f t="shared" si="5"/>
        <v>6744</v>
      </c>
      <c r="F61" s="35">
        <f t="shared" si="5"/>
        <v>22988</v>
      </c>
      <c r="G61" s="35"/>
      <c r="H61" s="34">
        <f t="shared" si="5"/>
        <v>11474</v>
      </c>
      <c r="I61" s="34">
        <f t="shared" si="5"/>
        <v>47516</v>
      </c>
    </row>
    <row r="62" spans="1:9" ht="9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ht="9" customHeight="1"/>
    <row r="64" s="9" customFormat="1" ht="9">
      <c r="A64" s="3" t="s">
        <v>40</v>
      </c>
    </row>
    <row r="65" spans="1:2" s="9" customFormat="1" ht="9">
      <c r="A65" s="3" t="s">
        <v>39</v>
      </c>
      <c r="B65" s="3"/>
    </row>
    <row r="66" spans="1:5" s="9" customFormat="1" ht="9">
      <c r="A66" s="3" t="s">
        <v>44</v>
      </c>
      <c r="B66" s="3"/>
      <c r="C66" s="3"/>
      <c r="D66" s="3"/>
      <c r="E66" s="3"/>
    </row>
    <row r="67" s="9" customFormat="1" ht="9"/>
    <row r="68" spans="2:5" ht="9" customHeight="1">
      <c r="B68" s="2"/>
      <c r="E68" s="24"/>
    </row>
    <row r="69" spans="2:5" ht="9" customHeight="1">
      <c r="B69" s="24"/>
      <c r="E69" s="1"/>
    </row>
    <row r="70" spans="2:5" ht="9" customHeight="1">
      <c r="B70" s="1"/>
      <c r="E70" s="24"/>
    </row>
    <row r="71" spans="2:5" ht="9" customHeight="1">
      <c r="B71" s="1"/>
      <c r="E71" s="1"/>
    </row>
    <row r="72" spans="1:9" ht="9" customHeight="1">
      <c r="A72" s="1"/>
      <c r="B72" s="32"/>
      <c r="C72" s="32"/>
      <c r="D72" s="32"/>
      <c r="E72" s="32"/>
      <c r="F72" s="32"/>
      <c r="G72" s="32"/>
      <c r="H72" s="32"/>
      <c r="I72" s="32"/>
    </row>
    <row r="73" spans="1:9" ht="9" customHeight="1">
      <c r="A73" s="1"/>
      <c r="B73" s="32"/>
      <c r="C73" s="32"/>
      <c r="D73" s="32"/>
      <c r="E73" s="32"/>
      <c r="F73" s="32"/>
      <c r="G73" s="32"/>
      <c r="H73" s="32"/>
      <c r="I73" s="32"/>
    </row>
    <row r="74" spans="1:9" ht="9" customHeight="1">
      <c r="A74" s="1"/>
      <c r="B74" s="24"/>
      <c r="C74" s="24"/>
      <c r="D74" s="24"/>
      <c r="E74" s="24"/>
      <c r="F74" s="24"/>
      <c r="G74" s="24"/>
      <c r="H74" s="24"/>
      <c r="I74" s="24"/>
    </row>
    <row r="75" spans="1:9" ht="9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9" customHeight="1">
      <c r="A76" s="29"/>
      <c r="B76" s="1"/>
      <c r="C76" s="1"/>
      <c r="D76" s="1"/>
      <c r="E76" s="1"/>
      <c r="F76" s="1"/>
      <c r="G76" s="1"/>
      <c r="H76" s="1"/>
      <c r="I76" s="1"/>
    </row>
    <row r="77" spans="1:9" ht="9" customHeight="1">
      <c r="A77" s="29"/>
      <c r="B77" s="3"/>
      <c r="C77" s="3"/>
      <c r="D77" s="3"/>
      <c r="E77" s="3"/>
      <c r="F77" s="3"/>
      <c r="G77" s="3"/>
      <c r="H77" s="3"/>
      <c r="I77" s="3"/>
    </row>
    <row r="78" spans="1:9" ht="9" customHeight="1">
      <c r="A78" s="29"/>
      <c r="B78" s="32"/>
      <c r="C78" s="32"/>
      <c r="D78" s="32"/>
      <c r="E78" s="32"/>
      <c r="F78" s="32"/>
      <c r="G78" s="32"/>
      <c r="H78" s="32"/>
      <c r="I78" s="32"/>
    </row>
    <row r="79" spans="1:9" ht="9" customHeight="1">
      <c r="A79" s="1"/>
      <c r="B79" s="32"/>
      <c r="C79" s="32"/>
      <c r="D79" s="32"/>
      <c r="E79" s="32"/>
      <c r="F79" s="32"/>
      <c r="G79" s="32"/>
      <c r="H79" s="32"/>
      <c r="I79" s="32"/>
    </row>
    <row r="80" spans="1:9" ht="9" customHeight="1">
      <c r="A80" s="1"/>
      <c r="B80" s="3"/>
      <c r="C80" s="3"/>
      <c r="D80" s="3"/>
      <c r="E80" s="3"/>
      <c r="F80" s="3"/>
      <c r="G80" s="3"/>
      <c r="H80" s="3"/>
      <c r="I80" s="3"/>
    </row>
    <row r="81" spans="1:9" ht="9" customHeight="1">
      <c r="A81" s="1"/>
      <c r="B81" s="3"/>
      <c r="C81" s="3"/>
      <c r="D81" s="3"/>
      <c r="E81" s="3"/>
      <c r="F81" s="3"/>
      <c r="G81" s="3"/>
      <c r="H81" s="3"/>
      <c r="I81" s="3"/>
    </row>
    <row r="82" spans="1:9" ht="9" customHeight="1">
      <c r="A82" s="1"/>
      <c r="B82" s="3"/>
      <c r="C82" s="3"/>
      <c r="D82" s="3"/>
      <c r="E82" s="3"/>
      <c r="F82" s="3"/>
      <c r="G82" s="3"/>
      <c r="H82" s="3"/>
      <c r="I82" s="3"/>
    </row>
    <row r="83" spans="1:9" ht="9" customHeight="1">
      <c r="A83" s="1"/>
      <c r="B83" s="3"/>
      <c r="C83" s="3"/>
      <c r="D83" s="3"/>
      <c r="E83" s="3"/>
      <c r="F83" s="3"/>
      <c r="G83" s="3"/>
      <c r="H83" s="3"/>
      <c r="I83" s="3"/>
    </row>
    <row r="84" spans="1:9" ht="9" customHeight="1">
      <c r="A84" s="1"/>
      <c r="B84" s="3"/>
      <c r="C84" s="3"/>
      <c r="D84" s="3"/>
      <c r="E84" s="3"/>
      <c r="F84" s="3"/>
      <c r="G84" s="3"/>
      <c r="H84" s="3"/>
      <c r="I84" s="3"/>
    </row>
    <row r="85" spans="1:9" ht="9" customHeight="1">
      <c r="A85" s="1"/>
      <c r="B85" s="3"/>
      <c r="C85" s="3"/>
      <c r="D85" s="3"/>
      <c r="E85" s="3"/>
      <c r="F85" s="3"/>
      <c r="G85" s="3"/>
      <c r="H85" s="3"/>
      <c r="I85" s="3"/>
    </row>
    <row r="86" spans="1:9" ht="12.75">
      <c r="A86" s="31"/>
      <c r="B86" s="31"/>
      <c r="C86" s="31"/>
      <c r="D86" s="31"/>
      <c r="E86" s="31"/>
      <c r="F86" s="31"/>
      <c r="G86" s="31"/>
      <c r="H86" s="31"/>
      <c r="I86" s="31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</sheetData>
  <mergeCells count="7">
    <mergeCell ref="A8:I8"/>
    <mergeCell ref="A31:I31"/>
    <mergeCell ref="A42:I42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96"/>
  <sheetViews>
    <sheetView tabSelected="1" workbookViewId="0" topLeftCell="A1">
      <selection activeCell="K8" sqref="K8"/>
    </sheetView>
  </sheetViews>
  <sheetFormatPr defaultColWidth="9.140625" defaultRowHeight="12.75"/>
  <cols>
    <col min="1" max="1" width="13.7109375" style="17" customWidth="1"/>
    <col min="2" max="2" width="9.8515625" style="17" customWidth="1"/>
    <col min="3" max="3" width="10.57421875" style="17" customWidth="1"/>
    <col min="4" max="4" width="1.7109375" style="17" customWidth="1"/>
    <col min="5" max="5" width="9.8515625" style="17" customWidth="1"/>
    <col min="6" max="6" width="9.7109375" style="17" customWidth="1"/>
    <col min="7" max="7" width="1.7109375" style="17" customWidth="1"/>
    <col min="8" max="8" width="9.7109375" style="17" customWidth="1"/>
    <col min="9" max="9" width="10.421875" style="17" customWidth="1"/>
    <col min="10" max="10" width="7.57421875" style="17" customWidth="1"/>
    <col min="11" max="11" width="6.140625" style="17" customWidth="1"/>
    <col min="12" max="12" width="1.57421875" style="17" customWidth="1"/>
    <col min="13" max="13" width="6.421875" style="17" customWidth="1"/>
    <col min="14" max="14" width="6.57421875" style="17" customWidth="1"/>
    <col min="15" max="15" width="1.57421875" style="17" customWidth="1"/>
    <col min="16" max="16" width="6.8515625" style="17" customWidth="1"/>
    <col min="17" max="17" width="5.8515625" style="17" customWidth="1"/>
    <col min="18" max="19" width="8.140625" style="17" customWidth="1"/>
    <col min="20" max="20" width="8.00390625" style="17" customWidth="1"/>
    <col min="21" max="21" width="8.8515625" style="17" customWidth="1"/>
    <col min="22" max="22" width="7.421875" style="17" customWidth="1"/>
    <col min="23" max="16384" width="9.140625" style="17" customWidth="1"/>
  </cols>
  <sheetData>
    <row r="1" ht="9" customHeight="1"/>
    <row r="2" s="15" customFormat="1" ht="12" customHeight="1">
      <c r="A2" s="13" t="s">
        <v>45</v>
      </c>
    </row>
    <row r="3" s="15" customFormat="1" ht="12" customHeight="1">
      <c r="A3" s="14" t="s">
        <v>38</v>
      </c>
    </row>
    <row r="4" spans="1:9" ht="9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3.5" customHeight="1">
      <c r="A5" s="49" t="s">
        <v>14</v>
      </c>
      <c r="B5" s="51" t="s">
        <v>31</v>
      </c>
      <c r="C5" s="51"/>
      <c r="D5" s="18"/>
      <c r="E5" s="51" t="s">
        <v>32</v>
      </c>
      <c r="F5" s="51"/>
      <c r="G5" s="19"/>
      <c r="H5" s="51" t="s">
        <v>33</v>
      </c>
      <c r="I5" s="51"/>
    </row>
    <row r="6" spans="1:9" s="3" customFormat="1" ht="16.5" customHeight="1">
      <c r="A6" s="50"/>
      <c r="B6" s="20" t="s">
        <v>0</v>
      </c>
      <c r="C6" s="20" t="s">
        <v>15</v>
      </c>
      <c r="D6" s="21"/>
      <c r="E6" s="20" t="s">
        <v>0</v>
      </c>
      <c r="F6" s="20" t="s">
        <v>15</v>
      </c>
      <c r="G6" s="20"/>
      <c r="H6" s="20" t="s">
        <v>0</v>
      </c>
      <c r="I6" s="20" t="s">
        <v>15</v>
      </c>
    </row>
    <row r="7" spans="1:9" s="3" customFormat="1" ht="15" customHeight="1">
      <c r="A7" s="52" t="s">
        <v>28</v>
      </c>
      <c r="B7" s="52"/>
      <c r="C7" s="52"/>
      <c r="D7" s="52"/>
      <c r="E7" s="52"/>
      <c r="F7" s="52"/>
      <c r="G7" s="52"/>
      <c r="H7" s="52"/>
      <c r="I7" s="52"/>
    </row>
    <row r="8" spans="1:9" s="3" customFormat="1" ht="9" customHeight="1">
      <c r="A8" s="1" t="s">
        <v>1</v>
      </c>
      <c r="B8" s="3">
        <v>600</v>
      </c>
      <c r="C8" s="3">
        <v>1055</v>
      </c>
      <c r="E8" s="3">
        <v>2410</v>
      </c>
      <c r="F8" s="3">
        <v>2860</v>
      </c>
      <c r="H8" s="3">
        <v>3010</v>
      </c>
      <c r="I8" s="3">
        <v>3915</v>
      </c>
    </row>
    <row r="9" spans="1:9" s="3" customFormat="1" ht="9" customHeight="1">
      <c r="A9" s="1" t="s">
        <v>34</v>
      </c>
      <c r="B9" s="3">
        <v>205</v>
      </c>
      <c r="C9" s="3">
        <v>1417</v>
      </c>
      <c r="E9" s="3">
        <v>120</v>
      </c>
      <c r="F9" s="3">
        <v>580</v>
      </c>
      <c r="H9" s="3">
        <v>325</v>
      </c>
      <c r="I9" s="3">
        <v>1997</v>
      </c>
    </row>
    <row r="10" spans="1:9" s="3" customFormat="1" ht="9" customHeight="1">
      <c r="A10" s="1" t="s">
        <v>2</v>
      </c>
      <c r="B10" s="3">
        <v>317</v>
      </c>
      <c r="C10" s="3">
        <v>1329</v>
      </c>
      <c r="E10" s="3">
        <v>537</v>
      </c>
      <c r="F10" s="3">
        <v>1699</v>
      </c>
      <c r="H10" s="3">
        <v>854</v>
      </c>
      <c r="I10" s="3">
        <v>3028</v>
      </c>
    </row>
    <row r="11" spans="1:9" s="3" customFormat="1" ht="9" customHeight="1">
      <c r="A11" s="1" t="s">
        <v>12</v>
      </c>
      <c r="B11" s="3">
        <v>1100</v>
      </c>
      <c r="C11" s="3">
        <v>3220</v>
      </c>
      <c r="E11" s="3">
        <v>350</v>
      </c>
      <c r="F11" s="3">
        <v>849</v>
      </c>
      <c r="H11" s="3">
        <v>1450</v>
      </c>
      <c r="I11" s="3">
        <v>4069</v>
      </c>
    </row>
    <row r="12" spans="1:9" s="3" customFormat="1" ht="9" customHeight="1">
      <c r="A12" s="1" t="s">
        <v>23</v>
      </c>
      <c r="B12" s="3">
        <v>70</v>
      </c>
      <c r="C12" s="3">
        <v>1058</v>
      </c>
      <c r="E12" s="3">
        <v>90</v>
      </c>
      <c r="F12" s="3">
        <v>122</v>
      </c>
      <c r="H12" s="3">
        <v>160</v>
      </c>
      <c r="I12" s="3">
        <v>1180</v>
      </c>
    </row>
    <row r="13" spans="1:9" s="3" customFormat="1" ht="9" customHeight="1">
      <c r="A13" s="1" t="s">
        <v>3</v>
      </c>
      <c r="B13" s="3">
        <v>10350</v>
      </c>
      <c r="C13" s="3">
        <v>54850</v>
      </c>
      <c r="E13" s="3">
        <v>208300</v>
      </c>
      <c r="F13" s="3">
        <v>932470</v>
      </c>
      <c r="H13" s="3">
        <v>218650</v>
      </c>
      <c r="I13" s="3">
        <v>987320</v>
      </c>
    </row>
    <row r="14" spans="1:9" s="3" customFormat="1" ht="9" customHeight="1">
      <c r="A14" s="1" t="s">
        <v>13</v>
      </c>
      <c r="B14" s="3">
        <v>214</v>
      </c>
      <c r="C14" s="3">
        <v>1100</v>
      </c>
      <c r="E14" s="3">
        <v>600</v>
      </c>
      <c r="F14" s="3">
        <v>2300</v>
      </c>
      <c r="H14" s="3">
        <v>814</v>
      </c>
      <c r="I14" s="3">
        <v>3400</v>
      </c>
    </row>
    <row r="15" spans="1:9" s="3" customFormat="1" ht="9" customHeight="1">
      <c r="A15" s="1" t="s">
        <v>4</v>
      </c>
      <c r="B15" s="3">
        <v>1095</v>
      </c>
      <c r="C15" s="3">
        <v>10860</v>
      </c>
      <c r="E15" s="3">
        <v>19960</v>
      </c>
      <c r="F15" s="3">
        <v>166832</v>
      </c>
      <c r="H15" s="3">
        <v>21055</v>
      </c>
      <c r="I15" s="3">
        <v>177692</v>
      </c>
    </row>
    <row r="16" spans="1:9" s="3" customFormat="1" ht="9" customHeight="1">
      <c r="A16" s="1" t="s">
        <v>5</v>
      </c>
      <c r="B16" s="3">
        <v>12</v>
      </c>
      <c r="C16" s="3">
        <v>102</v>
      </c>
      <c r="E16" s="3">
        <v>672</v>
      </c>
      <c r="F16" s="3">
        <v>2313</v>
      </c>
      <c r="H16" s="3">
        <v>684</v>
      </c>
      <c r="I16" s="3">
        <v>2415</v>
      </c>
    </row>
    <row r="17" spans="1:9" s="3" customFormat="1" ht="9" customHeight="1">
      <c r="A17" s="1" t="s">
        <v>6</v>
      </c>
      <c r="B17" s="3">
        <v>6070</v>
      </c>
      <c r="C17" s="3">
        <v>17540</v>
      </c>
      <c r="E17" s="3">
        <v>3860</v>
      </c>
      <c r="F17" s="3">
        <v>37926</v>
      </c>
      <c r="H17" s="3">
        <v>9930</v>
      </c>
      <c r="I17" s="3">
        <v>55466</v>
      </c>
    </row>
    <row r="18" spans="1:9" s="3" customFormat="1" ht="9" customHeight="1">
      <c r="A18" s="1" t="s">
        <v>7</v>
      </c>
      <c r="B18" s="3">
        <v>70</v>
      </c>
      <c r="C18" s="3">
        <v>300</v>
      </c>
      <c r="E18" s="3">
        <v>0</v>
      </c>
      <c r="F18" s="3">
        <v>0</v>
      </c>
      <c r="H18" s="3">
        <v>70</v>
      </c>
      <c r="I18" s="3">
        <v>300</v>
      </c>
    </row>
    <row r="19" spans="1:9" s="3" customFormat="1" ht="9" customHeight="1">
      <c r="A19" s="1" t="s">
        <v>8</v>
      </c>
      <c r="B19" s="3">
        <v>3645</v>
      </c>
      <c r="C19" s="3">
        <v>17562</v>
      </c>
      <c r="E19" s="3">
        <v>25584</v>
      </c>
      <c r="F19" s="3">
        <v>128420</v>
      </c>
      <c r="H19" s="3">
        <v>29229</v>
      </c>
      <c r="I19" s="3">
        <v>145982</v>
      </c>
    </row>
    <row r="20" spans="1:9" s="3" customFormat="1" ht="9" customHeight="1">
      <c r="A20" s="1" t="s">
        <v>9</v>
      </c>
      <c r="B20" s="3">
        <v>4230</v>
      </c>
      <c r="C20" s="3">
        <v>28818</v>
      </c>
      <c r="E20" s="3">
        <v>900</v>
      </c>
      <c r="F20" s="3">
        <v>3660</v>
      </c>
      <c r="H20" s="3">
        <v>5130</v>
      </c>
      <c r="I20" s="3">
        <v>32478</v>
      </c>
    </row>
    <row r="21" spans="1:9" s="3" customFormat="1" ht="9" customHeight="1">
      <c r="A21" s="1" t="s">
        <v>41</v>
      </c>
      <c r="B21" s="3">
        <v>0</v>
      </c>
      <c r="C21" s="3">
        <v>0</v>
      </c>
      <c r="E21" s="3">
        <v>50</v>
      </c>
      <c r="F21" s="3">
        <v>100</v>
      </c>
      <c r="H21" s="3">
        <v>50</v>
      </c>
      <c r="I21" s="3">
        <v>100</v>
      </c>
    </row>
    <row r="22" spans="1:9" s="3" customFormat="1" ht="9" customHeight="1">
      <c r="A22" s="1" t="s">
        <v>30</v>
      </c>
      <c r="B22" s="3">
        <v>100</v>
      </c>
      <c r="C22" s="3">
        <v>260</v>
      </c>
      <c r="E22" s="3">
        <v>0</v>
      </c>
      <c r="F22" s="3">
        <v>0</v>
      </c>
      <c r="H22" s="3">
        <v>100</v>
      </c>
      <c r="I22" s="3">
        <v>260</v>
      </c>
    </row>
    <row r="23" spans="1:9" s="3" customFormat="1" ht="9" customHeight="1">
      <c r="A23" s="1" t="s">
        <v>10</v>
      </c>
      <c r="B23" s="3">
        <v>1783</v>
      </c>
      <c r="C23" s="3">
        <v>6556</v>
      </c>
      <c r="E23" s="3">
        <v>3630</v>
      </c>
      <c r="F23" s="3">
        <v>15818</v>
      </c>
      <c r="H23" s="3">
        <v>5413</v>
      </c>
      <c r="I23" s="3">
        <v>22374</v>
      </c>
    </row>
    <row r="24" spans="1:9" s="3" customFormat="1" ht="9" customHeight="1">
      <c r="A24" s="1" t="s">
        <v>42</v>
      </c>
      <c r="B24" s="3">
        <v>0</v>
      </c>
      <c r="C24" s="3">
        <v>0</v>
      </c>
      <c r="E24" s="3">
        <v>3900</v>
      </c>
      <c r="F24" s="3">
        <v>23500</v>
      </c>
      <c r="H24" s="3">
        <v>3900</v>
      </c>
      <c r="I24" s="3">
        <v>23500</v>
      </c>
    </row>
    <row r="25" spans="1:9" s="3" customFormat="1" ht="9" customHeight="1">
      <c r="A25" s="26" t="s">
        <v>11</v>
      </c>
      <c r="B25" s="7">
        <f>SUM(B8:B24)</f>
        <v>29861</v>
      </c>
      <c r="C25" s="7">
        <f>SUM(C8:C24)</f>
        <v>146027</v>
      </c>
      <c r="D25" s="7"/>
      <c r="E25" s="7">
        <f>SUM(E8:E24)</f>
        <v>270963</v>
      </c>
      <c r="F25" s="7">
        <f>SUM(F8:F24)</f>
        <v>1319449</v>
      </c>
      <c r="G25" s="7"/>
      <c r="H25" s="7">
        <f>SUM(H8:H24)</f>
        <v>300824</v>
      </c>
      <c r="I25" s="7">
        <f>SUM(I8:I24)</f>
        <v>1465476</v>
      </c>
    </row>
    <row r="26" spans="1:9" s="3" customFormat="1" ht="9" customHeight="1">
      <c r="A26" s="28" t="s">
        <v>37</v>
      </c>
      <c r="B26" s="7">
        <f>SUM(B25-B28-B27)</f>
        <v>12856</v>
      </c>
      <c r="C26" s="7">
        <f>SUM(C25-C28-C27)</f>
        <v>64029</v>
      </c>
      <c r="D26" s="7"/>
      <c r="E26" s="7">
        <f>SUM(E25-E28-E27)</f>
        <v>212407</v>
      </c>
      <c r="F26" s="7">
        <f>SUM(F25-F28-F27)</f>
        <v>940880</v>
      </c>
      <c r="G26" s="7"/>
      <c r="H26" s="7">
        <f>SUM(H25-H28-H27)</f>
        <v>225263</v>
      </c>
      <c r="I26" s="7">
        <f>SUM(I25-I28-I27)</f>
        <v>1004909</v>
      </c>
    </row>
    <row r="27" spans="1:9" s="3" customFormat="1" ht="9" customHeight="1">
      <c r="A27" s="28" t="s">
        <v>36</v>
      </c>
      <c r="B27" s="7">
        <f>+B15+B16+B17</f>
        <v>7177</v>
      </c>
      <c r="C27" s="7">
        <f>+C15+C16+C17</f>
        <v>28502</v>
      </c>
      <c r="D27" s="7"/>
      <c r="E27" s="7">
        <f>+E15+E16+E17</f>
        <v>24492</v>
      </c>
      <c r="F27" s="7">
        <f>+F15+F16+F17</f>
        <v>207071</v>
      </c>
      <c r="G27" s="7"/>
      <c r="H27" s="7">
        <f>+H15+H16+H17</f>
        <v>31669</v>
      </c>
      <c r="I27" s="7">
        <f>+I15+I16+I17</f>
        <v>235573</v>
      </c>
    </row>
    <row r="28" spans="1:9" s="3" customFormat="1" ht="9" customHeight="1">
      <c r="A28" s="28" t="s">
        <v>20</v>
      </c>
      <c r="B28" s="7">
        <f>SUM(B18:B24)</f>
        <v>9828</v>
      </c>
      <c r="C28" s="7">
        <f>SUM(C18:C24)</f>
        <v>53496</v>
      </c>
      <c r="D28" s="7"/>
      <c r="E28" s="7">
        <f>SUM(E18:E24)</f>
        <v>34064</v>
      </c>
      <c r="F28" s="7">
        <f>SUM(F18:F24)</f>
        <v>171498</v>
      </c>
      <c r="G28" s="7"/>
      <c r="H28" s="7">
        <f>SUM(H18:H24)</f>
        <v>43892</v>
      </c>
      <c r="I28" s="7">
        <f>SUM(I18:I24)</f>
        <v>224994</v>
      </c>
    </row>
    <row r="29" spans="1:9" s="3" customFormat="1" ht="15.75" customHeight="1">
      <c r="A29" s="48" t="s">
        <v>27</v>
      </c>
      <c r="B29" s="48"/>
      <c r="C29" s="48"/>
      <c r="D29" s="48"/>
      <c r="E29" s="48"/>
      <c r="F29" s="48"/>
      <c r="G29" s="48"/>
      <c r="H29" s="48"/>
      <c r="I29" s="48"/>
    </row>
    <row r="30" spans="1:9" s="3" customFormat="1" ht="9">
      <c r="A30" s="1" t="s">
        <v>1</v>
      </c>
      <c r="B30" s="3">
        <v>500</v>
      </c>
      <c r="C30" s="3">
        <v>955</v>
      </c>
      <c r="E30" s="3">
        <v>1610</v>
      </c>
      <c r="F30" s="3">
        <v>2300</v>
      </c>
      <c r="H30" s="3">
        <v>2110</v>
      </c>
      <c r="I30" s="3">
        <v>3255</v>
      </c>
    </row>
    <row r="31" spans="1:9" s="3" customFormat="1" ht="9">
      <c r="A31" s="1" t="s">
        <v>29</v>
      </c>
      <c r="B31" s="3">
        <v>205</v>
      </c>
      <c r="C31" s="3">
        <v>1417</v>
      </c>
      <c r="E31" s="3">
        <v>120</v>
      </c>
      <c r="F31" s="3">
        <v>580</v>
      </c>
      <c r="H31" s="3">
        <v>325</v>
      </c>
      <c r="I31" s="3">
        <v>1997</v>
      </c>
    </row>
    <row r="32" spans="1:9" s="3" customFormat="1" ht="9">
      <c r="A32" s="1" t="s">
        <v>2</v>
      </c>
      <c r="B32" s="3">
        <v>317</v>
      </c>
      <c r="C32" s="3">
        <v>1329</v>
      </c>
      <c r="E32" s="3">
        <v>537</v>
      </c>
      <c r="F32" s="3">
        <v>1699</v>
      </c>
      <c r="H32" s="3">
        <v>854</v>
      </c>
      <c r="I32" s="3">
        <v>3028</v>
      </c>
    </row>
    <row r="33" spans="1:9" s="3" customFormat="1" ht="9">
      <c r="A33" s="1" t="s">
        <v>12</v>
      </c>
      <c r="B33" s="3">
        <v>1100</v>
      </c>
      <c r="C33" s="3">
        <v>3220</v>
      </c>
      <c r="E33" s="3">
        <v>350</v>
      </c>
      <c r="F33" s="3">
        <v>849</v>
      </c>
      <c r="H33" s="3">
        <v>1450</v>
      </c>
      <c r="I33" s="3">
        <v>4069</v>
      </c>
    </row>
    <row r="34" spans="1:9" s="3" customFormat="1" ht="9">
      <c r="A34" s="1" t="s">
        <v>25</v>
      </c>
      <c r="B34" s="3">
        <v>70</v>
      </c>
      <c r="C34" s="3">
        <v>1058</v>
      </c>
      <c r="E34" s="3">
        <v>90</v>
      </c>
      <c r="F34" s="3">
        <v>122</v>
      </c>
      <c r="H34" s="3">
        <v>160</v>
      </c>
      <c r="I34" s="3">
        <v>1180</v>
      </c>
    </row>
    <row r="35" spans="1:9" s="3" customFormat="1" ht="9">
      <c r="A35" s="1" t="s">
        <v>3</v>
      </c>
      <c r="B35" s="3">
        <v>10350</v>
      </c>
      <c r="C35" s="3">
        <v>54850</v>
      </c>
      <c r="E35" s="3">
        <v>194550</v>
      </c>
      <c r="F35" s="3">
        <v>916120</v>
      </c>
      <c r="H35" s="3">
        <v>204900</v>
      </c>
      <c r="I35" s="3">
        <v>970970</v>
      </c>
    </row>
    <row r="36" spans="1:9" s="3" customFormat="1" ht="9">
      <c r="A36" s="1" t="s">
        <v>24</v>
      </c>
      <c r="B36" s="3">
        <v>214</v>
      </c>
      <c r="C36" s="3">
        <v>1100</v>
      </c>
      <c r="E36" s="3">
        <v>600</v>
      </c>
      <c r="F36" s="3">
        <v>2300</v>
      </c>
      <c r="H36" s="3">
        <v>814</v>
      </c>
      <c r="I36" s="3">
        <v>3400</v>
      </c>
    </row>
    <row r="37" spans="1:9" s="3" customFormat="1" ht="9">
      <c r="A37" s="1" t="s">
        <v>4</v>
      </c>
      <c r="B37" s="3">
        <v>995</v>
      </c>
      <c r="C37" s="3">
        <v>10650</v>
      </c>
      <c r="E37" s="3">
        <v>19505</v>
      </c>
      <c r="F37" s="3">
        <v>164962</v>
      </c>
      <c r="H37" s="3">
        <v>20500</v>
      </c>
      <c r="I37" s="3">
        <v>175612</v>
      </c>
    </row>
    <row r="38" spans="1:9" s="3" customFormat="1" ht="9">
      <c r="A38" s="1" t="s">
        <v>5</v>
      </c>
      <c r="B38" s="3">
        <v>2</v>
      </c>
      <c r="C38" s="3">
        <v>93</v>
      </c>
      <c r="E38" s="3">
        <v>650</v>
      </c>
      <c r="F38" s="3">
        <v>2300</v>
      </c>
      <c r="H38" s="3">
        <v>652</v>
      </c>
      <c r="I38" s="3">
        <v>2393</v>
      </c>
    </row>
    <row r="39" spans="1:9" s="3" customFormat="1" ht="9">
      <c r="A39" s="1" t="s">
        <v>6</v>
      </c>
      <c r="B39" s="3">
        <v>3600</v>
      </c>
      <c r="C39" s="3">
        <v>11140</v>
      </c>
      <c r="E39" s="3">
        <v>3560</v>
      </c>
      <c r="F39" s="3">
        <v>28926</v>
      </c>
      <c r="H39" s="3">
        <v>7160</v>
      </c>
      <c r="I39" s="3">
        <v>40066</v>
      </c>
    </row>
    <row r="40" spans="1:9" s="3" customFormat="1" ht="9">
      <c r="A40" s="1" t="s">
        <v>7</v>
      </c>
      <c r="B40" s="3">
        <v>70</v>
      </c>
      <c r="C40" s="3">
        <v>300</v>
      </c>
      <c r="E40" s="2">
        <v>0</v>
      </c>
      <c r="F40" s="2">
        <v>0</v>
      </c>
      <c r="H40" s="3">
        <v>70</v>
      </c>
      <c r="I40" s="3">
        <v>300</v>
      </c>
    </row>
    <row r="41" spans="1:9" s="3" customFormat="1" ht="9">
      <c r="A41" s="1" t="s">
        <v>8</v>
      </c>
      <c r="B41" s="3">
        <v>2820</v>
      </c>
      <c r="C41" s="3">
        <v>14050</v>
      </c>
      <c r="E41" s="3">
        <v>9834</v>
      </c>
      <c r="F41" s="3">
        <v>28970</v>
      </c>
      <c r="H41" s="3">
        <v>12654</v>
      </c>
      <c r="I41" s="3">
        <v>43020</v>
      </c>
    </row>
    <row r="42" spans="1:9" s="3" customFormat="1" ht="9">
      <c r="A42" s="1" t="s">
        <v>9</v>
      </c>
      <c r="B42" s="3">
        <v>4230</v>
      </c>
      <c r="C42" s="3">
        <v>28818</v>
      </c>
      <c r="E42" s="3">
        <v>850</v>
      </c>
      <c r="F42" s="3">
        <v>3460</v>
      </c>
      <c r="H42" s="3">
        <v>5080</v>
      </c>
      <c r="I42" s="3">
        <v>32278</v>
      </c>
    </row>
    <row r="43" spans="1:9" s="3" customFormat="1" ht="9">
      <c r="A43" s="1" t="s">
        <v>41</v>
      </c>
      <c r="B43" s="3">
        <v>0</v>
      </c>
      <c r="C43" s="3">
        <v>0</v>
      </c>
      <c r="E43" s="3">
        <v>50</v>
      </c>
      <c r="F43" s="3">
        <v>100</v>
      </c>
      <c r="H43" s="3">
        <v>50</v>
      </c>
      <c r="I43" s="3">
        <v>100</v>
      </c>
    </row>
    <row r="44" spans="1:9" s="3" customFormat="1" ht="9">
      <c r="A44" s="1" t="s">
        <v>30</v>
      </c>
      <c r="B44" s="3">
        <v>100</v>
      </c>
      <c r="C44" s="3">
        <v>260</v>
      </c>
      <c r="E44" s="3">
        <v>0</v>
      </c>
      <c r="F44" s="3">
        <v>0</v>
      </c>
      <c r="H44" s="3">
        <v>100</v>
      </c>
      <c r="I44" s="3">
        <v>260</v>
      </c>
    </row>
    <row r="45" spans="1:9" s="3" customFormat="1" ht="9">
      <c r="A45" s="1" t="s">
        <v>10</v>
      </c>
      <c r="B45" s="3">
        <v>1783</v>
      </c>
      <c r="C45" s="3">
        <v>6556</v>
      </c>
      <c r="E45" s="3">
        <v>3100</v>
      </c>
      <c r="F45" s="3">
        <v>10558</v>
      </c>
      <c r="H45" s="3">
        <v>4883</v>
      </c>
      <c r="I45" s="3">
        <v>17114</v>
      </c>
    </row>
    <row r="46" spans="1:9" s="3" customFormat="1" ht="9">
      <c r="A46" s="1" t="s">
        <v>42</v>
      </c>
      <c r="B46" s="3">
        <v>0</v>
      </c>
      <c r="C46" s="3">
        <v>0</v>
      </c>
      <c r="E46" s="3">
        <v>3900</v>
      </c>
      <c r="F46" s="3">
        <v>23500</v>
      </c>
      <c r="H46" s="3">
        <v>3900</v>
      </c>
      <c r="I46" s="3">
        <v>23500</v>
      </c>
    </row>
    <row r="47" spans="1:9" s="3" customFormat="1" ht="9">
      <c r="A47" s="26" t="s">
        <v>11</v>
      </c>
      <c r="B47" s="7">
        <f>SUM(B30:B46)</f>
        <v>26356</v>
      </c>
      <c r="C47" s="7">
        <f>SUM(C30:C46)</f>
        <v>135796</v>
      </c>
      <c r="D47" s="7"/>
      <c r="E47" s="7">
        <f>SUM(E30:E46)</f>
        <v>239306</v>
      </c>
      <c r="F47" s="7">
        <f>SUM(F30:F46)</f>
        <v>1186746</v>
      </c>
      <c r="G47" s="7"/>
      <c r="H47" s="7">
        <f>SUM(H30:H46)</f>
        <v>265662</v>
      </c>
      <c r="I47" s="7">
        <f>SUM(I30:I46)</f>
        <v>1322542</v>
      </c>
    </row>
    <row r="48" spans="1:9" s="3" customFormat="1" ht="9">
      <c r="A48" s="28" t="s">
        <v>37</v>
      </c>
      <c r="B48" s="7">
        <f>SUM(B47-B50-B49)</f>
        <v>12756</v>
      </c>
      <c r="C48" s="7">
        <f>SUM(C47-C50-C49)</f>
        <v>63929</v>
      </c>
      <c r="D48" s="7"/>
      <c r="E48" s="7">
        <f>SUM(E47-E50-E49)</f>
        <v>197857</v>
      </c>
      <c r="F48" s="7">
        <f>SUM(F47-F50-F49)</f>
        <v>923970</v>
      </c>
      <c r="G48" s="7"/>
      <c r="H48" s="7">
        <f>SUM(H47-H50-H49)</f>
        <v>210613</v>
      </c>
      <c r="I48" s="7">
        <f>SUM(I47-I50-I49)</f>
        <v>987899</v>
      </c>
    </row>
    <row r="49" spans="1:9" s="3" customFormat="1" ht="9">
      <c r="A49" s="28" t="s">
        <v>36</v>
      </c>
      <c r="B49" s="7">
        <f>+B37+B38+B39</f>
        <v>4597</v>
      </c>
      <c r="C49" s="7">
        <f>+C37+C38+C39</f>
        <v>21883</v>
      </c>
      <c r="D49" s="7"/>
      <c r="E49" s="7">
        <f>+E37+E38+E39</f>
        <v>23715</v>
      </c>
      <c r="F49" s="7">
        <f>+F37+F38+F39</f>
        <v>196188</v>
      </c>
      <c r="G49" s="7"/>
      <c r="H49" s="7">
        <f>+H37+H38+H39</f>
        <v>28312</v>
      </c>
      <c r="I49" s="7">
        <f>+I37+I38+I39</f>
        <v>218071</v>
      </c>
    </row>
    <row r="50" spans="1:9" s="3" customFormat="1" ht="9">
      <c r="A50" s="28" t="s">
        <v>20</v>
      </c>
      <c r="B50" s="7">
        <f>SUM(B40:B46)</f>
        <v>9003</v>
      </c>
      <c r="C50" s="7">
        <f>SUM(C40:C46)</f>
        <v>49984</v>
      </c>
      <c r="D50" s="7"/>
      <c r="E50" s="7">
        <f>SUM(E40:E46)</f>
        <v>17734</v>
      </c>
      <c r="F50" s="7">
        <f>SUM(F40:F46)</f>
        <v>66588</v>
      </c>
      <c r="G50" s="7"/>
      <c r="H50" s="7">
        <f>SUM(H40:H46)</f>
        <v>26737</v>
      </c>
      <c r="I50" s="7">
        <f>SUM(I40:I46)</f>
        <v>116572</v>
      </c>
    </row>
    <row r="51" spans="1:9" s="3" customFormat="1" ht="15.75" customHeight="1">
      <c r="A51" s="48" t="s">
        <v>26</v>
      </c>
      <c r="B51" s="48"/>
      <c r="C51" s="48"/>
      <c r="D51" s="48"/>
      <c r="E51" s="48"/>
      <c r="F51" s="48"/>
      <c r="G51" s="48"/>
      <c r="H51" s="48"/>
      <c r="I51" s="48"/>
    </row>
    <row r="52" spans="1:9" s="3" customFormat="1" ht="9" customHeight="1">
      <c r="A52" s="1" t="s">
        <v>1</v>
      </c>
      <c r="B52" s="2">
        <v>100</v>
      </c>
      <c r="C52" s="2">
        <v>100</v>
      </c>
      <c r="D52" s="2"/>
      <c r="E52" s="2">
        <v>800</v>
      </c>
      <c r="F52" s="2">
        <v>560</v>
      </c>
      <c r="G52" s="2"/>
      <c r="H52" s="2">
        <v>900</v>
      </c>
      <c r="I52" s="2">
        <v>660</v>
      </c>
    </row>
    <row r="53" spans="1:9" s="3" customFormat="1" ht="9" customHeight="1">
      <c r="A53" s="1" t="s">
        <v>3</v>
      </c>
      <c r="B53" s="2">
        <v>0</v>
      </c>
      <c r="C53" s="2">
        <v>0</v>
      </c>
      <c r="D53" s="2"/>
      <c r="E53" s="2">
        <v>13750</v>
      </c>
      <c r="F53" s="2">
        <v>16350</v>
      </c>
      <c r="G53" s="2"/>
      <c r="H53" s="2">
        <v>13750</v>
      </c>
      <c r="I53" s="2">
        <v>16350</v>
      </c>
    </row>
    <row r="54" spans="1:9" s="3" customFormat="1" ht="9">
      <c r="A54" s="1" t="s">
        <v>4</v>
      </c>
      <c r="B54" s="2">
        <v>100</v>
      </c>
      <c r="C54" s="2">
        <v>210</v>
      </c>
      <c r="D54" s="2"/>
      <c r="E54" s="2">
        <v>455</v>
      </c>
      <c r="F54" s="2">
        <v>1870</v>
      </c>
      <c r="G54" s="2"/>
      <c r="H54" s="2">
        <v>555</v>
      </c>
      <c r="I54" s="2">
        <v>2080</v>
      </c>
    </row>
    <row r="55" spans="1:9" s="3" customFormat="1" ht="9">
      <c r="A55" s="1" t="s">
        <v>5</v>
      </c>
      <c r="B55" s="2">
        <v>10</v>
      </c>
      <c r="C55" s="2">
        <v>9</v>
      </c>
      <c r="D55" s="2"/>
      <c r="E55" s="2">
        <v>22</v>
      </c>
      <c r="F55" s="2">
        <v>13</v>
      </c>
      <c r="G55" s="2"/>
      <c r="H55" s="2">
        <v>32</v>
      </c>
      <c r="I55" s="2">
        <v>22</v>
      </c>
    </row>
    <row r="56" spans="1:9" s="3" customFormat="1" ht="9">
      <c r="A56" s="1" t="s">
        <v>6</v>
      </c>
      <c r="B56" s="2">
        <v>2470</v>
      </c>
      <c r="C56" s="2">
        <v>6400</v>
      </c>
      <c r="D56" s="2"/>
      <c r="E56" s="2">
        <v>300</v>
      </c>
      <c r="F56" s="2">
        <v>9000</v>
      </c>
      <c r="G56" s="2"/>
      <c r="H56" s="2">
        <v>2770</v>
      </c>
      <c r="I56" s="2">
        <v>15400</v>
      </c>
    </row>
    <row r="57" spans="1:9" s="3" customFormat="1" ht="9">
      <c r="A57" s="1" t="s">
        <v>8</v>
      </c>
      <c r="B57" s="2">
        <v>825</v>
      </c>
      <c r="C57" s="2">
        <v>3512</v>
      </c>
      <c r="D57" s="2"/>
      <c r="E57" s="2">
        <v>15750</v>
      </c>
      <c r="F57" s="2">
        <v>99450</v>
      </c>
      <c r="G57" s="2"/>
      <c r="H57" s="2">
        <v>16575</v>
      </c>
      <c r="I57" s="2">
        <v>102962</v>
      </c>
    </row>
    <row r="58" spans="1:9" s="3" customFormat="1" ht="9">
      <c r="A58" s="1" t="s">
        <v>9</v>
      </c>
      <c r="B58" s="2">
        <v>0</v>
      </c>
      <c r="C58" s="2">
        <v>0</v>
      </c>
      <c r="D58" s="2"/>
      <c r="E58" s="2">
        <v>50</v>
      </c>
      <c r="F58" s="2">
        <v>200</v>
      </c>
      <c r="G58" s="2"/>
      <c r="H58" s="2">
        <v>50</v>
      </c>
      <c r="I58" s="2">
        <v>200</v>
      </c>
    </row>
    <row r="59" spans="1:9" s="3" customFormat="1" ht="9">
      <c r="A59" s="1" t="s">
        <v>10</v>
      </c>
      <c r="B59" s="2">
        <v>0</v>
      </c>
      <c r="C59" s="2">
        <v>0</v>
      </c>
      <c r="D59" s="2"/>
      <c r="E59" s="2">
        <v>530</v>
      </c>
      <c r="F59" s="2">
        <v>5260</v>
      </c>
      <c r="G59" s="2"/>
      <c r="H59" s="2">
        <v>530</v>
      </c>
      <c r="I59" s="2">
        <v>5260</v>
      </c>
    </row>
    <row r="60" spans="1:9" s="3" customFormat="1" ht="9">
      <c r="A60" s="26" t="s">
        <v>11</v>
      </c>
      <c r="B60" s="30">
        <f aca="true" t="shared" si="0" ref="B60:H60">SUM(B52:B59)</f>
        <v>3505</v>
      </c>
      <c r="C60" s="30">
        <f t="shared" si="0"/>
        <v>10231</v>
      </c>
      <c r="D60" s="30"/>
      <c r="E60" s="30">
        <f t="shared" si="0"/>
        <v>31657</v>
      </c>
      <c r="F60" s="30">
        <f t="shared" si="0"/>
        <v>132703</v>
      </c>
      <c r="G60" s="30"/>
      <c r="H60" s="30">
        <f t="shared" si="0"/>
        <v>35162</v>
      </c>
      <c r="I60" s="30">
        <f>SUM(I52:I59)</f>
        <v>142934</v>
      </c>
    </row>
    <row r="61" spans="1:9" s="3" customFormat="1" ht="9">
      <c r="A61" s="28" t="s">
        <v>37</v>
      </c>
      <c r="B61" s="8">
        <f>SUM(B52:B53)</f>
        <v>100</v>
      </c>
      <c r="C61" s="8">
        <f>SUM(C52:C53)</f>
        <v>100</v>
      </c>
      <c r="D61" s="8"/>
      <c r="E61" s="8">
        <f>SUM(E52:E53)</f>
        <v>14550</v>
      </c>
      <c r="F61" s="8">
        <f>SUM(F52:F53)</f>
        <v>16910</v>
      </c>
      <c r="G61" s="8"/>
      <c r="H61" s="8">
        <f>SUM(H52:H53)</f>
        <v>14650</v>
      </c>
      <c r="I61" s="8">
        <f>SUM(I52:I53)</f>
        <v>17010</v>
      </c>
    </row>
    <row r="62" spans="1:9" s="3" customFormat="1" ht="9">
      <c r="A62" s="28" t="s">
        <v>36</v>
      </c>
      <c r="B62" s="8">
        <f>+B54+B55+B56</f>
        <v>2580</v>
      </c>
      <c r="C62" s="8">
        <f>+C54+C55+C56</f>
        <v>6619</v>
      </c>
      <c r="D62" s="8"/>
      <c r="E62" s="8">
        <f>+E54+E55+E56</f>
        <v>777</v>
      </c>
      <c r="F62" s="8">
        <f>+F54+F55+F56</f>
        <v>10883</v>
      </c>
      <c r="G62" s="8"/>
      <c r="H62" s="8">
        <f>+H54+H55+H56</f>
        <v>3357</v>
      </c>
      <c r="I62" s="8">
        <f>+I54+I55+I56</f>
        <v>17502</v>
      </c>
    </row>
    <row r="63" spans="1:9" ht="9" customHeight="1">
      <c r="A63" s="28" t="s">
        <v>20</v>
      </c>
      <c r="B63" s="8">
        <f aca="true" t="shared" si="1" ref="B63:H63">SUM(B57:B59)</f>
        <v>825</v>
      </c>
      <c r="C63" s="8">
        <f t="shared" si="1"/>
        <v>3512</v>
      </c>
      <c r="D63" s="8"/>
      <c r="E63" s="8">
        <f t="shared" si="1"/>
        <v>16330</v>
      </c>
      <c r="F63" s="8">
        <f t="shared" si="1"/>
        <v>104910</v>
      </c>
      <c r="G63" s="8"/>
      <c r="H63" s="8">
        <f t="shared" si="1"/>
        <v>17155</v>
      </c>
      <c r="I63" s="8">
        <f>SUM(I57:I59)</f>
        <v>108422</v>
      </c>
    </row>
    <row r="64" spans="1:9" ht="9" customHeight="1">
      <c r="A64" s="16"/>
      <c r="B64" s="27"/>
      <c r="C64" s="4"/>
      <c r="D64" s="16"/>
      <c r="E64" s="27"/>
      <c r="F64" s="16"/>
      <c r="G64" s="16"/>
      <c r="H64" s="16"/>
      <c r="I64" s="16"/>
    </row>
    <row r="65" spans="2:5" ht="9" customHeight="1">
      <c r="B65" s="1"/>
      <c r="C65" s="3"/>
      <c r="E65" s="24"/>
    </row>
    <row r="66" spans="1:6" ht="9" customHeight="1">
      <c r="A66" s="3" t="s">
        <v>35</v>
      </c>
      <c r="B66" s="3"/>
      <c r="C66" s="3"/>
      <c r="D66" s="3"/>
      <c r="E66" s="3"/>
      <c r="F66" s="3"/>
    </row>
    <row r="67" spans="2:3" ht="9" customHeight="1">
      <c r="B67" s="12"/>
      <c r="C67" s="3"/>
    </row>
    <row r="68" ht="9" customHeight="1">
      <c r="C68" s="3"/>
    </row>
    <row r="69" spans="3:18" ht="12.75">
      <c r="C69" s="3"/>
      <c r="P69" s="37"/>
      <c r="Q69" s="37"/>
      <c r="R69" s="37"/>
    </row>
    <row r="70" spans="1:25" ht="12.75">
      <c r="A70" s="1"/>
      <c r="B70" s="3"/>
      <c r="C70" s="3"/>
      <c r="D70" s="3"/>
      <c r="E70" s="3"/>
      <c r="F70" s="3"/>
      <c r="G70" s="3"/>
      <c r="H70" s="3"/>
      <c r="I70" s="5"/>
      <c r="J70" s="2"/>
      <c r="K70" s="2"/>
      <c r="L70" s="2"/>
      <c r="M70" s="2"/>
      <c r="N70" s="2"/>
      <c r="O70" s="2"/>
      <c r="P70" s="38"/>
      <c r="Q70" s="38"/>
      <c r="R70" s="5"/>
      <c r="S70" s="3"/>
      <c r="T70" s="3"/>
      <c r="U70" s="3"/>
      <c r="V70" s="3"/>
      <c r="W70" s="3"/>
      <c r="X70" s="7"/>
      <c r="Y70" s="7"/>
    </row>
    <row r="71" spans="1:25" ht="12.75">
      <c r="A71" s="1"/>
      <c r="B71" s="3"/>
      <c r="C71" s="3"/>
      <c r="D71" s="3"/>
      <c r="E71" s="3"/>
      <c r="F71" s="3"/>
      <c r="G71" s="3"/>
      <c r="H71" s="3"/>
      <c r="I71" s="5"/>
      <c r="P71" s="37"/>
      <c r="Q71" s="37"/>
      <c r="R71" s="5"/>
      <c r="S71" s="3"/>
      <c r="T71" s="3"/>
      <c r="U71" s="3"/>
      <c r="V71" s="3"/>
      <c r="W71" s="3"/>
      <c r="X71" s="7"/>
      <c r="Y71" s="7"/>
    </row>
    <row r="72" spans="1:25" ht="12.75">
      <c r="A72" s="1"/>
      <c r="B72" s="3"/>
      <c r="C72" s="3"/>
      <c r="D72" s="3"/>
      <c r="E72" s="3"/>
      <c r="F72" s="3"/>
      <c r="G72" s="3"/>
      <c r="H72" s="3"/>
      <c r="I72" s="5"/>
      <c r="P72" s="37"/>
      <c r="Q72" s="37"/>
      <c r="R72" s="5"/>
      <c r="S72" s="3"/>
      <c r="T72" s="3"/>
      <c r="U72" s="3"/>
      <c r="V72" s="3"/>
      <c r="W72" s="3"/>
      <c r="X72" s="7"/>
      <c r="Y72" s="7"/>
    </row>
    <row r="73" spans="1:25" ht="12.75">
      <c r="A73" s="1"/>
      <c r="B73" s="3"/>
      <c r="C73" s="3"/>
      <c r="D73" s="3"/>
      <c r="E73" s="3"/>
      <c r="F73" s="3"/>
      <c r="G73" s="3"/>
      <c r="H73" s="3"/>
      <c r="I73" s="5"/>
      <c r="P73" s="37"/>
      <c r="Q73" s="37"/>
      <c r="R73" s="5"/>
      <c r="S73" s="3"/>
      <c r="T73" s="3"/>
      <c r="U73" s="3"/>
      <c r="V73" s="3"/>
      <c r="W73" s="3"/>
      <c r="X73" s="7"/>
      <c r="Y73" s="7"/>
    </row>
    <row r="74" spans="1:25" ht="12.75">
      <c r="A74" s="1"/>
      <c r="B74" s="3"/>
      <c r="C74" s="3"/>
      <c r="D74" s="3"/>
      <c r="E74" s="3"/>
      <c r="F74" s="3"/>
      <c r="G74" s="3"/>
      <c r="H74" s="3"/>
      <c r="I74" s="5"/>
      <c r="P74" s="37"/>
      <c r="Q74" s="37"/>
      <c r="R74" s="5"/>
      <c r="S74" s="3"/>
      <c r="T74" s="3"/>
      <c r="U74" s="3"/>
      <c r="V74" s="3"/>
      <c r="W74" s="3"/>
      <c r="X74" s="7"/>
      <c r="Y74" s="7"/>
    </row>
    <row r="75" spans="1:25" ht="12.75">
      <c r="A75" s="1"/>
      <c r="B75" s="3"/>
      <c r="C75" s="3"/>
      <c r="D75" s="3"/>
      <c r="E75" s="3"/>
      <c r="F75" s="3"/>
      <c r="G75" s="3"/>
      <c r="H75" s="3"/>
      <c r="I75" s="5"/>
      <c r="J75" s="2"/>
      <c r="K75" s="2"/>
      <c r="L75" s="2"/>
      <c r="M75" s="2"/>
      <c r="N75" s="2"/>
      <c r="O75" s="2"/>
      <c r="P75" s="38"/>
      <c r="Q75" s="38"/>
      <c r="R75" s="5"/>
      <c r="S75" s="3"/>
      <c r="T75" s="3"/>
      <c r="U75" s="3"/>
      <c r="V75" s="3"/>
      <c r="W75" s="3"/>
      <c r="X75" s="7"/>
      <c r="Y75" s="7"/>
    </row>
    <row r="76" spans="1:25" ht="12.75">
      <c r="A76" s="1"/>
      <c r="B76" s="3"/>
      <c r="C76" s="3"/>
      <c r="D76" s="3"/>
      <c r="E76" s="3"/>
      <c r="F76" s="3"/>
      <c r="G76" s="3"/>
      <c r="H76" s="3"/>
      <c r="I76" s="5"/>
      <c r="P76" s="37"/>
      <c r="Q76" s="37"/>
      <c r="R76" s="5"/>
      <c r="S76" s="3"/>
      <c r="T76" s="3"/>
      <c r="U76" s="3"/>
      <c r="V76" s="3"/>
      <c r="W76" s="3"/>
      <c r="X76" s="7"/>
      <c r="Y76" s="7"/>
    </row>
    <row r="77" spans="1:25" ht="12.75">
      <c r="A77" s="1"/>
      <c r="B77" s="3"/>
      <c r="C77" s="3"/>
      <c r="D77" s="3"/>
      <c r="E77" s="3"/>
      <c r="F77" s="3"/>
      <c r="G77" s="3"/>
      <c r="H77" s="3"/>
      <c r="I77" s="5"/>
      <c r="J77" s="2"/>
      <c r="K77" s="2"/>
      <c r="L77" s="2"/>
      <c r="M77" s="2"/>
      <c r="N77" s="2"/>
      <c r="O77" s="2"/>
      <c r="P77" s="38"/>
      <c r="Q77" s="38"/>
      <c r="R77" s="5"/>
      <c r="S77" s="3"/>
      <c r="T77" s="3"/>
      <c r="U77" s="3"/>
      <c r="V77" s="3"/>
      <c r="W77" s="3"/>
      <c r="X77" s="7"/>
      <c r="Y77" s="7"/>
    </row>
    <row r="78" spans="1:25" ht="12.75">
      <c r="A78" s="1"/>
      <c r="B78" s="3"/>
      <c r="C78" s="3"/>
      <c r="D78" s="3"/>
      <c r="E78" s="3"/>
      <c r="F78" s="3"/>
      <c r="G78" s="3"/>
      <c r="H78" s="3"/>
      <c r="I78" s="5"/>
      <c r="J78" s="2"/>
      <c r="K78" s="2"/>
      <c r="L78" s="2"/>
      <c r="M78" s="2"/>
      <c r="N78" s="2"/>
      <c r="O78" s="2"/>
      <c r="P78" s="38"/>
      <c r="Q78" s="38"/>
      <c r="R78" s="5"/>
      <c r="S78" s="3"/>
      <c r="T78" s="3"/>
      <c r="U78" s="3"/>
      <c r="V78" s="3"/>
      <c r="W78" s="3"/>
      <c r="X78" s="7"/>
      <c r="Y78" s="7"/>
    </row>
    <row r="79" spans="1:25" ht="12.75">
      <c r="A79" s="1"/>
      <c r="B79" s="3"/>
      <c r="C79" s="3"/>
      <c r="D79" s="3"/>
      <c r="E79" s="3"/>
      <c r="F79" s="3"/>
      <c r="G79" s="3"/>
      <c r="H79" s="3"/>
      <c r="I79" s="5"/>
      <c r="J79" s="2"/>
      <c r="K79" s="2"/>
      <c r="L79" s="2"/>
      <c r="M79" s="2"/>
      <c r="N79" s="2"/>
      <c r="O79" s="2"/>
      <c r="P79" s="38"/>
      <c r="Q79" s="38"/>
      <c r="R79" s="5"/>
      <c r="S79" s="3"/>
      <c r="T79" s="3"/>
      <c r="U79" s="3"/>
      <c r="V79" s="3"/>
      <c r="W79" s="3"/>
      <c r="X79" s="7"/>
      <c r="Y79" s="7"/>
    </row>
    <row r="80" spans="1:25" ht="12.75">
      <c r="A80" s="1"/>
      <c r="B80" s="3"/>
      <c r="C80" s="3"/>
      <c r="D80" s="3"/>
      <c r="E80" s="3"/>
      <c r="F80" s="3"/>
      <c r="G80" s="3"/>
      <c r="H80" s="3"/>
      <c r="I80" s="5"/>
      <c r="P80" s="37"/>
      <c r="Q80" s="37"/>
      <c r="R80" s="5"/>
      <c r="S80" s="3"/>
      <c r="T80" s="3"/>
      <c r="U80" s="3"/>
      <c r="V80" s="3"/>
      <c r="W80" s="3"/>
      <c r="X80" s="7"/>
      <c r="Y80" s="7"/>
    </row>
    <row r="81" spans="1:25" ht="12.75">
      <c r="A81" s="1"/>
      <c r="B81" s="3"/>
      <c r="C81" s="3"/>
      <c r="D81" s="3"/>
      <c r="E81" s="3"/>
      <c r="F81" s="3"/>
      <c r="G81" s="3"/>
      <c r="H81" s="3"/>
      <c r="I81" s="5"/>
      <c r="P81" s="37"/>
      <c r="Q81" s="37"/>
      <c r="R81" s="5"/>
      <c r="S81" s="3"/>
      <c r="T81" s="3"/>
      <c r="U81" s="3"/>
      <c r="V81" s="3"/>
      <c r="W81" s="3"/>
      <c r="X81" s="7"/>
      <c r="Y81" s="7"/>
    </row>
    <row r="82" spans="1:25" ht="12.75">
      <c r="A82" s="1"/>
      <c r="B82" s="3"/>
      <c r="C82" s="3"/>
      <c r="D82" s="3"/>
      <c r="E82" s="3"/>
      <c r="F82" s="3"/>
      <c r="G82" s="3"/>
      <c r="H82" s="3"/>
      <c r="I82" s="5"/>
      <c r="J82" s="2"/>
      <c r="K82" s="2"/>
      <c r="L82" s="2"/>
      <c r="M82" s="2"/>
      <c r="N82" s="2"/>
      <c r="O82" s="2"/>
      <c r="P82" s="38"/>
      <c r="Q82" s="38"/>
      <c r="R82" s="5"/>
      <c r="S82" s="3"/>
      <c r="T82" s="3"/>
      <c r="U82" s="3"/>
      <c r="V82" s="3"/>
      <c r="W82" s="3"/>
      <c r="X82" s="7"/>
      <c r="Y82" s="7"/>
    </row>
    <row r="83" spans="1:25" ht="12.75">
      <c r="A83" s="1"/>
      <c r="B83" s="3"/>
      <c r="C83" s="3"/>
      <c r="D83" s="3"/>
      <c r="E83" s="3"/>
      <c r="F83" s="3"/>
      <c r="G83" s="3"/>
      <c r="H83" s="3"/>
      <c r="I83" s="5"/>
      <c r="J83" s="2"/>
      <c r="K83" s="2"/>
      <c r="L83" s="2"/>
      <c r="M83" s="2"/>
      <c r="N83" s="2"/>
      <c r="O83" s="2"/>
      <c r="P83" s="38"/>
      <c r="Q83" s="38"/>
      <c r="R83" s="5"/>
      <c r="S83" s="3"/>
      <c r="T83" s="3"/>
      <c r="U83" s="3"/>
      <c r="V83" s="3"/>
      <c r="W83" s="3"/>
      <c r="X83" s="7"/>
      <c r="Y83" s="7"/>
    </row>
    <row r="84" spans="1:25" ht="12.75">
      <c r="A84" s="1"/>
      <c r="B84" s="3"/>
      <c r="C84" s="3"/>
      <c r="D84" s="3"/>
      <c r="E84" s="3"/>
      <c r="F84" s="3"/>
      <c r="G84" s="3"/>
      <c r="H84" s="3"/>
      <c r="I84" s="5"/>
      <c r="P84" s="37"/>
      <c r="Q84" s="37"/>
      <c r="R84" s="5"/>
      <c r="S84" s="3"/>
      <c r="T84" s="3"/>
      <c r="U84" s="3"/>
      <c r="V84" s="3"/>
      <c r="W84" s="3"/>
      <c r="X84" s="7"/>
      <c r="Y84" s="7"/>
    </row>
    <row r="85" spans="10:25" s="31" customFormat="1" ht="12.75">
      <c r="J85" s="7"/>
      <c r="K85" s="7"/>
      <c r="L85" s="7"/>
      <c r="M85" s="7"/>
      <c r="N85" s="7"/>
      <c r="O85" s="7"/>
      <c r="P85" s="8"/>
      <c r="Q85" s="8"/>
      <c r="R85" s="8"/>
      <c r="S85" s="7"/>
      <c r="T85" s="7"/>
      <c r="U85" s="7"/>
      <c r="V85" s="7"/>
      <c r="W85" s="7"/>
      <c r="X85" s="7"/>
      <c r="Y85" s="7"/>
    </row>
    <row r="86" spans="3:18" ht="12.75">
      <c r="C86" s="3"/>
      <c r="P86" s="37"/>
      <c r="Q86" s="37"/>
      <c r="R86" s="37"/>
    </row>
    <row r="87" spans="3:18" ht="12.75">
      <c r="C87" s="3"/>
      <c r="P87" s="37"/>
      <c r="Q87" s="37"/>
      <c r="R87" s="37"/>
    </row>
    <row r="88" spans="3:18" ht="12.75">
      <c r="C88" s="3"/>
      <c r="P88" s="37"/>
      <c r="Q88" s="37"/>
      <c r="R88" s="37"/>
    </row>
    <row r="89" spans="3:18" ht="12.75">
      <c r="C89" s="3"/>
      <c r="P89" s="37"/>
      <c r="Q89" s="37"/>
      <c r="R89" s="37"/>
    </row>
    <row r="90" spans="3:18" ht="12.75">
      <c r="C90" s="3"/>
      <c r="P90" s="37"/>
      <c r="Q90" s="37"/>
      <c r="R90" s="37"/>
    </row>
    <row r="91" spans="3:18" ht="12.75">
      <c r="C91" s="3"/>
      <c r="P91" s="37"/>
      <c r="Q91" s="37"/>
      <c r="R91" s="37"/>
    </row>
    <row r="92" spans="3:18" ht="12.75">
      <c r="C92" s="3"/>
      <c r="P92" s="37"/>
      <c r="Q92" s="37"/>
      <c r="R92" s="37"/>
    </row>
    <row r="93" spans="3:18" ht="12.75">
      <c r="C93" s="3"/>
      <c r="P93" s="37"/>
      <c r="Q93" s="37"/>
      <c r="R93" s="37"/>
    </row>
    <row r="94" spans="3:18" ht="12.75">
      <c r="C94" s="3"/>
      <c r="P94" s="37"/>
      <c r="Q94" s="37"/>
      <c r="R94" s="37"/>
    </row>
    <row r="95" spans="16:18" ht="12.75">
      <c r="P95" s="37"/>
      <c r="Q95" s="37"/>
      <c r="R95" s="37"/>
    </row>
    <row r="96" spans="16:18" ht="12.75">
      <c r="P96" s="37"/>
      <c r="Q96" s="37"/>
      <c r="R96" s="37"/>
    </row>
  </sheetData>
  <mergeCells count="7">
    <mergeCell ref="A29:I29"/>
    <mergeCell ref="A51:I51"/>
    <mergeCell ref="A5:A6"/>
    <mergeCell ref="H5:I5"/>
    <mergeCell ref="B5:C5"/>
    <mergeCell ref="E5:F5"/>
    <mergeCell ref="A7:I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istat</cp:lastModifiedBy>
  <cp:lastPrinted>2006-01-24T10:57:37Z</cp:lastPrinted>
  <dcterms:created xsi:type="dcterms:W3CDTF">1999-04-22T09:13:38Z</dcterms:created>
  <dcterms:modified xsi:type="dcterms:W3CDTF">2006-04-28T09:04:23Z</dcterms:modified>
  <cp:category/>
  <cp:version/>
  <cp:contentType/>
  <cp:contentStatus/>
</cp:coreProperties>
</file>