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0575" windowHeight="5835" activeTab="0"/>
  </bookViews>
  <sheets>
    <sheet name="Tavola1.10" sheetId="1" r:id="rId1"/>
  </sheets>
  <definedNames/>
  <calcPr fullCalcOnLoad="1"/>
</workbook>
</file>

<file path=xl/sharedStrings.xml><?xml version="1.0" encoding="utf-8"?>
<sst xmlns="http://schemas.openxmlformats.org/spreadsheetml/2006/main" count="62" uniqueCount="37">
  <si>
    <t>Totale</t>
  </si>
  <si>
    <t>Raccolta</t>
  </si>
  <si>
    <t>ITALIA</t>
  </si>
  <si>
    <t>Bolzano-Bozen</t>
  </si>
  <si>
    <t>Trento</t>
  </si>
  <si>
    <t>REGIONI</t>
  </si>
  <si>
    <t>UVA  DA  TAVOLA</t>
  </si>
  <si>
    <t>Per  ettaro</t>
  </si>
  <si>
    <t>Piemonte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</si>
  <si>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</si>
  <si>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</si>
  <si>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</si>
  <si>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</si>
  <si>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</si>
  <si>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</si>
  <si>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</si>
  <si>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</si>
  <si>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</si>
  <si>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</si>
  <si>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</si>
  <si>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</si>
  <si>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</si>
  <si>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</si>
  <si>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Valle d'Aosta</t>
  </si>
  <si>
    <t>Lombardia</t>
  </si>
  <si>
    <t>UVA DA VINO</t>
  </si>
  <si>
    <t>Nord</t>
  </si>
  <si>
    <t>Centro</t>
  </si>
  <si>
    <t>Mezzogiorno</t>
  </si>
  <si>
    <t>Superficie</t>
  </si>
  <si>
    <t>Produzione</t>
  </si>
  <si>
    <t>In  produzione</t>
  </si>
  <si>
    <t>Trentino-Alto Adige</t>
  </si>
  <si>
    <t>Friuli-Venezia Giulia</t>
  </si>
  <si>
    <t>Emilia-Romagna</t>
  </si>
  <si>
    <t xml:space="preserve">                          (superficie in ettari,  produzione in quintali)</t>
  </si>
  <si>
    <t xml:space="preserve">Tavola  3.17  -  Superficie  e  produzione  della  vite :  uva  da  tavola,  uva  da  vino  -   Anno  2002 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</si>
</sst>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"/>
    <numFmt numFmtId="172" formatCode="0.0000000"/>
    <numFmt numFmtId="173" formatCode="0.000000"/>
    <numFmt numFmtId="174" formatCode="0.00000"/>
    <numFmt numFmtId="175" formatCode="0.0000"/>
    <numFmt numFmtId="176" formatCode="_-* #,##0.0_-;\-* #,##0.0_-;_-* &quot;-&quot;??_-;_-@_-"/>
    <numFmt numFmtId="177" formatCode="_-* #,##0_-;\-* #,##0_-;_-* &quot;-&quot;??_-;_-@_-"/>
  </numFmts>
  <fonts count="6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16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41" fontId="2" fillId="0" borderId="0" xfId="16" applyFont="1" applyAlignment="1">
      <alignment/>
    </xf>
    <xf numFmtId="2" fontId="2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41" fontId="1" fillId="0" borderId="1" xfId="16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0" xfId="0" applyFont="1" applyAlignment="1">
      <alignment vertical="center"/>
    </xf>
    <xf numFmtId="41" fontId="1" fillId="0" borderId="2" xfId="16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1" fontId="1" fillId="0" borderId="1" xfId="16" applyFont="1" applyBorder="1" applyAlignment="1">
      <alignment horizontal="right" vertical="center"/>
    </xf>
    <xf numFmtId="41" fontId="1" fillId="0" borderId="1" xfId="16" applyFont="1" applyBorder="1" applyAlignment="1">
      <alignment vertical="center"/>
    </xf>
    <xf numFmtId="2" fontId="1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1" fontId="5" fillId="0" borderId="0" xfId="16" applyFont="1" applyAlignment="1">
      <alignment/>
    </xf>
    <xf numFmtId="2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41" fontId="5" fillId="0" borderId="1" xfId="16" applyFont="1" applyBorder="1" applyAlignment="1">
      <alignment/>
    </xf>
    <xf numFmtId="2" fontId="5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170" fontId="1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41" fontId="4" fillId="0" borderId="0" xfId="16" applyFont="1" applyAlignment="1">
      <alignment/>
    </xf>
    <xf numFmtId="170" fontId="4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3" fontId="1" fillId="0" borderId="0" xfId="16" applyNumberFormat="1" applyFont="1" applyAlignment="1">
      <alignment/>
    </xf>
    <xf numFmtId="177" fontId="1" fillId="0" borderId="0" xfId="15" applyNumberFormat="1" applyFont="1" applyAlignment="1">
      <alignment/>
    </xf>
    <xf numFmtId="177" fontId="5" fillId="0" borderId="0" xfId="15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1" fontId="1" fillId="0" borderId="3" xfId="16" applyFont="1" applyBorder="1" applyAlignment="1">
      <alignment horizontal="center" vertical="center"/>
    </xf>
    <xf numFmtId="41" fontId="1" fillId="0" borderId="0" xfId="16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4"/>
  <sheetViews>
    <sheetView tabSelected="1" workbookViewId="0" topLeftCell="A1">
      <selection activeCell="I8" sqref="I8"/>
    </sheetView>
  </sheetViews>
  <sheetFormatPr defaultColWidth="9.140625" defaultRowHeight="12.75"/>
  <cols>
    <col min="1" max="1" width="15.7109375" style="1" customWidth="1"/>
    <col min="2" max="2" width="11.28125" style="2" customWidth="1"/>
    <col min="3" max="3" width="11.8515625" style="2" customWidth="1"/>
    <col min="4" max="4" width="1.57421875" style="2" customWidth="1"/>
    <col min="5" max="5" width="10.421875" style="3" customWidth="1"/>
    <col min="6" max="6" width="14.57421875" style="2" customWidth="1"/>
    <col min="7" max="7" width="12.28125" style="2" customWidth="1"/>
    <col min="8" max="16384" width="9.140625" style="1" customWidth="1"/>
  </cols>
  <sheetData>
    <row r="2" spans="1:7" s="4" customFormat="1" ht="12" customHeight="1">
      <c r="A2" s="4" t="s">
        <v>36</v>
      </c>
      <c r="B2" s="5"/>
      <c r="C2" s="5"/>
      <c r="D2" s="5"/>
      <c r="E2" s="6"/>
      <c r="F2" s="5"/>
      <c r="G2" s="5"/>
    </row>
    <row r="3" spans="1:7" s="4" customFormat="1" ht="12" customHeight="1">
      <c r="A3" s="23" t="s">
        <v>35</v>
      </c>
      <c r="B3" s="5"/>
      <c r="C3" s="5"/>
      <c r="D3" s="5"/>
      <c r="E3" s="6"/>
      <c r="F3" s="5"/>
      <c r="G3" s="5"/>
    </row>
    <row r="4" spans="1:7" ht="9">
      <c r="A4" s="7"/>
      <c r="B4" s="8"/>
      <c r="C4" s="8"/>
      <c r="D4" s="8"/>
      <c r="E4" s="9"/>
      <c r="F4" s="8"/>
      <c r="G4" s="8"/>
    </row>
    <row r="5" spans="1:7" ht="14.25" customHeight="1">
      <c r="A5" s="10"/>
      <c r="B5" s="36" t="s">
        <v>29</v>
      </c>
      <c r="C5" s="36"/>
      <c r="D5" s="11"/>
      <c r="E5" s="36" t="s">
        <v>30</v>
      </c>
      <c r="F5" s="36"/>
      <c r="G5" s="36"/>
    </row>
    <row r="6" spans="1:7" ht="20.25" customHeight="1">
      <c r="A6" s="12" t="s">
        <v>5</v>
      </c>
      <c r="B6" s="13" t="s">
        <v>0</v>
      </c>
      <c r="C6" s="13" t="s">
        <v>31</v>
      </c>
      <c r="D6" s="14"/>
      <c r="E6" s="15" t="s">
        <v>7</v>
      </c>
      <c r="F6" s="13" t="s">
        <v>0</v>
      </c>
      <c r="G6" s="13" t="s">
        <v>1</v>
      </c>
    </row>
    <row r="8" spans="1:7" ht="12.75" customHeight="1">
      <c r="A8" s="37" t="s">
        <v>6</v>
      </c>
      <c r="B8" s="37"/>
      <c r="C8" s="37"/>
      <c r="D8" s="37"/>
      <c r="E8" s="37"/>
      <c r="F8" s="37"/>
      <c r="G8" s="37"/>
    </row>
    <row r="9" spans="1:7" ht="9">
      <c r="A9" s="1" t="s">
        <v>8</v>
      </c>
      <c r="B9" s="33">
        <v>246</v>
      </c>
      <c r="C9" s="1">
        <v>239</v>
      </c>
      <c r="E9" s="29">
        <f>+F9/C9</f>
        <v>86.65271966527196</v>
      </c>
      <c r="F9" s="33">
        <v>20710</v>
      </c>
      <c r="G9" s="33">
        <v>20210</v>
      </c>
    </row>
    <row r="10" spans="1:7" ht="9">
      <c r="A10" s="1" t="s">
        <v>24</v>
      </c>
      <c r="B10" s="33">
        <v>16</v>
      </c>
      <c r="C10" s="1">
        <v>10</v>
      </c>
      <c r="E10" s="29">
        <f aca="true" t="shared" si="0" ref="E10:E32">+F10/C10</f>
        <v>127.3</v>
      </c>
      <c r="F10" s="33">
        <v>1273</v>
      </c>
      <c r="G10" s="33">
        <v>1273</v>
      </c>
    </row>
    <row r="11" spans="1:7" ht="9">
      <c r="A11" s="1" t="s">
        <v>32</v>
      </c>
      <c r="B11" s="31">
        <f>SUM(B12)</f>
        <v>1</v>
      </c>
      <c r="C11" s="31">
        <f>SUM(C12)</f>
        <v>1</v>
      </c>
      <c r="E11" s="29">
        <f t="shared" si="0"/>
        <v>150</v>
      </c>
      <c r="F11" s="31">
        <f>SUM(F12)</f>
        <v>150</v>
      </c>
      <c r="G11" s="31">
        <f>SUM(G12)</f>
        <v>150</v>
      </c>
    </row>
    <row r="12" spans="1:7" s="16" customFormat="1" ht="9">
      <c r="A12" s="16" t="s">
        <v>4</v>
      </c>
      <c r="B12" s="34">
        <v>1</v>
      </c>
      <c r="C12" s="16">
        <v>1</v>
      </c>
      <c r="D12" s="27"/>
      <c r="E12" s="28">
        <f t="shared" si="0"/>
        <v>150</v>
      </c>
      <c r="F12" s="34">
        <v>150</v>
      </c>
      <c r="G12" s="34">
        <v>150</v>
      </c>
    </row>
    <row r="13" spans="1:7" ht="9">
      <c r="A13" s="1" t="s">
        <v>9</v>
      </c>
      <c r="B13" s="33">
        <v>26</v>
      </c>
      <c r="C13" s="1">
        <v>21</v>
      </c>
      <c r="E13" s="29">
        <f t="shared" si="0"/>
        <v>171.42857142857142</v>
      </c>
      <c r="F13" s="33">
        <v>3600</v>
      </c>
      <c r="G13" s="33">
        <v>3577</v>
      </c>
    </row>
    <row r="14" spans="1:7" ht="9">
      <c r="A14" s="1" t="s">
        <v>33</v>
      </c>
      <c r="B14" s="33">
        <v>60</v>
      </c>
      <c r="C14" s="1">
        <v>58</v>
      </c>
      <c r="E14" s="29">
        <f t="shared" si="0"/>
        <v>91.37931034482759</v>
      </c>
      <c r="F14" s="33">
        <v>5300</v>
      </c>
      <c r="G14" s="33">
        <v>5200</v>
      </c>
    </row>
    <row r="15" spans="1:7" ht="9">
      <c r="A15" s="1" t="s">
        <v>10</v>
      </c>
      <c r="B15" s="33">
        <v>7</v>
      </c>
      <c r="C15" s="1">
        <v>7</v>
      </c>
      <c r="E15" s="29">
        <f t="shared" si="0"/>
        <v>49.142857142857146</v>
      </c>
      <c r="F15" s="33">
        <v>344</v>
      </c>
      <c r="G15" s="33">
        <v>344</v>
      </c>
    </row>
    <row r="16" spans="1:7" ht="9">
      <c r="A16" s="1" t="s">
        <v>34</v>
      </c>
      <c r="B16" s="33">
        <v>14</v>
      </c>
      <c r="C16" s="1">
        <v>14</v>
      </c>
      <c r="E16" s="29">
        <f t="shared" si="0"/>
        <v>82.64285714285714</v>
      </c>
      <c r="F16" s="33">
        <v>1157</v>
      </c>
      <c r="G16" s="33">
        <v>1157</v>
      </c>
    </row>
    <row r="17" spans="1:7" ht="9">
      <c r="A17" s="1" t="s">
        <v>11</v>
      </c>
      <c r="B17" s="33">
        <v>87</v>
      </c>
      <c r="C17" s="1">
        <v>82</v>
      </c>
      <c r="E17" s="29">
        <f t="shared" si="0"/>
        <v>80.36585365853658</v>
      </c>
      <c r="F17" s="33">
        <v>6590</v>
      </c>
      <c r="G17" s="33">
        <v>6198</v>
      </c>
    </row>
    <row r="18" spans="1:7" ht="9">
      <c r="A18" s="1" t="s">
        <v>12</v>
      </c>
      <c r="B18" s="33">
        <v>12</v>
      </c>
      <c r="C18" s="1">
        <v>12</v>
      </c>
      <c r="E18" s="29">
        <f t="shared" si="0"/>
        <v>70</v>
      </c>
      <c r="F18" s="33">
        <v>840</v>
      </c>
      <c r="G18" s="33">
        <v>835</v>
      </c>
    </row>
    <row r="19" spans="1:7" ht="9">
      <c r="A19" s="1" t="s">
        <v>13</v>
      </c>
      <c r="B19" s="33">
        <v>36</v>
      </c>
      <c r="C19" s="1">
        <v>36</v>
      </c>
      <c r="E19" s="29">
        <f t="shared" si="0"/>
        <v>101.91666666666667</v>
      </c>
      <c r="F19" s="33">
        <v>3669</v>
      </c>
      <c r="G19" s="33">
        <v>3518</v>
      </c>
    </row>
    <row r="20" spans="1:7" ht="9">
      <c r="A20" s="1" t="s">
        <v>14</v>
      </c>
      <c r="B20" s="33">
        <v>1185</v>
      </c>
      <c r="C20" s="1">
        <v>1151</v>
      </c>
      <c r="E20" s="29">
        <f t="shared" si="0"/>
        <v>172.23284100781927</v>
      </c>
      <c r="F20" s="33">
        <v>198240</v>
      </c>
      <c r="G20" s="33">
        <v>176164</v>
      </c>
    </row>
    <row r="21" spans="1:7" ht="9">
      <c r="A21" s="1" t="s">
        <v>15</v>
      </c>
      <c r="B21" s="33">
        <v>3255</v>
      </c>
      <c r="C21" s="1">
        <v>3238</v>
      </c>
      <c r="E21" s="29">
        <f t="shared" si="0"/>
        <v>97.80111179740581</v>
      </c>
      <c r="F21" s="33">
        <v>316680</v>
      </c>
      <c r="G21" s="33">
        <v>285580</v>
      </c>
    </row>
    <row r="22" spans="1:7" ht="9">
      <c r="A22" s="1" t="s">
        <v>16</v>
      </c>
      <c r="B22" s="33">
        <v>119</v>
      </c>
      <c r="C22" s="1">
        <v>119</v>
      </c>
      <c r="E22" s="29">
        <f t="shared" si="0"/>
        <v>143.0672268907563</v>
      </c>
      <c r="F22" s="33">
        <v>17025</v>
      </c>
      <c r="G22" s="33">
        <v>17025</v>
      </c>
    </row>
    <row r="23" spans="1:7" ht="9">
      <c r="A23" s="1" t="s">
        <v>17</v>
      </c>
      <c r="B23" s="33">
        <v>170</v>
      </c>
      <c r="C23" s="1">
        <v>163</v>
      </c>
      <c r="E23" s="29">
        <f t="shared" si="0"/>
        <v>73.22085889570552</v>
      </c>
      <c r="F23" s="33">
        <v>11935</v>
      </c>
      <c r="G23" s="33">
        <v>10595</v>
      </c>
    </row>
    <row r="24" spans="1:7" ht="9">
      <c r="A24" s="1" t="s">
        <v>18</v>
      </c>
      <c r="B24" s="33">
        <v>46405</v>
      </c>
      <c r="C24" s="1">
        <v>46084</v>
      </c>
      <c r="E24" s="29">
        <f t="shared" si="0"/>
        <v>227.4397838729277</v>
      </c>
      <c r="F24" s="33">
        <v>10481335</v>
      </c>
      <c r="G24" s="33">
        <v>9158003</v>
      </c>
    </row>
    <row r="25" spans="1:7" ht="9">
      <c r="A25" s="1" t="s">
        <v>19</v>
      </c>
      <c r="B25" s="33">
        <v>910</v>
      </c>
      <c r="C25" s="1">
        <v>910</v>
      </c>
      <c r="E25" s="29">
        <f t="shared" si="0"/>
        <v>148.02197802197801</v>
      </c>
      <c r="F25" s="33">
        <v>134700</v>
      </c>
      <c r="G25" s="33">
        <v>134700</v>
      </c>
    </row>
    <row r="26" spans="1:7" ht="9">
      <c r="A26" s="1" t="s">
        <v>20</v>
      </c>
      <c r="B26" s="33">
        <v>511</v>
      </c>
      <c r="C26" s="1">
        <v>495</v>
      </c>
      <c r="E26" s="29">
        <f t="shared" si="0"/>
        <v>151.15555555555557</v>
      </c>
      <c r="F26" s="33">
        <v>74822</v>
      </c>
      <c r="G26" s="33">
        <v>69400</v>
      </c>
    </row>
    <row r="27" spans="1:7" ht="9">
      <c r="A27" s="1" t="s">
        <v>21</v>
      </c>
      <c r="B27" s="33">
        <v>19138</v>
      </c>
      <c r="C27" s="1">
        <v>18412</v>
      </c>
      <c r="E27" s="29">
        <f t="shared" si="0"/>
        <v>167.89865305235716</v>
      </c>
      <c r="F27" s="33">
        <v>3091350</v>
      </c>
      <c r="G27" s="33">
        <v>2993640</v>
      </c>
    </row>
    <row r="28" spans="1:7" ht="9">
      <c r="A28" s="1" t="s">
        <v>22</v>
      </c>
      <c r="B28" s="33">
        <v>1422</v>
      </c>
      <c r="C28" s="1">
        <v>1397</v>
      </c>
      <c r="E28" s="29">
        <f t="shared" si="0"/>
        <v>75.01431639226915</v>
      </c>
      <c r="F28" s="33">
        <v>104795</v>
      </c>
      <c r="G28" s="33">
        <v>104795</v>
      </c>
    </row>
    <row r="29" spans="1:7" s="24" customFormat="1" ht="9">
      <c r="A29" s="17" t="s">
        <v>2</v>
      </c>
      <c r="B29" s="18">
        <f>SUM(B9:B28)-B11</f>
        <v>73620</v>
      </c>
      <c r="C29" s="18">
        <f>SUM(C9:C28)-C11</f>
        <v>72449</v>
      </c>
      <c r="D29" s="18"/>
      <c r="E29" s="26">
        <f t="shared" si="0"/>
        <v>199.78902400309184</v>
      </c>
      <c r="F29" s="35">
        <f>SUM(F9:F28)-F11</f>
        <v>14474515</v>
      </c>
      <c r="G29" s="35">
        <f>SUM(G9:G28)-G11</f>
        <v>12992364</v>
      </c>
    </row>
    <row r="30" spans="1:7" s="24" customFormat="1" ht="9">
      <c r="A30" s="17" t="s">
        <v>26</v>
      </c>
      <c r="B30" s="18">
        <f>SUM(B9:B16)-B11</f>
        <v>370</v>
      </c>
      <c r="C30" s="18">
        <f>SUM(C9:C16)-C11</f>
        <v>350</v>
      </c>
      <c r="D30" s="18"/>
      <c r="E30" s="26">
        <f t="shared" si="0"/>
        <v>92.95428571428572</v>
      </c>
      <c r="F30" s="35">
        <f>SUM(F9:F16)-F11</f>
        <v>32534</v>
      </c>
      <c r="G30" s="35">
        <f>SUM(G9:G16)-G11</f>
        <v>31911</v>
      </c>
    </row>
    <row r="31" spans="1:7" s="24" customFormat="1" ht="9">
      <c r="A31" s="17" t="s">
        <v>27</v>
      </c>
      <c r="B31" s="18">
        <f>SUM(B17:B20)</f>
        <v>1320</v>
      </c>
      <c r="C31" s="18">
        <f>SUM(C17:C20)</f>
        <v>1281</v>
      </c>
      <c r="D31" s="18"/>
      <c r="E31" s="26">
        <f t="shared" si="0"/>
        <v>163.4184231069477</v>
      </c>
      <c r="F31" s="35">
        <f>SUM(F17:F20)</f>
        <v>209339</v>
      </c>
      <c r="G31" s="35">
        <f>SUM(G17:G20)</f>
        <v>186715</v>
      </c>
    </row>
    <row r="32" spans="1:7" s="24" customFormat="1" ht="9">
      <c r="A32" s="17" t="s">
        <v>28</v>
      </c>
      <c r="B32" s="18">
        <f>SUM(B21:B28)</f>
        <v>71930</v>
      </c>
      <c r="C32" s="18">
        <f>SUM(C21:C28)</f>
        <v>70818</v>
      </c>
      <c r="D32" s="18"/>
      <c r="E32" s="26">
        <f t="shared" si="0"/>
        <v>200.97492163009403</v>
      </c>
      <c r="F32" s="35">
        <f>SUM(F21:F28)</f>
        <v>14232642</v>
      </c>
      <c r="G32" s="35">
        <f>SUM(G21:G28)</f>
        <v>12773738</v>
      </c>
    </row>
    <row r="34" ht="9">
      <c r="F34" s="30"/>
    </row>
    <row r="35" spans="1:7" ht="12.75" customHeight="1">
      <c r="A35" s="37" t="s">
        <v>25</v>
      </c>
      <c r="B35" s="37"/>
      <c r="C35" s="37"/>
      <c r="D35" s="37"/>
      <c r="E35" s="37"/>
      <c r="F35" s="37"/>
      <c r="G35" s="37"/>
    </row>
    <row r="37" spans="1:7" ht="9">
      <c r="A37" s="1" t="s">
        <v>8</v>
      </c>
      <c r="B37" s="33">
        <v>53593</v>
      </c>
      <c r="C37" s="1">
        <v>51735</v>
      </c>
      <c r="E37" s="25">
        <f aca="true" t="shared" si="1" ref="E37:E62">+F37/C37</f>
        <v>64.67677587706582</v>
      </c>
      <c r="F37" s="33">
        <v>3346053</v>
      </c>
      <c r="G37" s="33">
        <v>3346038</v>
      </c>
    </row>
    <row r="38" spans="1:7" ht="9">
      <c r="A38" s="1" t="s">
        <v>23</v>
      </c>
      <c r="B38" s="33">
        <v>510</v>
      </c>
      <c r="C38" s="1">
        <v>500</v>
      </c>
      <c r="E38" s="25">
        <f t="shared" si="1"/>
        <v>44</v>
      </c>
      <c r="F38" s="33">
        <v>22000</v>
      </c>
      <c r="G38" s="33">
        <v>22000</v>
      </c>
    </row>
    <row r="39" spans="1:7" ht="9">
      <c r="A39" s="1" t="s">
        <v>24</v>
      </c>
      <c r="B39" s="33">
        <v>24494</v>
      </c>
      <c r="C39" s="1">
        <v>23092</v>
      </c>
      <c r="E39" s="25">
        <f t="shared" si="1"/>
        <v>74.57656331196951</v>
      </c>
      <c r="F39" s="33">
        <v>1722122</v>
      </c>
      <c r="G39" s="33">
        <v>1613508</v>
      </c>
    </row>
    <row r="40" spans="1:7" s="16" customFormat="1" ht="9">
      <c r="A40" s="1" t="s">
        <v>32</v>
      </c>
      <c r="B40" s="31">
        <f>SUM(B41:B42)</f>
        <v>14415</v>
      </c>
      <c r="C40" s="31">
        <f>SUM(C41:C42)</f>
        <v>13418</v>
      </c>
      <c r="D40" s="2"/>
      <c r="E40" s="25">
        <f t="shared" si="1"/>
        <v>108.61454762259652</v>
      </c>
      <c r="F40" s="31">
        <f>SUM(F41:F42)</f>
        <v>1457390</v>
      </c>
      <c r="G40" s="31">
        <f>SUM(G41:G42)</f>
        <v>1457390</v>
      </c>
    </row>
    <row r="41" spans="1:7" s="16" customFormat="1" ht="9">
      <c r="A41" s="16" t="s">
        <v>3</v>
      </c>
      <c r="B41" s="34">
        <v>5120</v>
      </c>
      <c r="C41" s="16">
        <v>4818</v>
      </c>
      <c r="D41" s="27"/>
      <c r="E41" s="28">
        <f t="shared" si="1"/>
        <v>99.49979244499792</v>
      </c>
      <c r="F41" s="34">
        <v>479390</v>
      </c>
      <c r="G41" s="34">
        <v>479390</v>
      </c>
    </row>
    <row r="42" spans="1:7" s="16" customFormat="1" ht="9">
      <c r="A42" s="16" t="s">
        <v>4</v>
      </c>
      <c r="B42" s="34">
        <v>9295</v>
      </c>
      <c r="C42" s="16">
        <v>8600</v>
      </c>
      <c r="D42" s="27"/>
      <c r="E42" s="28">
        <f t="shared" si="1"/>
        <v>113.72093023255815</v>
      </c>
      <c r="F42" s="34">
        <v>978000</v>
      </c>
      <c r="G42" s="34">
        <v>978000</v>
      </c>
    </row>
    <row r="43" spans="1:7" ht="9">
      <c r="A43" s="1" t="s">
        <v>9</v>
      </c>
      <c r="B43" s="33">
        <v>76844</v>
      </c>
      <c r="C43" s="1">
        <v>71279</v>
      </c>
      <c r="E43" s="25">
        <f t="shared" si="1"/>
        <v>130.10119390002666</v>
      </c>
      <c r="F43" s="33">
        <v>9273483</v>
      </c>
      <c r="G43" s="33">
        <v>9180624</v>
      </c>
    </row>
    <row r="44" spans="1:7" ht="9">
      <c r="A44" s="1" t="s">
        <v>33</v>
      </c>
      <c r="B44" s="33">
        <v>18955</v>
      </c>
      <c r="C44" s="1">
        <v>18245</v>
      </c>
      <c r="E44" s="25">
        <f t="shared" si="1"/>
        <v>76.84061386681283</v>
      </c>
      <c r="F44" s="33">
        <v>1401957</v>
      </c>
      <c r="G44" s="33">
        <v>1401957</v>
      </c>
    </row>
    <row r="45" spans="1:7" ht="9">
      <c r="A45" s="1" t="s">
        <v>10</v>
      </c>
      <c r="B45" s="33">
        <v>2431</v>
      </c>
      <c r="C45" s="1">
        <v>2364</v>
      </c>
      <c r="E45" s="25">
        <f t="shared" si="1"/>
        <v>66.08840947546531</v>
      </c>
      <c r="F45" s="33">
        <v>156233</v>
      </c>
      <c r="G45" s="33">
        <v>134362</v>
      </c>
    </row>
    <row r="46" spans="1:7" ht="9">
      <c r="A46" s="1" t="s">
        <v>34</v>
      </c>
      <c r="B46" s="33">
        <v>60252</v>
      </c>
      <c r="C46" s="1">
        <v>55330</v>
      </c>
      <c r="E46" s="25">
        <f t="shared" si="1"/>
        <v>140.160130128321</v>
      </c>
      <c r="F46" s="33">
        <v>7755060</v>
      </c>
      <c r="G46" s="33">
        <v>7755060</v>
      </c>
    </row>
    <row r="47" spans="1:7" ht="9">
      <c r="A47" s="1" t="s">
        <v>11</v>
      </c>
      <c r="B47" s="33">
        <v>63160</v>
      </c>
      <c r="C47" s="1">
        <v>58830</v>
      </c>
      <c r="E47" s="25">
        <f t="shared" si="1"/>
        <v>59.33612102668707</v>
      </c>
      <c r="F47" s="33">
        <v>3490744</v>
      </c>
      <c r="G47" s="33">
        <v>3280106</v>
      </c>
    </row>
    <row r="48" spans="1:7" ht="9">
      <c r="A48" s="1" t="s">
        <v>12</v>
      </c>
      <c r="B48" s="33">
        <v>16088</v>
      </c>
      <c r="C48" s="1">
        <v>15948</v>
      </c>
      <c r="E48" s="25">
        <f t="shared" si="1"/>
        <v>79.91892400300978</v>
      </c>
      <c r="F48" s="33">
        <v>1274547</v>
      </c>
      <c r="G48" s="33">
        <v>1114228</v>
      </c>
    </row>
    <row r="49" spans="1:7" ht="9">
      <c r="A49" s="1" t="s">
        <v>13</v>
      </c>
      <c r="B49" s="33">
        <v>23022</v>
      </c>
      <c r="C49" s="1">
        <v>22773</v>
      </c>
      <c r="E49" s="25">
        <f t="shared" si="1"/>
        <v>81.8662012031792</v>
      </c>
      <c r="F49" s="33">
        <v>1864339</v>
      </c>
      <c r="G49" s="33">
        <v>1773595</v>
      </c>
    </row>
    <row r="50" spans="1:7" ht="9">
      <c r="A50" s="1" t="s">
        <v>14</v>
      </c>
      <c r="B50" s="33">
        <v>44992</v>
      </c>
      <c r="C50" s="1">
        <v>44142</v>
      </c>
      <c r="E50" s="25">
        <f t="shared" si="1"/>
        <v>101.60747134248561</v>
      </c>
      <c r="F50" s="33">
        <v>4485157</v>
      </c>
      <c r="G50" s="33">
        <v>3859391</v>
      </c>
    </row>
    <row r="51" spans="1:7" ht="9">
      <c r="A51" s="1" t="s">
        <v>15</v>
      </c>
      <c r="B51" s="33">
        <v>34532</v>
      </c>
      <c r="C51" s="1">
        <v>32325</v>
      </c>
      <c r="E51" s="25">
        <f t="shared" si="1"/>
        <v>153.28856921887083</v>
      </c>
      <c r="F51" s="33">
        <v>4955053</v>
      </c>
      <c r="G51" s="33">
        <v>4776300</v>
      </c>
    </row>
    <row r="52" spans="1:7" ht="9">
      <c r="A52" s="1" t="s">
        <v>16</v>
      </c>
      <c r="B52" s="33">
        <v>7707</v>
      </c>
      <c r="C52" s="1">
        <v>7681</v>
      </c>
      <c r="E52" s="25">
        <f t="shared" si="1"/>
        <v>62.25751855227184</v>
      </c>
      <c r="F52" s="33">
        <v>478200</v>
      </c>
      <c r="G52" s="33">
        <v>409987</v>
      </c>
    </row>
    <row r="53" spans="1:7" ht="9">
      <c r="A53" s="1" t="s">
        <v>17</v>
      </c>
      <c r="B53" s="33">
        <v>32542</v>
      </c>
      <c r="C53" s="1">
        <v>32141</v>
      </c>
      <c r="E53" s="25">
        <f t="shared" si="1"/>
        <v>84.03820665193989</v>
      </c>
      <c r="F53" s="33">
        <v>2701072</v>
      </c>
      <c r="G53" s="33">
        <v>2509458</v>
      </c>
    </row>
    <row r="54" spans="1:7" ht="9">
      <c r="A54" s="1" t="s">
        <v>18</v>
      </c>
      <c r="B54" s="33">
        <v>108208</v>
      </c>
      <c r="C54" s="1">
        <v>106037</v>
      </c>
      <c r="E54" s="25">
        <f t="shared" si="1"/>
        <v>82.27830851495233</v>
      </c>
      <c r="F54" s="33">
        <v>8724545</v>
      </c>
      <c r="G54" s="33">
        <v>7750844</v>
      </c>
    </row>
    <row r="55" spans="1:7" ht="9">
      <c r="A55" s="1" t="s">
        <v>19</v>
      </c>
      <c r="B55" s="33">
        <v>7960</v>
      </c>
      <c r="C55" s="1">
        <v>7960</v>
      </c>
      <c r="E55" s="25">
        <f t="shared" si="1"/>
        <v>60.12562814070352</v>
      </c>
      <c r="F55" s="33">
        <v>478600</v>
      </c>
      <c r="G55" s="33">
        <v>478600</v>
      </c>
    </row>
    <row r="56" spans="1:7" ht="9">
      <c r="A56" s="1" t="s">
        <v>20</v>
      </c>
      <c r="B56" s="33">
        <v>24470</v>
      </c>
      <c r="C56" s="1">
        <v>24098</v>
      </c>
      <c r="E56" s="25">
        <f t="shared" si="1"/>
        <v>38.0816665283426</v>
      </c>
      <c r="F56" s="33">
        <v>917692</v>
      </c>
      <c r="G56" s="33">
        <v>840319</v>
      </c>
    </row>
    <row r="57" spans="1:7" ht="9">
      <c r="A57" s="1" t="s">
        <v>21</v>
      </c>
      <c r="B57" s="33">
        <v>142195</v>
      </c>
      <c r="C57" s="1">
        <v>134641</v>
      </c>
      <c r="E57" s="25">
        <f t="shared" si="1"/>
        <v>62.87501578271106</v>
      </c>
      <c r="F57" s="33">
        <v>8465555</v>
      </c>
      <c r="G57" s="33">
        <v>8096074</v>
      </c>
    </row>
    <row r="58" spans="1:7" ht="9">
      <c r="A58" s="1" t="s">
        <v>22</v>
      </c>
      <c r="B58" s="33">
        <v>41607</v>
      </c>
      <c r="C58" s="1">
        <v>41341</v>
      </c>
      <c r="E58" s="25">
        <f t="shared" si="1"/>
        <v>29.36431145835853</v>
      </c>
      <c r="F58" s="33">
        <v>1213950</v>
      </c>
      <c r="G58" s="33">
        <v>1146600</v>
      </c>
    </row>
    <row r="59" spans="1:7" s="17" customFormat="1" ht="9">
      <c r="A59" s="17" t="s">
        <v>2</v>
      </c>
      <c r="B59" s="32">
        <f>SUM(B37:B58)-B40</f>
        <v>797977</v>
      </c>
      <c r="C59" s="32">
        <f>SUM(C37:C58)-C40</f>
        <v>763880</v>
      </c>
      <c r="D59" s="18"/>
      <c r="E59" s="26">
        <f t="shared" si="1"/>
        <v>84.02334398072996</v>
      </c>
      <c r="F59" s="35">
        <f>SUM(F37:F58)-F40</f>
        <v>64183752</v>
      </c>
      <c r="G59" s="35">
        <f>SUM(G37:G58)-G40</f>
        <v>60946441</v>
      </c>
    </row>
    <row r="60" spans="1:7" s="17" customFormat="1" ht="9">
      <c r="A60" s="17" t="s">
        <v>26</v>
      </c>
      <c r="B60" s="32">
        <f>SUM(B37:B46)-B40</f>
        <v>251494</v>
      </c>
      <c r="C60" s="32">
        <f>SUM(C37:C46)-C40</f>
        <v>235963</v>
      </c>
      <c r="D60" s="18"/>
      <c r="E60" s="26">
        <f t="shared" si="1"/>
        <v>106.51796256192708</v>
      </c>
      <c r="F60" s="35">
        <f>SUM(F37:F46)-F40</f>
        <v>25134298</v>
      </c>
      <c r="G60" s="35">
        <f>SUM(G37:G46)-G40</f>
        <v>24910939</v>
      </c>
    </row>
    <row r="61" spans="1:7" s="17" customFormat="1" ht="9">
      <c r="A61" s="17" t="s">
        <v>27</v>
      </c>
      <c r="B61" s="32">
        <f>SUM(B47:B50)</f>
        <v>147262</v>
      </c>
      <c r="C61" s="32">
        <f>SUM(C47:C50)</f>
        <v>141693</v>
      </c>
      <c r="D61" s="18"/>
      <c r="E61" s="26">
        <f t="shared" si="1"/>
        <v>78.442738879126</v>
      </c>
      <c r="F61" s="35">
        <f>SUM(F47:F50)</f>
        <v>11114787</v>
      </c>
      <c r="G61" s="35">
        <f>SUM(G47:G50)</f>
        <v>10027320</v>
      </c>
    </row>
    <row r="62" spans="1:7" s="17" customFormat="1" ht="9">
      <c r="A62" s="17" t="s">
        <v>28</v>
      </c>
      <c r="B62" s="32">
        <f>SUM(B51:B58)</f>
        <v>399221</v>
      </c>
      <c r="C62" s="32">
        <f>SUM(C51:C58)</f>
        <v>386224</v>
      </c>
      <c r="D62" s="18"/>
      <c r="E62" s="26">
        <f t="shared" si="1"/>
        <v>72.32763111562203</v>
      </c>
      <c r="F62" s="35">
        <f>SUM(F51:F58)</f>
        <v>27934667</v>
      </c>
      <c r="G62" s="35">
        <f>SUM(G51:G58)</f>
        <v>26008182</v>
      </c>
    </row>
    <row r="63" spans="1:7" s="17" customFormat="1" ht="9">
      <c r="A63" s="20"/>
      <c r="B63" s="21"/>
      <c r="C63" s="21"/>
      <c r="D63" s="21"/>
      <c r="E63" s="22"/>
      <c r="F63" s="21"/>
      <c r="G63" s="21"/>
    </row>
    <row r="64" spans="2:7" s="17" customFormat="1" ht="9">
      <c r="B64" s="18"/>
      <c r="C64" s="18"/>
      <c r="D64" s="18"/>
      <c r="E64" s="19"/>
      <c r="F64" s="18"/>
      <c r="G64" s="18"/>
    </row>
  </sheetData>
  <mergeCells count="4">
    <mergeCell ref="B5:C5"/>
    <mergeCell ref="E5:G5"/>
    <mergeCell ref="A8:G8"/>
    <mergeCell ref="A35:G35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I.S.T.A.T.</cp:lastModifiedBy>
  <cp:lastPrinted>2006-01-24T09:48:58Z</cp:lastPrinted>
  <dcterms:created xsi:type="dcterms:W3CDTF">1999-02-19T09:36:30Z</dcterms:created>
  <dcterms:modified xsi:type="dcterms:W3CDTF">2004-06-14T09:57:04Z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