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REGBOV1 (2)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<sst xmlns="http://schemas.openxmlformats.org/spreadsheetml/2006/main" count="62" uniqueCount="38">
  <si>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REGIONI</t>
  </si>
  <si>
    <t>Capi</t>
  </si>
  <si>
    <t>Peso morto</t>
  </si>
  <si>
    <t>Complessivo</t>
  </si>
  <si>
    <t>Medio a capo</t>
  </si>
  <si>
    <t>BOVINI E BUFALINI</t>
  </si>
  <si>
    <t>Piemonte</t>
  </si>
  <si>
    <t>Valle d'Aosta</t>
  </si>
  <si>
    <t>Lombardia</t>
  </si>
  <si>
    <t>Bolzano-Bozen</t>
  </si>
  <si>
    <t>Trento</t>
  </si>
  <si>
    <t>Veneto</t>
  </si>
  <si>
    <t>Liguria</t>
  </si>
  <si>
    <t>Emilia 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</si>
  <si>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</si>
  <si>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</si>
  <si>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</si>
  <si>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</si>
  <si>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</si>
  <si>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</si>
  <si>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</si>
  <si>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</si>
  <si>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</si>
  <si>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</si>
  <si>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</si>
  <si>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</si>
  <si>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</si>
  <si>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</si>
  <si>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SUINI</t>
  </si>
  <si>
    <t>Emilia- Romagna</t>
  </si>
  <si>
    <t>Nord</t>
  </si>
  <si>
    <t>Centro</t>
  </si>
  <si>
    <t>Peso vivo</t>
  </si>
  <si>
    <t>Resa media              percentuale</t>
  </si>
  <si>
    <r>
      <t xml:space="preserve">Tavola 9.3 - Macellazione per specie e per regione   -  Anno 2001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capi in numero; peso in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quintali</t>
    </r>
    <r>
      <rPr>
        <sz val="9"/>
        <rFont val="Arial"/>
        <family val="2"/>
      </rPr>
      <t>)</t>
    </r>
  </si>
  <si>
    <t>Friuli-Venezia Giukia</t>
  </si>
  <si>
    <t>Friuli-Venezia Giulia</t>
  </si>
  <si>
    <t>Trentino-Alto Adige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</si>
</sst>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_);\(#,##0.0\)"/>
    <numFmt numFmtId="174" formatCode="_-* #,##0.00_-;\-* #,##0.00_-;_-* &quot;-&quot;_-;_-@_-"/>
    <numFmt numFmtId="175" formatCode="_-* #,##0.0_-;\-* #,##0.0_-;_-* &quot;-&quot;_-;_-@_-"/>
    <numFmt numFmtId="176" formatCode="#,##0.0;\-#,##0.0"/>
    <numFmt numFmtId="177" formatCode="0.0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9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0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NumberFormat="1" applyFont="1" applyAlignment="1" applyProtection="1" quotePrefix="1">
      <alignment horizontal="left"/>
      <protection/>
    </xf>
    <xf numFmtId="172" fontId="6" fillId="0" borderId="0" xfId="0" applyFont="1" applyAlignment="1">
      <alignment/>
    </xf>
    <xf numFmtId="172" fontId="7" fillId="0" borderId="1" xfId="0" applyNumberFormat="1" applyFont="1" applyBorder="1" applyAlignment="1" applyProtection="1">
      <alignment horizontal="fill"/>
      <protection/>
    </xf>
    <xf numFmtId="172" fontId="9" fillId="0" borderId="0" xfId="0" applyNumberFormat="1" applyFont="1" applyAlignment="1" applyProtection="1">
      <alignment horizontal="left"/>
      <protection/>
    </xf>
    <xf numFmtId="39" fontId="9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 applyProtection="1">
      <alignment/>
      <protection/>
    </xf>
    <xf numFmtId="172" fontId="10" fillId="0" borderId="0" xfId="0" applyNumberFormat="1" applyFont="1" applyAlignment="1" applyProtection="1">
      <alignment horizontal="left"/>
      <protection/>
    </xf>
    <xf numFmtId="39" fontId="10" fillId="0" borderId="0" xfId="0" applyNumberFormat="1" applyFont="1" applyAlignment="1" applyProtection="1">
      <alignment/>
      <protection/>
    </xf>
    <xf numFmtId="173" fontId="10" fillId="0" borderId="0" xfId="0" applyNumberFormat="1" applyFont="1" applyAlignment="1" applyProtection="1">
      <alignment/>
      <protection/>
    </xf>
    <xf numFmtId="172" fontId="11" fillId="0" borderId="0" xfId="0" applyNumberFormat="1" applyFont="1" applyAlignment="1" applyProtection="1">
      <alignment horizontal="left"/>
      <protection/>
    </xf>
    <xf numFmtId="39" fontId="11" fillId="0" borderId="0" xfId="0" applyNumberFormat="1" applyFont="1" applyAlignment="1" applyProtection="1">
      <alignment/>
      <protection/>
    </xf>
    <xf numFmtId="173" fontId="11" fillId="0" borderId="0" xfId="0" applyNumberFormat="1" applyFont="1" applyAlignment="1" applyProtection="1">
      <alignment/>
      <protection/>
    </xf>
    <xf numFmtId="172" fontId="11" fillId="0" borderId="0" xfId="0" applyFont="1" applyAlignment="1">
      <alignment/>
    </xf>
    <xf numFmtId="172" fontId="9" fillId="0" borderId="0" xfId="0" applyFont="1" applyAlignment="1">
      <alignment vertical="center"/>
    </xf>
    <xf numFmtId="172" fontId="9" fillId="0" borderId="0" xfId="0" applyNumberFormat="1" applyFont="1" applyAlignment="1" applyProtection="1">
      <alignment horizontal="right" vertical="center"/>
      <protection/>
    </xf>
    <xf numFmtId="172" fontId="9" fillId="0" borderId="0" xfId="0" applyFont="1" applyBorder="1" applyAlignment="1">
      <alignment vertical="center"/>
    </xf>
    <xf numFmtId="172" fontId="9" fillId="0" borderId="1" xfId="0" applyNumberFormat="1" applyFont="1" applyBorder="1" applyAlignment="1" applyProtection="1">
      <alignment horizontal="fill" vertical="center"/>
      <protection/>
    </xf>
    <xf numFmtId="172" fontId="9" fillId="0" borderId="0" xfId="0" applyNumberFormat="1" applyFont="1" applyAlignment="1" applyProtection="1" quotePrefix="1">
      <alignment horizontal="left"/>
      <protection/>
    </xf>
    <xf numFmtId="172" fontId="0" fillId="0" borderId="0" xfId="0" applyNumberFormat="1" applyBorder="1" applyAlignment="1" applyProtection="1">
      <alignment horizontal="fill"/>
      <protection/>
    </xf>
    <xf numFmtId="172" fontId="9" fillId="0" borderId="0" xfId="0" applyNumberFormat="1" applyFont="1" applyAlignment="1" applyProtection="1">
      <alignment horizontal="left" vertical="center"/>
      <protection/>
    </xf>
    <xf numFmtId="172" fontId="9" fillId="0" borderId="0" xfId="0" applyNumberFormat="1" applyFont="1" applyAlignment="1" applyProtection="1" quotePrefix="1">
      <alignment horizontal="left" vertical="center"/>
      <protection/>
    </xf>
    <xf numFmtId="172" fontId="10" fillId="0" borderId="0" xfId="0" applyNumberFormat="1" applyFont="1" applyAlignment="1" applyProtection="1">
      <alignment horizontal="left" vertical="center"/>
      <protection/>
    </xf>
    <xf numFmtId="172" fontId="11" fillId="0" borderId="0" xfId="0" applyNumberFormat="1" applyFont="1" applyAlignment="1" applyProtection="1">
      <alignment horizontal="left" vertical="center"/>
      <protection/>
    </xf>
    <xf numFmtId="172" fontId="11" fillId="0" borderId="0" xfId="0" applyFont="1" applyAlignment="1" quotePrefix="1">
      <alignment horizontal="left" vertical="center"/>
    </xf>
    <xf numFmtId="41" fontId="11" fillId="0" borderId="0" xfId="16" applyFont="1" applyAlignment="1">
      <alignment vertical="center"/>
    </xf>
    <xf numFmtId="173" fontId="11" fillId="0" borderId="0" xfId="0" applyNumberFormat="1" applyFont="1" applyAlignment="1">
      <alignment vertical="center"/>
    </xf>
    <xf numFmtId="172" fontId="11" fillId="0" borderId="0" xfId="0" applyFont="1" applyAlignment="1">
      <alignment vertical="center"/>
    </xf>
    <xf numFmtId="39" fontId="11" fillId="0" borderId="0" xfId="0" applyNumberFormat="1" applyFont="1" applyAlignment="1">
      <alignment vertical="center"/>
    </xf>
    <xf numFmtId="172" fontId="9" fillId="0" borderId="0" xfId="0" applyNumberFormat="1" applyFont="1" applyBorder="1" applyAlignment="1" applyProtection="1">
      <alignment horizontal="fill"/>
      <protection/>
    </xf>
    <xf numFmtId="172" fontId="9" fillId="0" borderId="0" xfId="0" applyNumberFormat="1" applyFont="1" applyBorder="1" applyAlignment="1" applyProtection="1">
      <alignment horizontal="fill" vertical="center"/>
      <protection/>
    </xf>
    <xf numFmtId="172" fontId="11" fillId="0" borderId="1" xfId="0" applyFont="1" applyBorder="1" applyAlignment="1">
      <alignment vertical="center"/>
    </xf>
    <xf numFmtId="41" fontId="11" fillId="0" borderId="1" xfId="16" applyFont="1" applyBorder="1" applyAlignment="1">
      <alignment vertical="center"/>
    </xf>
    <xf numFmtId="39" fontId="11" fillId="0" borderId="1" xfId="0" applyNumberFormat="1" applyFont="1" applyBorder="1" applyAlignment="1">
      <alignment vertical="center"/>
    </xf>
    <xf numFmtId="173" fontId="11" fillId="0" borderId="1" xfId="0" applyNumberFormat="1" applyFont="1" applyBorder="1" applyAlignment="1">
      <alignment vertical="center"/>
    </xf>
    <xf numFmtId="172" fontId="11" fillId="0" borderId="0" xfId="0" applyFont="1" applyBorder="1" applyAlignment="1">
      <alignment vertical="center"/>
    </xf>
    <xf numFmtId="41" fontId="9" fillId="0" borderId="0" xfId="16" applyFont="1" applyBorder="1" applyAlignment="1">
      <alignment/>
    </xf>
    <xf numFmtId="41" fontId="9" fillId="0" borderId="0" xfId="16" applyFont="1" applyAlignment="1">
      <alignment/>
    </xf>
    <xf numFmtId="41" fontId="10" fillId="0" borderId="0" xfId="16" applyFont="1" applyAlignment="1">
      <alignment/>
    </xf>
    <xf numFmtId="41" fontId="9" fillId="0" borderId="0" xfId="16" applyFont="1" applyAlignment="1" applyProtection="1">
      <alignment/>
      <protection/>
    </xf>
    <xf numFmtId="41" fontId="11" fillId="0" borderId="0" xfId="16" applyFont="1" applyAlignment="1">
      <alignment/>
    </xf>
    <xf numFmtId="41" fontId="11" fillId="0" borderId="0" xfId="16" applyFont="1" applyAlignment="1" applyProtection="1">
      <alignment horizontal="right" vertical="center"/>
      <protection/>
    </xf>
    <xf numFmtId="172" fontId="11" fillId="0" borderId="0" xfId="0" applyFont="1" applyAlignment="1">
      <alignment horizontal="left"/>
    </xf>
    <xf numFmtId="172" fontId="9" fillId="0" borderId="0" xfId="0" applyNumberFormat="1" applyFont="1" applyBorder="1" applyAlignment="1" applyProtection="1">
      <alignment horizontal="center"/>
      <protection/>
    </xf>
    <xf numFmtId="172" fontId="9" fillId="0" borderId="0" xfId="0" applyNumberFormat="1" applyFont="1" applyBorder="1" applyAlignment="1" applyProtection="1">
      <alignment horizontal="center"/>
      <protection/>
    </xf>
    <xf numFmtId="172" fontId="9" fillId="0" borderId="0" xfId="0" applyFont="1" applyBorder="1" applyAlignment="1">
      <alignment horizontal="center"/>
    </xf>
    <xf numFmtId="172" fontId="9" fillId="0" borderId="2" xfId="0" applyNumberFormat="1" applyFont="1" applyBorder="1" applyAlignment="1" applyProtection="1">
      <alignment horizontal="center" vertical="center" wrapText="1"/>
      <protection/>
    </xf>
    <xf numFmtId="172" fontId="0" fillId="0" borderId="2" xfId="0" applyBorder="1" applyAlignment="1">
      <alignment horizontal="center" vertical="center" wrapText="1"/>
    </xf>
    <xf numFmtId="172" fontId="0" fillId="0" borderId="1" xfId="0" applyBorder="1" applyAlignment="1">
      <alignment horizontal="center" vertical="center" wrapText="1"/>
    </xf>
    <xf numFmtId="172" fontId="9" fillId="0" borderId="2" xfId="0" applyNumberFormat="1" applyFont="1" applyBorder="1" applyAlignment="1" applyProtection="1">
      <alignment horizontal="right" vertical="center"/>
      <protection/>
    </xf>
    <xf numFmtId="172" fontId="0" fillId="0" borderId="1" xfId="0" applyBorder="1" applyAlignment="1">
      <alignment vertical="center"/>
    </xf>
    <xf numFmtId="172" fontId="9" fillId="0" borderId="2" xfId="0" applyNumberFormat="1" applyFont="1" applyBorder="1" applyAlignment="1" applyProtection="1">
      <alignment horizontal="right" vertical="center" wrapText="1"/>
      <protection/>
    </xf>
    <xf numFmtId="172" fontId="0" fillId="0" borderId="0" xfId="0" applyAlignment="1">
      <alignment vertical="center" wrapText="1"/>
    </xf>
    <xf numFmtId="172" fontId="0" fillId="0" borderId="1" xfId="0" applyBorder="1" applyAlignment="1">
      <alignment vertical="center" wrapText="1"/>
    </xf>
    <xf numFmtId="172" fontId="9" fillId="0" borderId="2" xfId="0" applyNumberFormat="1" applyFont="1" applyBorder="1" applyAlignment="1" applyProtection="1">
      <alignment horizontal="left" vertical="center"/>
      <protection/>
    </xf>
    <xf numFmtId="172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G66"/>
  <sheetViews>
    <sheetView showGridLines="0" tabSelected="1" workbookViewId="0" topLeftCell="A22">
      <selection activeCell="B43" sqref="B43"/>
    </sheetView>
  </sheetViews>
  <sheetFormatPr defaultColWidth="9.625" defaultRowHeight="12.75"/>
  <cols>
    <col min="1" max="1" width="11.50390625" style="0" customWidth="1"/>
    <col min="2" max="2" width="14.00390625" style="0" customWidth="1"/>
    <col min="3" max="3" width="2.875" style="0" customWidth="1"/>
    <col min="4" max="4" width="13.75390625" style="0" customWidth="1"/>
    <col min="5" max="5" width="12.375" style="0" customWidth="1"/>
    <col min="6" max="6" width="10.875" style="0" customWidth="1"/>
    <col min="7" max="7" width="11.125" style="0" customWidth="1"/>
  </cols>
  <sheetData>
    <row r="1" ht="9" customHeight="1"/>
    <row r="2" spans="1:7" ht="12" customHeight="1">
      <c r="A2" s="4" t="s">
        <v>34</v>
      </c>
      <c r="B2" s="5"/>
      <c r="C2" s="5"/>
      <c r="D2" s="5"/>
      <c r="E2" s="5"/>
      <c r="F2" s="5"/>
      <c r="G2" s="5"/>
    </row>
    <row r="3" spans="1:7" ht="9" customHeight="1">
      <c r="A3" s="6"/>
      <c r="B3" s="6"/>
      <c r="C3" s="6"/>
      <c r="D3" s="6"/>
      <c r="E3" s="6"/>
      <c r="F3" s="6"/>
      <c r="G3" s="6"/>
    </row>
    <row r="4" spans="1:7" ht="8.25" customHeight="1">
      <c r="A4" s="57" t="s">
        <v>0</v>
      </c>
      <c r="B4" s="17"/>
      <c r="C4" s="17"/>
      <c r="D4" s="49" t="s">
        <v>32</v>
      </c>
      <c r="E4" s="50"/>
      <c r="F4" s="54" t="s">
        <v>33</v>
      </c>
      <c r="G4" s="17"/>
    </row>
    <row r="5" spans="1:7" ht="6" customHeight="1">
      <c r="A5" s="58"/>
      <c r="B5" s="18" t="s">
        <v>1</v>
      </c>
      <c r="C5" s="18"/>
      <c r="D5" s="51"/>
      <c r="E5" s="51"/>
      <c r="F5" s="55"/>
      <c r="G5" s="18" t="s">
        <v>2</v>
      </c>
    </row>
    <row r="6" spans="1:7" s="1" customFormat="1" ht="9.75" customHeight="1">
      <c r="A6" s="58"/>
      <c r="B6" s="19"/>
      <c r="C6" s="19"/>
      <c r="D6" s="52" t="s">
        <v>3</v>
      </c>
      <c r="E6" s="52" t="s">
        <v>4</v>
      </c>
      <c r="F6" s="55"/>
      <c r="G6" s="19"/>
    </row>
    <row r="7" spans="1:7" s="1" customFormat="1" ht="6.75" customHeight="1">
      <c r="A7" s="53"/>
      <c r="B7" s="20"/>
      <c r="C7" s="20"/>
      <c r="D7" s="53"/>
      <c r="E7" s="53"/>
      <c r="F7" s="56"/>
      <c r="G7" s="20"/>
    </row>
    <row r="8" spans="1:7" s="1" customFormat="1" ht="7.5" customHeight="1">
      <c r="A8" s="32"/>
      <c r="B8" s="33"/>
      <c r="C8" s="33"/>
      <c r="D8" s="33"/>
      <c r="E8" s="33"/>
      <c r="F8" s="33"/>
      <c r="G8" s="33"/>
    </row>
    <row r="9" spans="1:7" s="1" customFormat="1" ht="9" customHeight="1">
      <c r="A9" s="47" t="s">
        <v>5</v>
      </c>
      <c r="B9" s="47"/>
      <c r="C9" s="47"/>
      <c r="D9" s="47"/>
      <c r="E9" s="47"/>
      <c r="F9" s="47"/>
      <c r="G9" s="47"/>
    </row>
    <row r="10" spans="1:7" s="1" customFormat="1" ht="6" customHeight="1">
      <c r="A10" s="46"/>
      <c r="B10" s="46"/>
      <c r="C10" s="46"/>
      <c r="D10" s="46"/>
      <c r="E10" s="46"/>
      <c r="F10" s="46"/>
      <c r="G10" s="46"/>
    </row>
    <row r="11" spans="1:7" ht="9" customHeight="1">
      <c r="A11" s="7" t="s">
        <v>6</v>
      </c>
      <c r="B11" s="39">
        <v>538712</v>
      </c>
      <c r="C11" s="39"/>
      <c r="D11" s="39">
        <v>2647853</v>
      </c>
      <c r="E11" s="8">
        <v>4.915155036457328</v>
      </c>
      <c r="F11" s="9">
        <f>+(G11/D11)*100</f>
        <v>58.877739814105986</v>
      </c>
      <c r="G11" s="39">
        <v>1558996</v>
      </c>
    </row>
    <row r="12" spans="1:7" ht="9" customHeight="1">
      <c r="A12" s="7" t="s">
        <v>7</v>
      </c>
      <c r="B12" s="39">
        <v>10563</v>
      </c>
      <c r="C12" s="39"/>
      <c r="D12" s="39">
        <v>41640</v>
      </c>
      <c r="E12" s="8">
        <v>3.9420619142289124</v>
      </c>
      <c r="F12" s="9">
        <f aca="true" t="shared" si="0" ref="F12:F36">+(G12/D12)*100</f>
        <v>53.602305475504316</v>
      </c>
      <c r="G12" s="39">
        <v>22320</v>
      </c>
    </row>
    <row r="13" spans="1:7" ht="9" customHeight="1">
      <c r="A13" s="7" t="s">
        <v>8</v>
      </c>
      <c r="B13" s="40">
        <v>890125</v>
      </c>
      <c r="C13" s="40"/>
      <c r="D13" s="40">
        <v>4205034</v>
      </c>
      <c r="E13" s="8">
        <v>4.724093807049572</v>
      </c>
      <c r="F13" s="9">
        <f t="shared" si="0"/>
        <v>53.546202004549784</v>
      </c>
      <c r="G13" s="40">
        <v>2251636</v>
      </c>
    </row>
    <row r="14" spans="1:7" ht="9" customHeight="1">
      <c r="A14" s="21" t="s">
        <v>37</v>
      </c>
      <c r="B14" s="40">
        <f>SUM(B15:B16)</f>
        <v>32250</v>
      </c>
      <c r="C14" s="40"/>
      <c r="D14" s="40">
        <f>SUM(D15:D16)</f>
        <v>133320</v>
      </c>
      <c r="E14" s="8">
        <v>4.133953488372093</v>
      </c>
      <c r="F14" s="9">
        <f t="shared" si="0"/>
        <v>53.63711371137113</v>
      </c>
      <c r="G14" s="40">
        <f>SUM(G15:G16)</f>
        <v>71509</v>
      </c>
    </row>
    <row r="15" spans="1:7" s="3" customFormat="1" ht="9" customHeight="1">
      <c r="A15" s="10" t="s">
        <v>9</v>
      </c>
      <c r="B15" s="41">
        <v>18556</v>
      </c>
      <c r="C15" s="41"/>
      <c r="D15" s="41">
        <v>74453</v>
      </c>
      <c r="E15" s="11">
        <v>4.012341021771934</v>
      </c>
      <c r="F15" s="12">
        <f t="shared" si="0"/>
        <v>52.04222798275422</v>
      </c>
      <c r="G15" s="41">
        <v>38747</v>
      </c>
    </row>
    <row r="16" spans="1:7" s="3" customFormat="1" ht="9" customHeight="1">
      <c r="A16" s="10" t="s">
        <v>10</v>
      </c>
      <c r="B16" s="41">
        <v>13694</v>
      </c>
      <c r="C16" s="41"/>
      <c r="D16" s="41">
        <v>58867</v>
      </c>
      <c r="E16" s="11">
        <v>4.298743975463707</v>
      </c>
      <c r="F16" s="12">
        <f t="shared" si="0"/>
        <v>55.6542714933664</v>
      </c>
      <c r="G16" s="41">
        <v>32762</v>
      </c>
    </row>
    <row r="17" spans="1:7" ht="9" customHeight="1">
      <c r="A17" s="7" t="s">
        <v>11</v>
      </c>
      <c r="B17" s="40">
        <v>1042434</v>
      </c>
      <c r="C17" s="40"/>
      <c r="D17" s="40">
        <v>4698161</v>
      </c>
      <c r="E17" s="8">
        <v>4.506914586439046</v>
      </c>
      <c r="F17" s="9">
        <f t="shared" si="0"/>
        <v>58.34519080976578</v>
      </c>
      <c r="G17" s="40">
        <v>2741151</v>
      </c>
    </row>
    <row r="18" spans="1:7" ht="9" customHeight="1">
      <c r="A18" s="21" t="s">
        <v>36</v>
      </c>
      <c r="B18" s="40">
        <v>45492</v>
      </c>
      <c r="C18" s="40"/>
      <c r="D18" s="40">
        <v>227196</v>
      </c>
      <c r="E18" s="8">
        <v>4.9941967818517545</v>
      </c>
      <c r="F18" s="9">
        <f t="shared" si="0"/>
        <v>56.55997464744098</v>
      </c>
      <c r="G18" s="40">
        <v>128502</v>
      </c>
    </row>
    <row r="19" spans="1:7" ht="9" customHeight="1">
      <c r="A19" s="7" t="s">
        <v>12</v>
      </c>
      <c r="B19" s="40">
        <v>39042</v>
      </c>
      <c r="C19" s="40"/>
      <c r="D19" s="40">
        <v>160915</v>
      </c>
      <c r="E19" s="8">
        <v>4.121587008862251</v>
      </c>
      <c r="F19" s="9">
        <f t="shared" si="0"/>
        <v>56.303017120840195</v>
      </c>
      <c r="G19" s="40">
        <v>90600</v>
      </c>
    </row>
    <row r="20" spans="1:7" ht="9" customHeight="1">
      <c r="A20" s="21" t="s">
        <v>13</v>
      </c>
      <c r="B20" s="40">
        <v>643027</v>
      </c>
      <c r="C20" s="40"/>
      <c r="D20" s="40">
        <v>3242731</v>
      </c>
      <c r="E20" s="8">
        <v>5.042915771810515</v>
      </c>
      <c r="F20" s="9">
        <f t="shared" si="0"/>
        <v>57.4677332162304</v>
      </c>
      <c r="G20" s="40">
        <v>1863524</v>
      </c>
    </row>
    <row r="21" spans="1:7" ht="9" customHeight="1">
      <c r="A21" s="7" t="s">
        <v>14</v>
      </c>
      <c r="B21" s="40">
        <v>84757</v>
      </c>
      <c r="C21" s="40"/>
      <c r="D21" s="40">
        <v>367707</v>
      </c>
      <c r="E21" s="8">
        <v>4.338367332491711</v>
      </c>
      <c r="F21" s="9">
        <f t="shared" si="0"/>
        <v>57.874068211918726</v>
      </c>
      <c r="G21" s="40">
        <v>212807</v>
      </c>
    </row>
    <row r="22" spans="1:7" ht="9" customHeight="1">
      <c r="A22" s="7" t="s">
        <v>15</v>
      </c>
      <c r="B22" s="40">
        <v>46803</v>
      </c>
      <c r="C22" s="40"/>
      <c r="D22" s="40">
        <v>254296</v>
      </c>
      <c r="E22" s="8">
        <v>5.433326923487811</v>
      </c>
      <c r="F22" s="9">
        <f t="shared" si="0"/>
        <v>58.17708497184384</v>
      </c>
      <c r="G22" s="40">
        <v>147942</v>
      </c>
    </row>
    <row r="23" spans="1:7" ht="9" customHeight="1">
      <c r="A23" s="7" t="s">
        <v>16</v>
      </c>
      <c r="B23" s="40">
        <v>47682</v>
      </c>
      <c r="C23" s="40"/>
      <c r="D23" s="40">
        <v>254503</v>
      </c>
      <c r="E23" s="8">
        <v>5.337506815989262</v>
      </c>
      <c r="F23" s="9">
        <f t="shared" si="0"/>
        <v>59.40205027052726</v>
      </c>
      <c r="G23" s="40">
        <v>151180</v>
      </c>
    </row>
    <row r="24" spans="1:7" ht="9" customHeight="1">
      <c r="A24" s="7" t="s">
        <v>17</v>
      </c>
      <c r="B24" s="40">
        <v>107829</v>
      </c>
      <c r="C24" s="40"/>
      <c r="D24" s="40">
        <v>492180</v>
      </c>
      <c r="E24" s="8">
        <v>4.564449266894806</v>
      </c>
      <c r="F24" s="9">
        <f t="shared" si="0"/>
        <v>56.546791824129386</v>
      </c>
      <c r="G24" s="40">
        <v>278312</v>
      </c>
    </row>
    <row r="25" spans="1:7" ht="9" customHeight="1">
      <c r="A25" s="7" t="s">
        <v>18</v>
      </c>
      <c r="B25" s="40">
        <v>30484</v>
      </c>
      <c r="C25" s="40"/>
      <c r="D25" s="40">
        <v>140786</v>
      </c>
      <c r="E25" s="8">
        <v>4.618357170974938</v>
      </c>
      <c r="F25" s="9">
        <f t="shared" si="0"/>
        <v>58.4362081456963</v>
      </c>
      <c r="G25" s="40">
        <v>82270</v>
      </c>
    </row>
    <row r="26" spans="1:7" ht="9" customHeight="1">
      <c r="A26" s="7" t="s">
        <v>19</v>
      </c>
      <c r="B26" s="40">
        <v>19216</v>
      </c>
      <c r="C26" s="40"/>
      <c r="D26" s="40">
        <v>79392</v>
      </c>
      <c r="E26" s="8">
        <v>4.131557035803497</v>
      </c>
      <c r="F26" s="9">
        <f t="shared" si="0"/>
        <v>55.63280935106811</v>
      </c>
      <c r="G26" s="40">
        <v>44168</v>
      </c>
    </row>
    <row r="27" spans="1:7" ht="9" customHeight="1">
      <c r="A27" s="7" t="s">
        <v>20</v>
      </c>
      <c r="B27" s="40">
        <v>176464</v>
      </c>
      <c r="C27" s="40"/>
      <c r="D27" s="40">
        <v>833087</v>
      </c>
      <c r="E27" s="8">
        <v>4.721002584096473</v>
      </c>
      <c r="F27" s="9">
        <f t="shared" si="0"/>
        <v>54.96040629610113</v>
      </c>
      <c r="G27" s="40">
        <v>457868</v>
      </c>
    </row>
    <row r="28" spans="1:7" ht="9" customHeight="1">
      <c r="A28" s="7" t="s">
        <v>21</v>
      </c>
      <c r="B28" s="40">
        <v>65319</v>
      </c>
      <c r="C28" s="40"/>
      <c r="D28" s="40">
        <v>265972</v>
      </c>
      <c r="E28" s="8">
        <v>4.0718933235352655</v>
      </c>
      <c r="F28" s="9">
        <f t="shared" si="0"/>
        <v>55.281758982148496</v>
      </c>
      <c r="G28" s="40">
        <v>147034</v>
      </c>
    </row>
    <row r="29" spans="1:7" ht="9" customHeight="1">
      <c r="A29" s="7" t="s">
        <v>22</v>
      </c>
      <c r="B29" s="40">
        <v>39163</v>
      </c>
      <c r="C29" s="40"/>
      <c r="D29" s="40">
        <v>169344</v>
      </c>
      <c r="E29" s="8">
        <v>4.324081403365422</v>
      </c>
      <c r="F29" s="9">
        <f t="shared" si="0"/>
        <v>55.73211923658352</v>
      </c>
      <c r="G29" s="40">
        <v>94379</v>
      </c>
    </row>
    <row r="30" spans="1:7" ht="9" customHeight="1">
      <c r="A30" s="7" t="s">
        <v>23</v>
      </c>
      <c r="B30" s="40">
        <v>114474</v>
      </c>
      <c r="C30" s="40"/>
      <c r="D30" s="40">
        <v>507917</v>
      </c>
      <c r="E30" s="8">
        <v>4.436963852053742</v>
      </c>
      <c r="F30" s="9">
        <f t="shared" si="0"/>
        <v>56.019388994658584</v>
      </c>
      <c r="G30" s="40">
        <v>284532</v>
      </c>
    </row>
    <row r="31" spans="1:7" ht="9" customHeight="1">
      <c r="A31" s="7" t="s">
        <v>24</v>
      </c>
      <c r="B31" s="42">
        <v>169054</v>
      </c>
      <c r="C31" s="42"/>
      <c r="D31" s="42">
        <v>736080</v>
      </c>
      <c r="E31" s="8">
        <v>4.354111703952583</v>
      </c>
      <c r="F31" s="9">
        <f t="shared" si="0"/>
        <v>55.97013911531356</v>
      </c>
      <c r="G31" s="40">
        <v>411985</v>
      </c>
    </row>
    <row r="32" spans="1:7" ht="9" customHeight="1">
      <c r="A32" s="7" t="s">
        <v>25</v>
      </c>
      <c r="B32" s="40">
        <v>115752</v>
      </c>
      <c r="C32" s="40"/>
      <c r="D32" s="40">
        <v>522127</v>
      </c>
      <c r="E32" s="8">
        <v>4.510738475361117</v>
      </c>
      <c r="F32" s="9">
        <f t="shared" si="0"/>
        <v>55.4219567270032</v>
      </c>
      <c r="G32" s="40">
        <v>289373</v>
      </c>
    </row>
    <row r="33" spans="1:7" s="2" customFormat="1" ht="9" customHeight="1">
      <c r="A33" s="13" t="s">
        <v>26</v>
      </c>
      <c r="B33" s="43">
        <f>SUM(B11:B32)-B14</f>
        <v>4258642</v>
      </c>
      <c r="C33" s="43"/>
      <c r="D33" s="43">
        <f>SUM(D11:D32)-D14</f>
        <v>19980241</v>
      </c>
      <c r="E33" s="14">
        <v>4.691693032661585</v>
      </c>
      <c r="F33" s="15">
        <f t="shared" si="0"/>
        <v>56.7064631502693</v>
      </c>
      <c r="G33" s="43">
        <f>SUM(G11:G32)-G14</f>
        <v>11330088</v>
      </c>
    </row>
    <row r="34" spans="1:7" ht="9" customHeight="1">
      <c r="A34" s="45" t="s">
        <v>30</v>
      </c>
      <c r="B34" s="43">
        <f>SUM(B11:B20)-B14</f>
        <v>3241645</v>
      </c>
      <c r="C34" s="43"/>
      <c r="D34" s="43">
        <f>SUM(D11:D20)-D14</f>
        <v>15356850</v>
      </c>
      <c r="E34" s="14">
        <v>4.737363283147908</v>
      </c>
      <c r="F34" s="15">
        <f t="shared" si="0"/>
        <v>56.83612199116356</v>
      </c>
      <c r="G34" s="43">
        <f>SUM(G11:G20)-G14</f>
        <v>8728238</v>
      </c>
    </row>
    <row r="35" spans="1:7" ht="9" customHeight="1">
      <c r="A35" s="45" t="s">
        <v>31</v>
      </c>
      <c r="B35" s="43">
        <f>SUM(B21:B24)</f>
        <v>287071</v>
      </c>
      <c r="C35" s="43"/>
      <c r="D35" s="43">
        <f>SUM(D21:D24)</f>
        <v>1368686</v>
      </c>
      <c r="E35" s="14">
        <v>4.767761285535634</v>
      </c>
      <c r="F35" s="15">
        <f t="shared" si="0"/>
        <v>57.73720195866693</v>
      </c>
      <c r="G35" s="43">
        <f>SUM(G21:G24)</f>
        <v>790241</v>
      </c>
    </row>
    <row r="36" spans="1:7" ht="9" customHeight="1">
      <c r="A36" s="16" t="s">
        <v>27</v>
      </c>
      <c r="B36" s="43">
        <f>SUM(B25:B32)</f>
        <v>729926</v>
      </c>
      <c r="C36" s="43"/>
      <c r="D36" s="43">
        <f>SUM(D25:D32)</f>
        <v>3254705</v>
      </c>
      <c r="E36" s="14">
        <v>4.458952003353764</v>
      </c>
      <c r="F36" s="15">
        <f t="shared" si="0"/>
        <v>55.661235042807256</v>
      </c>
      <c r="G36" s="43">
        <f>SUM(G25:G32)</f>
        <v>1811609</v>
      </c>
    </row>
    <row r="37" spans="1:7" ht="13.5" customHeight="1">
      <c r="A37" s="48" t="s">
        <v>28</v>
      </c>
      <c r="B37" s="48"/>
      <c r="C37" s="48"/>
      <c r="D37" s="48"/>
      <c r="E37" s="48"/>
      <c r="F37" s="48"/>
      <c r="G37" s="48"/>
    </row>
    <row r="38" spans="1:7" ht="6" customHeight="1">
      <c r="A38" s="22"/>
      <c r="B38" s="22"/>
      <c r="C38" s="22"/>
      <c r="D38" s="22"/>
      <c r="E38" s="22"/>
      <c r="F38" s="22"/>
      <c r="G38" s="22"/>
    </row>
    <row r="39" spans="1:7" ht="9" customHeight="1">
      <c r="A39" s="23" t="s">
        <v>6</v>
      </c>
      <c r="B39" s="40">
        <v>973210</v>
      </c>
      <c r="C39" s="40"/>
      <c r="D39" s="40">
        <v>1451319</v>
      </c>
      <c r="E39" s="8">
        <f aca="true" t="shared" si="1" ref="E39:E64">+D39/B39</f>
        <v>1.491270126694136</v>
      </c>
      <c r="F39" s="9">
        <f aca="true" t="shared" si="2" ref="F39:F64">+(G39/D39)*100</f>
        <v>81.94146152568801</v>
      </c>
      <c r="G39" s="40">
        <v>1189232</v>
      </c>
    </row>
    <row r="40" spans="1:7" ht="9" customHeight="1">
      <c r="A40" s="23" t="s">
        <v>7</v>
      </c>
      <c r="B40" s="40">
        <v>254</v>
      </c>
      <c r="C40" s="40"/>
      <c r="D40" s="40">
        <v>364</v>
      </c>
      <c r="E40" s="8">
        <f t="shared" si="1"/>
        <v>1.4330708661417322</v>
      </c>
      <c r="F40" s="9">
        <f t="shared" si="2"/>
        <v>78.57142857142857</v>
      </c>
      <c r="G40" s="40">
        <v>286</v>
      </c>
    </row>
    <row r="41" spans="1:7" ht="9" customHeight="1">
      <c r="A41" s="23" t="s">
        <v>8</v>
      </c>
      <c r="B41" s="40">
        <v>4247380</v>
      </c>
      <c r="C41" s="40"/>
      <c r="D41" s="40">
        <v>6618405</v>
      </c>
      <c r="E41" s="8">
        <f t="shared" si="1"/>
        <v>1.558232369131088</v>
      </c>
      <c r="F41" s="9">
        <f t="shared" si="2"/>
        <v>79.84343659839493</v>
      </c>
      <c r="G41" s="40">
        <v>5284362</v>
      </c>
    </row>
    <row r="42" spans="1:7" ht="9" customHeight="1">
      <c r="A42" s="24" t="s">
        <v>37</v>
      </c>
      <c r="B42" s="40">
        <f>SUM(B43:B44)</f>
        <v>37095</v>
      </c>
      <c r="C42" s="40"/>
      <c r="D42" s="40">
        <f>SUM(D43:D44)</f>
        <v>45670</v>
      </c>
      <c r="E42" s="8">
        <f t="shared" si="1"/>
        <v>1.2311632295457609</v>
      </c>
      <c r="F42" s="9">
        <f t="shared" si="2"/>
        <v>78.58769432888111</v>
      </c>
      <c r="G42" s="40">
        <f>SUM(G43:G44)</f>
        <v>35891</v>
      </c>
    </row>
    <row r="43" spans="1:7" ht="9" customHeight="1">
      <c r="A43" s="25" t="s">
        <v>9</v>
      </c>
      <c r="B43" s="41">
        <v>10677</v>
      </c>
      <c r="C43" s="41"/>
      <c r="D43" s="41">
        <v>10696</v>
      </c>
      <c r="E43" s="11">
        <f t="shared" si="1"/>
        <v>1.001779526084106</v>
      </c>
      <c r="F43" s="12">
        <f t="shared" si="2"/>
        <v>78.62752430815259</v>
      </c>
      <c r="G43" s="41">
        <v>8410</v>
      </c>
    </row>
    <row r="44" spans="1:7" ht="9" customHeight="1">
      <c r="A44" s="25" t="s">
        <v>10</v>
      </c>
      <c r="B44" s="41">
        <v>26418</v>
      </c>
      <c r="C44" s="41"/>
      <c r="D44" s="41">
        <v>34974</v>
      </c>
      <c r="E44" s="11">
        <f t="shared" si="1"/>
        <v>1.3238700885759709</v>
      </c>
      <c r="F44" s="12">
        <f t="shared" si="2"/>
        <v>78.57551323840568</v>
      </c>
      <c r="G44" s="41">
        <v>27481</v>
      </c>
    </row>
    <row r="45" spans="1:7" ht="9" customHeight="1">
      <c r="A45" s="23" t="s">
        <v>11</v>
      </c>
      <c r="B45" s="40">
        <v>657718</v>
      </c>
      <c r="C45" s="40"/>
      <c r="D45" s="40">
        <v>1013941</v>
      </c>
      <c r="E45" s="8">
        <f t="shared" si="1"/>
        <v>1.5416044566212268</v>
      </c>
      <c r="F45" s="9">
        <f t="shared" si="2"/>
        <v>78.90222409390685</v>
      </c>
      <c r="G45" s="40">
        <v>800022</v>
      </c>
    </row>
    <row r="46" spans="1:7" ht="9" customHeight="1">
      <c r="A46" s="24" t="s">
        <v>35</v>
      </c>
      <c r="B46" s="40">
        <v>98225</v>
      </c>
      <c r="C46" s="40"/>
      <c r="D46" s="40">
        <v>147004</v>
      </c>
      <c r="E46" s="8">
        <f t="shared" si="1"/>
        <v>1.496604734029015</v>
      </c>
      <c r="F46" s="9">
        <f t="shared" si="2"/>
        <v>79.4692661424179</v>
      </c>
      <c r="G46" s="40">
        <v>116823</v>
      </c>
    </row>
    <row r="47" spans="1:7" ht="9" customHeight="1">
      <c r="A47" s="23" t="s">
        <v>12</v>
      </c>
      <c r="B47" s="40">
        <v>1072</v>
      </c>
      <c r="C47" s="40"/>
      <c r="D47" s="40">
        <v>1642</v>
      </c>
      <c r="E47" s="8">
        <f t="shared" si="1"/>
        <v>1.5317164179104477</v>
      </c>
      <c r="F47" s="9">
        <f t="shared" si="2"/>
        <v>76.67478684531059</v>
      </c>
      <c r="G47" s="40">
        <v>1259</v>
      </c>
    </row>
    <row r="48" spans="1:7" ht="9" customHeight="1">
      <c r="A48" s="24" t="s">
        <v>29</v>
      </c>
      <c r="B48" s="40">
        <v>3570460</v>
      </c>
      <c r="C48" s="40"/>
      <c r="D48" s="40">
        <v>5577174</v>
      </c>
      <c r="E48" s="8">
        <f t="shared" si="1"/>
        <v>1.562032343171468</v>
      </c>
      <c r="F48" s="9">
        <f t="shared" si="2"/>
        <v>80.23206735167308</v>
      </c>
      <c r="G48" s="40">
        <v>4474682</v>
      </c>
    </row>
    <row r="49" spans="1:7" ht="9" customHeight="1">
      <c r="A49" s="23" t="s">
        <v>14</v>
      </c>
      <c r="B49" s="40">
        <v>279336</v>
      </c>
      <c r="C49" s="40"/>
      <c r="D49" s="40">
        <v>379732</v>
      </c>
      <c r="E49" s="8">
        <f t="shared" si="1"/>
        <v>1.3594094567116304</v>
      </c>
      <c r="F49" s="9">
        <f t="shared" si="2"/>
        <v>79.35517680890733</v>
      </c>
      <c r="G49" s="40">
        <v>301337</v>
      </c>
    </row>
    <row r="50" spans="1:7" ht="9" customHeight="1">
      <c r="A50" s="23" t="s">
        <v>15</v>
      </c>
      <c r="B50" s="40">
        <v>355677</v>
      </c>
      <c r="C50" s="40"/>
      <c r="D50" s="40">
        <v>524679</v>
      </c>
      <c r="E50" s="8">
        <f t="shared" si="1"/>
        <v>1.4751558295869567</v>
      </c>
      <c r="F50" s="9">
        <f t="shared" si="2"/>
        <v>81.62914848888559</v>
      </c>
      <c r="G50" s="40">
        <v>428291</v>
      </c>
    </row>
    <row r="51" spans="1:7" ht="9" customHeight="1">
      <c r="A51" s="23" t="s">
        <v>16</v>
      </c>
      <c r="B51" s="40">
        <v>227184</v>
      </c>
      <c r="C51" s="40"/>
      <c r="D51" s="40">
        <v>337458</v>
      </c>
      <c r="E51" s="8">
        <f t="shared" si="1"/>
        <v>1.4853950982463553</v>
      </c>
      <c r="F51" s="9">
        <f t="shared" si="2"/>
        <v>81.14609818110698</v>
      </c>
      <c r="G51" s="40">
        <v>273834</v>
      </c>
    </row>
    <row r="52" spans="1:7" ht="9" customHeight="1">
      <c r="A52" s="23" t="s">
        <v>17</v>
      </c>
      <c r="B52" s="40">
        <v>384524</v>
      </c>
      <c r="C52" s="40"/>
      <c r="D52" s="40">
        <v>585344</v>
      </c>
      <c r="E52" s="8">
        <f t="shared" si="1"/>
        <v>1.52225608804652</v>
      </c>
      <c r="F52" s="9">
        <f t="shared" si="2"/>
        <v>81.59629209490488</v>
      </c>
      <c r="G52" s="40">
        <v>477619</v>
      </c>
    </row>
    <row r="53" spans="1:7" ht="9" customHeight="1">
      <c r="A53" s="23" t="s">
        <v>18</v>
      </c>
      <c r="B53" s="40">
        <v>342605</v>
      </c>
      <c r="C53" s="40"/>
      <c r="D53" s="40">
        <v>440299</v>
      </c>
      <c r="E53" s="8">
        <f t="shared" si="1"/>
        <v>1.2851505377913341</v>
      </c>
      <c r="F53" s="9">
        <f t="shared" si="2"/>
        <v>78.68948146600378</v>
      </c>
      <c r="G53" s="40">
        <v>346469</v>
      </c>
    </row>
    <row r="54" spans="1:7" ht="9" customHeight="1">
      <c r="A54" s="23" t="s">
        <v>19</v>
      </c>
      <c r="B54" s="40">
        <v>27067</v>
      </c>
      <c r="C54" s="40"/>
      <c r="D54" s="40">
        <v>35218</v>
      </c>
      <c r="E54" s="8">
        <f t="shared" si="1"/>
        <v>1.301141611556508</v>
      </c>
      <c r="F54" s="9">
        <f t="shared" si="2"/>
        <v>80.26293372707138</v>
      </c>
      <c r="G54" s="40">
        <v>28267</v>
      </c>
    </row>
    <row r="55" spans="1:7" ht="9" customHeight="1">
      <c r="A55" s="23" t="s">
        <v>20</v>
      </c>
      <c r="B55" s="40">
        <v>439004</v>
      </c>
      <c r="C55" s="40"/>
      <c r="D55" s="40">
        <v>553034</v>
      </c>
      <c r="E55" s="8">
        <f t="shared" si="1"/>
        <v>1.2597470638080746</v>
      </c>
      <c r="F55" s="9">
        <f t="shared" si="2"/>
        <v>77.85615350954915</v>
      </c>
      <c r="G55" s="40">
        <v>430571</v>
      </c>
    </row>
    <row r="56" spans="1:7" ht="9" customHeight="1">
      <c r="A56" s="23" t="s">
        <v>21</v>
      </c>
      <c r="B56" s="40">
        <v>100939</v>
      </c>
      <c r="C56" s="40"/>
      <c r="D56" s="40">
        <v>111574</v>
      </c>
      <c r="E56" s="8">
        <f t="shared" si="1"/>
        <v>1.1053606633709467</v>
      </c>
      <c r="F56" s="9">
        <f t="shared" si="2"/>
        <v>78.16964525785576</v>
      </c>
      <c r="G56" s="40">
        <v>87217</v>
      </c>
    </row>
    <row r="57" spans="1:7" ht="9" customHeight="1">
      <c r="A57" s="23" t="s">
        <v>22</v>
      </c>
      <c r="B57" s="40">
        <v>139776</v>
      </c>
      <c r="C57" s="40"/>
      <c r="D57" s="40">
        <v>177876</v>
      </c>
      <c r="E57" s="8">
        <f t="shared" si="1"/>
        <v>1.2725789835164836</v>
      </c>
      <c r="F57" s="9">
        <f t="shared" si="2"/>
        <v>79.10229598147023</v>
      </c>
      <c r="G57" s="40">
        <v>140704</v>
      </c>
    </row>
    <row r="58" spans="1:7" ht="9" customHeight="1">
      <c r="A58" s="23" t="s">
        <v>23</v>
      </c>
      <c r="B58" s="40">
        <v>233882</v>
      </c>
      <c r="C58" s="40"/>
      <c r="D58" s="40">
        <v>258168</v>
      </c>
      <c r="E58" s="8">
        <f t="shared" si="1"/>
        <v>1.103838687885344</v>
      </c>
      <c r="F58" s="9">
        <f t="shared" si="2"/>
        <v>79.39132657804221</v>
      </c>
      <c r="G58" s="40">
        <v>204963</v>
      </c>
    </row>
    <row r="59" spans="1:7" ht="9" customHeight="1">
      <c r="A59" s="23" t="s">
        <v>24</v>
      </c>
      <c r="B59" s="40">
        <v>188543</v>
      </c>
      <c r="C59" s="40"/>
      <c r="D59" s="40">
        <v>184468</v>
      </c>
      <c r="E59" s="8">
        <f t="shared" si="1"/>
        <v>0.978386893175562</v>
      </c>
      <c r="F59" s="9">
        <f t="shared" si="2"/>
        <v>78.56105123923932</v>
      </c>
      <c r="G59" s="40">
        <v>144920</v>
      </c>
    </row>
    <row r="60" spans="1:7" ht="9" customHeight="1">
      <c r="A60" s="23" t="s">
        <v>25</v>
      </c>
      <c r="B60" s="40">
        <v>849183</v>
      </c>
      <c r="C60" s="40"/>
      <c r="D60" s="40">
        <v>420068</v>
      </c>
      <c r="E60" s="8">
        <f t="shared" si="1"/>
        <v>0.49467311521780344</v>
      </c>
      <c r="F60" s="9">
        <f t="shared" si="2"/>
        <v>78.47515164211508</v>
      </c>
      <c r="G60" s="40">
        <v>329649</v>
      </c>
    </row>
    <row r="61" spans="1:7" ht="9" customHeight="1">
      <c r="A61" s="26" t="s">
        <v>26</v>
      </c>
      <c r="B61" s="44">
        <f>SUM(B39:B60)-B42</f>
        <v>13153134</v>
      </c>
      <c r="C61" s="44"/>
      <c r="D61" s="43">
        <f>SUM(D39:D60)-D42</f>
        <v>18863437</v>
      </c>
      <c r="E61" s="14">
        <f t="shared" si="1"/>
        <v>1.4341401068368953</v>
      </c>
      <c r="F61" s="15">
        <f t="shared" si="2"/>
        <v>80.02994364176581</v>
      </c>
      <c r="G61" s="44">
        <f>SUM(G39:G60)-G42</f>
        <v>15096398</v>
      </c>
    </row>
    <row r="62" spans="1:7" ht="9" customHeight="1">
      <c r="A62" s="27" t="s">
        <v>30</v>
      </c>
      <c r="B62" s="44">
        <f>SUM(B39:B48)-B42</f>
        <v>9585414</v>
      </c>
      <c r="C62" s="44"/>
      <c r="D62" s="44">
        <f>SUM(D39:D48)-D42</f>
        <v>14855519</v>
      </c>
      <c r="E62" s="14">
        <f t="shared" si="1"/>
        <v>1.5498046302434094</v>
      </c>
      <c r="F62" s="15">
        <f t="shared" si="2"/>
        <v>80.12212161688865</v>
      </c>
      <c r="G62" s="44">
        <f>SUM(G39:G48)-G42</f>
        <v>11902557</v>
      </c>
    </row>
    <row r="63" spans="1:7" ht="9" customHeight="1">
      <c r="A63" s="27" t="s">
        <v>31</v>
      </c>
      <c r="B63" s="44">
        <f>SUM(B49:B52)</f>
        <v>1246721</v>
      </c>
      <c r="C63" s="44"/>
      <c r="D63" s="44">
        <f>SUM(D49:D52)</f>
        <v>1827213</v>
      </c>
      <c r="E63" s="14">
        <f t="shared" si="1"/>
        <v>1.465615001271335</v>
      </c>
      <c r="F63" s="15">
        <f t="shared" si="2"/>
        <v>81.05683354923592</v>
      </c>
      <c r="G63" s="44">
        <f>SUM(G49:G52)</f>
        <v>1481081</v>
      </c>
    </row>
    <row r="64" spans="1:7" ht="9" customHeight="1">
      <c r="A64" s="38" t="s">
        <v>27</v>
      </c>
      <c r="B64" s="44">
        <f>SUM(B53:B60)</f>
        <v>2320999</v>
      </c>
      <c r="C64" s="44"/>
      <c r="D64" s="43">
        <f>SUM(D53:D60)</f>
        <v>2180705</v>
      </c>
      <c r="E64" s="14">
        <f t="shared" si="1"/>
        <v>0.9395544763267886</v>
      </c>
      <c r="F64" s="15">
        <f t="shared" si="2"/>
        <v>78.54157256483568</v>
      </c>
      <c r="G64" s="44">
        <f>SUM(G53:G60)</f>
        <v>1712760</v>
      </c>
    </row>
    <row r="65" spans="1:7" ht="9" customHeight="1">
      <c r="A65" s="34"/>
      <c r="B65" s="35"/>
      <c r="C65" s="35"/>
      <c r="D65" s="35"/>
      <c r="E65" s="36"/>
      <c r="F65" s="37"/>
      <c r="G65" s="35"/>
    </row>
    <row r="66" spans="1:7" ht="9" customHeight="1">
      <c r="A66" s="30"/>
      <c r="B66" s="28"/>
      <c r="C66" s="28"/>
      <c r="D66" s="28"/>
      <c r="E66" s="31"/>
      <c r="F66" s="29"/>
      <c r="G66" s="28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</sheetData>
  <mergeCells count="7">
    <mergeCell ref="A9:G9"/>
    <mergeCell ref="A37:G37"/>
    <mergeCell ref="D4:E5"/>
    <mergeCell ref="D6:D7"/>
    <mergeCell ref="E6:E7"/>
    <mergeCell ref="F4:F7"/>
    <mergeCell ref="A4:A7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&amp;C&amp;"Arial,Normale"378</oddFooter>
  </headerFooter>
  <rowBreaks count="1" manualBreakCount="1"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2005-07-19T08:43:07Z</cp:lastPrinted>
  <dcterms:created xsi:type="dcterms:W3CDTF">1998-10-02T09:57:38Z</dcterms:created>
  <dcterms:modified xsi:type="dcterms:W3CDTF">2004-06-01T09:32:48Z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