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575" windowHeight="6030" activeTab="0"/>
  </bookViews>
  <sheets>
    <sheet name="Tavola 1.5 (3)" sheetId="1" r:id="rId1"/>
    <sheet name="Tavola 1.5 (2)" sheetId="2" r:id="rId2"/>
    <sheet name="Tavola 1.5" sheetId="3" r:id="rId3"/>
  </sheets>
  <definedNames/>
  <calcPr fullCalcOnLoad="1"/>
</workbook>
</file>

<file path=xl/sharedStrings.xml><?xml version="1.0" encoding="utf-8"?>
<sst xmlns="http://schemas.openxmlformats.org/spreadsheetml/2006/main" count="178" uniqueCount="45">
  <si>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</si>
  <si>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</si>
  <si>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</si>
  <si>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</si>
  <si>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</si>
  <si>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</si>
  <si>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</si>
  <si>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</si>
  <si>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</si>
  <si>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</si>
  <si>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</si>
  <si>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</si>
  <si>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</si>
  <si>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</si>
  <si>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</si>
  <si>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</si>
  <si>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Mezzogiorno</t>
  </si>
  <si>
    <t>Trento</t>
  </si>
  <si>
    <t>Trentino - Alto Adige</t>
  </si>
  <si>
    <t>ITALIA</t>
  </si>
  <si>
    <t>REGIONI</t>
  </si>
  <si>
    <t>Bolzano-Bozen</t>
  </si>
  <si>
    <t>Valle d'Aosta</t>
  </si>
  <si>
    <t>Friuli - Venezia Giulia</t>
  </si>
  <si>
    <t>Emilia - Romagna</t>
  </si>
  <si>
    <t>Per ettaro</t>
  </si>
  <si>
    <t>Totale</t>
  </si>
  <si>
    <t>Raccolta</t>
  </si>
  <si>
    <t>FRUMENTO  IN  COMPLESSO</t>
  </si>
  <si>
    <t>FRUMENTO  TENERO</t>
  </si>
  <si>
    <t>FRUMENTO  DURO</t>
  </si>
  <si>
    <t>ORZO</t>
  </si>
  <si>
    <t>GRANOTURCO</t>
  </si>
  <si>
    <t>RISO (a)</t>
  </si>
  <si>
    <t>(a) Fonte: Ente Nazionale Risi. La resa fa riferimento alla produzione raccolta.</t>
  </si>
  <si>
    <t xml:space="preserve"> -</t>
  </si>
  <si>
    <t>Nord</t>
  </si>
  <si>
    <t>Centro</t>
  </si>
  <si>
    <t>Superficie</t>
  </si>
  <si>
    <t>Produzione</t>
  </si>
  <si>
    <t>Superfcie</t>
  </si>
  <si>
    <t xml:space="preserve">                        produzione in quintali)</t>
  </si>
  <si>
    <r>
      <t xml:space="preserve">Tavola  3.5  -  Principali  colture  cerealicole  per  regione  -  Anno  2001 </t>
    </r>
    <r>
      <rPr>
        <i/>
        <sz val="9"/>
        <rFont val="Arial"/>
        <family val="2"/>
      </rPr>
      <t xml:space="preserve"> (superficie in ettari, </t>
    </r>
  </si>
  <si>
    <r>
      <t xml:space="preserve">Tavola  3.5  </t>
    </r>
    <r>
      <rPr>
        <b/>
        <i/>
        <sz val="9"/>
        <rFont val="Arial"/>
        <family val="2"/>
      </rPr>
      <t xml:space="preserve">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 -   Principali colture cerealicole  per regione  -  Anno  2001 </t>
    </r>
    <r>
      <rPr>
        <i/>
        <sz val="9"/>
        <rFont val="Arial"/>
        <family val="2"/>
      </rPr>
      <t xml:space="preserve"> (superficie in ettari,  </t>
    </r>
  </si>
  <si>
    <t xml:space="preserve">                                      produzione in quintali)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</si>
</sst>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  <numFmt numFmtId="172" formatCode="00000"/>
    <numFmt numFmtId="173" formatCode="#,##0_ ;\-#,##0\ "/>
    <numFmt numFmtId="174" formatCode="_-* #,##0.0_-;\-* #,##0.0_-;_-* &quot;-&quot;_-;_-@_-"/>
    <numFmt numFmtId="175" formatCode="_-* #,##0.00_-;\-* #,##0.00_-;_-* &quot;-&quot;_-;_-@_-"/>
    <numFmt numFmtId="176" formatCode="_-* #,##0.0_-;\-* #,##0.0_-;_-* &quot;-&quot;??_-;_-@_-"/>
    <numFmt numFmtId="177" formatCode="_-* #,##0_-;\-* #,##0_-;_-* &quot;-&quot;??_-;_-@_-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11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8" applyFont="1" applyAlignment="1">
      <alignment/>
    </xf>
    <xf numFmtId="0" fontId="2" fillId="0" borderId="0" xfId="0" applyFont="1" applyAlignment="1">
      <alignment/>
    </xf>
    <xf numFmtId="41" fontId="2" fillId="0" borderId="0" xfId="18" applyFont="1" applyAlignment="1">
      <alignment/>
    </xf>
    <xf numFmtId="0" fontId="3" fillId="0" borderId="0" xfId="0" applyFont="1" applyAlignment="1">
      <alignment/>
    </xf>
    <xf numFmtId="41" fontId="3" fillId="0" borderId="0" xfId="18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41" fontId="1" fillId="0" borderId="1" xfId="18" applyFont="1" applyBorder="1" applyAlignment="1">
      <alignment/>
    </xf>
    <xf numFmtId="0" fontId="1" fillId="0" borderId="0" xfId="0" applyFont="1" applyBorder="1" applyAlignment="1">
      <alignment/>
    </xf>
    <xf numFmtId="41" fontId="1" fillId="0" borderId="0" xfId="18" applyFont="1" applyBorder="1" applyAlignment="1">
      <alignment/>
    </xf>
    <xf numFmtId="41" fontId="1" fillId="0" borderId="0" xfId="18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1" fontId="1" fillId="0" borderId="1" xfId="18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41" fontId="1" fillId="0" borderId="2" xfId="18" applyFont="1" applyBorder="1" applyAlignment="1">
      <alignment horizontal="right" vertical="center"/>
    </xf>
    <xf numFmtId="41" fontId="1" fillId="0" borderId="2" xfId="18" applyFont="1" applyBorder="1" applyAlignment="1">
      <alignment horizontal="right"/>
    </xf>
    <xf numFmtId="0" fontId="6" fillId="0" borderId="0" xfId="0" applyFont="1" applyAlignment="1">
      <alignment/>
    </xf>
    <xf numFmtId="41" fontId="6" fillId="0" borderId="0" xfId="18" applyFont="1" applyAlignment="1">
      <alignment/>
    </xf>
    <xf numFmtId="2" fontId="6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171" fontId="1" fillId="0" borderId="0" xfId="0" applyNumberFormat="1" applyFont="1" applyAlignment="1">
      <alignment/>
    </xf>
    <xf numFmtId="41" fontId="6" fillId="0" borderId="0" xfId="18" applyFont="1" applyBorder="1" applyAlignment="1">
      <alignment/>
    </xf>
    <xf numFmtId="174" fontId="1" fillId="0" borderId="0" xfId="0" applyNumberFormat="1" applyFont="1" applyAlignment="1">
      <alignment/>
    </xf>
    <xf numFmtId="0" fontId="1" fillId="0" borderId="0" xfId="0" applyFont="1" applyAlignment="1">
      <alignment horizontal="right" vertical="center"/>
    </xf>
    <xf numFmtId="171" fontId="6" fillId="0" borderId="0" xfId="0" applyNumberFormat="1" applyFont="1" applyAlignment="1">
      <alignment/>
    </xf>
    <xf numFmtId="177" fontId="1" fillId="0" borderId="0" xfId="17" applyNumberFormat="1" applyFont="1" applyAlignment="1">
      <alignment/>
    </xf>
    <xf numFmtId="177" fontId="2" fillId="0" borderId="0" xfId="17" applyNumberFormat="1" applyFont="1" applyAlignment="1">
      <alignment/>
    </xf>
    <xf numFmtId="176" fontId="1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41" fontId="6" fillId="0" borderId="0" xfId="18" applyFont="1" applyAlignment="1">
      <alignment horizontal="right"/>
    </xf>
    <xf numFmtId="174" fontId="6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7" fontId="1" fillId="0" borderId="0" xfId="17" applyNumberFormat="1" applyFont="1" applyAlignment="1">
      <alignment horizontal="right"/>
    </xf>
    <xf numFmtId="177" fontId="6" fillId="0" borderId="0" xfId="17" applyNumberFormat="1" applyFont="1" applyAlignment="1">
      <alignment horizontal="right"/>
    </xf>
    <xf numFmtId="0" fontId="5" fillId="0" borderId="0" xfId="0" applyFont="1" applyAlignment="1">
      <alignment vertical="center"/>
    </xf>
    <xf numFmtId="41" fontId="3" fillId="0" borderId="0" xfId="18" applyFont="1" applyAlignment="1">
      <alignment vertical="center"/>
    </xf>
    <xf numFmtId="0" fontId="3" fillId="0" borderId="0" xfId="0" applyFont="1" applyAlignment="1">
      <alignment vertical="center"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1" fontId="1" fillId="0" borderId="1" xfId="18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41" fontId="1" fillId="0" borderId="3" xfId="18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6"/>
  <sheetViews>
    <sheetView tabSelected="1" workbookViewId="0" topLeftCell="A1">
      <selection activeCell="B5" sqref="B5:B6"/>
    </sheetView>
  </sheetViews>
  <sheetFormatPr defaultColWidth="9.140625" defaultRowHeight="12.75"/>
  <cols>
    <col min="1" max="1" width="17.57421875" style="1" customWidth="1"/>
    <col min="2" max="2" width="14.57421875" style="2" customWidth="1"/>
    <col min="3" max="3" width="1.7109375" style="2" customWidth="1"/>
    <col min="4" max="4" width="13.57421875" style="1" customWidth="1"/>
    <col min="5" max="6" width="14.57421875" style="2" customWidth="1"/>
    <col min="7" max="16384" width="9.140625" style="1" customWidth="1"/>
  </cols>
  <sheetData>
    <row r="2" spans="1:6" s="5" customFormat="1" ht="12" customHeight="1">
      <c r="A2" s="7" t="s">
        <v>43</v>
      </c>
      <c r="B2" s="6"/>
      <c r="C2" s="6"/>
      <c r="E2" s="6"/>
      <c r="F2" s="6"/>
    </row>
    <row r="3" spans="1:6" s="40" customFormat="1" ht="14.25" customHeight="1">
      <c r="A3" s="38" t="s">
        <v>44</v>
      </c>
      <c r="B3" s="39"/>
      <c r="C3" s="39"/>
      <c r="E3" s="39"/>
      <c r="F3" s="39"/>
    </row>
    <row r="4" spans="1:6" ht="9">
      <c r="A4" s="8"/>
      <c r="B4" s="9"/>
      <c r="C4" s="9"/>
      <c r="D4" s="8"/>
      <c r="E4" s="9"/>
      <c r="F4" s="9"/>
    </row>
    <row r="5" spans="1:6" ht="19.5" customHeight="1">
      <c r="A5" s="51" t="s">
        <v>20</v>
      </c>
      <c r="B5" s="49" t="s">
        <v>38</v>
      </c>
      <c r="C5" s="12"/>
      <c r="D5" s="15"/>
      <c r="E5" s="16" t="s">
        <v>39</v>
      </c>
      <c r="F5" s="17"/>
    </row>
    <row r="6" spans="1:12" ht="17.25" customHeight="1">
      <c r="A6" s="52"/>
      <c r="B6" s="50"/>
      <c r="C6" s="14"/>
      <c r="D6" s="13" t="s">
        <v>25</v>
      </c>
      <c r="E6" s="14" t="s">
        <v>26</v>
      </c>
      <c r="F6" s="14" t="s">
        <v>27</v>
      </c>
      <c r="H6"/>
      <c r="I6"/>
      <c r="J6"/>
      <c r="K6"/>
      <c r="L6"/>
    </row>
    <row r="7" spans="1:12" ht="9" customHeight="1">
      <c r="A7" s="10"/>
      <c r="B7" s="11"/>
      <c r="C7" s="11"/>
      <c r="D7" s="10"/>
      <c r="E7" s="11"/>
      <c r="F7" s="11"/>
      <c r="H7"/>
      <c r="I7"/>
      <c r="J7"/>
      <c r="K7"/>
      <c r="L7"/>
    </row>
    <row r="8" spans="1:12" ht="12.75" customHeight="1">
      <c r="A8" s="48" t="s">
        <v>32</v>
      </c>
      <c r="B8" s="48"/>
      <c r="C8" s="48"/>
      <c r="D8" s="48"/>
      <c r="E8" s="48"/>
      <c r="F8" s="48"/>
      <c r="H8" s="41"/>
      <c r="I8" s="42"/>
      <c r="J8" s="41"/>
      <c r="K8" s="41"/>
      <c r="L8"/>
    </row>
    <row r="9" spans="8:11" ht="9" customHeight="1">
      <c r="H9" s="41"/>
      <c r="I9" s="42"/>
      <c r="J9" s="41"/>
      <c r="K9" s="41"/>
    </row>
    <row r="10" spans="1:11" ht="9" customHeight="1">
      <c r="A10" s="1" t="s">
        <v>0</v>
      </c>
      <c r="B10" s="41">
        <v>173000</v>
      </c>
      <c r="D10" s="30">
        <f>+E10/B10</f>
        <v>84.20120231213873</v>
      </c>
      <c r="E10" s="41">
        <v>14566808</v>
      </c>
      <c r="F10" s="41">
        <v>14566808</v>
      </c>
      <c r="H10" s="41"/>
      <c r="I10" s="42"/>
      <c r="J10" s="41"/>
      <c r="K10" s="41"/>
    </row>
    <row r="11" spans="1:11" ht="9" customHeight="1">
      <c r="A11" s="1" t="s">
        <v>22</v>
      </c>
      <c r="B11" s="41">
        <v>20</v>
      </c>
      <c r="D11" s="30">
        <f aca="true" t="shared" si="0" ref="D11:D35">+E11/B11</f>
        <v>50</v>
      </c>
      <c r="E11" s="41">
        <v>1000</v>
      </c>
      <c r="F11" s="41">
        <v>1000</v>
      </c>
      <c r="H11" s="41"/>
      <c r="I11" s="42"/>
      <c r="J11" s="41"/>
      <c r="K11" s="41"/>
    </row>
    <row r="12" spans="1:11" ht="9" customHeight="1">
      <c r="A12" s="1" t="s">
        <v>1</v>
      </c>
      <c r="B12" s="41">
        <v>285285</v>
      </c>
      <c r="D12" s="30">
        <f t="shared" si="0"/>
        <v>109.31141490088858</v>
      </c>
      <c r="E12" s="41">
        <v>31184907</v>
      </c>
      <c r="F12" s="41">
        <v>31060473</v>
      </c>
      <c r="H12" s="41"/>
      <c r="I12" s="42"/>
      <c r="J12" s="41"/>
      <c r="K12" s="41"/>
    </row>
    <row r="13" spans="1:11" ht="9" customHeight="1">
      <c r="A13" s="1" t="s">
        <v>18</v>
      </c>
      <c r="B13" s="28">
        <f>SUM(B14:B15)</f>
        <v>208</v>
      </c>
      <c r="C13" s="4"/>
      <c r="D13" s="30">
        <f t="shared" si="0"/>
        <v>30.264423076923077</v>
      </c>
      <c r="E13" s="41">
        <v>6295</v>
      </c>
      <c r="F13" s="41">
        <v>6293</v>
      </c>
      <c r="H13" s="41"/>
      <c r="I13" s="42"/>
      <c r="J13" s="41"/>
      <c r="K13" s="41"/>
    </row>
    <row r="14" spans="1:11" s="3" customFormat="1" ht="9" customHeight="1">
      <c r="A14" s="3" t="s">
        <v>21</v>
      </c>
      <c r="B14" s="43">
        <v>3</v>
      </c>
      <c r="D14" s="35">
        <f t="shared" si="0"/>
        <v>65</v>
      </c>
      <c r="E14" s="43">
        <v>195</v>
      </c>
      <c r="F14" s="43">
        <v>193</v>
      </c>
      <c r="G14" s="1"/>
      <c r="H14" s="41"/>
      <c r="I14" s="42"/>
      <c r="J14" s="41"/>
      <c r="K14" s="41"/>
    </row>
    <row r="15" spans="1:11" s="3" customFormat="1" ht="9" customHeight="1">
      <c r="A15" s="3" t="s">
        <v>17</v>
      </c>
      <c r="B15" s="43">
        <v>205</v>
      </c>
      <c r="C15" s="4"/>
      <c r="D15" s="35">
        <f t="shared" si="0"/>
        <v>29.75609756097561</v>
      </c>
      <c r="E15" s="43">
        <v>6100</v>
      </c>
      <c r="F15" s="43">
        <v>6100</v>
      </c>
      <c r="G15" s="1"/>
      <c r="H15" s="41"/>
      <c r="I15" s="42"/>
      <c r="J15" s="41"/>
      <c r="K15" s="41"/>
    </row>
    <row r="16" spans="1:11" ht="9" customHeight="1">
      <c r="A16" s="1" t="s">
        <v>2</v>
      </c>
      <c r="B16" s="41">
        <v>281376</v>
      </c>
      <c r="D16" s="30">
        <f t="shared" si="0"/>
        <v>98.25446022404185</v>
      </c>
      <c r="E16" s="41">
        <v>27646447</v>
      </c>
      <c r="F16" s="41">
        <v>27528397</v>
      </c>
      <c r="H16" s="41"/>
      <c r="I16" s="42"/>
      <c r="J16" s="41"/>
      <c r="K16" s="41"/>
    </row>
    <row r="17" spans="1:11" ht="9" customHeight="1">
      <c r="A17" s="1" t="s">
        <v>23</v>
      </c>
      <c r="B17" s="41">
        <v>126788</v>
      </c>
      <c r="D17" s="30">
        <f t="shared" si="0"/>
        <v>101.87596617976465</v>
      </c>
      <c r="E17" s="41">
        <v>12916650</v>
      </c>
      <c r="F17" s="41">
        <v>12270650</v>
      </c>
      <c r="H17" s="41"/>
      <c r="I17" s="42"/>
      <c r="J17" s="41"/>
      <c r="K17" s="41"/>
    </row>
    <row r="18" spans="1:11" ht="9" customHeight="1">
      <c r="A18" s="1" t="s">
        <v>3</v>
      </c>
      <c r="B18" s="41">
        <v>538</v>
      </c>
      <c r="D18" s="30">
        <f t="shared" si="0"/>
        <v>55.09293680297398</v>
      </c>
      <c r="E18" s="41">
        <v>29640</v>
      </c>
      <c r="F18" s="41">
        <v>29520</v>
      </c>
      <c r="H18" s="41"/>
      <c r="I18" s="42"/>
      <c r="J18" s="41"/>
      <c r="K18" s="41"/>
    </row>
    <row r="19" spans="1:11" ht="9" customHeight="1">
      <c r="A19" s="1" t="s">
        <v>24</v>
      </c>
      <c r="B19" s="41">
        <v>108120</v>
      </c>
      <c r="D19" s="30">
        <f t="shared" si="0"/>
        <v>95.02968923418425</v>
      </c>
      <c r="E19" s="41">
        <v>10274610</v>
      </c>
      <c r="F19" s="41">
        <v>10274610</v>
      </c>
      <c r="H19" s="41"/>
      <c r="I19" s="42"/>
      <c r="J19" s="41"/>
      <c r="K19" s="41"/>
    </row>
    <row r="20" spans="1:11" ht="9" customHeight="1">
      <c r="A20" s="1" t="s">
        <v>4</v>
      </c>
      <c r="B20" s="41">
        <v>23539</v>
      </c>
      <c r="D20" s="30">
        <f t="shared" si="0"/>
        <v>79.94965801435914</v>
      </c>
      <c r="E20" s="41">
        <v>1881935</v>
      </c>
      <c r="F20" s="41">
        <v>1785457</v>
      </c>
      <c r="H20" s="41"/>
      <c r="I20" s="42"/>
      <c r="J20" s="41"/>
      <c r="K20" s="41"/>
    </row>
    <row r="21" spans="1:11" ht="9" customHeight="1">
      <c r="A21" s="1" t="s">
        <v>5</v>
      </c>
      <c r="B21" s="41">
        <v>17052</v>
      </c>
      <c r="D21" s="30">
        <f t="shared" si="0"/>
        <v>101.57207365704903</v>
      </c>
      <c r="E21" s="41">
        <v>1732007</v>
      </c>
      <c r="F21" s="41">
        <v>1732007</v>
      </c>
      <c r="H21" s="41"/>
      <c r="I21" s="42"/>
      <c r="J21" s="41"/>
      <c r="K21" s="41"/>
    </row>
    <row r="22" spans="1:11" ht="9" customHeight="1">
      <c r="A22" s="1" t="s">
        <v>6</v>
      </c>
      <c r="B22" s="41">
        <v>16105</v>
      </c>
      <c r="D22" s="30">
        <f t="shared" si="0"/>
        <v>65.36119217634275</v>
      </c>
      <c r="E22" s="41">
        <v>1052642</v>
      </c>
      <c r="F22" s="41">
        <v>1031237</v>
      </c>
      <c r="H22" s="41"/>
      <c r="I22" s="42"/>
      <c r="J22" s="41"/>
      <c r="K22" s="41"/>
    </row>
    <row r="23" spans="1:11" ht="9" customHeight="1">
      <c r="A23" s="1" t="s">
        <v>7</v>
      </c>
      <c r="B23" s="41">
        <v>32360</v>
      </c>
      <c r="D23" s="30">
        <f t="shared" si="0"/>
        <v>77.74799134734239</v>
      </c>
      <c r="E23" s="41">
        <v>2515925</v>
      </c>
      <c r="F23" s="41">
        <v>2353360</v>
      </c>
      <c r="H23" s="41"/>
      <c r="I23" s="42"/>
      <c r="J23" s="41"/>
      <c r="K23" s="41"/>
    </row>
    <row r="24" spans="1:11" ht="9" customHeight="1">
      <c r="A24" s="1" t="s">
        <v>8</v>
      </c>
      <c r="B24" s="41">
        <v>6699</v>
      </c>
      <c r="D24" s="30">
        <f t="shared" si="0"/>
        <v>76.94969398417675</v>
      </c>
      <c r="E24" s="41">
        <v>515486</v>
      </c>
      <c r="F24" s="41">
        <v>513049</v>
      </c>
      <c r="H24" s="41"/>
      <c r="I24" s="42"/>
      <c r="J24" s="41"/>
      <c r="K24" s="41"/>
    </row>
    <row r="25" spans="1:11" ht="9" customHeight="1">
      <c r="A25" s="1" t="s">
        <v>9</v>
      </c>
      <c r="B25" s="41">
        <v>3519</v>
      </c>
      <c r="D25" s="30">
        <f t="shared" si="0"/>
        <v>60.60528559249787</v>
      </c>
      <c r="E25" s="41">
        <v>213270</v>
      </c>
      <c r="F25" s="41">
        <v>212680</v>
      </c>
      <c r="H25" s="41"/>
      <c r="I25" s="42"/>
      <c r="J25" s="41"/>
      <c r="K25" s="41"/>
    </row>
    <row r="26" spans="1:11" ht="9" customHeight="1">
      <c r="A26" s="1" t="s">
        <v>10</v>
      </c>
      <c r="B26" s="41">
        <v>21337</v>
      </c>
      <c r="D26" s="30">
        <f t="shared" si="0"/>
        <v>64.56516848666635</v>
      </c>
      <c r="E26" s="41">
        <v>1377627</v>
      </c>
      <c r="F26" s="41">
        <v>1366640</v>
      </c>
      <c r="H26" s="41"/>
      <c r="I26" s="42"/>
      <c r="J26" s="41"/>
      <c r="K26" s="41"/>
    </row>
    <row r="27" spans="1:11" ht="9" customHeight="1">
      <c r="A27" s="1" t="s">
        <v>11</v>
      </c>
      <c r="B27" s="41">
        <v>993</v>
      </c>
      <c r="D27" s="30">
        <f t="shared" si="0"/>
        <v>62.497482376636455</v>
      </c>
      <c r="E27" s="41">
        <v>62060</v>
      </c>
      <c r="F27" s="41">
        <v>60850</v>
      </c>
      <c r="H27" s="41"/>
      <c r="I27" s="42"/>
      <c r="J27" s="41"/>
      <c r="K27" s="41"/>
    </row>
    <row r="28" spans="1:11" ht="9" customHeight="1">
      <c r="A28" s="1" t="s">
        <v>12</v>
      </c>
      <c r="B28" s="41">
        <v>2400</v>
      </c>
      <c r="D28" s="30">
        <f t="shared" si="0"/>
        <v>68.125</v>
      </c>
      <c r="E28" s="41">
        <v>163500</v>
      </c>
      <c r="F28" s="41">
        <v>163500</v>
      </c>
      <c r="H28" s="41"/>
      <c r="I28" s="42"/>
      <c r="J28" s="41"/>
      <c r="K28" s="41"/>
    </row>
    <row r="29" spans="1:11" ht="9" customHeight="1">
      <c r="A29" s="1" t="s">
        <v>13</v>
      </c>
      <c r="B29" s="41">
        <v>6748</v>
      </c>
      <c r="D29" s="30">
        <f t="shared" si="0"/>
        <v>52.56653823355068</v>
      </c>
      <c r="E29" s="41">
        <v>354719</v>
      </c>
      <c r="F29" s="41">
        <v>344995</v>
      </c>
      <c r="H29" s="41"/>
      <c r="I29" s="42"/>
      <c r="J29" s="41"/>
      <c r="K29" s="41"/>
    </row>
    <row r="30" spans="1:11" ht="9" customHeight="1">
      <c r="A30" s="1" t="s">
        <v>14</v>
      </c>
      <c r="B30" s="41">
        <v>310</v>
      </c>
      <c r="D30" s="30">
        <f t="shared" si="0"/>
        <v>59.193548387096776</v>
      </c>
      <c r="E30" s="41">
        <v>18350</v>
      </c>
      <c r="F30" s="41">
        <v>18090</v>
      </c>
      <c r="H30" s="41"/>
      <c r="I30" s="42"/>
      <c r="J30" s="41"/>
      <c r="K30" s="41"/>
    </row>
    <row r="31" spans="1:11" ht="9" customHeight="1">
      <c r="A31" s="1" t="s">
        <v>15</v>
      </c>
      <c r="B31" s="41">
        <v>2944</v>
      </c>
      <c r="D31" s="30">
        <f t="shared" si="0"/>
        <v>73.85835597826087</v>
      </c>
      <c r="E31" s="41">
        <v>217439</v>
      </c>
      <c r="F31" s="41">
        <v>217439</v>
      </c>
      <c r="H31" s="41"/>
      <c r="I31" s="42"/>
      <c r="J31" s="41"/>
      <c r="K31" s="41"/>
    </row>
    <row r="32" spans="1:12" s="18" customFormat="1" ht="9" customHeight="1">
      <c r="A32" s="18" t="s">
        <v>19</v>
      </c>
      <c r="B32" s="44">
        <f>SUM(B10:B31)-B13</f>
        <v>1109341</v>
      </c>
      <c r="C32" s="19"/>
      <c r="D32" s="31">
        <f t="shared" si="0"/>
        <v>96.21145977657005</v>
      </c>
      <c r="E32" s="44">
        <f>SUM(E10:E31)-E13</f>
        <v>106731317</v>
      </c>
      <c r="F32" s="44">
        <f>SUM(F10:F31)-F13</f>
        <v>105537055</v>
      </c>
      <c r="G32" s="1"/>
      <c r="H32" s="41"/>
      <c r="I32" s="42"/>
      <c r="J32" s="41"/>
      <c r="K32" s="41"/>
      <c r="L32" s="1"/>
    </row>
    <row r="33" spans="1:12" s="18" customFormat="1" ht="9" customHeight="1">
      <c r="A33" s="18" t="s">
        <v>36</v>
      </c>
      <c r="B33" s="44">
        <f>SUM(B10:B19)-B13</f>
        <v>975335</v>
      </c>
      <c r="C33" s="19"/>
      <c r="D33" s="31">
        <f t="shared" si="0"/>
        <v>99.06991649023156</v>
      </c>
      <c r="E33" s="44">
        <f>SUM(E10:E19)-E13</f>
        <v>96626357</v>
      </c>
      <c r="F33" s="44">
        <f>SUM(F10:F19)-F13</f>
        <v>95737751</v>
      </c>
      <c r="G33" s="1"/>
      <c r="H33" s="41"/>
      <c r="I33" s="42"/>
      <c r="J33" s="41"/>
      <c r="K33" s="41"/>
      <c r="L33" s="1"/>
    </row>
    <row r="34" spans="1:12" s="18" customFormat="1" ht="9" customHeight="1">
      <c r="A34" s="18" t="s">
        <v>37</v>
      </c>
      <c r="B34" s="44">
        <f>SUM(B20:B23)</f>
        <v>89056</v>
      </c>
      <c r="C34" s="19"/>
      <c r="D34" s="31">
        <f t="shared" si="0"/>
        <v>80.65160123966942</v>
      </c>
      <c r="E34" s="44">
        <f>SUM(E20:E23)</f>
        <v>7182509</v>
      </c>
      <c r="F34" s="44">
        <f>SUM(F20:F23)</f>
        <v>6902061</v>
      </c>
      <c r="G34" s="1"/>
      <c r="H34" s="41"/>
      <c r="I34" s="42"/>
      <c r="J34" s="41"/>
      <c r="K34" s="41"/>
      <c r="L34" s="1"/>
    </row>
    <row r="35" spans="1:11" s="18" customFormat="1" ht="9" customHeight="1">
      <c r="A35" s="18" t="s">
        <v>16</v>
      </c>
      <c r="B35" s="44">
        <f>SUM(B24:B31)</f>
        <v>44950</v>
      </c>
      <c r="C35" s="19"/>
      <c r="D35" s="31">
        <f t="shared" si="0"/>
        <v>65.01559510567297</v>
      </c>
      <c r="E35" s="44">
        <f>SUM(E24:E31)</f>
        <v>2922451</v>
      </c>
      <c r="F35" s="44">
        <f>SUM(F24:F31)</f>
        <v>2897243</v>
      </c>
      <c r="G35" s="1"/>
      <c r="H35" s="41"/>
      <c r="I35" s="42"/>
      <c r="J35" s="41"/>
      <c r="K35" s="41"/>
    </row>
    <row r="36" spans="1:11" ht="9">
      <c r="A36" s="10"/>
      <c r="B36" s="11"/>
      <c r="C36" s="11"/>
      <c r="D36" s="21"/>
      <c r="E36" s="11"/>
      <c r="F36" s="11"/>
      <c r="H36" s="41"/>
      <c r="I36" s="42"/>
      <c r="J36" s="41"/>
      <c r="K36" s="41"/>
    </row>
    <row r="37" spans="1:6" ht="12.75" customHeight="1">
      <c r="A37" s="48" t="s">
        <v>33</v>
      </c>
      <c r="B37" s="48"/>
      <c r="C37" s="48"/>
      <c r="D37" s="48"/>
      <c r="E37" s="48"/>
      <c r="F37" s="48"/>
    </row>
    <row r="38" spans="4:12" ht="16.5" customHeight="1">
      <c r="D38" s="26"/>
      <c r="H38"/>
      <c r="I38"/>
      <c r="J38"/>
      <c r="K38"/>
      <c r="L38"/>
    </row>
    <row r="39" spans="1:11" ht="9" customHeight="1">
      <c r="A39" s="1" t="s">
        <v>0</v>
      </c>
      <c r="B39" s="41">
        <v>110632</v>
      </c>
      <c r="D39" s="25">
        <f>+F39/B39</f>
        <v>62.71142165015547</v>
      </c>
      <c r="E39" s="36" t="s">
        <v>35</v>
      </c>
      <c r="F39" s="41">
        <v>6937890</v>
      </c>
      <c r="H39" s="41"/>
      <c r="I39" s="42"/>
      <c r="J39" s="41"/>
      <c r="K39" s="41"/>
    </row>
    <row r="40" spans="1:11" ht="9" customHeight="1">
      <c r="A40" s="1" t="s">
        <v>1</v>
      </c>
      <c r="B40" s="41">
        <v>91200</v>
      </c>
      <c r="D40" s="25">
        <f aca="true" t="shared" si="1" ref="D40:D51">+F40/B40</f>
        <v>52.61688596491228</v>
      </c>
      <c r="E40" s="36" t="s">
        <v>35</v>
      </c>
      <c r="F40" s="41">
        <v>4798660</v>
      </c>
      <c r="H40" s="41"/>
      <c r="I40" s="42"/>
      <c r="J40" s="41"/>
      <c r="K40" s="41"/>
    </row>
    <row r="41" spans="1:11" ht="9" customHeight="1">
      <c r="A41" s="1" t="s">
        <v>2</v>
      </c>
      <c r="B41" s="41">
        <v>4061</v>
      </c>
      <c r="D41" s="25">
        <f t="shared" si="1"/>
        <v>60.504801772962324</v>
      </c>
      <c r="E41" s="36" t="s">
        <v>35</v>
      </c>
      <c r="F41" s="41">
        <v>245710</v>
      </c>
      <c r="H41" s="41"/>
      <c r="I41" s="42"/>
      <c r="J41" s="41"/>
      <c r="K41" s="41"/>
    </row>
    <row r="42" spans="1:11" ht="9" customHeight="1">
      <c r="A42" s="1" t="s">
        <v>23</v>
      </c>
      <c r="B42" s="41">
        <v>1</v>
      </c>
      <c r="D42" s="25">
        <f t="shared" si="1"/>
        <v>40</v>
      </c>
      <c r="E42" s="36" t="s">
        <v>35</v>
      </c>
      <c r="F42" s="41">
        <v>40</v>
      </c>
      <c r="H42" s="41"/>
      <c r="I42" s="42"/>
      <c r="J42" s="41"/>
      <c r="K42" s="41"/>
    </row>
    <row r="43" spans="1:11" ht="9" customHeight="1">
      <c r="A43" s="1" t="s">
        <v>24</v>
      </c>
      <c r="B43" s="41">
        <v>7617</v>
      </c>
      <c r="C43" s="19"/>
      <c r="D43" s="25">
        <f t="shared" si="1"/>
        <v>58.654325850072205</v>
      </c>
      <c r="E43" s="36" t="s">
        <v>35</v>
      </c>
      <c r="F43" s="41">
        <v>446770</v>
      </c>
      <c r="H43" s="41"/>
      <c r="I43" s="42"/>
      <c r="J43" s="41"/>
      <c r="K43" s="41"/>
    </row>
    <row r="44" spans="1:11" ht="9" customHeight="1">
      <c r="A44" s="1" t="s">
        <v>4</v>
      </c>
      <c r="B44" s="41">
        <v>487</v>
      </c>
      <c r="C44" s="19"/>
      <c r="D44" s="25">
        <f t="shared" si="1"/>
        <v>68.0082135523614</v>
      </c>
      <c r="E44" s="36" t="s">
        <v>35</v>
      </c>
      <c r="F44" s="41">
        <v>33120</v>
      </c>
      <c r="H44" s="41"/>
      <c r="I44" s="42"/>
      <c r="J44" s="41"/>
      <c r="K44" s="41"/>
    </row>
    <row r="45" spans="1:11" ht="9" customHeight="1">
      <c r="A45" s="1" t="s">
        <v>6</v>
      </c>
      <c r="B45" s="41">
        <v>10</v>
      </c>
      <c r="C45" s="19"/>
      <c r="D45" s="25">
        <f t="shared" si="1"/>
        <v>61</v>
      </c>
      <c r="E45" s="36" t="s">
        <v>35</v>
      </c>
      <c r="F45" s="41">
        <v>610</v>
      </c>
      <c r="H45" s="41"/>
      <c r="I45" s="42"/>
      <c r="J45" s="41"/>
      <c r="K45" s="41"/>
    </row>
    <row r="46" spans="1:11" ht="9" customHeight="1">
      <c r="A46" s="1" t="s">
        <v>13</v>
      </c>
      <c r="B46" s="41">
        <v>531</v>
      </c>
      <c r="C46" s="19"/>
      <c r="D46" s="25">
        <f t="shared" si="1"/>
        <v>53.74764595103578</v>
      </c>
      <c r="E46" s="36" t="s">
        <v>35</v>
      </c>
      <c r="F46" s="41">
        <v>28540</v>
      </c>
      <c r="H46" s="41"/>
      <c r="I46" s="42"/>
      <c r="J46" s="41"/>
      <c r="K46" s="41"/>
    </row>
    <row r="47" spans="1:11" ht="9" customHeight="1">
      <c r="A47" s="1" t="s">
        <v>15</v>
      </c>
      <c r="B47" s="41">
        <v>3083</v>
      </c>
      <c r="C47" s="11"/>
      <c r="D47" s="25">
        <f t="shared" si="1"/>
        <v>77.25591955887123</v>
      </c>
      <c r="E47" s="36" t="s">
        <v>35</v>
      </c>
      <c r="F47" s="41">
        <v>238180</v>
      </c>
      <c r="H47" s="41"/>
      <c r="I47" s="42"/>
      <c r="J47" s="41"/>
      <c r="K47" s="41"/>
    </row>
    <row r="48" spans="1:11" ht="9" customHeight="1">
      <c r="A48" s="18" t="s">
        <v>19</v>
      </c>
      <c r="B48" s="44">
        <f>SUM(B39:B47)</f>
        <v>217622</v>
      </c>
      <c r="D48" s="33">
        <f t="shared" si="1"/>
        <v>58.493718465963916</v>
      </c>
      <c r="E48" s="37" t="s">
        <v>35</v>
      </c>
      <c r="F48" s="44">
        <f>SUM(F39:F47)</f>
        <v>12729520</v>
      </c>
      <c r="H48" s="41"/>
      <c r="I48" s="42"/>
      <c r="J48" s="41"/>
      <c r="K48" s="41"/>
    </row>
    <row r="49" spans="1:11" ht="9" customHeight="1">
      <c r="A49" s="18" t="s">
        <v>36</v>
      </c>
      <c r="B49" s="44">
        <f>SUM(B39:B43)</f>
        <v>213511</v>
      </c>
      <c r="D49" s="33">
        <f t="shared" si="1"/>
        <v>58.212785289750876</v>
      </c>
      <c r="E49" s="37" t="s">
        <v>35</v>
      </c>
      <c r="F49" s="44">
        <f>SUM(F39:F43)</f>
        <v>12429070</v>
      </c>
      <c r="H49" s="41"/>
      <c r="I49" s="42"/>
      <c r="J49" s="41"/>
      <c r="K49" s="41"/>
    </row>
    <row r="50" spans="1:11" ht="9" customHeight="1">
      <c r="A50" s="18" t="s">
        <v>37</v>
      </c>
      <c r="B50" s="44">
        <f>SUM(B44:B45)</f>
        <v>497</v>
      </c>
      <c r="D50" s="33">
        <f t="shared" si="1"/>
        <v>67.8672032193159</v>
      </c>
      <c r="E50" s="37" t="s">
        <v>35</v>
      </c>
      <c r="F50" s="44">
        <f>SUM(F44:F45)</f>
        <v>33730</v>
      </c>
      <c r="H50" s="41"/>
      <c r="I50" s="42"/>
      <c r="J50" s="41"/>
      <c r="K50" s="41"/>
    </row>
    <row r="51" spans="1:6" ht="9" customHeight="1">
      <c r="A51" s="18" t="s">
        <v>16</v>
      </c>
      <c r="B51" s="44">
        <f>SUM(B46:B47)</f>
        <v>3614</v>
      </c>
      <c r="D51" s="33">
        <f t="shared" si="1"/>
        <v>73.80188157166575</v>
      </c>
      <c r="E51" s="32" t="s">
        <v>35</v>
      </c>
      <c r="F51" s="44">
        <f>SUM(F46:F47)</f>
        <v>266720</v>
      </c>
    </row>
    <row r="52" spans="1:6" ht="9" customHeight="1">
      <c r="A52" s="8"/>
      <c r="B52" s="9"/>
      <c r="C52" s="9"/>
      <c r="D52" s="8"/>
      <c r="E52" s="9"/>
      <c r="F52" s="9"/>
    </row>
    <row r="53" ht="9" customHeight="1"/>
    <row r="54" ht="9" customHeight="1">
      <c r="A54" s="1" t="s">
        <v>34</v>
      </c>
    </row>
    <row r="55" spans="8:12" ht="12.75">
      <c r="H55" s="41"/>
      <c r="I55" s="42"/>
      <c r="J55" s="41"/>
      <c r="K55" s="41"/>
      <c r="L55"/>
    </row>
    <row r="56" spans="8:12" ht="12.75">
      <c r="H56" s="41"/>
      <c r="I56" s="42"/>
      <c r="J56" s="41"/>
      <c r="K56" s="41"/>
      <c r="L56"/>
    </row>
    <row r="57" spans="8:11" ht="9">
      <c r="H57" s="41"/>
      <c r="I57" s="42"/>
      <c r="J57" s="41"/>
      <c r="K57" s="41"/>
    </row>
    <row r="58" spans="8:11" ht="9">
      <c r="H58" s="41"/>
      <c r="I58" s="42"/>
      <c r="J58" s="41"/>
      <c r="K58" s="41"/>
    </row>
    <row r="59" spans="8:11" ht="9">
      <c r="H59" s="41"/>
      <c r="I59" s="42"/>
      <c r="J59" s="41"/>
      <c r="K59" s="41"/>
    </row>
    <row r="60" spans="8:11" ht="9">
      <c r="H60" s="41"/>
      <c r="I60" s="42"/>
      <c r="J60" s="41"/>
      <c r="K60" s="41"/>
    </row>
    <row r="61" spans="8:11" ht="9">
      <c r="H61" s="41"/>
      <c r="I61" s="42"/>
      <c r="J61" s="41"/>
      <c r="K61" s="41"/>
    </row>
    <row r="62" spans="8:11" ht="9">
      <c r="H62" s="41"/>
      <c r="I62" s="42"/>
      <c r="J62" s="41"/>
      <c r="K62" s="41"/>
    </row>
    <row r="63" spans="8:11" ht="9">
      <c r="H63" s="41"/>
      <c r="I63" s="42"/>
      <c r="J63" s="41"/>
      <c r="K63" s="41"/>
    </row>
    <row r="64" spans="8:11" ht="9">
      <c r="H64" s="41"/>
      <c r="I64" s="42"/>
      <c r="J64" s="41"/>
      <c r="K64" s="41"/>
    </row>
    <row r="65" spans="8:11" ht="9">
      <c r="H65" s="41"/>
      <c r="I65" s="42"/>
      <c r="J65" s="41"/>
      <c r="K65" s="41"/>
    </row>
    <row r="66" spans="8:11" ht="9">
      <c r="H66" s="41"/>
      <c r="I66" s="42"/>
      <c r="J66" s="41"/>
      <c r="K66" s="41"/>
    </row>
  </sheetData>
  <mergeCells count="4">
    <mergeCell ref="A8:F8"/>
    <mergeCell ref="A37:F37"/>
    <mergeCell ref="B5:B6"/>
    <mergeCell ref="A5:A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&amp;C139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63"/>
  <sheetViews>
    <sheetView workbookViewId="0" topLeftCell="A1">
      <selection activeCell="B5" sqref="B5:B6"/>
    </sheetView>
  </sheetViews>
  <sheetFormatPr defaultColWidth="9.140625" defaultRowHeight="12.75"/>
  <cols>
    <col min="1" max="1" width="17.57421875" style="1" customWidth="1"/>
    <col min="2" max="2" width="14.57421875" style="2" customWidth="1"/>
    <col min="3" max="3" width="1.7109375" style="2" customWidth="1"/>
    <col min="4" max="4" width="13.57421875" style="1" customWidth="1"/>
    <col min="5" max="6" width="14.57421875" style="2" customWidth="1"/>
    <col min="7" max="16384" width="9.140625" style="1" customWidth="1"/>
  </cols>
  <sheetData>
    <row r="2" spans="1:6" s="5" customFormat="1" ht="12" customHeight="1">
      <c r="A2" s="7" t="s">
        <v>43</v>
      </c>
      <c r="B2" s="6"/>
      <c r="C2" s="6"/>
      <c r="E2" s="6"/>
      <c r="F2" s="6"/>
    </row>
    <row r="3" spans="1:6" s="40" customFormat="1" ht="12.75" customHeight="1">
      <c r="A3" s="38" t="s">
        <v>44</v>
      </c>
      <c r="B3" s="39"/>
      <c r="C3" s="39"/>
      <c r="E3" s="39"/>
      <c r="F3" s="39"/>
    </row>
    <row r="4" spans="1:6" ht="9">
      <c r="A4" s="8"/>
      <c r="B4" s="9"/>
      <c r="C4" s="9"/>
      <c r="D4" s="8"/>
      <c r="E4" s="9"/>
      <c r="F4" s="9"/>
    </row>
    <row r="5" spans="1:6" ht="19.5" customHeight="1">
      <c r="A5" s="53" t="s">
        <v>20</v>
      </c>
      <c r="B5" s="49" t="s">
        <v>40</v>
      </c>
      <c r="C5" s="12"/>
      <c r="D5" s="15"/>
      <c r="E5" s="16" t="s">
        <v>39</v>
      </c>
      <c r="F5" s="17"/>
    </row>
    <row r="6" spans="1:6" ht="20.25" customHeight="1">
      <c r="A6" s="54"/>
      <c r="B6" s="55"/>
      <c r="C6" s="14"/>
      <c r="D6" s="46" t="s">
        <v>25</v>
      </c>
      <c r="E6" s="45" t="s">
        <v>26</v>
      </c>
      <c r="F6" s="45" t="s">
        <v>27</v>
      </c>
    </row>
    <row r="7" spans="1:6" ht="9">
      <c r="A7" s="10"/>
      <c r="B7" s="11"/>
      <c r="C7" s="11"/>
      <c r="D7" s="10"/>
      <c r="E7" s="11"/>
      <c r="F7" s="11"/>
    </row>
    <row r="8" spans="1:12" ht="14.25" customHeight="1">
      <c r="A8" s="48" t="s">
        <v>30</v>
      </c>
      <c r="B8" s="48"/>
      <c r="C8" s="48"/>
      <c r="D8" s="48"/>
      <c r="E8" s="48"/>
      <c r="F8" s="48"/>
      <c r="H8" s="41"/>
      <c r="I8" s="42"/>
      <c r="J8" s="41"/>
      <c r="K8" s="41"/>
      <c r="L8"/>
    </row>
    <row r="9" spans="8:12" ht="9" customHeight="1">
      <c r="H9" s="41"/>
      <c r="I9" s="42"/>
      <c r="J9" s="41"/>
      <c r="K9" s="41"/>
      <c r="L9"/>
    </row>
    <row r="10" spans="1:11" ht="9" customHeight="1">
      <c r="A10" s="1" t="s">
        <v>0</v>
      </c>
      <c r="B10" s="41">
        <v>1300</v>
      </c>
      <c r="D10" s="30">
        <f>+E10/B10</f>
        <v>45.53846153846154</v>
      </c>
      <c r="E10" s="41">
        <v>59200</v>
      </c>
      <c r="F10" s="41">
        <v>59200</v>
      </c>
      <c r="H10" s="41"/>
      <c r="I10" s="42"/>
      <c r="J10" s="41"/>
      <c r="K10" s="41"/>
    </row>
    <row r="11" spans="1:11" ht="9" customHeight="1">
      <c r="A11" s="1" t="s">
        <v>1</v>
      </c>
      <c r="B11" s="41">
        <v>938</v>
      </c>
      <c r="D11" s="30">
        <f aca="true" t="shared" si="0" ref="D11:D29">+E11/B11</f>
        <v>55.17590618336887</v>
      </c>
      <c r="E11" s="41">
        <v>51755</v>
      </c>
      <c r="F11" s="41">
        <v>51703</v>
      </c>
      <c r="H11" s="41"/>
      <c r="I11" s="42"/>
      <c r="J11" s="41"/>
      <c r="K11" s="41"/>
    </row>
    <row r="12" spans="1:11" ht="9" customHeight="1">
      <c r="A12" s="1" t="s">
        <v>2</v>
      </c>
      <c r="B12" s="41">
        <v>653</v>
      </c>
      <c r="D12" s="30">
        <f t="shared" si="0"/>
        <v>50.716692189892804</v>
      </c>
      <c r="E12" s="41">
        <v>33118</v>
      </c>
      <c r="F12" s="41">
        <v>32874</v>
      </c>
      <c r="H12" s="41"/>
      <c r="I12" s="42"/>
      <c r="J12" s="41"/>
      <c r="K12" s="41"/>
    </row>
    <row r="13" spans="1:11" ht="9" customHeight="1">
      <c r="A13" s="1" t="s">
        <v>23</v>
      </c>
      <c r="B13" s="41">
        <v>380</v>
      </c>
      <c r="D13" s="30">
        <f t="shared" si="0"/>
        <v>41.18421052631579</v>
      </c>
      <c r="E13" s="41">
        <v>15650</v>
      </c>
      <c r="F13" s="41">
        <v>15650</v>
      </c>
      <c r="H13" s="41"/>
      <c r="I13" s="42"/>
      <c r="J13" s="41"/>
      <c r="K13" s="41"/>
    </row>
    <row r="14" spans="1:12" s="3" customFormat="1" ht="9" customHeight="1">
      <c r="A14" s="1" t="s">
        <v>24</v>
      </c>
      <c r="B14" s="41">
        <v>18220</v>
      </c>
      <c r="C14" s="4"/>
      <c r="D14" s="30">
        <f t="shared" si="0"/>
        <v>50.07080131723381</v>
      </c>
      <c r="E14" s="41">
        <v>912290</v>
      </c>
      <c r="F14" s="41">
        <v>912290</v>
      </c>
      <c r="G14" s="1"/>
      <c r="H14" s="41"/>
      <c r="I14" s="42"/>
      <c r="J14" s="41"/>
      <c r="K14" s="41"/>
      <c r="L14" s="1"/>
    </row>
    <row r="15" spans="1:12" s="3" customFormat="1" ht="9" customHeight="1">
      <c r="A15" s="1" t="s">
        <v>4</v>
      </c>
      <c r="B15" s="41">
        <v>131535</v>
      </c>
      <c r="C15" s="4"/>
      <c r="D15" s="30">
        <f t="shared" si="0"/>
        <v>24.928186414262363</v>
      </c>
      <c r="E15" s="41">
        <v>3278929</v>
      </c>
      <c r="F15" s="41">
        <v>3237413</v>
      </c>
      <c r="G15" s="1"/>
      <c r="H15" s="41"/>
      <c r="I15" s="42"/>
      <c r="J15" s="41"/>
      <c r="K15" s="41"/>
      <c r="L15" s="1"/>
    </row>
    <row r="16" spans="1:11" ht="9" customHeight="1">
      <c r="A16" s="1" t="s">
        <v>5</v>
      </c>
      <c r="B16" s="41">
        <v>12295</v>
      </c>
      <c r="D16" s="30">
        <f t="shared" si="0"/>
        <v>33.96258641724278</v>
      </c>
      <c r="E16" s="41">
        <v>417570</v>
      </c>
      <c r="F16" s="41">
        <v>417570</v>
      </c>
      <c r="H16" s="41"/>
      <c r="I16" s="42"/>
      <c r="J16" s="41"/>
      <c r="K16" s="41"/>
    </row>
    <row r="17" spans="1:11" ht="9" customHeight="1">
      <c r="A17" s="1" t="s">
        <v>6</v>
      </c>
      <c r="B17" s="41">
        <v>133060</v>
      </c>
      <c r="D17" s="30">
        <f t="shared" si="0"/>
        <v>35.68928303021193</v>
      </c>
      <c r="E17" s="41">
        <v>4748816</v>
      </c>
      <c r="F17" s="41">
        <v>4649576</v>
      </c>
      <c r="H17" s="41"/>
      <c r="I17" s="42"/>
      <c r="J17" s="41"/>
      <c r="K17" s="41"/>
    </row>
    <row r="18" spans="1:11" ht="9" customHeight="1">
      <c r="A18" s="1" t="s">
        <v>7</v>
      </c>
      <c r="B18" s="41">
        <v>84500</v>
      </c>
      <c r="D18" s="30">
        <f t="shared" si="0"/>
        <v>24.139644970414203</v>
      </c>
      <c r="E18" s="41">
        <v>2039800</v>
      </c>
      <c r="F18" s="41">
        <v>1982067</v>
      </c>
      <c r="H18" s="41"/>
      <c r="I18" s="42"/>
      <c r="J18" s="41"/>
      <c r="K18" s="41"/>
    </row>
    <row r="19" spans="1:11" ht="9" customHeight="1">
      <c r="A19" s="1" t="s">
        <v>8</v>
      </c>
      <c r="B19" s="41">
        <v>41769</v>
      </c>
      <c r="D19" s="30">
        <f t="shared" si="0"/>
        <v>38.39364121717063</v>
      </c>
      <c r="E19" s="41">
        <v>1603664</v>
      </c>
      <c r="F19" s="41">
        <v>1597595</v>
      </c>
      <c r="H19" s="41"/>
      <c r="I19" s="42"/>
      <c r="J19" s="41"/>
      <c r="K19" s="41"/>
    </row>
    <row r="20" spans="1:11" ht="9" customHeight="1">
      <c r="A20" s="1" t="s">
        <v>9</v>
      </c>
      <c r="B20" s="41">
        <v>73230</v>
      </c>
      <c r="D20" s="30">
        <f t="shared" si="0"/>
        <v>26.003209067322135</v>
      </c>
      <c r="E20" s="41">
        <v>1904215</v>
      </c>
      <c r="F20" s="41">
        <v>1904215</v>
      </c>
      <c r="H20" s="41"/>
      <c r="I20" s="42"/>
      <c r="J20" s="41"/>
      <c r="K20" s="41"/>
    </row>
    <row r="21" spans="1:11" ht="9" customHeight="1">
      <c r="A21" s="1" t="s">
        <v>10</v>
      </c>
      <c r="B21" s="41">
        <v>71225</v>
      </c>
      <c r="D21" s="30">
        <f t="shared" si="0"/>
        <v>26.24071604071604</v>
      </c>
      <c r="E21" s="41">
        <v>1868995</v>
      </c>
      <c r="F21" s="41">
        <v>1866895</v>
      </c>
      <c r="H21" s="41"/>
      <c r="I21" s="42"/>
      <c r="J21" s="41"/>
      <c r="K21" s="41"/>
    </row>
    <row r="22" spans="1:11" ht="9" customHeight="1">
      <c r="A22" s="1" t="s">
        <v>11</v>
      </c>
      <c r="B22" s="41">
        <v>409950</v>
      </c>
      <c r="D22" s="30">
        <f t="shared" si="0"/>
        <v>16.33714599341383</v>
      </c>
      <c r="E22" s="41">
        <v>6697413</v>
      </c>
      <c r="F22" s="41">
        <v>6397607</v>
      </c>
      <c r="H22" s="41"/>
      <c r="I22" s="42"/>
      <c r="J22" s="41"/>
      <c r="K22" s="41"/>
    </row>
    <row r="23" spans="1:11" ht="9" customHeight="1">
      <c r="A23" s="1" t="s">
        <v>12</v>
      </c>
      <c r="B23" s="41">
        <v>185000</v>
      </c>
      <c r="D23" s="30">
        <f t="shared" si="0"/>
        <v>17.243243243243242</v>
      </c>
      <c r="E23" s="41">
        <v>3190000</v>
      </c>
      <c r="F23" s="41">
        <v>3190000</v>
      </c>
      <c r="H23" s="41"/>
      <c r="I23" s="42"/>
      <c r="J23" s="41"/>
      <c r="K23" s="41"/>
    </row>
    <row r="24" spans="1:11" ht="9" customHeight="1">
      <c r="A24" s="1" t="s">
        <v>13</v>
      </c>
      <c r="B24" s="41">
        <v>65017</v>
      </c>
      <c r="D24" s="30">
        <f t="shared" si="0"/>
        <v>22.641339957241954</v>
      </c>
      <c r="E24" s="41">
        <v>1472072</v>
      </c>
      <c r="F24" s="41">
        <v>1439757</v>
      </c>
      <c r="H24" s="41"/>
      <c r="I24" s="42"/>
      <c r="J24" s="41"/>
      <c r="K24" s="41"/>
    </row>
    <row r="25" spans="1:11" ht="9" customHeight="1">
      <c r="A25" s="1" t="s">
        <v>14</v>
      </c>
      <c r="B25" s="41">
        <v>351085</v>
      </c>
      <c r="D25" s="30">
        <f t="shared" si="0"/>
        <v>21.51057151402082</v>
      </c>
      <c r="E25" s="41">
        <v>7552039</v>
      </c>
      <c r="F25" s="41">
        <v>7249327</v>
      </c>
      <c r="H25" s="41"/>
      <c r="I25" s="42"/>
      <c r="J25" s="41"/>
      <c r="K25" s="41"/>
    </row>
    <row r="26" spans="1:11" ht="9" customHeight="1">
      <c r="A26" s="1" t="s">
        <v>15</v>
      </c>
      <c r="B26" s="41">
        <v>84038</v>
      </c>
      <c r="D26" s="30">
        <f t="shared" si="0"/>
        <v>14.724124800685404</v>
      </c>
      <c r="E26" s="41">
        <v>1237386</v>
      </c>
      <c r="F26" s="41">
        <v>1236681</v>
      </c>
      <c r="H26" s="41"/>
      <c r="I26" s="42"/>
      <c r="J26" s="41"/>
      <c r="K26" s="41"/>
    </row>
    <row r="27" spans="1:11" ht="9" customHeight="1">
      <c r="A27" s="18" t="s">
        <v>19</v>
      </c>
      <c r="B27" s="44">
        <f>SUM(B10:B26)</f>
        <v>1664195</v>
      </c>
      <c r="C27" s="19"/>
      <c r="D27" s="31">
        <f t="shared" si="0"/>
        <v>22.282792581398212</v>
      </c>
      <c r="E27" s="44">
        <f>SUM(E10:E26)</f>
        <v>37082912</v>
      </c>
      <c r="F27" s="44">
        <f>SUM(F10:F26)</f>
        <v>36240420</v>
      </c>
      <c r="H27" s="41"/>
      <c r="I27" s="42"/>
      <c r="J27" s="41"/>
      <c r="K27" s="41"/>
    </row>
    <row r="28" spans="1:11" ht="9" customHeight="1">
      <c r="A28" s="18" t="s">
        <v>36</v>
      </c>
      <c r="B28" s="44">
        <f>SUM(B10:B14)</f>
        <v>21491</v>
      </c>
      <c r="C28" s="19"/>
      <c r="D28" s="31">
        <f t="shared" si="0"/>
        <v>49.881950583965384</v>
      </c>
      <c r="E28" s="44">
        <f>SUM(E10:E14)</f>
        <v>1072013</v>
      </c>
      <c r="F28" s="44">
        <f>SUM(F10:F14)</f>
        <v>1071717</v>
      </c>
      <c r="H28" s="41"/>
      <c r="I28" s="42"/>
      <c r="J28" s="41"/>
      <c r="K28" s="41"/>
    </row>
    <row r="29" spans="1:11" s="18" customFormat="1" ht="9">
      <c r="A29" s="18" t="s">
        <v>37</v>
      </c>
      <c r="B29" s="44">
        <f>SUM(B15:B18)</f>
        <v>361390</v>
      </c>
      <c r="C29" s="19"/>
      <c r="D29" s="31">
        <f t="shared" si="0"/>
        <v>29.013295885331637</v>
      </c>
      <c r="E29" s="44">
        <f>SUM(E15:E18)</f>
        <v>10485115</v>
      </c>
      <c r="F29" s="44">
        <f>SUM(F15:F18)</f>
        <v>10286626</v>
      </c>
      <c r="G29" s="1"/>
      <c r="H29" s="41"/>
      <c r="I29" s="42"/>
      <c r="J29" s="41"/>
      <c r="K29" s="41"/>
    </row>
    <row r="30" spans="1:11" ht="9" customHeight="1">
      <c r="A30" s="18" t="s">
        <v>16</v>
      </c>
      <c r="B30" s="44">
        <f>SUM(B19:B26)</f>
        <v>1281314</v>
      </c>
      <c r="C30" s="19"/>
      <c r="D30" s="31">
        <f>+E30/B30</f>
        <v>19.92156801533426</v>
      </c>
      <c r="E30" s="44">
        <f>SUM(E19:E26)</f>
        <v>25525784</v>
      </c>
      <c r="F30" s="44">
        <f>SUM(F19:F26)</f>
        <v>24882077</v>
      </c>
      <c r="H30" s="41"/>
      <c r="I30" s="42"/>
      <c r="J30" s="41"/>
      <c r="K30" s="41"/>
    </row>
    <row r="31" spans="1:11" ht="9" customHeight="1">
      <c r="A31" s="10"/>
      <c r="B31" s="11"/>
      <c r="C31" s="11"/>
      <c r="D31" s="21"/>
      <c r="E31" s="11"/>
      <c r="F31" s="11"/>
      <c r="H31" s="41"/>
      <c r="I31" s="42"/>
      <c r="J31" s="41"/>
      <c r="K31" s="41"/>
    </row>
    <row r="32" spans="1:6" ht="9" customHeight="1">
      <c r="A32" s="48" t="s">
        <v>31</v>
      </c>
      <c r="B32" s="48"/>
      <c r="C32" s="48"/>
      <c r="D32" s="48"/>
      <c r="E32" s="48"/>
      <c r="F32" s="48"/>
    </row>
    <row r="33" spans="4:11" ht="9" customHeight="1">
      <c r="D33" s="22"/>
      <c r="H33" s="41"/>
      <c r="I33" s="42"/>
      <c r="J33" s="41"/>
      <c r="K33" s="41"/>
    </row>
    <row r="34" spans="1:11" ht="9" customHeight="1">
      <c r="A34" s="1" t="s">
        <v>0</v>
      </c>
      <c r="B34" s="41">
        <v>24354</v>
      </c>
      <c r="D34" s="23">
        <f>+E34/B34</f>
        <v>49.70986285620432</v>
      </c>
      <c r="E34" s="41">
        <v>1210634</v>
      </c>
      <c r="F34" s="41">
        <v>1210634</v>
      </c>
      <c r="H34" s="41"/>
      <c r="I34" s="42"/>
      <c r="J34" s="41"/>
      <c r="K34" s="41"/>
    </row>
    <row r="35" spans="1:11" ht="9" customHeight="1">
      <c r="A35" s="1" t="s">
        <v>22</v>
      </c>
      <c r="B35" s="41">
        <v>4</v>
      </c>
      <c r="D35" s="23">
        <f aca="true" t="shared" si="1" ref="D35:D58">+E35/B35</f>
        <v>25</v>
      </c>
      <c r="E35" s="41">
        <v>100</v>
      </c>
      <c r="F35" s="41">
        <v>100</v>
      </c>
      <c r="H35" s="41"/>
      <c r="I35" s="42"/>
      <c r="J35" s="41"/>
      <c r="K35" s="41"/>
    </row>
    <row r="36" spans="1:11" ht="9" customHeight="1">
      <c r="A36" s="1" t="s">
        <v>1</v>
      </c>
      <c r="B36" s="41">
        <v>19562</v>
      </c>
      <c r="D36" s="23">
        <f t="shared" si="1"/>
        <v>52.88349861977303</v>
      </c>
      <c r="E36" s="41">
        <v>1034507</v>
      </c>
      <c r="F36" s="41">
        <v>1032721</v>
      </c>
      <c r="H36" s="41"/>
      <c r="I36" s="42"/>
      <c r="J36" s="41"/>
      <c r="K36" s="41"/>
    </row>
    <row r="37" spans="1:11" ht="9" customHeight="1">
      <c r="A37" s="1" t="s">
        <v>18</v>
      </c>
      <c r="B37" s="28">
        <v>50</v>
      </c>
      <c r="D37" s="23">
        <f t="shared" si="1"/>
        <v>32</v>
      </c>
      <c r="E37" s="41">
        <v>1600</v>
      </c>
      <c r="F37" s="41">
        <v>1566</v>
      </c>
      <c r="H37" s="41"/>
      <c r="I37" s="42"/>
      <c r="J37" s="41"/>
      <c r="K37" s="41"/>
    </row>
    <row r="38" spans="1:11" s="3" customFormat="1" ht="9" customHeight="1">
      <c r="A38" s="3" t="s">
        <v>21</v>
      </c>
      <c r="B38" s="43">
        <v>50</v>
      </c>
      <c r="C38" s="4"/>
      <c r="D38" s="34">
        <f t="shared" si="1"/>
        <v>32</v>
      </c>
      <c r="E38" s="43">
        <v>1600</v>
      </c>
      <c r="F38" s="43">
        <v>1566</v>
      </c>
      <c r="G38" s="1"/>
      <c r="H38" s="41"/>
      <c r="I38" s="42"/>
      <c r="J38" s="41"/>
      <c r="K38" s="41"/>
    </row>
    <row r="39" spans="1:11" ht="9" customHeight="1">
      <c r="A39" s="1" t="s">
        <v>2</v>
      </c>
      <c r="B39" s="41">
        <v>8028</v>
      </c>
      <c r="D39" s="23">
        <f t="shared" si="1"/>
        <v>50.5293971101146</v>
      </c>
      <c r="E39" s="41">
        <v>405650</v>
      </c>
      <c r="F39" s="41">
        <v>403930</v>
      </c>
      <c r="H39" s="41"/>
      <c r="I39" s="42"/>
      <c r="J39" s="41"/>
      <c r="K39" s="41"/>
    </row>
    <row r="40" spans="1:11" ht="9" customHeight="1">
      <c r="A40" s="1" t="s">
        <v>23</v>
      </c>
      <c r="B40" s="41">
        <v>5685</v>
      </c>
      <c r="D40" s="23">
        <f t="shared" si="1"/>
        <v>47.44415127528584</v>
      </c>
      <c r="E40" s="41">
        <v>269720</v>
      </c>
      <c r="F40" s="41">
        <v>269710</v>
      </c>
      <c r="H40" s="41"/>
      <c r="I40" s="42"/>
      <c r="J40" s="41"/>
      <c r="K40" s="41"/>
    </row>
    <row r="41" spans="1:11" ht="9" customHeight="1">
      <c r="A41" s="1" t="s">
        <v>3</v>
      </c>
      <c r="B41" s="41">
        <v>107</v>
      </c>
      <c r="D41" s="23">
        <f t="shared" si="1"/>
        <v>26.962616822429908</v>
      </c>
      <c r="E41" s="41">
        <v>2885</v>
      </c>
      <c r="F41" s="41">
        <v>2877</v>
      </c>
      <c r="H41" s="41"/>
      <c r="I41" s="42"/>
      <c r="J41" s="41"/>
      <c r="K41" s="41"/>
    </row>
    <row r="42" spans="1:11" ht="9" customHeight="1">
      <c r="A42" s="1" t="s">
        <v>24</v>
      </c>
      <c r="B42" s="41">
        <v>37540</v>
      </c>
      <c r="C42" s="19"/>
      <c r="D42" s="23">
        <f t="shared" si="1"/>
        <v>47.78593500266383</v>
      </c>
      <c r="E42" s="41">
        <v>1793884</v>
      </c>
      <c r="F42" s="41">
        <v>1777084</v>
      </c>
      <c r="H42" s="41"/>
      <c r="I42" s="42"/>
      <c r="J42" s="41"/>
      <c r="K42" s="41"/>
    </row>
    <row r="43" spans="1:11" ht="9" customHeight="1">
      <c r="A43" s="1" t="s">
        <v>4</v>
      </c>
      <c r="B43" s="41">
        <v>9858</v>
      </c>
      <c r="C43" s="19"/>
      <c r="D43" s="23">
        <f t="shared" si="1"/>
        <v>26.92919456279164</v>
      </c>
      <c r="E43" s="41">
        <v>265468</v>
      </c>
      <c r="F43" s="41">
        <v>257988</v>
      </c>
      <c r="H43" s="41"/>
      <c r="I43" s="42"/>
      <c r="J43" s="41"/>
      <c r="K43" s="41"/>
    </row>
    <row r="44" spans="1:11" ht="9" customHeight="1">
      <c r="A44" s="1" t="s">
        <v>5</v>
      </c>
      <c r="B44" s="41">
        <v>19885</v>
      </c>
      <c r="C44" s="19"/>
      <c r="D44" s="23">
        <f t="shared" si="1"/>
        <v>40.250691475986926</v>
      </c>
      <c r="E44" s="41">
        <v>800385</v>
      </c>
      <c r="F44" s="41">
        <v>800385</v>
      </c>
      <c r="H44" s="41"/>
      <c r="I44" s="42"/>
      <c r="J44" s="41"/>
      <c r="K44" s="41"/>
    </row>
    <row r="45" spans="1:11" ht="9" customHeight="1">
      <c r="A45" s="1" t="s">
        <v>6</v>
      </c>
      <c r="B45" s="41">
        <v>32438</v>
      </c>
      <c r="C45" s="19"/>
      <c r="D45" s="23">
        <f t="shared" si="1"/>
        <v>37.07022627782231</v>
      </c>
      <c r="E45" s="41">
        <v>1202484</v>
      </c>
      <c r="F45" s="41">
        <v>1184052</v>
      </c>
      <c r="H45" s="41"/>
      <c r="I45" s="42"/>
      <c r="J45" s="41"/>
      <c r="K45" s="41"/>
    </row>
    <row r="46" spans="1:11" ht="9" customHeight="1">
      <c r="A46" s="1" t="s">
        <v>7</v>
      </c>
      <c r="B46" s="41">
        <v>13640</v>
      </c>
      <c r="C46" s="19"/>
      <c r="D46" s="23">
        <f t="shared" si="1"/>
        <v>29.24706744868035</v>
      </c>
      <c r="E46" s="41">
        <v>398930</v>
      </c>
      <c r="F46" s="41">
        <v>388250</v>
      </c>
      <c r="H46" s="41"/>
      <c r="I46" s="42"/>
      <c r="J46" s="41"/>
      <c r="K46" s="41"/>
    </row>
    <row r="47" spans="1:11" ht="9" customHeight="1">
      <c r="A47" s="1" t="s">
        <v>8</v>
      </c>
      <c r="B47" s="41">
        <v>16655</v>
      </c>
      <c r="C47" s="19"/>
      <c r="D47" s="23">
        <f t="shared" si="1"/>
        <v>40.56739717802462</v>
      </c>
      <c r="E47" s="41">
        <v>675650</v>
      </c>
      <c r="F47" s="41">
        <v>669932</v>
      </c>
      <c r="H47" s="41"/>
      <c r="I47" s="42"/>
      <c r="J47" s="41"/>
      <c r="K47" s="41"/>
    </row>
    <row r="48" spans="1:11" ht="9" customHeight="1">
      <c r="A48" s="1" t="s">
        <v>9</v>
      </c>
      <c r="B48" s="41">
        <v>8837</v>
      </c>
      <c r="C48" s="19"/>
      <c r="D48" s="23">
        <f t="shared" si="1"/>
        <v>29.257892950096185</v>
      </c>
      <c r="E48" s="41">
        <v>258552</v>
      </c>
      <c r="F48" s="41">
        <v>258552</v>
      </c>
      <c r="H48" s="41"/>
      <c r="I48" s="42"/>
      <c r="J48" s="41"/>
      <c r="K48" s="41"/>
    </row>
    <row r="49" spans="1:11" ht="9" customHeight="1">
      <c r="A49" s="1" t="s">
        <v>10</v>
      </c>
      <c r="B49" s="41">
        <v>12604</v>
      </c>
      <c r="C49" s="19"/>
      <c r="D49" s="23">
        <f t="shared" si="1"/>
        <v>31.98762297683275</v>
      </c>
      <c r="E49" s="41">
        <v>403172</v>
      </c>
      <c r="F49" s="41">
        <v>401822</v>
      </c>
      <c r="H49" s="41"/>
      <c r="I49" s="42"/>
      <c r="J49" s="41"/>
      <c r="K49" s="41"/>
    </row>
    <row r="50" spans="1:11" ht="9" customHeight="1">
      <c r="A50" s="1" t="s">
        <v>11</v>
      </c>
      <c r="B50" s="41">
        <v>28725</v>
      </c>
      <c r="C50" s="19"/>
      <c r="D50" s="23">
        <f t="shared" si="1"/>
        <v>19.479025239338554</v>
      </c>
      <c r="E50" s="41">
        <v>559535</v>
      </c>
      <c r="F50" s="41">
        <v>549644</v>
      </c>
      <c r="H50" s="41"/>
      <c r="I50" s="42"/>
      <c r="J50" s="41"/>
      <c r="K50" s="41"/>
    </row>
    <row r="51" spans="1:11" ht="9" customHeight="1">
      <c r="A51" s="1" t="s">
        <v>12</v>
      </c>
      <c r="B51" s="41">
        <v>33000</v>
      </c>
      <c r="C51" s="19"/>
      <c r="D51" s="23">
        <f t="shared" si="1"/>
        <v>25</v>
      </c>
      <c r="E51" s="41">
        <v>825000</v>
      </c>
      <c r="F51" s="41">
        <v>825000</v>
      </c>
      <c r="H51" s="41"/>
      <c r="I51" s="42"/>
      <c r="J51" s="41"/>
      <c r="K51" s="41"/>
    </row>
    <row r="52" spans="1:11" ht="9" customHeight="1">
      <c r="A52" s="1" t="s">
        <v>13</v>
      </c>
      <c r="B52" s="41">
        <v>13466</v>
      </c>
      <c r="C52" s="19"/>
      <c r="D52" s="23">
        <f t="shared" si="1"/>
        <v>25.099212832318432</v>
      </c>
      <c r="E52" s="41">
        <v>337986</v>
      </c>
      <c r="F52" s="41">
        <v>317417</v>
      </c>
      <c r="H52" s="41"/>
      <c r="I52" s="42"/>
      <c r="J52" s="41"/>
      <c r="K52" s="41"/>
    </row>
    <row r="53" spans="1:11" ht="9" customHeight="1">
      <c r="A53" s="1" t="s">
        <v>14</v>
      </c>
      <c r="B53" s="41">
        <v>17220</v>
      </c>
      <c r="C53" s="19"/>
      <c r="D53" s="23">
        <f t="shared" si="1"/>
        <v>21.065040650406505</v>
      </c>
      <c r="E53" s="41">
        <v>362740</v>
      </c>
      <c r="F53" s="41">
        <v>346710</v>
      </c>
      <c r="H53" s="41"/>
      <c r="I53" s="42"/>
      <c r="J53" s="41"/>
      <c r="K53" s="41"/>
    </row>
    <row r="54" spans="1:11" ht="9" customHeight="1">
      <c r="A54" s="1" t="s">
        <v>15</v>
      </c>
      <c r="B54" s="41">
        <v>31432</v>
      </c>
      <c r="C54" s="19"/>
      <c r="D54" s="23">
        <f t="shared" si="1"/>
        <v>17.806057520997708</v>
      </c>
      <c r="E54" s="41">
        <v>559680</v>
      </c>
      <c r="F54" s="41">
        <v>558823</v>
      </c>
      <c r="H54" s="41"/>
      <c r="I54" s="42"/>
      <c r="J54" s="41"/>
      <c r="K54" s="41"/>
    </row>
    <row r="55" spans="1:11" ht="9" customHeight="1">
      <c r="A55" s="18" t="s">
        <v>19</v>
      </c>
      <c r="B55" s="44">
        <f>SUM(B34:B54)-B37</f>
        <v>333090</v>
      </c>
      <c r="C55" s="24"/>
      <c r="D55" s="27">
        <f t="shared" si="1"/>
        <v>34.130601338977456</v>
      </c>
      <c r="E55" s="44">
        <f>SUM(E34:E54)-E37</f>
        <v>11368562</v>
      </c>
      <c r="F55" s="44">
        <f>SUM(F34:F54)-F37</f>
        <v>11257197</v>
      </c>
      <c r="H55" s="41"/>
      <c r="I55" s="42"/>
      <c r="J55" s="41"/>
      <c r="K55" s="41"/>
    </row>
    <row r="56" spans="1:11" ht="9" customHeight="1">
      <c r="A56" s="18" t="s">
        <v>36</v>
      </c>
      <c r="B56" s="44">
        <f>SUM(B34:B42)-B37</f>
        <v>95330</v>
      </c>
      <c r="C56" s="19"/>
      <c r="D56" s="27">
        <f t="shared" si="1"/>
        <v>49.501521032203925</v>
      </c>
      <c r="E56" s="44">
        <f>SUM(E34:E42)-E37</f>
        <v>4718980</v>
      </c>
      <c r="F56" s="44">
        <f>SUM(F34:F42)-F37</f>
        <v>4698622</v>
      </c>
      <c r="H56" s="41"/>
      <c r="I56" s="42"/>
      <c r="J56" s="41"/>
      <c r="K56" s="41"/>
    </row>
    <row r="57" spans="1:11" ht="9" customHeight="1">
      <c r="A57" s="18" t="s">
        <v>37</v>
      </c>
      <c r="B57" s="44">
        <f>SUM(B43:B46)</f>
        <v>75821</v>
      </c>
      <c r="C57" s="19"/>
      <c r="D57" s="27">
        <f t="shared" si="1"/>
        <v>35.178472982419116</v>
      </c>
      <c r="E57" s="44">
        <f>SUM(E43:E46)</f>
        <v>2667267</v>
      </c>
      <c r="F57" s="44">
        <f>SUM(F43:F46)</f>
        <v>2630675</v>
      </c>
      <c r="H57" s="41"/>
      <c r="I57" s="42"/>
      <c r="J57" s="41"/>
      <c r="K57" s="41"/>
    </row>
    <row r="58" spans="1:11" ht="9" customHeight="1">
      <c r="A58" s="18" t="s">
        <v>16</v>
      </c>
      <c r="B58" s="44">
        <f>SUM(B47:B54)</f>
        <v>161939</v>
      </c>
      <c r="C58" s="19"/>
      <c r="D58" s="27">
        <f t="shared" si="1"/>
        <v>24.591451101958146</v>
      </c>
      <c r="E58" s="44">
        <f>SUM(E47:E54)</f>
        <v>3982315</v>
      </c>
      <c r="F58" s="44">
        <f>SUM(F47:F54)</f>
        <v>3927900</v>
      </c>
      <c r="H58" s="41"/>
      <c r="I58" s="42"/>
      <c r="J58" s="41"/>
      <c r="K58" s="41"/>
    </row>
    <row r="59" spans="1:12" ht="9" customHeight="1">
      <c r="A59" s="8"/>
      <c r="B59" s="9"/>
      <c r="C59" s="9"/>
      <c r="D59" s="8"/>
      <c r="E59" s="9"/>
      <c r="F59" s="9"/>
      <c r="H59"/>
      <c r="I59"/>
      <c r="J59"/>
      <c r="K59"/>
      <c r="L59"/>
    </row>
    <row r="60" spans="8:12" ht="12.75">
      <c r="H60"/>
      <c r="I60"/>
      <c r="J60"/>
      <c r="K60"/>
      <c r="L60"/>
    </row>
    <row r="61" spans="8:12" ht="12.75">
      <c r="H61"/>
      <c r="I61"/>
      <c r="J61"/>
      <c r="K61"/>
      <c r="L61"/>
    </row>
    <row r="62" spans="8:12" ht="12.75">
      <c r="H62"/>
      <c r="I62"/>
      <c r="J62"/>
      <c r="K62"/>
      <c r="L62"/>
    </row>
    <row r="63" spans="8:12" ht="12.75">
      <c r="H63"/>
      <c r="I63"/>
      <c r="J63"/>
      <c r="K63"/>
      <c r="L63"/>
    </row>
  </sheetData>
  <mergeCells count="4">
    <mergeCell ref="A8:F8"/>
    <mergeCell ref="A32:F32"/>
    <mergeCell ref="A5:A6"/>
    <mergeCell ref="B5:B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&amp;C138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63"/>
  <sheetViews>
    <sheetView workbookViewId="0" topLeftCell="A1">
      <selection activeCell="B6" sqref="B6"/>
    </sheetView>
  </sheetViews>
  <sheetFormatPr defaultColWidth="9.140625" defaultRowHeight="12.75"/>
  <cols>
    <col min="1" max="1" width="17.57421875" style="1" customWidth="1"/>
    <col min="2" max="2" width="14.57421875" style="2" customWidth="1"/>
    <col min="3" max="3" width="1.7109375" style="2" customWidth="1"/>
    <col min="4" max="4" width="13.57421875" style="1" customWidth="1"/>
    <col min="5" max="6" width="14.57421875" style="2" customWidth="1"/>
    <col min="7" max="16384" width="9.140625" style="1" customWidth="1"/>
  </cols>
  <sheetData>
    <row r="2" spans="1:6" s="5" customFormat="1" ht="12" customHeight="1">
      <c r="A2" s="7" t="s">
        <v>42</v>
      </c>
      <c r="B2" s="6"/>
      <c r="C2" s="6"/>
      <c r="E2" s="6"/>
      <c r="F2" s="6"/>
    </row>
    <row r="3" spans="1:6" s="5" customFormat="1" ht="12" customHeight="1">
      <c r="A3" s="47" t="s">
        <v>41</v>
      </c>
      <c r="B3" s="6"/>
      <c r="C3" s="6"/>
      <c r="E3" s="6"/>
      <c r="F3" s="6"/>
    </row>
    <row r="4" spans="1:6" ht="9">
      <c r="A4" s="8"/>
      <c r="B4" s="9"/>
      <c r="C4" s="9"/>
      <c r="D4" s="8"/>
      <c r="E4" s="9"/>
      <c r="F4" s="9"/>
    </row>
    <row r="5" spans="1:6" ht="19.5" customHeight="1">
      <c r="A5" s="53" t="s">
        <v>20</v>
      </c>
      <c r="B5" s="12"/>
      <c r="C5" s="12"/>
      <c r="D5" s="15"/>
      <c r="E5" s="16" t="s">
        <v>39</v>
      </c>
      <c r="F5" s="17"/>
    </row>
    <row r="6" spans="1:6" ht="22.5" customHeight="1">
      <c r="A6" s="54"/>
      <c r="B6" s="45" t="s">
        <v>38</v>
      </c>
      <c r="C6" s="14"/>
      <c r="D6" s="46" t="s">
        <v>25</v>
      </c>
      <c r="E6" s="45" t="s">
        <v>26</v>
      </c>
      <c r="F6" s="45" t="s">
        <v>27</v>
      </c>
    </row>
    <row r="7" spans="1:6" ht="9">
      <c r="A7" s="10"/>
      <c r="B7" s="11"/>
      <c r="C7" s="11"/>
      <c r="D7" s="10"/>
      <c r="E7" s="11"/>
      <c r="F7" s="11"/>
    </row>
    <row r="8" spans="1:12" ht="12.75" customHeight="1">
      <c r="A8" s="48" t="s">
        <v>28</v>
      </c>
      <c r="B8" s="48"/>
      <c r="C8" s="48"/>
      <c r="D8" s="48"/>
      <c r="E8" s="48"/>
      <c r="F8" s="48"/>
      <c r="H8" s="41"/>
      <c r="I8" s="42"/>
      <c r="J8" s="41"/>
      <c r="K8" s="41"/>
      <c r="L8" s="41"/>
    </row>
    <row r="9" spans="8:12" ht="9" customHeight="1">
      <c r="H9" s="41"/>
      <c r="I9" s="42"/>
      <c r="J9" s="41"/>
      <c r="K9" s="41"/>
      <c r="L9" s="41"/>
    </row>
    <row r="10" spans="1:12" ht="9" customHeight="1">
      <c r="A10" s="1" t="s">
        <v>0</v>
      </c>
      <c r="B10" s="28">
        <v>85858</v>
      </c>
      <c r="D10" s="23">
        <f>+E10/B10</f>
        <v>49.2713550280696</v>
      </c>
      <c r="E10" s="41">
        <v>4230340</v>
      </c>
      <c r="F10" s="41">
        <v>4230340</v>
      </c>
      <c r="H10" s="41"/>
      <c r="I10" s="42"/>
      <c r="J10" s="41"/>
      <c r="K10" s="41"/>
      <c r="L10" s="41"/>
    </row>
    <row r="11" spans="1:12" ht="9" customHeight="1">
      <c r="A11" s="1" t="s">
        <v>22</v>
      </c>
      <c r="B11" s="28">
        <v>15</v>
      </c>
      <c r="D11" s="23">
        <f aca="true" t="shared" si="0" ref="D11:D34">+E11/B11</f>
        <v>30</v>
      </c>
      <c r="E11" s="41">
        <v>450</v>
      </c>
      <c r="F11" s="41">
        <v>400</v>
      </c>
      <c r="H11" s="41"/>
      <c r="I11" s="42"/>
      <c r="J11" s="41"/>
      <c r="K11" s="41"/>
      <c r="L11" s="41"/>
    </row>
    <row r="12" spans="1:12" ht="9" customHeight="1">
      <c r="A12" s="1" t="s">
        <v>1</v>
      </c>
      <c r="B12" s="28">
        <v>38457</v>
      </c>
      <c r="D12" s="23">
        <f t="shared" si="0"/>
        <v>53.36404295706893</v>
      </c>
      <c r="E12" s="41">
        <v>2052221</v>
      </c>
      <c r="F12" s="41">
        <v>2047633</v>
      </c>
      <c r="H12" s="41"/>
      <c r="I12" s="42"/>
      <c r="J12" s="41"/>
      <c r="K12" s="41"/>
      <c r="L12" s="41"/>
    </row>
    <row r="13" spans="1:12" ht="9" customHeight="1">
      <c r="A13" s="1" t="s">
        <v>18</v>
      </c>
      <c r="B13" s="28">
        <v>59</v>
      </c>
      <c r="D13" s="23">
        <f t="shared" si="0"/>
        <v>35</v>
      </c>
      <c r="E13" s="28">
        <v>2065</v>
      </c>
      <c r="F13" s="28">
        <v>2023</v>
      </c>
      <c r="H13" s="41"/>
      <c r="I13" s="42"/>
      <c r="J13" s="41"/>
      <c r="K13" s="41"/>
      <c r="L13" s="41"/>
    </row>
    <row r="14" spans="1:12" s="3" customFormat="1" ht="9" customHeight="1">
      <c r="A14" s="3" t="s">
        <v>21</v>
      </c>
      <c r="B14" s="29">
        <v>59</v>
      </c>
      <c r="C14" s="4"/>
      <c r="D14" s="34">
        <f t="shared" si="0"/>
        <v>35</v>
      </c>
      <c r="E14" s="43">
        <v>2065</v>
      </c>
      <c r="F14" s="43">
        <v>2023</v>
      </c>
      <c r="G14" s="1"/>
      <c r="H14" s="41"/>
      <c r="I14" s="42"/>
      <c r="J14" s="41"/>
      <c r="K14" s="41"/>
      <c r="L14" s="41"/>
    </row>
    <row r="15" spans="1:12" s="3" customFormat="1" ht="9" customHeight="1">
      <c r="A15" s="1" t="s">
        <v>2</v>
      </c>
      <c r="B15" s="28">
        <v>39155</v>
      </c>
      <c r="C15" s="2"/>
      <c r="D15" s="23">
        <f t="shared" si="0"/>
        <v>53.98322053377602</v>
      </c>
      <c r="E15" s="41">
        <v>2113713</v>
      </c>
      <c r="F15" s="41">
        <v>2105548</v>
      </c>
      <c r="G15" s="1"/>
      <c r="H15" s="41"/>
      <c r="I15" s="42"/>
      <c r="J15" s="41"/>
      <c r="K15" s="41"/>
      <c r="L15" s="41"/>
    </row>
    <row r="16" spans="1:12" ht="9" customHeight="1">
      <c r="A16" s="1" t="s">
        <v>23</v>
      </c>
      <c r="B16" s="28">
        <v>3400</v>
      </c>
      <c r="D16" s="23">
        <f t="shared" si="0"/>
        <v>49.411764705882355</v>
      </c>
      <c r="E16" s="41">
        <v>168000</v>
      </c>
      <c r="F16" s="41">
        <v>168000</v>
      </c>
      <c r="H16" s="41"/>
      <c r="I16" s="42"/>
      <c r="J16" s="41"/>
      <c r="K16" s="41"/>
      <c r="L16" s="41"/>
    </row>
    <row r="17" spans="1:12" ht="9" customHeight="1">
      <c r="A17" s="1" t="s">
        <v>3</v>
      </c>
      <c r="B17" s="28">
        <v>823</v>
      </c>
      <c r="D17" s="23">
        <f t="shared" si="0"/>
        <v>34.08262454434994</v>
      </c>
      <c r="E17" s="41">
        <v>28050</v>
      </c>
      <c r="F17" s="41">
        <v>25735</v>
      </c>
      <c r="H17" s="41"/>
      <c r="I17" s="42"/>
      <c r="J17" s="41"/>
      <c r="K17" s="41"/>
      <c r="L17" s="41"/>
    </row>
    <row r="18" spans="1:12" ht="9" customHeight="1">
      <c r="A18" s="1" t="s">
        <v>24</v>
      </c>
      <c r="B18" s="28">
        <v>221320</v>
      </c>
      <c r="D18" s="23">
        <f t="shared" si="0"/>
        <v>50.442300741008495</v>
      </c>
      <c r="E18" s="41">
        <v>11163890</v>
      </c>
      <c r="F18" s="41">
        <v>11163890</v>
      </c>
      <c r="H18" s="41"/>
      <c r="I18" s="42"/>
      <c r="J18" s="41"/>
      <c r="K18" s="41"/>
      <c r="L18" s="41"/>
    </row>
    <row r="19" spans="1:12" ht="9" customHeight="1">
      <c r="A19" s="1" t="s">
        <v>4</v>
      </c>
      <c r="B19" s="28">
        <v>163621</v>
      </c>
      <c r="D19" s="23">
        <f t="shared" si="0"/>
        <v>27.626227684710397</v>
      </c>
      <c r="E19" s="41">
        <v>4520231</v>
      </c>
      <c r="F19" s="41">
        <v>4450112</v>
      </c>
      <c r="H19" s="41"/>
      <c r="I19" s="42"/>
      <c r="J19" s="41"/>
      <c r="K19" s="41"/>
      <c r="L19" s="41"/>
    </row>
    <row r="20" spans="1:12" ht="9" customHeight="1">
      <c r="A20" s="1" t="s">
        <v>5</v>
      </c>
      <c r="B20" s="28">
        <v>82445</v>
      </c>
      <c r="D20" s="23">
        <f t="shared" si="0"/>
        <v>42.33573897750015</v>
      </c>
      <c r="E20" s="41">
        <v>3490370</v>
      </c>
      <c r="F20" s="41">
        <v>3490370</v>
      </c>
      <c r="H20" s="41"/>
      <c r="I20" s="42"/>
      <c r="J20" s="41"/>
      <c r="K20" s="41"/>
      <c r="L20" s="41"/>
    </row>
    <row r="21" spans="1:12" ht="9" customHeight="1">
      <c r="A21" s="1" t="s">
        <v>6</v>
      </c>
      <c r="B21" s="28">
        <v>169330</v>
      </c>
      <c r="D21" s="23">
        <f t="shared" si="0"/>
        <v>36.424579224000475</v>
      </c>
      <c r="E21" s="41">
        <v>6167774</v>
      </c>
      <c r="F21" s="41">
        <v>6033500</v>
      </c>
      <c r="H21" s="41"/>
      <c r="I21" s="42"/>
      <c r="J21" s="41"/>
      <c r="K21" s="41"/>
      <c r="L21" s="41"/>
    </row>
    <row r="22" spans="1:12" ht="9" customHeight="1">
      <c r="A22" s="1" t="s">
        <v>7</v>
      </c>
      <c r="B22" s="28">
        <v>113805</v>
      </c>
      <c r="D22" s="23">
        <f t="shared" si="0"/>
        <v>25.453802557005403</v>
      </c>
      <c r="E22" s="41">
        <v>2896770</v>
      </c>
      <c r="F22" s="41">
        <v>2816259</v>
      </c>
      <c r="H22" s="41"/>
      <c r="I22" s="42"/>
      <c r="J22" s="41"/>
      <c r="K22" s="41"/>
      <c r="L22" s="41"/>
    </row>
    <row r="23" spans="1:12" ht="9" customHeight="1">
      <c r="A23" s="1" t="s">
        <v>8</v>
      </c>
      <c r="B23" s="28">
        <v>67586</v>
      </c>
      <c r="D23" s="23">
        <f t="shared" si="0"/>
        <v>40.27801615719232</v>
      </c>
      <c r="E23" s="41">
        <v>2722230</v>
      </c>
      <c r="F23" s="41">
        <v>2713490</v>
      </c>
      <c r="H23" s="41"/>
      <c r="I23" s="42"/>
      <c r="J23" s="41"/>
      <c r="K23" s="41"/>
      <c r="L23" s="41"/>
    </row>
    <row r="24" spans="1:12" ht="9" customHeight="1">
      <c r="A24" s="1" t="s">
        <v>9</v>
      </c>
      <c r="B24" s="28">
        <v>77470</v>
      </c>
      <c r="D24" s="23">
        <f t="shared" si="0"/>
        <v>26.180521492190525</v>
      </c>
      <c r="E24" s="41">
        <v>2028205</v>
      </c>
      <c r="F24" s="41">
        <v>2028205</v>
      </c>
      <c r="H24" s="41"/>
      <c r="I24" s="42"/>
      <c r="J24" s="41"/>
      <c r="K24" s="41"/>
      <c r="L24" s="41"/>
    </row>
    <row r="25" spans="1:12" ht="9" customHeight="1">
      <c r="A25" s="1" t="s">
        <v>10</v>
      </c>
      <c r="B25" s="28">
        <v>99835</v>
      </c>
      <c r="D25" s="23">
        <f t="shared" si="0"/>
        <v>26.816998046777183</v>
      </c>
      <c r="E25" s="41">
        <v>2677275</v>
      </c>
      <c r="F25" s="41">
        <v>2672235</v>
      </c>
      <c r="H25" s="41"/>
      <c r="I25" s="42"/>
      <c r="J25" s="41"/>
      <c r="K25" s="41"/>
      <c r="L25" s="41"/>
    </row>
    <row r="26" spans="1:12" ht="9" customHeight="1">
      <c r="A26" s="1" t="s">
        <v>11</v>
      </c>
      <c r="B26" s="28">
        <v>412925</v>
      </c>
      <c r="D26" s="23">
        <f t="shared" si="0"/>
        <v>16.30529272870376</v>
      </c>
      <c r="E26" s="41">
        <v>6732863</v>
      </c>
      <c r="F26" s="41">
        <v>6432577</v>
      </c>
      <c r="H26" s="41"/>
      <c r="I26" s="42"/>
      <c r="J26" s="41"/>
      <c r="K26" s="41"/>
      <c r="L26" s="41"/>
    </row>
    <row r="27" spans="1:12" ht="9" customHeight="1">
      <c r="A27" s="1" t="s">
        <v>12</v>
      </c>
      <c r="B27" s="28">
        <v>188500</v>
      </c>
      <c r="D27" s="23">
        <f t="shared" si="0"/>
        <v>17.29442970822281</v>
      </c>
      <c r="E27" s="41">
        <v>3260000</v>
      </c>
      <c r="F27" s="41">
        <v>3260000</v>
      </c>
      <c r="H27" s="41"/>
      <c r="I27" s="42"/>
      <c r="J27" s="41"/>
      <c r="K27" s="41"/>
      <c r="L27" s="41"/>
    </row>
    <row r="28" spans="1:12" ht="9" customHeight="1">
      <c r="A28" s="1" t="s">
        <v>13</v>
      </c>
      <c r="B28" s="28">
        <v>88745</v>
      </c>
      <c r="D28" s="23">
        <f t="shared" si="0"/>
        <v>23.005870753281876</v>
      </c>
      <c r="E28" s="41">
        <v>2041656</v>
      </c>
      <c r="F28" s="41">
        <v>1992765</v>
      </c>
      <c r="H28" s="41"/>
      <c r="I28" s="42"/>
      <c r="J28" s="41"/>
      <c r="K28" s="41"/>
      <c r="L28" s="41"/>
    </row>
    <row r="29" spans="1:12" ht="9" customHeight="1">
      <c r="A29" s="1" t="s">
        <v>14</v>
      </c>
      <c r="B29" s="28">
        <v>351985</v>
      </c>
      <c r="D29" s="23">
        <f t="shared" si="0"/>
        <v>21.495913178118386</v>
      </c>
      <c r="E29" s="41">
        <v>7566239</v>
      </c>
      <c r="F29" s="41">
        <v>7263527</v>
      </c>
      <c r="H29" s="41"/>
      <c r="I29" s="42"/>
      <c r="J29" s="41"/>
      <c r="K29" s="41"/>
      <c r="L29" s="41"/>
    </row>
    <row r="30" spans="1:12" ht="9" customHeight="1">
      <c r="A30" s="1" t="s">
        <v>15</v>
      </c>
      <c r="B30" s="28">
        <v>84038</v>
      </c>
      <c r="D30" s="23">
        <f t="shared" si="0"/>
        <v>14.724124800685404</v>
      </c>
      <c r="E30" s="41">
        <v>1237386</v>
      </c>
      <c r="F30" s="41">
        <v>1236681</v>
      </c>
      <c r="H30" s="41"/>
      <c r="I30" s="42"/>
      <c r="J30" s="41"/>
      <c r="K30" s="41"/>
      <c r="L30" s="41"/>
    </row>
    <row r="31" spans="1:12" ht="9" customHeight="1">
      <c r="A31" s="18" t="s">
        <v>19</v>
      </c>
      <c r="B31" s="19">
        <f>SUM(B10:B30)-B13</f>
        <v>2289372</v>
      </c>
      <c r="D31" s="27">
        <f t="shared" si="0"/>
        <v>28.435626888072363</v>
      </c>
      <c r="E31" s="44">
        <f>SUM(E10:E30)-E13</f>
        <v>65099728</v>
      </c>
      <c r="F31" s="44">
        <f>SUM(F10:F30)-F13</f>
        <v>64133290</v>
      </c>
      <c r="H31" s="41"/>
      <c r="I31" s="42"/>
      <c r="J31" s="41"/>
      <c r="K31" s="41"/>
      <c r="L31" s="41"/>
    </row>
    <row r="32" spans="1:11" s="18" customFormat="1" ht="9" customHeight="1">
      <c r="A32" s="18" t="s">
        <v>36</v>
      </c>
      <c r="B32" s="19">
        <f>SUM(B10:B18)-B13</f>
        <v>389087</v>
      </c>
      <c r="C32" s="19"/>
      <c r="D32" s="27">
        <f t="shared" si="0"/>
        <v>50.7822903360945</v>
      </c>
      <c r="E32" s="44">
        <f>SUM(E10:E18)-E13</f>
        <v>19758729</v>
      </c>
      <c r="F32" s="44">
        <f>SUM(F10:F18)-F13</f>
        <v>19743569</v>
      </c>
      <c r="G32" s="1"/>
      <c r="H32" s="41"/>
      <c r="I32" s="42"/>
      <c r="J32" s="41"/>
      <c r="K32" s="41"/>
    </row>
    <row r="33" spans="1:11" s="18" customFormat="1" ht="9" customHeight="1">
      <c r="A33" s="18" t="s">
        <v>37</v>
      </c>
      <c r="B33" s="19">
        <f>SUM(B19:B22)</f>
        <v>529201</v>
      </c>
      <c r="C33" s="19"/>
      <c r="D33" s="27">
        <f t="shared" si="0"/>
        <v>32.265897078803704</v>
      </c>
      <c r="E33" s="44">
        <f>SUM(E19:E22)</f>
        <v>17075145</v>
      </c>
      <c r="F33" s="44">
        <f>SUM(F19:F22)</f>
        <v>16790241</v>
      </c>
      <c r="G33" s="1"/>
      <c r="H33" s="41"/>
      <c r="I33" s="42"/>
      <c r="J33" s="41"/>
      <c r="K33" s="41"/>
    </row>
    <row r="34" spans="1:11" s="18" customFormat="1" ht="9" customHeight="1">
      <c r="A34" s="18" t="s">
        <v>16</v>
      </c>
      <c r="B34" s="19">
        <f>SUM(B23:B30)</f>
        <v>1371084</v>
      </c>
      <c r="C34" s="19"/>
      <c r="D34" s="27">
        <f t="shared" si="0"/>
        <v>20.615698235848424</v>
      </c>
      <c r="E34" s="44">
        <f>SUM(E23:E30)</f>
        <v>28265854</v>
      </c>
      <c r="F34" s="44">
        <f>SUM(F23:F30)</f>
        <v>27599480</v>
      </c>
      <c r="G34" s="1"/>
      <c r="H34" s="41"/>
      <c r="I34" s="42"/>
      <c r="J34" s="41"/>
      <c r="K34" s="41"/>
    </row>
    <row r="35" spans="2:11" s="18" customFormat="1" ht="9" customHeight="1">
      <c r="B35" s="19"/>
      <c r="C35" s="19"/>
      <c r="D35" s="20"/>
      <c r="E35" s="19"/>
      <c r="F35" s="19"/>
      <c r="G35" s="1"/>
      <c r="H35" s="41"/>
      <c r="I35" s="42"/>
      <c r="J35" s="41"/>
      <c r="K35" s="41"/>
    </row>
    <row r="36" spans="1:6" ht="9">
      <c r="A36" s="10"/>
      <c r="B36" s="11"/>
      <c r="C36" s="11"/>
      <c r="D36" s="21"/>
      <c r="E36" s="11"/>
      <c r="F36" s="11"/>
    </row>
    <row r="37" spans="1:12" ht="12.75" customHeight="1">
      <c r="A37" s="48" t="s">
        <v>29</v>
      </c>
      <c r="B37" s="48"/>
      <c r="C37" s="48"/>
      <c r="D37" s="48"/>
      <c r="E37" s="48"/>
      <c r="F37" s="48"/>
      <c r="I37" s="41"/>
      <c r="J37" s="42"/>
      <c r="K37" s="41"/>
      <c r="L37" s="41"/>
    </row>
    <row r="38" spans="4:12" ht="12" customHeight="1">
      <c r="D38" s="22"/>
      <c r="I38" s="41"/>
      <c r="J38" s="42"/>
      <c r="K38" s="41"/>
      <c r="L38" s="41"/>
    </row>
    <row r="39" spans="1:12" ht="9" customHeight="1">
      <c r="A39" s="1" t="s">
        <v>0</v>
      </c>
      <c r="B39" s="41">
        <v>84558</v>
      </c>
      <c r="D39" s="30">
        <f>+E39/B39</f>
        <v>49.32874476690556</v>
      </c>
      <c r="E39" s="41">
        <v>4171140</v>
      </c>
      <c r="F39" s="41">
        <v>4171140</v>
      </c>
      <c r="I39" s="41"/>
      <c r="J39" s="42"/>
      <c r="K39" s="41"/>
      <c r="L39" s="41"/>
    </row>
    <row r="40" spans="1:12" ht="9">
      <c r="A40" s="1" t="s">
        <v>22</v>
      </c>
      <c r="B40" s="41">
        <v>15</v>
      </c>
      <c r="D40" s="30">
        <f aca="true" t="shared" si="1" ref="D40:D62">+E40/B40</f>
        <v>30</v>
      </c>
      <c r="E40" s="41">
        <v>450</v>
      </c>
      <c r="F40" s="41">
        <v>400</v>
      </c>
      <c r="I40" s="41"/>
      <c r="J40" s="42"/>
      <c r="K40" s="41"/>
      <c r="L40" s="41"/>
    </row>
    <row r="41" spans="1:12" ht="9">
      <c r="A41" s="1" t="s">
        <v>1</v>
      </c>
      <c r="B41" s="41">
        <v>37519</v>
      </c>
      <c r="D41" s="30">
        <f t="shared" si="1"/>
        <v>53.318745169114315</v>
      </c>
      <c r="E41" s="41">
        <v>2000466</v>
      </c>
      <c r="F41" s="41">
        <v>1995930</v>
      </c>
      <c r="I41" s="41"/>
      <c r="J41" s="42"/>
      <c r="K41" s="41"/>
      <c r="L41" s="41"/>
    </row>
    <row r="42" spans="1:12" ht="9">
      <c r="A42" s="1" t="s">
        <v>18</v>
      </c>
      <c r="B42" s="28">
        <v>59</v>
      </c>
      <c r="D42" s="30">
        <f t="shared" si="1"/>
        <v>35</v>
      </c>
      <c r="E42" s="28">
        <v>2065</v>
      </c>
      <c r="F42" s="28">
        <v>2023</v>
      </c>
      <c r="I42" s="41"/>
      <c r="J42" s="42"/>
      <c r="K42" s="41"/>
      <c r="L42" s="41"/>
    </row>
    <row r="43" spans="1:12" ht="9">
      <c r="A43" s="3" t="s">
        <v>21</v>
      </c>
      <c r="B43" s="29">
        <v>59</v>
      </c>
      <c r="C43" s="4"/>
      <c r="D43" s="35">
        <f t="shared" si="1"/>
        <v>35</v>
      </c>
      <c r="E43" s="29">
        <v>2065</v>
      </c>
      <c r="F43" s="29">
        <v>2023</v>
      </c>
      <c r="I43" s="41"/>
      <c r="J43" s="42"/>
      <c r="K43" s="41"/>
      <c r="L43" s="41"/>
    </row>
    <row r="44" spans="1:12" ht="9">
      <c r="A44" s="1" t="s">
        <v>2</v>
      </c>
      <c r="B44" s="41">
        <v>38502</v>
      </c>
      <c r="D44" s="30">
        <f t="shared" si="1"/>
        <v>54.038621370318424</v>
      </c>
      <c r="E44" s="41">
        <v>2080595</v>
      </c>
      <c r="F44" s="41">
        <v>2072674</v>
      </c>
      <c r="I44" s="41"/>
      <c r="J44" s="42"/>
      <c r="K44" s="41"/>
      <c r="L44" s="41"/>
    </row>
    <row r="45" spans="1:12" ht="9">
      <c r="A45" s="1" t="s">
        <v>23</v>
      </c>
      <c r="B45" s="41">
        <v>3020</v>
      </c>
      <c r="D45" s="30">
        <f t="shared" si="1"/>
        <v>50.44701986754967</v>
      </c>
      <c r="E45" s="41">
        <v>152350</v>
      </c>
      <c r="F45" s="41">
        <v>152350</v>
      </c>
      <c r="I45" s="41"/>
      <c r="J45" s="42"/>
      <c r="K45" s="41"/>
      <c r="L45" s="41"/>
    </row>
    <row r="46" spans="1:12" ht="9">
      <c r="A46" s="1" t="s">
        <v>3</v>
      </c>
      <c r="B46" s="41">
        <v>823</v>
      </c>
      <c r="C46" s="19"/>
      <c r="D46" s="30">
        <f t="shared" si="1"/>
        <v>34.08262454434994</v>
      </c>
      <c r="E46" s="41">
        <v>28050</v>
      </c>
      <c r="F46" s="41">
        <v>25735</v>
      </c>
      <c r="I46" s="41"/>
      <c r="J46" s="42"/>
      <c r="K46" s="41"/>
      <c r="L46" s="41"/>
    </row>
    <row r="47" spans="1:12" ht="9">
      <c r="A47" s="1" t="s">
        <v>24</v>
      </c>
      <c r="B47" s="41">
        <v>203100</v>
      </c>
      <c r="C47" s="19"/>
      <c r="D47" s="30">
        <f t="shared" si="1"/>
        <v>50.47562776957164</v>
      </c>
      <c r="E47" s="41">
        <v>10251600</v>
      </c>
      <c r="F47" s="41">
        <v>10251600</v>
      </c>
      <c r="I47" s="41"/>
      <c r="J47" s="42"/>
      <c r="K47" s="41"/>
      <c r="L47" s="41"/>
    </row>
    <row r="48" spans="1:12" ht="9">
      <c r="A48" s="1" t="s">
        <v>4</v>
      </c>
      <c r="B48" s="41">
        <v>32086</v>
      </c>
      <c r="C48" s="19"/>
      <c r="D48" s="30">
        <f t="shared" si="1"/>
        <v>38.686716948201706</v>
      </c>
      <c r="E48" s="41">
        <v>1241302</v>
      </c>
      <c r="F48" s="41">
        <v>1212699</v>
      </c>
      <c r="I48" s="41"/>
      <c r="J48" s="42"/>
      <c r="K48" s="41"/>
      <c r="L48" s="41"/>
    </row>
    <row r="49" spans="1:12" ht="9">
      <c r="A49" s="1" t="s">
        <v>5</v>
      </c>
      <c r="B49" s="41">
        <v>70150</v>
      </c>
      <c r="C49" s="19"/>
      <c r="D49" s="30">
        <f t="shared" si="1"/>
        <v>43.80327868852459</v>
      </c>
      <c r="E49" s="41">
        <v>3072800</v>
      </c>
      <c r="F49" s="41">
        <v>3072800</v>
      </c>
      <c r="I49" s="41"/>
      <c r="J49" s="42"/>
      <c r="K49" s="41"/>
      <c r="L49" s="41"/>
    </row>
    <row r="50" spans="1:12" ht="9">
      <c r="A50" s="1" t="s">
        <v>6</v>
      </c>
      <c r="B50" s="41">
        <v>36270</v>
      </c>
      <c r="C50" s="19"/>
      <c r="D50" s="30">
        <f t="shared" si="1"/>
        <v>39.122084367245655</v>
      </c>
      <c r="E50" s="41">
        <v>1418958</v>
      </c>
      <c r="F50" s="41">
        <v>1383924</v>
      </c>
      <c r="I50" s="41"/>
      <c r="J50" s="42"/>
      <c r="K50" s="41"/>
      <c r="L50" s="41"/>
    </row>
    <row r="51" spans="1:12" ht="9">
      <c r="A51" s="1" t="s">
        <v>7</v>
      </c>
      <c r="B51" s="41">
        <v>29305</v>
      </c>
      <c r="C51" s="19"/>
      <c r="D51" s="30">
        <f t="shared" si="1"/>
        <v>29.243132571233577</v>
      </c>
      <c r="E51" s="41">
        <v>856970</v>
      </c>
      <c r="F51" s="41">
        <v>834192</v>
      </c>
      <c r="I51" s="41"/>
      <c r="J51" s="42"/>
      <c r="K51" s="41"/>
      <c r="L51" s="41"/>
    </row>
    <row r="52" spans="1:12" ht="9">
      <c r="A52" s="1" t="s">
        <v>8</v>
      </c>
      <c r="B52" s="41">
        <v>25817</v>
      </c>
      <c r="C52" s="19"/>
      <c r="D52" s="30">
        <f t="shared" si="1"/>
        <v>43.326722702095516</v>
      </c>
      <c r="E52" s="41">
        <v>1118566</v>
      </c>
      <c r="F52" s="41">
        <v>1115895</v>
      </c>
      <c r="I52" s="41"/>
      <c r="J52" s="42"/>
      <c r="K52" s="41"/>
      <c r="L52" s="41"/>
    </row>
    <row r="53" spans="1:12" ht="9">
      <c r="A53" s="1" t="s">
        <v>9</v>
      </c>
      <c r="B53" s="41">
        <v>4240</v>
      </c>
      <c r="C53" s="19"/>
      <c r="D53" s="30">
        <f t="shared" si="1"/>
        <v>29.242924528301888</v>
      </c>
      <c r="E53" s="41">
        <v>123990</v>
      </c>
      <c r="F53" s="41">
        <v>123990</v>
      </c>
      <c r="I53" s="41"/>
      <c r="J53" s="42"/>
      <c r="K53" s="41"/>
      <c r="L53" s="41"/>
    </row>
    <row r="54" spans="1:12" ht="9">
      <c r="A54" s="1" t="s">
        <v>10</v>
      </c>
      <c r="B54" s="41">
        <v>28610</v>
      </c>
      <c r="C54" s="19"/>
      <c r="D54" s="30">
        <f t="shared" si="1"/>
        <v>28.251660258650823</v>
      </c>
      <c r="E54" s="41">
        <v>808280</v>
      </c>
      <c r="F54" s="41">
        <v>805340</v>
      </c>
      <c r="I54" s="41"/>
      <c r="J54" s="42"/>
      <c r="K54" s="41"/>
      <c r="L54" s="41"/>
    </row>
    <row r="55" spans="1:12" ht="9">
      <c r="A55" s="1" t="s">
        <v>11</v>
      </c>
      <c r="B55" s="41">
        <v>2975</v>
      </c>
      <c r="C55" s="19"/>
      <c r="D55" s="30">
        <f t="shared" si="1"/>
        <v>11.915966386554622</v>
      </c>
      <c r="E55" s="41">
        <v>35450</v>
      </c>
      <c r="F55" s="41">
        <v>34970</v>
      </c>
      <c r="I55" s="41"/>
      <c r="J55" s="42"/>
      <c r="K55" s="41"/>
      <c r="L55" s="41"/>
    </row>
    <row r="56" spans="1:12" ht="9" customHeight="1">
      <c r="A56" s="1" t="s">
        <v>12</v>
      </c>
      <c r="B56" s="41">
        <v>3500</v>
      </c>
      <c r="C56" s="19"/>
      <c r="D56" s="30">
        <f t="shared" si="1"/>
        <v>20</v>
      </c>
      <c r="E56" s="41">
        <v>70000</v>
      </c>
      <c r="F56" s="41">
        <v>70000</v>
      </c>
      <c r="I56" s="41"/>
      <c r="J56" s="42"/>
      <c r="K56" s="41"/>
      <c r="L56" s="41"/>
    </row>
    <row r="57" spans="1:12" ht="9">
      <c r="A57" s="1" t="s">
        <v>13</v>
      </c>
      <c r="B57" s="41">
        <v>23728</v>
      </c>
      <c r="C57" s="19"/>
      <c r="D57" s="30">
        <f t="shared" si="1"/>
        <v>24.00472016183412</v>
      </c>
      <c r="E57" s="41">
        <v>569584</v>
      </c>
      <c r="F57" s="41">
        <v>553008</v>
      </c>
      <c r="I57" s="41"/>
      <c r="J57" s="42"/>
      <c r="K57" s="41"/>
      <c r="L57" s="41"/>
    </row>
    <row r="58" spans="1:12" ht="9">
      <c r="A58" s="1" t="s">
        <v>14</v>
      </c>
      <c r="B58" s="41">
        <v>900</v>
      </c>
      <c r="C58" s="19"/>
      <c r="D58" s="30">
        <f t="shared" si="1"/>
        <v>15.777777777777779</v>
      </c>
      <c r="E58" s="41">
        <v>14200</v>
      </c>
      <c r="F58" s="41">
        <v>14200</v>
      </c>
      <c r="I58" s="41"/>
      <c r="J58" s="42"/>
      <c r="K58" s="41"/>
      <c r="L58" s="41"/>
    </row>
    <row r="59" spans="1:12" ht="9">
      <c r="A59" s="18" t="s">
        <v>19</v>
      </c>
      <c r="B59" s="44">
        <f>SUM(B39:B58)-B42</f>
        <v>625177</v>
      </c>
      <c r="C59" s="24"/>
      <c r="D59" s="31">
        <f t="shared" si="1"/>
        <v>44.814214214534445</v>
      </c>
      <c r="E59" s="44">
        <f>SUM(E39:E58)-E42</f>
        <v>28016816</v>
      </c>
      <c r="F59" s="44">
        <f>SUM(F39:F58)-F42</f>
        <v>27892870</v>
      </c>
      <c r="I59" s="41"/>
      <c r="J59" s="42"/>
      <c r="K59" s="41"/>
      <c r="L59" s="41"/>
    </row>
    <row r="60" spans="1:12" ht="9">
      <c r="A60" s="18" t="s">
        <v>36</v>
      </c>
      <c r="B60" s="44">
        <f>SUM(B39:B47)-B42</f>
        <v>367596</v>
      </c>
      <c r="C60" s="24"/>
      <c r="D60" s="31">
        <f t="shared" si="1"/>
        <v>50.83492747472769</v>
      </c>
      <c r="E60" s="44">
        <f>SUM(E39:E47)-E42</f>
        <v>18686716</v>
      </c>
      <c r="F60" s="44">
        <f>SUM(F39:F47)-F42</f>
        <v>18671852</v>
      </c>
      <c r="I60" s="41"/>
      <c r="J60" s="42"/>
      <c r="K60" s="41"/>
      <c r="L60" s="41"/>
    </row>
    <row r="61" spans="1:12" ht="9">
      <c r="A61" s="18" t="s">
        <v>37</v>
      </c>
      <c r="B61" s="44">
        <f>SUM(B48:B51)</f>
        <v>167811</v>
      </c>
      <c r="C61" s="19"/>
      <c r="D61" s="31">
        <f t="shared" si="1"/>
        <v>39.270548414585456</v>
      </c>
      <c r="E61" s="44">
        <f>SUM(E48:E51)</f>
        <v>6590030</v>
      </c>
      <c r="F61" s="44">
        <f>SUM(F48:F51)</f>
        <v>6503615</v>
      </c>
      <c r="I61" s="41"/>
      <c r="J61" s="42"/>
      <c r="K61" s="41"/>
      <c r="L61" s="41"/>
    </row>
    <row r="62" spans="1:12" ht="9">
      <c r="A62" s="18" t="s">
        <v>16</v>
      </c>
      <c r="B62" s="44">
        <f>SUM(B52:B58)</f>
        <v>89770</v>
      </c>
      <c r="C62" s="19"/>
      <c r="D62" s="31">
        <f t="shared" si="1"/>
        <v>30.523226022056367</v>
      </c>
      <c r="E62" s="44">
        <f>SUM(E52:E58)</f>
        <v>2740070</v>
      </c>
      <c r="F62" s="44">
        <f>SUM(F52:F58)</f>
        <v>2717403</v>
      </c>
      <c r="I62" s="41"/>
      <c r="J62" s="42"/>
      <c r="K62" s="41"/>
      <c r="L62" s="41"/>
    </row>
    <row r="63" spans="1:12" ht="9">
      <c r="A63" s="8"/>
      <c r="B63" s="9"/>
      <c r="C63" s="9"/>
      <c r="D63" s="8"/>
      <c r="E63" s="9"/>
      <c r="F63" s="9"/>
      <c r="I63" s="41"/>
      <c r="J63" s="42"/>
      <c r="K63" s="41"/>
      <c r="L63" s="41"/>
    </row>
  </sheetData>
  <mergeCells count="3">
    <mergeCell ref="A8:F8"/>
    <mergeCell ref="A37:F37"/>
    <mergeCell ref="A5:A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2004-12-20T12:30:01Z</cp:lastPrinted>
  <dcterms:created xsi:type="dcterms:W3CDTF">1999-01-20T10:30:02Z</dcterms:created>
  <dcterms:modified xsi:type="dcterms:W3CDTF">2003-03-17T10:06:53Z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