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05" windowHeight="6540" activeTab="0"/>
  </bookViews>
  <sheets>
    <sheet name="13.13" sheetId="1" r:id="rId1"/>
  </sheets>
  <definedNames/>
  <calcPr fullCalcOnLoad="1"/>
</workbook>
</file>

<file path=xl/sharedStrings.xml><?xml version="1.0" encoding="utf-8"?>
<sst xmlns="http://schemas.openxmlformats.org/spreadsheetml/2006/main" count="130" uniqueCount="66">
  <si>
    <t>PAESI</t>
  </si>
  <si>
    <t>Frumento</t>
  </si>
  <si>
    <t>Granoturco</t>
  </si>
  <si>
    <t>Patata</t>
  </si>
  <si>
    <t>Riso</t>
  </si>
  <si>
    <t>Avena</t>
  </si>
  <si>
    <t>Tabacco</t>
  </si>
  <si>
    <t>Soia</t>
  </si>
  <si>
    <t>Belgio-Lussemburgo</t>
  </si>
  <si>
    <t>Danimarca</t>
  </si>
  <si>
    <t>Germania</t>
  </si>
  <si>
    <t>Grecia</t>
  </si>
  <si>
    <t>Spagna</t>
  </si>
  <si>
    <t>Francia</t>
  </si>
  <si>
    <t>Irlanda</t>
  </si>
  <si>
    <t>Italia</t>
  </si>
  <si>
    <t>Paesi Bassi</t>
  </si>
  <si>
    <t>Austria</t>
  </si>
  <si>
    <t>Portogallo</t>
  </si>
  <si>
    <t>Finlandia</t>
  </si>
  <si>
    <t>Svezia</t>
  </si>
  <si>
    <t>Regno Unito</t>
  </si>
  <si>
    <t>Altri Paesi</t>
  </si>
  <si>
    <t>EUROPA</t>
  </si>
  <si>
    <t>OCEANIA</t>
  </si>
  <si>
    <t xml:space="preserve"> -</t>
  </si>
  <si>
    <t>MONDO</t>
  </si>
  <si>
    <t>AFRICA</t>
  </si>
  <si>
    <t>AMERICA</t>
  </si>
  <si>
    <t>ASIA</t>
  </si>
  <si>
    <r>
      <t xml:space="preserve">                    </t>
    </r>
    <r>
      <rPr>
        <i/>
        <sz val="9"/>
        <rFont val="Arial"/>
        <family val="2"/>
      </rPr>
      <t xml:space="preserve"> (in migliaia di quintali)</t>
    </r>
  </si>
  <si>
    <t>Barbabietola</t>
  </si>
  <si>
    <t>da</t>
  </si>
  <si>
    <t>zucchero</t>
  </si>
  <si>
    <t>Repubblica Ceca</t>
  </si>
  <si>
    <t>Polonia</t>
  </si>
  <si>
    <t>Ungheria</t>
  </si>
  <si>
    <t>Romania</t>
  </si>
  <si>
    <t>Bulgaria</t>
  </si>
  <si>
    <t>Ucraina</t>
  </si>
  <si>
    <t>Federazione Russa</t>
  </si>
  <si>
    <t xml:space="preserve"> Marocco</t>
  </si>
  <si>
    <t>Algeria</t>
  </si>
  <si>
    <t>Egitto (Rep.Araba)</t>
  </si>
  <si>
    <t>Sud Africa (Repubblica)</t>
  </si>
  <si>
    <t>Australia</t>
  </si>
  <si>
    <t>Turchia</t>
  </si>
  <si>
    <t>Pakistan</t>
  </si>
  <si>
    <t>Unione Indiana</t>
  </si>
  <si>
    <t>Cina</t>
  </si>
  <si>
    <t>Thailandia</t>
  </si>
  <si>
    <t>Filippine</t>
  </si>
  <si>
    <t>Corea (Repubblica)</t>
  </si>
  <si>
    <t>Giappone</t>
  </si>
  <si>
    <t>Canada</t>
  </si>
  <si>
    <t>Stati Uniti d'America</t>
  </si>
  <si>
    <t>Messico</t>
  </si>
  <si>
    <t>Guatemala</t>
  </si>
  <si>
    <t>Domenicana (Rep.)</t>
  </si>
  <si>
    <t>Colombia</t>
  </si>
  <si>
    <t>Brasile</t>
  </si>
  <si>
    <t>Argentina</t>
  </si>
  <si>
    <t>Nuova Zelanda</t>
  </si>
  <si>
    <t>Tavola 3.21  -  Produzione mondiale di alcune coltivazioni erbacee  per Paese  -  Anno 2001</t>
  </si>
  <si>
    <r>
      <t>Fonte</t>
    </r>
    <r>
      <rPr>
        <sz val="7"/>
        <rFont val="Arial"/>
        <family val="2"/>
      </rPr>
      <t>: F.A.O.,  per l'Italia Istat - Stima delle superfici e produzioni delle coltivazioni agrarie.</t>
    </r>
  </si>
  <si>
    <t>Paesi Ue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</si>
</sst>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_-;\-* #,##0_-;_-* &quot;-&quot;??_-;_-@_-"/>
    <numFmt numFmtId="172" formatCode="#,##0_ ;\-#,##0\ "/>
  </numFmts>
  <fonts count="9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1" fontId="3" fillId="0" borderId="0" xfId="16" applyFont="1" applyAlignment="1">
      <alignment vertical="center"/>
    </xf>
    <xf numFmtId="2" fontId="2" fillId="0" borderId="0" xfId="0" applyNumberFormat="1" applyFont="1" applyAlignment="1">
      <alignment/>
    </xf>
    <xf numFmtId="171" fontId="3" fillId="0" borderId="0" xfId="15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41" fontId="2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1" fontId="3" fillId="0" borderId="0" xfId="15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171" fontId="3" fillId="0" borderId="0" xfId="15" applyNumberFormat="1" applyFont="1" applyAlignment="1">
      <alignment vertical="center"/>
    </xf>
    <xf numFmtId="41" fontId="2" fillId="0" borderId="0" xfId="16" applyFont="1" applyAlignment="1">
      <alignment horizontal="right" vertical="center"/>
    </xf>
    <xf numFmtId="41" fontId="2" fillId="0" borderId="0" xfId="16" applyFont="1" applyAlignment="1">
      <alignment vertical="center"/>
    </xf>
    <xf numFmtId="41" fontId="3" fillId="0" borderId="0" xfId="16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16" applyFont="1" applyBorder="1" applyAlignment="1">
      <alignment vertical="center"/>
    </xf>
    <xf numFmtId="41" fontId="2" fillId="0" borderId="0" xfId="16" applyFont="1" applyBorder="1" applyAlignment="1">
      <alignment vertical="center"/>
    </xf>
    <xf numFmtId="41" fontId="2" fillId="0" borderId="0" xfId="16" applyFont="1" applyBorder="1" applyAlignment="1">
      <alignment horizontal="right" vertical="center"/>
    </xf>
    <xf numFmtId="41" fontId="7" fillId="0" borderId="0" xfId="16" applyFont="1" applyAlignment="1">
      <alignment vertical="center"/>
    </xf>
    <xf numFmtId="41" fontId="7" fillId="0" borderId="0" xfId="16" applyFont="1" applyAlignment="1">
      <alignment horizontal="right" vertical="center"/>
    </xf>
    <xf numFmtId="0" fontId="8" fillId="0" borderId="1" xfId="0" applyFont="1" applyBorder="1" applyAlignment="1">
      <alignment/>
    </xf>
    <xf numFmtId="41" fontId="3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 vertical="center" wrapText="1"/>
    </xf>
    <xf numFmtId="41" fontId="2" fillId="0" borderId="1" xfId="16" applyFont="1" applyBorder="1" applyAlignment="1">
      <alignment vertical="center"/>
    </xf>
    <xf numFmtId="41" fontId="2" fillId="0" borderId="0" xfId="16" applyFont="1" applyAlignment="1">
      <alignment horizontal="left" vertical="center"/>
    </xf>
    <xf numFmtId="49" fontId="3" fillId="0" borderId="0" xfId="16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2"/>
  <sheetViews>
    <sheetView tabSelected="1" workbookViewId="0" topLeftCell="A1">
      <selection activeCell="K6" sqref="K6"/>
    </sheetView>
  </sheetViews>
  <sheetFormatPr defaultColWidth="9.140625" defaultRowHeight="12.75"/>
  <cols>
    <col min="1" max="1" width="14.140625" style="2" customWidth="1"/>
    <col min="2" max="2" width="8.421875" style="2" customWidth="1"/>
    <col min="3" max="3" width="8.140625" style="2" customWidth="1"/>
    <col min="4" max="4" width="7.421875" style="2" customWidth="1"/>
    <col min="5" max="6" width="7.28125" style="2" customWidth="1"/>
    <col min="7" max="7" width="0.42578125" style="2" customWidth="1"/>
    <col min="8" max="8" width="9.140625" style="2" customWidth="1"/>
    <col min="9" max="10" width="7.421875" style="2" customWidth="1"/>
    <col min="11" max="16384" width="9.140625" style="2" customWidth="1"/>
  </cols>
  <sheetData>
    <row r="1" ht="9" customHeight="1"/>
    <row r="2" spans="1:11" s="10" customFormat="1" ht="12" customHeight="1">
      <c r="A2" s="1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10" customFormat="1" ht="12" customHeight="1">
      <c r="A3" s="1" t="s">
        <v>30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8.25" customHeight="1">
      <c r="A4" s="27"/>
      <c r="B4" s="27"/>
      <c r="C4" s="27"/>
      <c r="D4" s="28"/>
      <c r="E4" s="28"/>
      <c r="F4" s="28"/>
      <c r="G4" s="28"/>
      <c r="H4" s="28"/>
      <c r="I4" s="28"/>
      <c r="J4" s="28"/>
      <c r="K4" s="3"/>
    </row>
    <row r="5" spans="8:9" ht="9" customHeight="1">
      <c r="H5" s="29" t="s">
        <v>31</v>
      </c>
      <c r="I5" s="30"/>
    </row>
    <row r="6" spans="1:10" s="11" customFormat="1" ht="9" customHeight="1">
      <c r="A6" s="11" t="s">
        <v>0</v>
      </c>
      <c r="B6" s="31" t="s">
        <v>1</v>
      </c>
      <c r="C6" s="31" t="s">
        <v>2</v>
      </c>
      <c r="D6" s="31" t="s">
        <v>3</v>
      </c>
      <c r="E6" s="31" t="s">
        <v>4</v>
      </c>
      <c r="F6" s="31" t="s">
        <v>5</v>
      </c>
      <c r="G6" s="31"/>
      <c r="H6" s="14" t="s">
        <v>32</v>
      </c>
      <c r="I6" s="31" t="s">
        <v>6</v>
      </c>
      <c r="J6" s="31" t="s">
        <v>7</v>
      </c>
    </row>
    <row r="7" spans="1:10" ht="10.5" customHeight="1">
      <c r="A7" s="32"/>
      <c r="B7" s="32"/>
      <c r="C7" s="32"/>
      <c r="D7" s="32"/>
      <c r="E7" s="32"/>
      <c r="F7" s="32"/>
      <c r="G7" s="32"/>
      <c r="H7" s="33" t="s">
        <v>33</v>
      </c>
      <c r="I7" s="33"/>
      <c r="J7" s="32"/>
    </row>
    <row r="8" spans="1:10" ht="5.25" customHeight="1">
      <c r="A8" s="7"/>
      <c r="B8" s="7"/>
      <c r="C8" s="7"/>
      <c r="D8" s="8"/>
      <c r="E8" s="8"/>
      <c r="F8" s="8"/>
      <c r="G8" s="8"/>
      <c r="H8" s="8"/>
      <c r="I8" s="8"/>
      <c r="J8" s="8"/>
    </row>
    <row r="9" spans="1:10" s="3" customFormat="1" ht="9" customHeight="1">
      <c r="A9" s="12" t="s">
        <v>26</v>
      </c>
      <c r="B9" s="22">
        <v>5904853</v>
      </c>
      <c r="C9" s="22">
        <v>6144673</v>
      </c>
      <c r="D9" s="13">
        <v>3118432</v>
      </c>
      <c r="E9" s="13">
        <v>5977872</v>
      </c>
      <c r="F9" s="13">
        <v>271890</v>
      </c>
      <c r="G9" s="13"/>
      <c r="H9" s="13">
        <v>2292919</v>
      </c>
      <c r="I9" s="6">
        <v>61954</v>
      </c>
      <c r="J9" s="13">
        <v>1767460</v>
      </c>
    </row>
    <row r="10" spans="1:11" s="3" customFormat="1" ht="9" customHeight="1">
      <c r="A10" s="14"/>
      <c r="B10" s="22"/>
      <c r="C10" s="22"/>
      <c r="D10" s="15"/>
      <c r="E10" s="15"/>
      <c r="F10" s="15"/>
      <c r="G10" s="15"/>
      <c r="H10" s="15"/>
      <c r="I10" s="15"/>
      <c r="J10" s="15"/>
      <c r="K10" s="9"/>
    </row>
    <row r="11" spans="1:10" s="3" customFormat="1" ht="9" customHeight="1">
      <c r="A11" s="36" t="s">
        <v>23</v>
      </c>
      <c r="B11" s="22">
        <v>2023829</v>
      </c>
      <c r="C11" s="22">
        <v>759906</v>
      </c>
      <c r="D11" s="4">
        <v>1375878</v>
      </c>
      <c r="E11" s="4">
        <v>31528</v>
      </c>
      <c r="F11" s="16">
        <v>185730</v>
      </c>
      <c r="G11" s="4"/>
      <c r="H11" s="4">
        <v>1620142</v>
      </c>
      <c r="I11" s="4">
        <v>5173</v>
      </c>
      <c r="J11" s="4">
        <v>21175</v>
      </c>
    </row>
    <row r="12" spans="1:10" ht="9" customHeight="1">
      <c r="A12" s="17"/>
      <c r="B12" s="22"/>
      <c r="C12" s="22"/>
      <c r="D12" s="18"/>
      <c r="E12" s="18"/>
      <c r="F12" s="18"/>
      <c r="G12" s="18"/>
      <c r="H12" s="18"/>
      <c r="I12" s="18"/>
      <c r="J12" s="18"/>
    </row>
    <row r="13" spans="1:10" ht="9" customHeight="1">
      <c r="A13" s="4" t="s">
        <v>65</v>
      </c>
      <c r="B13" s="22">
        <v>922271</v>
      </c>
      <c r="C13" s="22">
        <v>406976</v>
      </c>
      <c r="D13" s="4">
        <v>455446</v>
      </c>
      <c r="E13" s="4">
        <v>25604</v>
      </c>
      <c r="F13" s="4">
        <v>61995</v>
      </c>
      <c r="G13" s="4">
        <f>SUM(G14:G27)</f>
        <v>0</v>
      </c>
      <c r="H13" s="4">
        <v>1036596</v>
      </c>
      <c r="I13" s="4">
        <v>3517</v>
      </c>
      <c r="J13" s="4">
        <v>12495</v>
      </c>
    </row>
    <row r="14" spans="1:10" ht="9" customHeight="1">
      <c r="A14" s="18" t="s">
        <v>8</v>
      </c>
      <c r="B14" s="23">
        <v>15110</v>
      </c>
      <c r="C14" s="23">
        <v>4610</v>
      </c>
      <c r="D14" s="18">
        <v>25870</v>
      </c>
      <c r="E14" s="17" t="s">
        <v>25</v>
      </c>
      <c r="F14" s="17">
        <v>418</v>
      </c>
      <c r="G14" s="18"/>
      <c r="H14" s="18">
        <v>56140</v>
      </c>
      <c r="I14" s="18">
        <v>11</v>
      </c>
      <c r="J14" s="17" t="s">
        <v>25</v>
      </c>
    </row>
    <row r="15" spans="1:10" ht="9" customHeight="1">
      <c r="A15" s="18" t="s">
        <v>9</v>
      </c>
      <c r="B15" s="23">
        <v>48860</v>
      </c>
      <c r="C15" s="24" t="s">
        <v>25</v>
      </c>
      <c r="D15" s="18">
        <v>15430</v>
      </c>
      <c r="E15" s="17" t="s">
        <v>25</v>
      </c>
      <c r="F15" s="17">
        <v>2910</v>
      </c>
      <c r="G15" s="18"/>
      <c r="H15" s="18">
        <v>31490</v>
      </c>
      <c r="I15" s="17" t="s">
        <v>25</v>
      </c>
      <c r="J15" s="17" t="s">
        <v>25</v>
      </c>
    </row>
    <row r="16" spans="1:10" ht="9" customHeight="1">
      <c r="A16" s="18" t="s">
        <v>10</v>
      </c>
      <c r="B16" s="23">
        <v>228378</v>
      </c>
      <c r="C16" s="23">
        <v>35045</v>
      </c>
      <c r="D16" s="18">
        <v>119168</v>
      </c>
      <c r="E16" s="17" t="s">
        <v>25</v>
      </c>
      <c r="F16" s="17">
        <v>11510</v>
      </c>
      <c r="G16" s="18"/>
      <c r="H16" s="18">
        <v>247299</v>
      </c>
      <c r="I16" s="18">
        <v>114</v>
      </c>
      <c r="J16" s="18">
        <v>10</v>
      </c>
    </row>
    <row r="17" spans="1:10" ht="9" customHeight="1">
      <c r="A17" s="18" t="s">
        <v>11</v>
      </c>
      <c r="B17" s="23">
        <v>20844</v>
      </c>
      <c r="C17" s="23">
        <v>20348</v>
      </c>
      <c r="D17" s="18">
        <v>9367</v>
      </c>
      <c r="E17" s="18">
        <v>1505</v>
      </c>
      <c r="F17" s="18">
        <v>815</v>
      </c>
      <c r="G17" s="18"/>
      <c r="H17" s="18">
        <v>28824</v>
      </c>
      <c r="I17" s="18">
        <v>1365</v>
      </c>
      <c r="J17" s="18">
        <v>40</v>
      </c>
    </row>
    <row r="18" spans="1:10" ht="9" customHeight="1">
      <c r="A18" s="18" t="s">
        <v>12</v>
      </c>
      <c r="B18" s="23">
        <v>49379</v>
      </c>
      <c r="C18" s="23">
        <v>49566</v>
      </c>
      <c r="D18" s="18">
        <v>29569</v>
      </c>
      <c r="E18" s="18">
        <v>8876</v>
      </c>
      <c r="F18" s="18">
        <v>6589</v>
      </c>
      <c r="G18" s="18"/>
      <c r="H18" s="18">
        <v>67749</v>
      </c>
      <c r="I18" s="18">
        <v>422</v>
      </c>
      <c r="J18" s="18">
        <v>48</v>
      </c>
    </row>
    <row r="19" spans="1:10" ht="9" customHeight="1">
      <c r="A19" s="18" t="s">
        <v>13</v>
      </c>
      <c r="B19" s="23">
        <v>315720</v>
      </c>
      <c r="C19" s="23">
        <v>164082</v>
      </c>
      <c r="D19" s="18">
        <v>6079</v>
      </c>
      <c r="E19" s="18">
        <v>1028</v>
      </c>
      <c r="F19" s="18">
        <v>4851</v>
      </c>
      <c r="G19" s="18"/>
      <c r="H19" s="18">
        <v>268410</v>
      </c>
      <c r="I19" s="18">
        <v>240</v>
      </c>
      <c r="J19" s="18">
        <v>3106</v>
      </c>
    </row>
    <row r="20" spans="1:10" ht="9" customHeight="1">
      <c r="A20" s="18" t="s">
        <v>14</v>
      </c>
      <c r="B20" s="23">
        <v>7690</v>
      </c>
      <c r="C20" s="24" t="s">
        <v>25</v>
      </c>
      <c r="D20" s="17">
        <v>4780</v>
      </c>
      <c r="E20" s="17" t="s">
        <v>25</v>
      </c>
      <c r="F20" s="17">
        <v>1205</v>
      </c>
      <c r="G20" s="18"/>
      <c r="H20" s="18">
        <v>14980</v>
      </c>
      <c r="I20" s="17" t="s">
        <v>25</v>
      </c>
      <c r="J20" s="17" t="s">
        <v>25</v>
      </c>
    </row>
    <row r="21" spans="1:10" ht="9" customHeight="1">
      <c r="A21" s="18" t="s">
        <v>15</v>
      </c>
      <c r="B21" s="23">
        <v>64133</v>
      </c>
      <c r="C21" s="23">
        <v>105537</v>
      </c>
      <c r="D21" s="18">
        <v>19571</v>
      </c>
      <c r="E21" s="18">
        <v>12730</v>
      </c>
      <c r="F21" s="18">
        <v>3101</v>
      </c>
      <c r="G21" s="18"/>
      <c r="H21" s="18">
        <v>99098</v>
      </c>
      <c r="I21" s="18">
        <v>1292</v>
      </c>
      <c r="J21" s="18">
        <v>8818</v>
      </c>
    </row>
    <row r="22" spans="1:11" ht="9" customHeight="1">
      <c r="A22" s="18" t="s">
        <v>16</v>
      </c>
      <c r="B22" s="23">
        <v>9910</v>
      </c>
      <c r="C22" s="23">
        <v>1500</v>
      </c>
      <c r="D22" s="18">
        <v>70153</v>
      </c>
      <c r="E22" s="17" t="s">
        <v>25</v>
      </c>
      <c r="F22" s="17">
        <v>140</v>
      </c>
      <c r="G22" s="18"/>
      <c r="H22" s="18">
        <v>59474</v>
      </c>
      <c r="I22" s="17" t="s">
        <v>25</v>
      </c>
      <c r="J22" s="17" t="s">
        <v>25</v>
      </c>
      <c r="K22" s="5"/>
    </row>
    <row r="23" spans="1:10" ht="9" customHeight="1">
      <c r="A23" s="18" t="s">
        <v>17</v>
      </c>
      <c r="B23" s="23">
        <v>15083</v>
      </c>
      <c r="C23" s="23">
        <v>17711</v>
      </c>
      <c r="D23" s="18">
        <v>6946</v>
      </c>
      <c r="E23" s="17" t="s">
        <v>25</v>
      </c>
      <c r="F23" s="17">
        <v>1283</v>
      </c>
      <c r="G23" s="18"/>
      <c r="H23" s="18">
        <v>27735</v>
      </c>
      <c r="I23" s="18">
        <v>2</v>
      </c>
      <c r="J23" s="18">
        <v>339</v>
      </c>
    </row>
    <row r="24" spans="1:10" ht="9" customHeight="1">
      <c r="A24" s="18" t="s">
        <v>18</v>
      </c>
      <c r="B24" s="23">
        <v>1590</v>
      </c>
      <c r="C24" s="23">
        <v>8945</v>
      </c>
      <c r="D24" s="18">
        <v>11500</v>
      </c>
      <c r="E24" s="18">
        <v>1466</v>
      </c>
      <c r="F24" s="18">
        <v>381</v>
      </c>
      <c r="G24" s="18"/>
      <c r="H24" s="18">
        <v>2779</v>
      </c>
      <c r="I24" s="18">
        <v>58</v>
      </c>
      <c r="J24" s="17" t="s">
        <v>25</v>
      </c>
    </row>
    <row r="25" spans="1:10" ht="9" customHeight="1">
      <c r="A25" s="18" t="s">
        <v>19</v>
      </c>
      <c r="B25" s="23">
        <v>4889</v>
      </c>
      <c r="C25" s="24" t="s">
        <v>25</v>
      </c>
      <c r="D25" s="17">
        <v>7328</v>
      </c>
      <c r="E25" s="17" t="s">
        <v>25</v>
      </c>
      <c r="F25" s="17">
        <v>12871</v>
      </c>
      <c r="G25" s="18"/>
      <c r="H25" s="18">
        <v>10702</v>
      </c>
      <c r="I25" s="17" t="s">
        <v>25</v>
      </c>
      <c r="J25" s="17" t="s">
        <v>25</v>
      </c>
    </row>
    <row r="26" spans="1:10" ht="9" customHeight="1">
      <c r="A26" s="18" t="s">
        <v>20</v>
      </c>
      <c r="B26" s="23">
        <v>23448</v>
      </c>
      <c r="C26" s="24" t="s">
        <v>25</v>
      </c>
      <c r="D26" s="17">
        <v>9250</v>
      </c>
      <c r="E26" s="17" t="s">
        <v>25</v>
      </c>
      <c r="F26" s="17">
        <v>9637</v>
      </c>
      <c r="G26" s="18"/>
      <c r="H26" s="18">
        <v>26594</v>
      </c>
      <c r="I26" s="17" t="s">
        <v>25</v>
      </c>
      <c r="J26" s="17" t="s">
        <v>25</v>
      </c>
    </row>
    <row r="27" spans="1:10" ht="9" customHeight="1">
      <c r="A27" s="18" t="s">
        <v>21</v>
      </c>
      <c r="B27" s="23">
        <v>115730</v>
      </c>
      <c r="C27" s="24" t="s">
        <v>25</v>
      </c>
      <c r="D27" s="17">
        <v>64980</v>
      </c>
      <c r="E27" s="17" t="s">
        <v>25</v>
      </c>
      <c r="F27" s="17">
        <v>6160</v>
      </c>
      <c r="G27" s="18"/>
      <c r="H27" s="18">
        <v>83350</v>
      </c>
      <c r="I27" s="17" t="s">
        <v>25</v>
      </c>
      <c r="J27" s="17" t="s">
        <v>25</v>
      </c>
    </row>
    <row r="28" spans="1:10" ht="9" customHeight="1">
      <c r="A28" s="18"/>
      <c r="B28" s="23"/>
      <c r="C28" s="22"/>
      <c r="D28" s="18"/>
      <c r="E28" s="18"/>
      <c r="F28" s="18"/>
      <c r="G28" s="18"/>
      <c r="H28" s="18"/>
      <c r="I28" s="18"/>
      <c r="J28" s="18"/>
    </row>
    <row r="29" spans="1:10" s="3" customFormat="1" ht="9" customHeight="1">
      <c r="A29" s="4" t="s">
        <v>22</v>
      </c>
      <c r="B29" s="4">
        <f>+B11-B13</f>
        <v>1101558</v>
      </c>
      <c r="C29" s="4">
        <f aca="true" t="shared" si="0" ref="C29:J29">+C11-C13</f>
        <v>352930</v>
      </c>
      <c r="D29" s="4">
        <f t="shared" si="0"/>
        <v>920432</v>
      </c>
      <c r="E29" s="4">
        <f t="shared" si="0"/>
        <v>5924</v>
      </c>
      <c r="F29" s="4">
        <f t="shared" si="0"/>
        <v>123735</v>
      </c>
      <c r="G29" s="4">
        <f t="shared" si="0"/>
        <v>0</v>
      </c>
      <c r="H29" s="4">
        <f t="shared" si="0"/>
        <v>583546</v>
      </c>
      <c r="I29" s="4">
        <f t="shared" si="0"/>
        <v>1656</v>
      </c>
      <c r="J29" s="4">
        <f t="shared" si="0"/>
        <v>8680</v>
      </c>
    </row>
    <row r="30" spans="1:10" ht="9" customHeight="1">
      <c r="A30" s="35" t="s">
        <v>35</v>
      </c>
      <c r="B30" s="23">
        <v>92830</v>
      </c>
      <c r="C30" s="23">
        <v>13620</v>
      </c>
      <c r="D30" s="18">
        <v>193789</v>
      </c>
      <c r="E30" s="17" t="s">
        <v>25</v>
      </c>
      <c r="F30" s="17">
        <v>13052</v>
      </c>
      <c r="G30" s="18"/>
      <c r="H30" s="18">
        <v>113639</v>
      </c>
      <c r="I30" s="18">
        <v>239</v>
      </c>
      <c r="J30" s="17" t="s">
        <v>25</v>
      </c>
    </row>
    <row r="31" spans="1:10" ht="9" customHeight="1">
      <c r="A31" s="35" t="s">
        <v>34</v>
      </c>
      <c r="B31" s="23">
        <v>44761</v>
      </c>
      <c r="C31" s="23">
        <v>4087</v>
      </c>
      <c r="D31" s="18">
        <v>11305</v>
      </c>
      <c r="E31" s="17" t="s">
        <v>25</v>
      </c>
      <c r="F31" s="17">
        <v>1364</v>
      </c>
      <c r="G31" s="18"/>
      <c r="H31" s="18">
        <v>35290</v>
      </c>
      <c r="I31" s="17" t="s">
        <v>25</v>
      </c>
      <c r="J31" s="26">
        <v>43</v>
      </c>
    </row>
    <row r="32" spans="1:10" ht="9" customHeight="1">
      <c r="A32" s="35" t="s">
        <v>36</v>
      </c>
      <c r="B32" s="23">
        <v>51968</v>
      </c>
      <c r="C32" s="23">
        <v>78577</v>
      </c>
      <c r="D32" s="18">
        <v>9084</v>
      </c>
      <c r="E32" s="18">
        <v>77</v>
      </c>
      <c r="F32" s="18">
        <v>1497</v>
      </c>
      <c r="G32" s="18"/>
      <c r="H32" s="18">
        <v>29030</v>
      </c>
      <c r="I32" s="18">
        <v>89</v>
      </c>
      <c r="J32" s="18">
        <v>415</v>
      </c>
    </row>
    <row r="33" spans="1:10" ht="9" customHeight="1">
      <c r="A33" s="35" t="s">
        <v>37</v>
      </c>
      <c r="B33" s="23">
        <v>77354</v>
      </c>
      <c r="C33" s="23">
        <v>91192</v>
      </c>
      <c r="D33" s="18">
        <v>39971</v>
      </c>
      <c r="E33" s="18">
        <v>15</v>
      </c>
      <c r="F33" s="18">
        <v>3824</v>
      </c>
      <c r="G33" s="18"/>
      <c r="H33" s="18">
        <v>8755</v>
      </c>
      <c r="I33" s="18">
        <v>101</v>
      </c>
      <c r="J33" s="18">
        <v>727</v>
      </c>
    </row>
    <row r="34" spans="1:10" ht="9" customHeight="1">
      <c r="A34" s="35" t="s">
        <v>38</v>
      </c>
      <c r="B34" s="23">
        <v>40775</v>
      </c>
      <c r="C34" s="23">
        <v>8730</v>
      </c>
      <c r="D34" s="18">
        <v>5319</v>
      </c>
      <c r="E34" s="18">
        <v>93</v>
      </c>
      <c r="F34" s="18">
        <v>988</v>
      </c>
      <c r="G34" s="18"/>
      <c r="H34" s="18">
        <v>189</v>
      </c>
      <c r="I34" s="18">
        <v>410</v>
      </c>
      <c r="J34" s="18">
        <v>10</v>
      </c>
    </row>
    <row r="35" spans="1:10" ht="9" customHeight="1">
      <c r="A35" s="35" t="s">
        <v>39</v>
      </c>
      <c r="B35" s="23">
        <v>213480</v>
      </c>
      <c r="C35" s="23">
        <v>36410</v>
      </c>
      <c r="D35" s="18">
        <v>173440</v>
      </c>
      <c r="E35" s="18">
        <v>690</v>
      </c>
      <c r="F35" s="18">
        <v>11160</v>
      </c>
      <c r="G35" s="18"/>
      <c r="H35" s="18">
        <v>155750</v>
      </c>
      <c r="I35" s="18">
        <v>20</v>
      </c>
      <c r="J35" s="18">
        <v>740</v>
      </c>
    </row>
    <row r="36" spans="1:10" ht="9" customHeight="1">
      <c r="A36" s="35" t="s">
        <v>40</v>
      </c>
      <c r="B36" s="23">
        <v>469821</v>
      </c>
      <c r="C36" s="23">
        <v>8310</v>
      </c>
      <c r="D36" s="18">
        <v>349652</v>
      </c>
      <c r="E36" s="18">
        <v>4970</v>
      </c>
      <c r="F36" s="18">
        <v>77000</v>
      </c>
      <c r="G36" s="18"/>
      <c r="H36" s="18">
        <v>145557</v>
      </c>
      <c r="I36" s="18">
        <v>17</v>
      </c>
      <c r="J36" s="18">
        <v>3500</v>
      </c>
    </row>
    <row r="37" spans="1:10" ht="9" customHeight="1">
      <c r="A37" s="18"/>
      <c r="B37" s="22"/>
      <c r="C37" s="22"/>
      <c r="D37" s="18"/>
      <c r="E37" s="18"/>
      <c r="F37" s="18"/>
      <c r="G37" s="18"/>
      <c r="H37" s="18"/>
      <c r="I37" s="18"/>
      <c r="J37" s="18"/>
    </row>
    <row r="38" spans="1:10" s="3" customFormat="1" ht="9" customHeight="1">
      <c r="A38" s="4" t="s">
        <v>27</v>
      </c>
      <c r="B38" s="22">
        <v>181023</v>
      </c>
      <c r="C38" s="22">
        <v>416768</v>
      </c>
      <c r="D38" s="4">
        <v>142235</v>
      </c>
      <c r="E38" s="4">
        <v>165961</v>
      </c>
      <c r="F38" s="4">
        <v>1672</v>
      </c>
      <c r="G38" s="4"/>
      <c r="H38" s="4">
        <v>59639</v>
      </c>
      <c r="I38" s="4">
        <v>4600</v>
      </c>
      <c r="J38" s="4">
        <v>10759</v>
      </c>
    </row>
    <row r="39" spans="1:10" ht="9" customHeight="1">
      <c r="A39" s="18" t="s">
        <v>41</v>
      </c>
      <c r="B39" s="23">
        <v>33164</v>
      </c>
      <c r="C39" s="23">
        <v>536</v>
      </c>
      <c r="D39" s="18">
        <v>11546</v>
      </c>
      <c r="E39" s="18">
        <v>368</v>
      </c>
      <c r="F39" s="18">
        <v>147</v>
      </c>
      <c r="G39" s="18"/>
      <c r="H39" s="18">
        <v>3162</v>
      </c>
      <c r="I39" s="18">
        <v>65</v>
      </c>
      <c r="J39" s="18">
        <v>10</v>
      </c>
    </row>
    <row r="40" spans="1:10" ht="9" customHeight="1">
      <c r="A40" s="18" t="s">
        <v>42</v>
      </c>
      <c r="B40" s="23">
        <v>20392</v>
      </c>
      <c r="C40" s="23">
        <v>11</v>
      </c>
      <c r="D40" s="18">
        <v>9672</v>
      </c>
      <c r="E40" s="18">
        <v>3</v>
      </c>
      <c r="F40" s="18">
        <v>437</v>
      </c>
      <c r="G40" s="18"/>
      <c r="H40" s="17" t="s">
        <v>25</v>
      </c>
      <c r="I40" s="17">
        <v>78</v>
      </c>
      <c r="J40" s="17" t="s">
        <v>25</v>
      </c>
    </row>
    <row r="41" spans="1:10" ht="9" customHeight="1">
      <c r="A41" s="18" t="s">
        <v>43</v>
      </c>
      <c r="B41" s="23">
        <v>62546</v>
      </c>
      <c r="C41" s="23">
        <v>68423</v>
      </c>
      <c r="D41" s="18">
        <v>19031</v>
      </c>
      <c r="E41" s="18">
        <v>52267</v>
      </c>
      <c r="F41" s="17" t="s">
        <v>25</v>
      </c>
      <c r="G41" s="18"/>
      <c r="H41" s="18">
        <v>28577</v>
      </c>
      <c r="I41" s="17" t="s">
        <v>25</v>
      </c>
      <c r="J41" s="17">
        <v>149</v>
      </c>
    </row>
    <row r="42" spans="1:10" ht="9" customHeight="1">
      <c r="A42" s="18" t="s">
        <v>44</v>
      </c>
      <c r="B42" s="23">
        <v>25040</v>
      </c>
      <c r="C42" s="23">
        <v>80400</v>
      </c>
      <c r="D42" s="18">
        <v>16550</v>
      </c>
      <c r="E42" s="18">
        <v>33</v>
      </c>
      <c r="F42" s="18">
        <v>464</v>
      </c>
      <c r="G42" s="18"/>
      <c r="H42" s="17" t="s">
        <v>25</v>
      </c>
      <c r="I42" s="17">
        <v>340</v>
      </c>
      <c r="J42" s="18">
        <v>2247</v>
      </c>
    </row>
    <row r="43" spans="1:10" ht="9" customHeight="1">
      <c r="A43" s="18"/>
      <c r="B43" s="22"/>
      <c r="C43" s="22"/>
      <c r="D43" s="18"/>
      <c r="E43" s="18"/>
      <c r="F43" s="18"/>
      <c r="G43" s="18"/>
      <c r="H43" s="18"/>
      <c r="I43" s="18"/>
      <c r="J43" s="18"/>
    </row>
    <row r="44" spans="1:10" s="3" customFormat="1" ht="9" customHeight="1">
      <c r="A44" s="4" t="s">
        <v>28</v>
      </c>
      <c r="B44" s="22">
        <f>771156+213120</f>
        <v>984276</v>
      </c>
      <c r="C44" s="22">
        <f>2731569+641660</f>
        <v>3373229</v>
      </c>
      <c r="D44" s="4">
        <f>138510+263570</f>
        <v>402080</v>
      </c>
      <c r="E44" s="4">
        <f>197141+119840</f>
        <v>316981</v>
      </c>
      <c r="F44" s="4">
        <f>13823+44782</f>
        <v>58605</v>
      </c>
      <c r="G44" s="4"/>
      <c r="H44" s="4">
        <f>239170+32513</f>
        <v>271683</v>
      </c>
      <c r="I44" s="4">
        <f>7457+6296</f>
        <v>13753</v>
      </c>
      <c r="J44" s="4">
        <f>693395+804705</f>
        <v>1498100</v>
      </c>
    </row>
    <row r="45" spans="1:10" ht="9" customHeight="1">
      <c r="A45" s="18" t="s">
        <v>54</v>
      </c>
      <c r="B45" s="23">
        <v>205676</v>
      </c>
      <c r="C45" s="23">
        <v>83892</v>
      </c>
      <c r="D45" s="18">
        <v>40301</v>
      </c>
      <c r="E45" s="17" t="s">
        <v>25</v>
      </c>
      <c r="F45" s="17">
        <v>26907</v>
      </c>
      <c r="G45" s="11"/>
      <c r="H45" s="11">
        <v>5443</v>
      </c>
      <c r="I45" s="18">
        <v>580</v>
      </c>
      <c r="J45" s="18">
        <v>16352</v>
      </c>
    </row>
    <row r="46" spans="1:10" ht="9" customHeight="1">
      <c r="A46" s="18" t="s">
        <v>55</v>
      </c>
      <c r="B46" s="23">
        <v>532620</v>
      </c>
      <c r="C46" s="23">
        <v>2414849</v>
      </c>
      <c r="D46" s="18">
        <v>198623</v>
      </c>
      <c r="E46" s="25">
        <v>97645</v>
      </c>
      <c r="F46" s="18">
        <v>16986</v>
      </c>
      <c r="G46" s="18"/>
      <c r="H46" s="18">
        <v>233727</v>
      </c>
      <c r="I46" s="18">
        <v>4498</v>
      </c>
      <c r="J46" s="18">
        <v>786715</v>
      </c>
    </row>
    <row r="47" spans="1:10" ht="9" customHeight="1">
      <c r="A47" s="18" t="s">
        <v>56</v>
      </c>
      <c r="B47" s="23">
        <v>32755</v>
      </c>
      <c r="C47" s="23">
        <v>201343</v>
      </c>
      <c r="D47" s="18">
        <v>16285</v>
      </c>
      <c r="E47" s="18">
        <v>2266</v>
      </c>
      <c r="F47" s="18">
        <v>889</v>
      </c>
      <c r="G47" s="18"/>
      <c r="H47" s="17" t="s">
        <v>25</v>
      </c>
      <c r="I47" s="17">
        <v>406</v>
      </c>
      <c r="J47" s="18">
        <v>1217</v>
      </c>
    </row>
    <row r="48" spans="1:12" ht="9" customHeight="1">
      <c r="A48" s="18" t="s">
        <v>57</v>
      </c>
      <c r="B48" s="23">
        <v>95</v>
      </c>
      <c r="C48" s="23">
        <v>10915</v>
      </c>
      <c r="D48" s="18">
        <v>2266</v>
      </c>
      <c r="E48" s="18">
        <v>452</v>
      </c>
      <c r="F48" s="17" t="s">
        <v>25</v>
      </c>
      <c r="G48" s="18"/>
      <c r="H48" s="17" t="s">
        <v>25</v>
      </c>
      <c r="I48" s="17">
        <v>196</v>
      </c>
      <c r="J48" s="18">
        <v>320</v>
      </c>
      <c r="L48" s="18"/>
    </row>
    <row r="49" spans="1:10" ht="9" customHeight="1">
      <c r="A49" s="18" t="s">
        <v>58</v>
      </c>
      <c r="B49" s="24" t="s">
        <v>25</v>
      </c>
      <c r="C49" s="24">
        <v>365</v>
      </c>
      <c r="D49" s="18">
        <v>647</v>
      </c>
      <c r="E49" s="18">
        <v>7217</v>
      </c>
      <c r="F49" s="17" t="s">
        <v>25</v>
      </c>
      <c r="G49" s="18"/>
      <c r="H49" s="17" t="s">
        <v>25</v>
      </c>
      <c r="I49" s="17">
        <v>175</v>
      </c>
      <c r="J49" s="17" t="s">
        <v>25</v>
      </c>
    </row>
    <row r="50" spans="1:10" ht="9" customHeight="1">
      <c r="A50" s="18" t="s">
        <v>59</v>
      </c>
      <c r="B50" s="23">
        <v>275</v>
      </c>
      <c r="C50" s="23">
        <v>12394</v>
      </c>
      <c r="D50" s="18">
        <v>28739</v>
      </c>
      <c r="E50" s="18">
        <v>23138</v>
      </c>
      <c r="F50" s="17" t="s">
        <v>25</v>
      </c>
      <c r="G50" s="18"/>
      <c r="H50" s="17" t="s">
        <v>25</v>
      </c>
      <c r="I50" s="17">
        <v>262</v>
      </c>
      <c r="J50" s="18">
        <v>557</v>
      </c>
    </row>
    <row r="51" spans="1:10" ht="9" customHeight="1">
      <c r="A51" s="18" t="s">
        <v>60</v>
      </c>
      <c r="B51" s="23">
        <v>32608</v>
      </c>
      <c r="C51" s="23">
        <v>414392</v>
      </c>
      <c r="D51" s="18">
        <v>27874</v>
      </c>
      <c r="E51" s="18">
        <v>101954</v>
      </c>
      <c r="F51" s="18">
        <v>3326</v>
      </c>
      <c r="G51" s="18"/>
      <c r="H51" s="17" t="s">
        <v>25</v>
      </c>
      <c r="I51" s="17">
        <v>5645</v>
      </c>
      <c r="J51" s="18">
        <v>379073</v>
      </c>
    </row>
    <row r="52" spans="1:10" ht="9" customHeight="1">
      <c r="A52" s="18" t="s">
        <v>61</v>
      </c>
      <c r="B52" s="23">
        <v>154278</v>
      </c>
      <c r="C52" s="23">
        <v>153650</v>
      </c>
      <c r="D52" s="18">
        <v>25047</v>
      </c>
      <c r="E52" s="18">
        <v>8591</v>
      </c>
      <c r="F52" s="18">
        <v>6440</v>
      </c>
      <c r="G52" s="18"/>
      <c r="H52" s="17" t="s">
        <v>25</v>
      </c>
      <c r="I52" s="17">
        <v>981</v>
      </c>
      <c r="J52" s="18">
        <v>268829</v>
      </c>
    </row>
    <row r="53" spans="1:10" ht="9" customHeight="1">
      <c r="A53" s="18"/>
      <c r="B53" s="22"/>
      <c r="C53" s="22"/>
      <c r="D53" s="18"/>
      <c r="E53" s="18"/>
      <c r="F53" s="18"/>
      <c r="G53" s="18"/>
      <c r="H53" s="18"/>
      <c r="I53" s="18"/>
      <c r="J53" s="18"/>
    </row>
    <row r="54" spans="1:10" s="3" customFormat="1" ht="9" customHeight="1">
      <c r="A54" s="4" t="s">
        <v>29</v>
      </c>
      <c r="B54" s="22">
        <v>2463514</v>
      </c>
      <c r="C54" s="22">
        <v>1589422</v>
      </c>
      <c r="D54" s="4">
        <v>1180708</v>
      </c>
      <c r="E54" s="4">
        <v>5446765</v>
      </c>
      <c r="F54" s="4">
        <v>11135</v>
      </c>
      <c r="G54" s="4"/>
      <c r="H54" s="4">
        <v>341455</v>
      </c>
      <c r="I54" s="4">
        <v>38344</v>
      </c>
      <c r="J54" s="4">
        <v>236810</v>
      </c>
    </row>
    <row r="55" spans="1:10" ht="9" customHeight="1">
      <c r="A55" s="18" t="s">
        <v>46</v>
      </c>
      <c r="B55" s="23">
        <v>190070</v>
      </c>
      <c r="C55" s="23">
        <v>22000</v>
      </c>
      <c r="D55" s="18">
        <v>52000</v>
      </c>
      <c r="E55" s="18">
        <v>3600</v>
      </c>
      <c r="F55" s="18">
        <v>2650</v>
      </c>
      <c r="G55" s="18"/>
      <c r="H55" s="18">
        <v>126325</v>
      </c>
      <c r="I55" s="18">
        <v>1448</v>
      </c>
      <c r="J55" s="18">
        <v>500</v>
      </c>
    </row>
    <row r="56" spans="1:10" ht="9" customHeight="1">
      <c r="A56" s="18" t="s">
        <v>47</v>
      </c>
      <c r="B56" s="23">
        <v>190237</v>
      </c>
      <c r="C56" s="23">
        <v>16644</v>
      </c>
      <c r="D56" s="18">
        <v>16661</v>
      </c>
      <c r="E56" s="18">
        <v>58230</v>
      </c>
      <c r="F56" s="17" t="s">
        <v>25</v>
      </c>
      <c r="G56" s="18"/>
      <c r="H56" s="18">
        <v>2254</v>
      </c>
      <c r="I56" s="18">
        <v>851</v>
      </c>
      <c r="J56" s="18">
        <v>100</v>
      </c>
    </row>
    <row r="57" spans="1:10" ht="9" customHeight="1">
      <c r="A57" s="18" t="s">
        <v>48</v>
      </c>
      <c r="B57" s="23">
        <v>696809</v>
      </c>
      <c r="C57" s="23">
        <v>133019</v>
      </c>
      <c r="D57" s="18">
        <v>221427</v>
      </c>
      <c r="E57" s="18">
        <v>1397350</v>
      </c>
      <c r="F57" s="17" t="s">
        <v>25</v>
      </c>
      <c r="G57" s="18"/>
      <c r="H57" s="17" t="s">
        <v>25</v>
      </c>
      <c r="I57" s="17">
        <v>4900</v>
      </c>
      <c r="J57" s="18">
        <v>58567</v>
      </c>
    </row>
    <row r="58" spans="1:10" ht="9" customHeight="1">
      <c r="A58" s="18" t="s">
        <v>49</v>
      </c>
      <c r="B58" s="23">
        <v>938762</v>
      </c>
      <c r="C58" s="23">
        <v>1142540</v>
      </c>
      <c r="D58" s="18">
        <v>645961</v>
      </c>
      <c r="E58" s="18">
        <v>1793049</v>
      </c>
      <c r="F58" s="18">
        <v>5990</v>
      </c>
      <c r="G58" s="18"/>
      <c r="H58" s="18">
        <v>108886</v>
      </c>
      <c r="I58" s="18">
        <v>23588</v>
      </c>
      <c r="J58" s="18">
        <v>154073</v>
      </c>
    </row>
    <row r="59" spans="1:10" ht="9" customHeight="1">
      <c r="A59" s="18" t="s">
        <v>50</v>
      </c>
      <c r="B59" s="23">
        <v>8</v>
      </c>
      <c r="C59" s="23">
        <v>44660</v>
      </c>
      <c r="D59" s="18">
        <v>841</v>
      </c>
      <c r="E59" s="18">
        <v>269541</v>
      </c>
      <c r="F59" s="17" t="s">
        <v>25</v>
      </c>
      <c r="G59" s="18"/>
      <c r="H59" s="17" t="s">
        <v>25</v>
      </c>
      <c r="I59" s="17">
        <v>640</v>
      </c>
      <c r="J59" s="18">
        <v>2920</v>
      </c>
    </row>
    <row r="60" spans="1:10" ht="9" customHeight="1">
      <c r="A60" s="18" t="s">
        <v>51</v>
      </c>
      <c r="B60" s="24" t="s">
        <v>25</v>
      </c>
      <c r="C60" s="24">
        <v>45250</v>
      </c>
      <c r="D60" s="18">
        <v>660</v>
      </c>
      <c r="E60" s="18">
        <v>129549</v>
      </c>
      <c r="F60" s="17" t="s">
        <v>25</v>
      </c>
      <c r="G60" s="18"/>
      <c r="H60" s="17" t="s">
        <v>25</v>
      </c>
      <c r="I60" s="17">
        <v>479</v>
      </c>
      <c r="J60" s="18">
        <v>9</v>
      </c>
    </row>
    <row r="61" spans="1:10" ht="9" customHeight="1">
      <c r="A61" s="18" t="s">
        <v>52</v>
      </c>
      <c r="B61" s="23">
        <v>28</v>
      </c>
      <c r="C61" s="23">
        <v>570</v>
      </c>
      <c r="D61" s="18">
        <v>6050</v>
      </c>
      <c r="E61" s="18">
        <v>74530</v>
      </c>
      <c r="F61" s="17" t="s">
        <v>25</v>
      </c>
      <c r="G61" s="18"/>
      <c r="H61" s="17" t="s">
        <v>25</v>
      </c>
      <c r="I61" s="17">
        <v>556</v>
      </c>
      <c r="J61" s="18">
        <v>1177</v>
      </c>
    </row>
    <row r="62" spans="1:10" ht="9" customHeight="1">
      <c r="A62" s="18" t="s">
        <v>53</v>
      </c>
      <c r="B62" s="23">
        <v>6999</v>
      </c>
      <c r="C62" s="23">
        <v>2</v>
      </c>
      <c r="D62" s="18">
        <v>29590</v>
      </c>
      <c r="E62" s="18">
        <v>113200</v>
      </c>
      <c r="F62" s="18">
        <v>20</v>
      </c>
      <c r="G62" s="18"/>
      <c r="H62" s="18">
        <v>37960</v>
      </c>
      <c r="I62" s="18">
        <v>606</v>
      </c>
      <c r="J62" s="18">
        <v>2906</v>
      </c>
    </row>
    <row r="63" spans="1:10" ht="9" customHeight="1">
      <c r="A63" s="18"/>
      <c r="B63" s="22"/>
      <c r="C63" s="22"/>
      <c r="D63" s="18"/>
      <c r="E63" s="18"/>
      <c r="F63" s="18"/>
      <c r="G63" s="18"/>
      <c r="H63" s="18"/>
      <c r="I63" s="18"/>
      <c r="J63" s="18"/>
    </row>
    <row r="64" spans="1:10" s="3" customFormat="1" ht="9" customHeight="1">
      <c r="A64" s="4" t="s">
        <v>24</v>
      </c>
      <c r="B64" s="22">
        <v>252180</v>
      </c>
      <c r="C64" s="22">
        <v>5348</v>
      </c>
      <c r="D64" s="4">
        <v>17531</v>
      </c>
      <c r="E64" s="4">
        <v>16636</v>
      </c>
      <c r="F64" s="4">
        <v>14748</v>
      </c>
      <c r="G64" s="4"/>
      <c r="H64" s="19" t="s">
        <v>25</v>
      </c>
      <c r="I64" s="19">
        <v>84</v>
      </c>
      <c r="J64" s="4">
        <v>616</v>
      </c>
    </row>
    <row r="65" spans="1:10" ht="9" customHeight="1">
      <c r="A65" s="18" t="s">
        <v>45</v>
      </c>
      <c r="B65" s="23">
        <v>248540</v>
      </c>
      <c r="C65" s="23">
        <v>3450</v>
      </c>
      <c r="D65" s="18">
        <v>12500</v>
      </c>
      <c r="E65" s="18">
        <v>16430</v>
      </c>
      <c r="F65" s="18">
        <v>14390</v>
      </c>
      <c r="G65" s="18"/>
      <c r="H65" s="17" t="s">
        <v>25</v>
      </c>
      <c r="I65" s="17">
        <v>78</v>
      </c>
      <c r="J65" s="18">
        <v>616</v>
      </c>
    </row>
    <row r="66" spans="1:10" ht="9" customHeight="1">
      <c r="A66" s="18" t="s">
        <v>62</v>
      </c>
      <c r="B66" s="23">
        <v>3640</v>
      </c>
      <c r="C66" s="23">
        <v>1770</v>
      </c>
      <c r="D66" s="18">
        <v>5000</v>
      </c>
      <c r="E66" s="17" t="s">
        <v>25</v>
      </c>
      <c r="F66" s="17">
        <v>358</v>
      </c>
      <c r="G66" s="18"/>
      <c r="H66" s="17" t="s">
        <v>25</v>
      </c>
      <c r="I66" s="17" t="s">
        <v>25</v>
      </c>
      <c r="J66" s="17" t="s">
        <v>25</v>
      </c>
    </row>
    <row r="67" spans="1:10" ht="9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</row>
    <row r="68" spans="1:10" ht="9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1:10" ht="9" customHeight="1">
      <c r="A69" s="20" t="s">
        <v>64</v>
      </c>
      <c r="B69" s="18"/>
      <c r="C69" s="18"/>
      <c r="D69" s="18"/>
      <c r="E69" s="18"/>
      <c r="F69" s="18"/>
      <c r="G69" s="18"/>
      <c r="H69" s="11"/>
      <c r="I69" s="21"/>
      <c r="J69" s="21"/>
    </row>
    <row r="70" spans="1:10" ht="9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9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9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</sheetData>
  <printOptions horizontalCentered="1"/>
  <pageMargins left="0.984251968503937" right="1.299212598425197" top="0.984251968503937" bottom="1.7716535433070868" header="0" footer="1.4566929133858268"/>
  <pageSetup horizontalDpi="200" verticalDpi="200" orientation="portrait" paperSize="9" r:id="rId1"/>
  <headerFooter alignWithMargins="0">
    <oddFooter>&amp;C165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2005-07-22T07:41:59Z</cp:lastPrinted>
  <dcterms:created xsi:type="dcterms:W3CDTF">1998-05-26T10:44:15Z</dcterms:created>
  <dcterms:modified xsi:type="dcterms:W3CDTF">2004-01-28T08:08:12Z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