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1.2 (6)" sheetId="1" r:id="rId1"/>
    <sheet name="Tavola1.2 (5)" sheetId="2" r:id="rId2"/>
    <sheet name="Tavola1.2 (3)" sheetId="3" r:id="rId3"/>
    <sheet name="Tavola1.2 (2)" sheetId="4" r:id="rId4"/>
    <sheet name="Tavola1.2" sheetId="5" r:id="rId5"/>
  </sheets>
  <definedNames/>
  <calcPr fullCalcOnLoad="1"/>
</workbook>
</file>

<file path=xl/sharedStrings.xml><?xml version="1.0" encoding="utf-8"?>
<sst xmlns="http://schemas.openxmlformats.org/spreadsheetml/2006/main" count="291" uniqueCount="53">
  <si>
    <t>Trento</t>
  </si>
  <si>
    <t>ITALIA</t>
  </si>
  <si>
    <t xml:space="preserve"> PRODUZIONE </t>
  </si>
  <si>
    <t>SUPERFICIE</t>
  </si>
  <si>
    <t>REGIONI</t>
  </si>
  <si>
    <t>Bolzano-Bozen</t>
  </si>
  <si>
    <t>Per ettaro</t>
  </si>
  <si>
    <t>Totale</t>
  </si>
  <si>
    <t>Raccolta</t>
  </si>
  <si>
    <t>ALBICOCCO</t>
  </si>
  <si>
    <t>CILIEGIO</t>
  </si>
  <si>
    <t>PESCO</t>
  </si>
  <si>
    <t>NETTARINE</t>
  </si>
  <si>
    <t>SUSINO</t>
  </si>
  <si>
    <t>MELO</t>
  </si>
  <si>
    <t>PERO</t>
  </si>
  <si>
    <t>ACTINIDIA  O  KIWI</t>
  </si>
  <si>
    <t>NOCCIOLO</t>
  </si>
  <si>
    <t>MANDORLE</t>
  </si>
  <si>
    <t>Piemonte</t>
  </si>
  <si>
    <t>Valle d'Aosta</t>
  </si>
  <si>
    <t>Lombardia</t>
  </si>
  <si>
    <t>Trentino - Alto Adige</t>
  </si>
  <si>
    <t>Veneto</t>
  </si>
  <si>
    <t>Friuli - 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</si>
  <si>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</si>
  <si>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</si>
  <si>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</si>
  <si>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</si>
  <si>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</si>
  <si>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</si>
  <si>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</si>
  <si>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</si>
  <si>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</si>
  <si>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</si>
  <si>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</si>
  <si>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</si>
  <si>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</si>
  <si>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</si>
  <si>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In Produzione</t>
  </si>
  <si>
    <t>Mezzogiorno</t>
  </si>
  <si>
    <t>Nord</t>
  </si>
  <si>
    <t>Centro</t>
  </si>
  <si>
    <t>In  produzione</t>
  </si>
  <si>
    <t>Superficie</t>
  </si>
  <si>
    <t>Produzione</t>
  </si>
  <si>
    <t>Trentino-Alto Adige</t>
  </si>
  <si>
    <t>Friuli-Venezia Giulia</t>
  </si>
  <si>
    <t>Emilia-Romagna</t>
  </si>
  <si>
    <r>
      <t>Tavola  3.20 -  Principali colture frutticole per regione  -  Anno 2001</t>
    </r>
    <r>
      <rPr>
        <i/>
        <sz val="9"/>
        <rFont val="Arial"/>
        <family val="2"/>
      </rPr>
      <t xml:space="preserve">  (superficie in ettari,  produzione </t>
    </r>
  </si>
  <si>
    <t xml:space="preserve">                          in quintali)</t>
  </si>
  <si>
    <r>
      <t xml:space="preserve">Tavola   3.20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Principali  colture  frutticole  per  regione  -  Anno  2001 </t>
    </r>
    <r>
      <rPr>
        <i/>
        <sz val="9"/>
        <rFont val="Arial"/>
        <family val="2"/>
      </rPr>
      <t xml:space="preserve">  (superficie in ettari,  </t>
    </r>
  </si>
  <si>
    <t xml:space="preserve">                                      produzione in quintali)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</si>
</sst>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  <numFmt numFmtId="176" formatCode="0.000000"/>
    <numFmt numFmtId="177" formatCode="0.00000"/>
    <numFmt numFmtId="178" formatCode="0.0000"/>
    <numFmt numFmtId="179" formatCode="0.000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0" fontId="6" fillId="0" borderId="1" xfId="0" applyFont="1" applyBorder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1" fontId="2" fillId="0" borderId="0" xfId="16" applyFont="1" applyAlignment="1">
      <alignment/>
    </xf>
    <xf numFmtId="170" fontId="6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5" fontId="1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175" fontId="6" fillId="0" borderId="0" xfId="15" applyNumberFormat="1" applyFont="1" applyAlignment="1">
      <alignment/>
    </xf>
    <xf numFmtId="175" fontId="2" fillId="0" borderId="0" xfId="15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174" fontId="6" fillId="0" borderId="0" xfId="15" applyNumberFormat="1" applyFont="1" applyAlignment="1">
      <alignment/>
    </xf>
    <xf numFmtId="175" fontId="1" fillId="0" borderId="1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1" fontId="1" fillId="0" borderId="2" xfId="16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2.421875" style="1" customWidth="1"/>
    <col min="2" max="2" width="13.00390625" style="1" customWidth="1"/>
    <col min="3" max="3" width="12.7109375" style="2" customWidth="1"/>
    <col min="4" max="4" width="3.421875" style="2" customWidth="1"/>
    <col min="5" max="5" width="11.28125" style="1" customWidth="1"/>
    <col min="6" max="6" width="12.7109375" style="2" customWidth="1"/>
    <col min="7" max="7" width="12.00390625" style="2" customWidth="1"/>
    <col min="8" max="16384" width="9.140625" style="1" customWidth="1"/>
  </cols>
  <sheetData>
    <row r="2" spans="1:7" s="4" customFormat="1" ht="12" customHeight="1">
      <c r="A2" s="6" t="s">
        <v>51</v>
      </c>
      <c r="B2" s="6"/>
      <c r="C2" s="5"/>
      <c r="D2" s="5"/>
      <c r="F2" s="5"/>
      <c r="G2" s="5"/>
    </row>
    <row r="3" spans="1:7" s="4" customFormat="1" ht="12" customHeight="1">
      <c r="A3" s="34" t="s">
        <v>52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9"/>
      <c r="B5" s="38" t="s">
        <v>3</v>
      </c>
      <c r="C5" s="38"/>
      <c r="D5" s="11"/>
      <c r="E5" s="39" t="s">
        <v>2</v>
      </c>
      <c r="F5" s="39"/>
      <c r="G5" s="39"/>
    </row>
    <row r="6" spans="1:7" ht="14.25" customHeight="1">
      <c r="A6" s="15" t="s">
        <v>4</v>
      </c>
      <c r="B6" s="12" t="s">
        <v>7</v>
      </c>
      <c r="C6" s="12" t="s">
        <v>39</v>
      </c>
      <c r="D6" s="11"/>
      <c r="E6" s="12" t="s">
        <v>6</v>
      </c>
      <c r="F6" s="11" t="s">
        <v>7</v>
      </c>
      <c r="G6" s="11" t="s">
        <v>8</v>
      </c>
    </row>
    <row r="7" spans="1:7" ht="9" customHeight="1">
      <c r="A7" s="7"/>
      <c r="B7" s="7"/>
      <c r="C7" s="14"/>
      <c r="D7" s="14"/>
      <c r="E7" s="13"/>
      <c r="F7" s="14"/>
      <c r="G7" s="14"/>
    </row>
    <row r="8" spans="1:7" ht="9" customHeight="1">
      <c r="A8" s="9"/>
      <c r="B8" s="9"/>
      <c r="C8" s="10"/>
      <c r="D8" s="10"/>
      <c r="E8" s="9"/>
      <c r="F8" s="10"/>
      <c r="G8" s="10"/>
    </row>
    <row r="9" spans="1:13" ht="12" customHeight="1">
      <c r="A9" s="40" t="s">
        <v>18</v>
      </c>
      <c r="B9" s="40"/>
      <c r="C9" s="40"/>
      <c r="D9" s="40"/>
      <c r="E9" s="40"/>
      <c r="F9" s="40"/>
      <c r="G9" s="40"/>
      <c r="H9" s="26"/>
      <c r="I9" s="26"/>
      <c r="J9" s="26"/>
      <c r="K9" s="26"/>
      <c r="L9" s="26"/>
      <c r="M9" s="26"/>
    </row>
    <row r="10" spans="8:13" ht="9">
      <c r="H10" s="26"/>
      <c r="I10" s="26"/>
      <c r="J10" s="26"/>
      <c r="K10" s="26"/>
      <c r="L10" s="26"/>
      <c r="M10" s="26"/>
    </row>
    <row r="11" spans="1:13" ht="9">
      <c r="A11" s="1" t="s">
        <v>23</v>
      </c>
      <c r="B11" s="26">
        <v>5</v>
      </c>
      <c r="C11" s="26">
        <v>5</v>
      </c>
      <c r="E11" s="19">
        <f>+F11/C11</f>
        <v>6.8</v>
      </c>
      <c r="F11" s="26">
        <v>34</v>
      </c>
      <c r="G11" s="26">
        <v>32</v>
      </c>
      <c r="H11" s="26"/>
      <c r="I11" s="26"/>
      <c r="J11" s="26"/>
      <c r="K11" s="26"/>
      <c r="L11" s="26"/>
      <c r="M11" s="26"/>
    </row>
    <row r="12" spans="1:13" ht="9">
      <c r="A12" s="1" t="s">
        <v>27</v>
      </c>
      <c r="B12" s="26">
        <v>9</v>
      </c>
      <c r="C12" s="26">
        <v>9</v>
      </c>
      <c r="E12" s="19">
        <f aca="true" t="shared" si="0" ref="E12:E24">+F12/C12</f>
        <v>12.555555555555555</v>
      </c>
      <c r="F12" s="26">
        <v>113</v>
      </c>
      <c r="G12" s="26">
        <v>105</v>
      </c>
      <c r="H12" s="26"/>
      <c r="I12" s="26"/>
      <c r="J12" s="26"/>
      <c r="K12" s="26"/>
      <c r="L12" s="26"/>
      <c r="M12" s="26"/>
    </row>
    <row r="13" spans="1:13" ht="9">
      <c r="A13" s="1" t="s">
        <v>30</v>
      </c>
      <c r="B13" s="26">
        <v>20</v>
      </c>
      <c r="C13" s="26">
        <v>20</v>
      </c>
      <c r="E13" s="19">
        <f t="shared" si="0"/>
        <v>8</v>
      </c>
      <c r="F13" s="26">
        <v>160</v>
      </c>
      <c r="G13" s="26">
        <v>144</v>
      </c>
      <c r="H13" s="26"/>
      <c r="I13" s="26"/>
      <c r="J13" s="26"/>
      <c r="K13" s="26"/>
      <c r="L13" s="26"/>
      <c r="M13" s="26"/>
    </row>
    <row r="14" spans="1:13" ht="9">
      <c r="A14" s="1" t="s">
        <v>31</v>
      </c>
      <c r="B14" s="26">
        <v>422</v>
      </c>
      <c r="C14" s="26">
        <v>422</v>
      </c>
      <c r="E14" s="19">
        <f t="shared" si="0"/>
        <v>2.3341232227488153</v>
      </c>
      <c r="F14" s="26">
        <v>985</v>
      </c>
      <c r="G14" s="26">
        <v>985</v>
      </c>
      <c r="H14" s="26"/>
      <c r="I14" s="26"/>
      <c r="J14" s="26"/>
      <c r="K14" s="26"/>
      <c r="L14" s="26"/>
      <c r="M14" s="26"/>
    </row>
    <row r="15" spans="1:13" s="3" customFormat="1" ht="9">
      <c r="A15" s="1" t="s">
        <v>33</v>
      </c>
      <c r="B15" s="26">
        <v>29</v>
      </c>
      <c r="C15" s="26">
        <v>29</v>
      </c>
      <c r="D15" s="2"/>
      <c r="E15" s="19">
        <f t="shared" si="0"/>
        <v>30</v>
      </c>
      <c r="F15" s="26">
        <v>870</v>
      </c>
      <c r="G15" s="26">
        <v>870</v>
      </c>
      <c r="H15" s="26"/>
      <c r="I15" s="26"/>
      <c r="J15" s="26"/>
      <c r="K15" s="26"/>
      <c r="L15" s="26"/>
      <c r="M15" s="26"/>
    </row>
    <row r="16" spans="1:13" ht="9">
      <c r="A16" s="1" t="s">
        <v>34</v>
      </c>
      <c r="B16" s="26">
        <v>31961</v>
      </c>
      <c r="C16" s="26">
        <v>31893</v>
      </c>
      <c r="E16" s="19">
        <f t="shared" si="0"/>
        <v>15.61624807951588</v>
      </c>
      <c r="F16" s="26">
        <v>498049</v>
      </c>
      <c r="G16" s="26">
        <v>455571</v>
      </c>
      <c r="H16" s="26"/>
      <c r="I16" s="26"/>
      <c r="J16" s="26"/>
      <c r="K16" s="26"/>
      <c r="L16" s="26"/>
      <c r="M16" s="26"/>
    </row>
    <row r="17" spans="1:13" ht="9">
      <c r="A17" s="1" t="s">
        <v>35</v>
      </c>
      <c r="B17" s="26">
        <v>60</v>
      </c>
      <c r="C17" s="26">
        <v>60</v>
      </c>
      <c r="E17" s="19">
        <f t="shared" si="0"/>
        <v>58.333333333333336</v>
      </c>
      <c r="F17" s="26">
        <v>3500</v>
      </c>
      <c r="G17" s="26">
        <v>3500</v>
      </c>
      <c r="H17" s="26"/>
      <c r="I17" s="26"/>
      <c r="J17" s="26"/>
      <c r="K17" s="26"/>
      <c r="L17" s="26"/>
      <c r="M17" s="26"/>
    </row>
    <row r="18" spans="1:13" ht="9">
      <c r="A18" s="1" t="s">
        <v>36</v>
      </c>
      <c r="B18" s="26">
        <v>755</v>
      </c>
      <c r="C18" s="26">
        <v>736</v>
      </c>
      <c r="E18" s="19">
        <f t="shared" si="0"/>
        <v>16.08016304347826</v>
      </c>
      <c r="F18" s="26">
        <v>11835</v>
      </c>
      <c r="G18" s="26">
        <v>11243</v>
      </c>
      <c r="H18" s="26"/>
      <c r="I18" s="26"/>
      <c r="J18" s="26"/>
      <c r="K18" s="26"/>
      <c r="L18" s="26"/>
      <c r="M18" s="26"/>
    </row>
    <row r="19" spans="1:13" ht="9">
      <c r="A19" s="1" t="s">
        <v>37</v>
      </c>
      <c r="B19" s="26">
        <v>51330</v>
      </c>
      <c r="C19" s="26">
        <v>50504</v>
      </c>
      <c r="E19" s="19">
        <f t="shared" si="0"/>
        <v>11.662363377158245</v>
      </c>
      <c r="F19" s="26">
        <v>588996</v>
      </c>
      <c r="G19" s="26">
        <v>547621</v>
      </c>
      <c r="H19" s="26"/>
      <c r="I19" s="26"/>
      <c r="J19" s="26"/>
      <c r="K19" s="26"/>
      <c r="L19" s="26"/>
      <c r="M19" s="26"/>
    </row>
    <row r="20" spans="1:13" ht="9.75" customHeight="1">
      <c r="A20" s="1" t="s">
        <v>38</v>
      </c>
      <c r="B20" s="26">
        <v>3059</v>
      </c>
      <c r="C20" s="26">
        <v>3030</v>
      </c>
      <c r="E20" s="19">
        <f t="shared" si="0"/>
        <v>8.821452145214522</v>
      </c>
      <c r="F20" s="26">
        <v>26729</v>
      </c>
      <c r="G20" s="26">
        <v>22779</v>
      </c>
      <c r="H20" s="26"/>
      <c r="I20" s="26"/>
      <c r="J20" s="26"/>
      <c r="K20" s="26"/>
      <c r="L20" s="26"/>
      <c r="M20" s="26"/>
    </row>
    <row r="21" spans="1:13" s="16" customFormat="1" ht="9">
      <c r="A21" s="16" t="s">
        <v>1</v>
      </c>
      <c r="B21" s="27">
        <f>SUM(B11:B20)</f>
        <v>87650</v>
      </c>
      <c r="C21" s="27">
        <f>SUM(C11:C20)</f>
        <v>86708</v>
      </c>
      <c r="D21" s="17"/>
      <c r="E21" s="23">
        <f t="shared" si="0"/>
        <v>13.046904553213084</v>
      </c>
      <c r="F21" s="27">
        <f>SUM(F11:F20)</f>
        <v>1131271</v>
      </c>
      <c r="G21" s="27">
        <f>SUM(G11:G20)</f>
        <v>1042850</v>
      </c>
      <c r="H21" s="26"/>
      <c r="I21" s="26"/>
      <c r="J21" s="26"/>
      <c r="K21" s="26"/>
      <c r="L21" s="26"/>
      <c r="M21" s="26"/>
    </row>
    <row r="22" spans="1:13" s="16" customFormat="1" ht="9">
      <c r="A22" s="16" t="s">
        <v>41</v>
      </c>
      <c r="B22" s="27">
        <f>SUM(B11)</f>
        <v>5</v>
      </c>
      <c r="C22" s="27">
        <f>SUM(C11)</f>
        <v>5</v>
      </c>
      <c r="D22" s="17"/>
      <c r="E22" s="23">
        <f t="shared" si="0"/>
        <v>6.8</v>
      </c>
      <c r="F22" s="27">
        <f>SUM(F11)</f>
        <v>34</v>
      </c>
      <c r="G22" s="27">
        <f>SUM(G11)</f>
        <v>32</v>
      </c>
      <c r="H22" s="26"/>
      <c r="I22" s="26"/>
      <c r="J22" s="26"/>
      <c r="K22" s="26"/>
      <c r="L22" s="26"/>
      <c r="M22" s="26"/>
    </row>
    <row r="23" spans="1:13" s="16" customFormat="1" ht="9">
      <c r="A23" s="16" t="s">
        <v>42</v>
      </c>
      <c r="B23" s="27">
        <f>SUM(B12:B13)</f>
        <v>29</v>
      </c>
      <c r="C23" s="27">
        <f>SUM(C12:C13)</f>
        <v>29</v>
      </c>
      <c r="D23" s="17"/>
      <c r="E23" s="23">
        <f t="shared" si="0"/>
        <v>9.413793103448276</v>
      </c>
      <c r="F23" s="27">
        <f>SUM(F12:F13)</f>
        <v>273</v>
      </c>
      <c r="G23" s="27">
        <f>SUM(G12:G13)</f>
        <v>249</v>
      </c>
      <c r="H23" s="26"/>
      <c r="I23" s="26"/>
      <c r="J23" s="26"/>
      <c r="K23" s="26"/>
      <c r="L23" s="26"/>
      <c r="M23" s="26"/>
    </row>
    <row r="24" spans="1:13" s="16" customFormat="1" ht="9">
      <c r="A24" s="16" t="s">
        <v>40</v>
      </c>
      <c r="B24" s="27">
        <f>SUM(B14:B20)</f>
        <v>87616</v>
      </c>
      <c r="C24" s="27">
        <f>SUM(C14:C20)</f>
        <v>86674</v>
      </c>
      <c r="D24" s="17"/>
      <c r="E24" s="23">
        <f t="shared" si="0"/>
        <v>13.048480513187346</v>
      </c>
      <c r="F24" s="27">
        <f>SUM(F14:F20)</f>
        <v>1130964</v>
      </c>
      <c r="G24" s="27">
        <f>SUM(G14:G20)</f>
        <v>1042569</v>
      </c>
      <c r="H24" s="26"/>
      <c r="I24" s="26"/>
      <c r="J24" s="26"/>
      <c r="K24" s="26"/>
      <c r="L24" s="26"/>
      <c r="M24" s="26"/>
    </row>
    <row r="25" spans="2:7" ht="9">
      <c r="B25" s="33"/>
      <c r="C25" s="33"/>
      <c r="F25" s="33"/>
      <c r="G25" s="33"/>
    </row>
    <row r="27" spans="1:13" ht="12" customHeight="1">
      <c r="A27" s="40" t="s">
        <v>16</v>
      </c>
      <c r="B27" s="40"/>
      <c r="C27" s="40"/>
      <c r="D27" s="40"/>
      <c r="E27" s="40"/>
      <c r="F27" s="40"/>
      <c r="G27" s="40"/>
      <c r="H27" s="26"/>
      <c r="I27" s="26"/>
      <c r="J27" s="26"/>
      <c r="K27" s="26"/>
      <c r="L27" s="26"/>
      <c r="M27" s="26"/>
    </row>
    <row r="28" spans="8:13" ht="9">
      <c r="H28" s="26"/>
      <c r="I28" s="26"/>
      <c r="J28" s="26"/>
      <c r="K28" s="26"/>
      <c r="L28" s="26"/>
      <c r="M28" s="26"/>
    </row>
    <row r="29" spans="1:13" ht="9">
      <c r="A29" s="1" t="s">
        <v>19</v>
      </c>
      <c r="B29" s="26">
        <v>3674</v>
      </c>
      <c r="C29" s="26">
        <v>3257</v>
      </c>
      <c r="E29" s="19">
        <f>+F29/C29</f>
        <v>209.46822229045134</v>
      </c>
      <c r="F29" s="26">
        <v>682238</v>
      </c>
      <c r="G29" s="26">
        <v>682238</v>
      </c>
      <c r="H29" s="26"/>
      <c r="I29" s="26"/>
      <c r="J29" s="26"/>
      <c r="K29" s="26"/>
      <c r="L29" s="26"/>
      <c r="M29" s="26"/>
    </row>
    <row r="30" spans="1:13" ht="9">
      <c r="A30" s="1" t="s">
        <v>21</v>
      </c>
      <c r="B30" s="26">
        <v>215</v>
      </c>
      <c r="C30" s="26">
        <v>193</v>
      </c>
      <c r="E30" s="19">
        <f aca="true" t="shared" si="1" ref="E30:E52">+F30/C30</f>
        <v>158.30569948186528</v>
      </c>
      <c r="F30" s="26">
        <v>30553</v>
      </c>
      <c r="G30" s="26">
        <v>30419</v>
      </c>
      <c r="H30" s="26"/>
      <c r="I30" s="26"/>
      <c r="J30" s="26"/>
      <c r="K30" s="26"/>
      <c r="L30" s="26"/>
      <c r="M30" s="26"/>
    </row>
    <row r="31" spans="1:13" ht="9">
      <c r="A31" s="1" t="s">
        <v>22</v>
      </c>
      <c r="B31" s="26">
        <f>SUM(B32:B33)</f>
        <v>128</v>
      </c>
      <c r="C31" s="26">
        <f>SUM(C32:C33)</f>
        <v>121</v>
      </c>
      <c r="E31" s="19">
        <f t="shared" si="1"/>
        <v>190.45454545454547</v>
      </c>
      <c r="F31" s="26">
        <f>SUM(F32:F33)</f>
        <v>23045</v>
      </c>
      <c r="G31" s="26">
        <f>SUM(G32:G33)</f>
        <v>23015</v>
      </c>
      <c r="H31" s="26"/>
      <c r="I31" s="26"/>
      <c r="J31" s="26"/>
      <c r="K31" s="26"/>
      <c r="L31" s="26"/>
      <c r="M31" s="26"/>
    </row>
    <row r="32" spans="1:13" s="3" customFormat="1" ht="9">
      <c r="A32" s="3" t="s">
        <v>5</v>
      </c>
      <c r="B32" s="28">
        <v>5</v>
      </c>
      <c r="C32" s="28">
        <v>5</v>
      </c>
      <c r="D32" s="22"/>
      <c r="E32" s="24">
        <f t="shared" si="1"/>
        <v>280</v>
      </c>
      <c r="F32" s="28">
        <v>1400</v>
      </c>
      <c r="G32" s="28">
        <v>1370</v>
      </c>
      <c r="H32" s="26"/>
      <c r="I32" s="26"/>
      <c r="J32" s="26"/>
      <c r="K32" s="26"/>
      <c r="L32" s="26"/>
      <c r="M32" s="26"/>
    </row>
    <row r="33" spans="1:13" s="3" customFormat="1" ht="9">
      <c r="A33" s="3" t="s">
        <v>0</v>
      </c>
      <c r="B33" s="28">
        <v>123</v>
      </c>
      <c r="C33" s="28">
        <v>116</v>
      </c>
      <c r="D33" s="22"/>
      <c r="E33" s="24">
        <f t="shared" si="1"/>
        <v>186.5948275862069</v>
      </c>
      <c r="F33" s="28">
        <v>21645</v>
      </c>
      <c r="G33" s="28">
        <v>21645</v>
      </c>
      <c r="H33" s="26"/>
      <c r="I33" s="26"/>
      <c r="J33" s="26"/>
      <c r="K33" s="26"/>
      <c r="L33" s="26"/>
      <c r="M33" s="26"/>
    </row>
    <row r="34" spans="1:13" ht="9">
      <c r="A34" s="1" t="s">
        <v>23</v>
      </c>
      <c r="B34" s="26">
        <v>3051</v>
      </c>
      <c r="C34" s="26">
        <v>2698</v>
      </c>
      <c r="E34" s="19">
        <f t="shared" si="1"/>
        <v>188.04262416604894</v>
      </c>
      <c r="F34" s="26">
        <v>507339</v>
      </c>
      <c r="G34" s="26">
        <v>496400</v>
      </c>
      <c r="H34" s="26"/>
      <c r="I34" s="26"/>
      <c r="J34" s="26"/>
      <c r="K34" s="26"/>
      <c r="L34" s="26"/>
      <c r="M34" s="26"/>
    </row>
    <row r="35" spans="1:13" ht="9">
      <c r="A35" s="1" t="s">
        <v>24</v>
      </c>
      <c r="B35" s="26">
        <v>531</v>
      </c>
      <c r="C35" s="26">
        <v>496</v>
      </c>
      <c r="E35" s="19">
        <f t="shared" si="1"/>
        <v>159.52620967741936</v>
      </c>
      <c r="F35" s="26">
        <v>79125</v>
      </c>
      <c r="G35" s="26">
        <v>79125</v>
      </c>
      <c r="H35" s="26"/>
      <c r="I35" s="26"/>
      <c r="J35" s="26"/>
      <c r="K35" s="26"/>
      <c r="L35" s="26"/>
      <c r="M35" s="26"/>
    </row>
    <row r="36" spans="1:13" ht="9">
      <c r="A36" s="1" t="s">
        <v>25</v>
      </c>
      <c r="B36" s="26">
        <v>18</v>
      </c>
      <c r="C36" s="26">
        <v>18</v>
      </c>
      <c r="E36" s="19">
        <f t="shared" si="1"/>
        <v>111.11111111111111</v>
      </c>
      <c r="F36" s="26">
        <v>2000</v>
      </c>
      <c r="G36" s="26">
        <v>1945</v>
      </c>
      <c r="H36" s="26"/>
      <c r="I36" s="26"/>
      <c r="J36" s="26"/>
      <c r="K36" s="26"/>
      <c r="L36" s="26"/>
      <c r="M36" s="26"/>
    </row>
    <row r="37" spans="1:13" ht="9">
      <c r="A37" s="1" t="s">
        <v>26</v>
      </c>
      <c r="B37" s="26">
        <v>3520</v>
      </c>
      <c r="C37" s="26">
        <v>3228</v>
      </c>
      <c r="E37" s="19">
        <f t="shared" si="1"/>
        <v>201.46375464684016</v>
      </c>
      <c r="F37" s="26">
        <v>650325</v>
      </c>
      <c r="G37" s="26">
        <v>650325</v>
      </c>
      <c r="H37" s="26"/>
      <c r="I37" s="26"/>
      <c r="J37" s="26"/>
      <c r="K37" s="26"/>
      <c r="L37" s="26"/>
      <c r="M37" s="26"/>
    </row>
    <row r="38" spans="1:13" ht="9">
      <c r="A38" s="1" t="s">
        <v>27</v>
      </c>
      <c r="B38" s="26">
        <v>146</v>
      </c>
      <c r="C38" s="26">
        <v>144</v>
      </c>
      <c r="E38" s="19">
        <f t="shared" si="1"/>
        <v>101.5625</v>
      </c>
      <c r="F38" s="26">
        <v>14625</v>
      </c>
      <c r="G38" s="26">
        <v>13726</v>
      </c>
      <c r="H38" s="26"/>
      <c r="I38" s="26"/>
      <c r="J38" s="26"/>
      <c r="K38" s="26"/>
      <c r="L38" s="26"/>
      <c r="M38" s="26"/>
    </row>
    <row r="39" spans="1:13" ht="9">
      <c r="A39" s="1" t="s">
        <v>28</v>
      </c>
      <c r="B39" s="26">
        <v>3</v>
      </c>
      <c r="C39" s="26">
        <v>3</v>
      </c>
      <c r="E39" s="19">
        <f t="shared" si="1"/>
        <v>253.33333333333334</v>
      </c>
      <c r="F39" s="26">
        <v>760</v>
      </c>
      <c r="G39" s="26">
        <v>750</v>
      </c>
      <c r="H39" s="26"/>
      <c r="I39" s="26"/>
      <c r="J39" s="26"/>
      <c r="K39" s="26"/>
      <c r="L39" s="26"/>
      <c r="M39" s="26"/>
    </row>
    <row r="40" spans="1:13" ht="9">
      <c r="A40" s="1" t="s">
        <v>29</v>
      </c>
      <c r="B40" s="26">
        <v>146</v>
      </c>
      <c r="C40" s="26">
        <v>135</v>
      </c>
      <c r="E40" s="19">
        <f t="shared" si="1"/>
        <v>147.4</v>
      </c>
      <c r="F40" s="26">
        <v>19899</v>
      </c>
      <c r="G40" s="26">
        <v>19522</v>
      </c>
      <c r="H40" s="26"/>
      <c r="I40" s="26"/>
      <c r="J40" s="26"/>
      <c r="K40" s="26"/>
      <c r="L40" s="26"/>
      <c r="M40" s="26"/>
    </row>
    <row r="41" spans="1:13" ht="9">
      <c r="A41" s="1" t="s">
        <v>30</v>
      </c>
      <c r="B41" s="26">
        <v>6226</v>
      </c>
      <c r="C41" s="26">
        <v>5498</v>
      </c>
      <c r="E41" s="19">
        <f t="shared" si="1"/>
        <v>169.12149872680976</v>
      </c>
      <c r="F41" s="26">
        <v>929830</v>
      </c>
      <c r="G41" s="26">
        <v>804116</v>
      </c>
      <c r="H41" s="26"/>
      <c r="I41" s="26"/>
      <c r="J41" s="26"/>
      <c r="K41" s="26"/>
      <c r="L41" s="26"/>
      <c r="M41" s="26"/>
    </row>
    <row r="42" spans="1:13" ht="9">
      <c r="A42" s="1" t="s">
        <v>31</v>
      </c>
      <c r="B42" s="26">
        <v>348</v>
      </c>
      <c r="C42" s="26">
        <v>348</v>
      </c>
      <c r="E42" s="19">
        <f t="shared" si="1"/>
        <v>151.30747126436782</v>
      </c>
      <c r="F42" s="26">
        <v>52655</v>
      </c>
      <c r="G42" s="26">
        <v>52655</v>
      </c>
      <c r="H42" s="26"/>
      <c r="I42" s="26"/>
      <c r="J42" s="26"/>
      <c r="K42" s="26"/>
      <c r="L42" s="26"/>
      <c r="M42" s="26"/>
    </row>
    <row r="43" spans="1:13" ht="9">
      <c r="A43" s="1" t="s">
        <v>32</v>
      </c>
      <c r="B43" s="26">
        <v>23</v>
      </c>
      <c r="C43" s="26">
        <v>22</v>
      </c>
      <c r="E43" s="19">
        <f t="shared" si="1"/>
        <v>137.1818181818182</v>
      </c>
      <c r="F43" s="26">
        <v>3018</v>
      </c>
      <c r="G43" s="26">
        <v>3005</v>
      </c>
      <c r="H43" s="26"/>
      <c r="I43" s="26"/>
      <c r="J43" s="26"/>
      <c r="K43" s="26"/>
      <c r="L43" s="26"/>
      <c r="M43" s="26"/>
    </row>
    <row r="44" spans="1:13" ht="9">
      <c r="A44" s="1" t="s">
        <v>33</v>
      </c>
      <c r="B44" s="26">
        <v>1055</v>
      </c>
      <c r="C44" s="26">
        <v>1054</v>
      </c>
      <c r="E44" s="19">
        <f t="shared" si="1"/>
        <v>218.09297912713473</v>
      </c>
      <c r="F44" s="26">
        <v>229870</v>
      </c>
      <c r="G44" s="26">
        <v>226060</v>
      </c>
      <c r="H44" s="26"/>
      <c r="I44" s="26"/>
      <c r="J44" s="26"/>
      <c r="K44" s="26"/>
      <c r="L44" s="26"/>
      <c r="M44" s="26"/>
    </row>
    <row r="45" spans="1:13" ht="9">
      <c r="A45" s="1" t="s">
        <v>34</v>
      </c>
      <c r="B45" s="26">
        <v>200</v>
      </c>
      <c r="C45" s="26">
        <v>200</v>
      </c>
      <c r="E45" s="19">
        <f t="shared" si="1"/>
        <v>142.86</v>
      </c>
      <c r="F45" s="26">
        <v>28572</v>
      </c>
      <c r="G45" s="26">
        <v>27142</v>
      </c>
      <c r="H45" s="26"/>
      <c r="I45" s="26"/>
      <c r="J45" s="26"/>
      <c r="K45" s="26"/>
      <c r="L45" s="26"/>
      <c r="M45" s="26"/>
    </row>
    <row r="46" spans="1:13" ht="9">
      <c r="A46" s="1" t="s">
        <v>35</v>
      </c>
      <c r="B46" s="26">
        <v>350</v>
      </c>
      <c r="C46" s="26">
        <v>350</v>
      </c>
      <c r="E46" s="19">
        <f t="shared" si="1"/>
        <v>130</v>
      </c>
      <c r="F46" s="26">
        <v>45500</v>
      </c>
      <c r="G46" s="26">
        <v>45500</v>
      </c>
      <c r="H46" s="26"/>
      <c r="I46" s="26"/>
      <c r="J46" s="26"/>
      <c r="K46" s="26"/>
      <c r="L46" s="26"/>
      <c r="M46" s="26"/>
    </row>
    <row r="47" spans="1:13" ht="9">
      <c r="A47" s="1" t="s">
        <v>36</v>
      </c>
      <c r="B47" s="26">
        <v>579</v>
      </c>
      <c r="C47" s="26">
        <v>481</v>
      </c>
      <c r="E47" s="19">
        <f t="shared" si="1"/>
        <v>281.81496881496884</v>
      </c>
      <c r="F47" s="26">
        <v>135553</v>
      </c>
      <c r="G47" s="26">
        <v>134815</v>
      </c>
      <c r="H47" s="26"/>
      <c r="I47" s="26"/>
      <c r="J47" s="26"/>
      <c r="K47" s="26"/>
      <c r="L47" s="26"/>
      <c r="M47" s="26"/>
    </row>
    <row r="48" spans="1:13" ht="9">
      <c r="A48" s="1" t="s">
        <v>37</v>
      </c>
      <c r="B48" s="26">
        <v>24</v>
      </c>
      <c r="C48" s="26">
        <v>24</v>
      </c>
      <c r="E48" s="19">
        <f t="shared" si="1"/>
        <v>79.79166666666667</v>
      </c>
      <c r="F48" s="26">
        <v>1915</v>
      </c>
      <c r="G48" s="26">
        <v>1868</v>
      </c>
      <c r="H48" s="26"/>
      <c r="I48" s="26"/>
      <c r="J48" s="26"/>
      <c r="K48" s="26"/>
      <c r="L48" s="26"/>
      <c r="M48" s="26"/>
    </row>
    <row r="49" spans="1:13" s="16" customFormat="1" ht="9">
      <c r="A49" s="16" t="s">
        <v>1</v>
      </c>
      <c r="B49" s="27">
        <f>SUM(B29:B48)-B31</f>
        <v>20237</v>
      </c>
      <c r="C49" s="27">
        <f>SUM(C29:C48)-C31</f>
        <v>18270</v>
      </c>
      <c r="D49" s="17"/>
      <c r="E49" s="23">
        <f t="shared" si="1"/>
        <v>188.1128626163109</v>
      </c>
      <c r="F49" s="27">
        <f>SUM(F29:F48)-F31</f>
        <v>3436822</v>
      </c>
      <c r="G49" s="27">
        <f>SUM(G29:G48)-G31</f>
        <v>3292626</v>
      </c>
      <c r="H49" s="26"/>
      <c r="I49" s="26"/>
      <c r="J49" s="26"/>
      <c r="K49" s="26"/>
      <c r="L49" s="26"/>
      <c r="M49" s="26"/>
    </row>
    <row r="50" spans="1:13" s="16" customFormat="1" ht="9">
      <c r="A50" s="16" t="s">
        <v>41</v>
      </c>
      <c r="B50" s="27">
        <f>SUM(B29:B37)-B31</f>
        <v>11137</v>
      </c>
      <c r="C50" s="27">
        <f>SUM(C29:C37)-C31</f>
        <v>10011</v>
      </c>
      <c r="D50" s="27"/>
      <c r="E50" s="23">
        <f t="shared" si="1"/>
        <v>197.2455299170912</v>
      </c>
      <c r="F50" s="27">
        <f>SUM(F29:F37)-F31</f>
        <v>1974625</v>
      </c>
      <c r="G50" s="27">
        <f>SUM(G29:G37)-G31</f>
        <v>1963467</v>
      </c>
      <c r="H50" s="26"/>
      <c r="I50" s="26"/>
      <c r="J50" s="26"/>
      <c r="K50" s="26"/>
      <c r="L50" s="26"/>
      <c r="M50" s="26"/>
    </row>
    <row r="51" spans="1:13" s="16" customFormat="1" ht="9">
      <c r="A51" s="16" t="s">
        <v>42</v>
      </c>
      <c r="B51" s="27">
        <f>SUM(B38:B41)</f>
        <v>6521</v>
      </c>
      <c r="C51" s="27">
        <f>SUM(C38:C41)</f>
        <v>5780</v>
      </c>
      <c r="D51" s="27"/>
      <c r="E51" s="23">
        <f t="shared" si="1"/>
        <v>166.97474048442908</v>
      </c>
      <c r="F51" s="27">
        <f>SUM(F38:F41)</f>
        <v>965114</v>
      </c>
      <c r="G51" s="27">
        <f>SUM(G38:G41)</f>
        <v>838114</v>
      </c>
      <c r="H51" s="26"/>
      <c r="I51" s="26"/>
      <c r="J51" s="26"/>
      <c r="K51" s="26"/>
      <c r="L51" s="26"/>
      <c r="M51" s="26"/>
    </row>
    <row r="52" spans="1:13" s="16" customFormat="1" ht="9">
      <c r="A52" s="16" t="s">
        <v>40</v>
      </c>
      <c r="B52" s="27">
        <f>SUM(B42:B48)</f>
        <v>2579</v>
      </c>
      <c r="C52" s="27">
        <f>SUM(C42:C48)</f>
        <v>2479</v>
      </c>
      <c r="D52" s="27"/>
      <c r="E52" s="23">
        <f t="shared" si="1"/>
        <v>200.51754739814442</v>
      </c>
      <c r="F52" s="27">
        <f>SUM(F42:F48)</f>
        <v>497083</v>
      </c>
      <c r="G52" s="27">
        <f>SUM(G42:G48)</f>
        <v>491045</v>
      </c>
      <c r="H52" s="26"/>
      <c r="I52" s="26"/>
      <c r="J52" s="26"/>
      <c r="K52" s="26"/>
      <c r="L52" s="26"/>
      <c r="M52" s="26"/>
    </row>
    <row r="53" spans="1:13" ht="9">
      <c r="A53" s="7"/>
      <c r="B53" s="32"/>
      <c r="C53" s="32"/>
      <c r="D53" s="32"/>
      <c r="E53" s="7"/>
      <c r="F53" s="32"/>
      <c r="G53" s="32"/>
      <c r="H53" s="26"/>
      <c r="I53" s="26"/>
      <c r="J53" s="26"/>
      <c r="K53" s="26"/>
      <c r="L53" s="26"/>
      <c r="M53" s="26"/>
    </row>
    <row r="70" ht="9">
      <c r="B70" s="20"/>
    </row>
    <row r="73" ht="9">
      <c r="B73" s="20"/>
    </row>
    <row r="74" ht="9">
      <c r="B74" s="20"/>
    </row>
    <row r="75" ht="9">
      <c r="B75" s="20"/>
    </row>
    <row r="77" ht="9">
      <c r="B77" s="20"/>
    </row>
    <row r="86" ht="9">
      <c r="B86" s="20"/>
    </row>
    <row r="87" ht="9">
      <c r="B87" s="20"/>
    </row>
    <row r="89" ht="9">
      <c r="B89" s="20"/>
    </row>
    <row r="102" ht="9">
      <c r="B102" s="20"/>
    </row>
    <row r="109" ht="9">
      <c r="B109" s="20"/>
    </row>
    <row r="110" ht="9">
      <c r="B110" s="20"/>
    </row>
    <row r="111" ht="9">
      <c r="B111" s="20"/>
    </row>
    <row r="139" ht="9">
      <c r="B139" s="20"/>
    </row>
    <row r="145" ht="9">
      <c r="B145" s="20"/>
    </row>
    <row r="146" ht="9">
      <c r="B146" s="20"/>
    </row>
    <row r="147" ht="9">
      <c r="B147" s="20"/>
    </row>
    <row r="279" ht="9">
      <c r="B279" s="20"/>
    </row>
    <row r="284" ht="9">
      <c r="B284" s="20"/>
    </row>
    <row r="287" ht="9">
      <c r="B287" s="20"/>
    </row>
    <row r="291" ht="9">
      <c r="B291" s="20"/>
    </row>
    <row r="294" ht="9">
      <c r="B294" s="20"/>
    </row>
    <row r="298" ht="9">
      <c r="B298" s="20"/>
    </row>
    <row r="299" ht="9">
      <c r="B299" s="20"/>
    </row>
    <row r="300" ht="9">
      <c r="B300" s="20"/>
    </row>
    <row r="301" ht="9">
      <c r="B301" s="20"/>
    </row>
    <row r="310" ht="9">
      <c r="B310" s="20"/>
    </row>
    <row r="315" ht="9">
      <c r="B315" s="20"/>
    </row>
    <row r="318" ht="9">
      <c r="B318" s="20"/>
    </row>
    <row r="322" ht="9">
      <c r="B322" s="20"/>
    </row>
    <row r="325" ht="9">
      <c r="B325" s="20"/>
    </row>
    <row r="330" ht="9">
      <c r="B330" s="20"/>
    </row>
    <row r="331" ht="9">
      <c r="B331" s="20"/>
    </row>
    <row r="332" ht="9">
      <c r="B332" s="20"/>
    </row>
  </sheetData>
  <mergeCells count="4">
    <mergeCell ref="B5:C5"/>
    <mergeCell ref="E5:G5"/>
    <mergeCell ref="A27:G27"/>
    <mergeCell ref="A9:G9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91"/>
  <sheetViews>
    <sheetView workbookViewId="0" topLeftCell="A1">
      <selection activeCell="H12" sqref="H12"/>
    </sheetView>
  </sheetViews>
  <sheetFormatPr defaultColWidth="9.140625" defaultRowHeight="12.75"/>
  <cols>
    <col min="1" max="1" width="14.140625" style="1" customWidth="1"/>
    <col min="2" max="2" width="12.7109375" style="1" customWidth="1"/>
    <col min="3" max="3" width="12.7109375" style="2" customWidth="1"/>
    <col min="4" max="4" width="2.7109375" style="2" customWidth="1"/>
    <col min="5" max="5" width="11.00390625" style="1" customWidth="1"/>
    <col min="6" max="6" width="11.7109375" style="2" customWidth="1"/>
    <col min="7" max="7" width="12.421875" style="2" customWidth="1"/>
    <col min="8" max="16384" width="9.140625" style="1" customWidth="1"/>
  </cols>
  <sheetData>
    <row r="2" spans="1:7" s="4" customFormat="1" ht="12" customHeight="1">
      <c r="A2" s="6" t="s">
        <v>51</v>
      </c>
      <c r="B2" s="6"/>
      <c r="C2" s="5"/>
      <c r="D2" s="5"/>
      <c r="F2" s="5"/>
      <c r="G2" s="5"/>
    </row>
    <row r="3" spans="1:7" s="4" customFormat="1" ht="12" customHeight="1">
      <c r="A3" s="34" t="s">
        <v>52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9"/>
      <c r="B5" s="38" t="s">
        <v>44</v>
      </c>
      <c r="C5" s="38"/>
      <c r="D5" s="11"/>
      <c r="E5" s="39" t="s">
        <v>45</v>
      </c>
      <c r="F5" s="39"/>
      <c r="G5" s="39"/>
    </row>
    <row r="6" spans="1:7" ht="17.25" customHeight="1">
      <c r="A6" s="35" t="s">
        <v>4</v>
      </c>
      <c r="B6" s="36" t="s">
        <v>7</v>
      </c>
      <c r="C6" s="36" t="s">
        <v>43</v>
      </c>
      <c r="D6" s="37"/>
      <c r="E6" s="36" t="s">
        <v>6</v>
      </c>
      <c r="F6" s="37" t="s">
        <v>7</v>
      </c>
      <c r="G6" s="37" t="s">
        <v>8</v>
      </c>
    </row>
    <row r="7" spans="1:7" ht="9" customHeight="1">
      <c r="A7" s="9"/>
      <c r="B7" s="9"/>
      <c r="C7" s="10"/>
      <c r="D7" s="10"/>
      <c r="E7" s="9"/>
      <c r="F7" s="10"/>
      <c r="G7" s="10"/>
    </row>
    <row r="8" spans="1:13" ht="12" customHeight="1">
      <c r="A8" s="40" t="s">
        <v>13</v>
      </c>
      <c r="B8" s="40"/>
      <c r="C8" s="40"/>
      <c r="D8" s="40"/>
      <c r="E8" s="40"/>
      <c r="F8" s="40"/>
      <c r="G8" s="40"/>
      <c r="H8" s="26"/>
      <c r="I8" s="26"/>
      <c r="J8" s="26"/>
      <c r="K8" s="26"/>
      <c r="L8" s="26"/>
      <c r="M8" s="26"/>
    </row>
    <row r="9" spans="1:13" s="3" customFormat="1" ht="9">
      <c r="A9" s="1"/>
      <c r="B9" s="1"/>
      <c r="C9" s="2"/>
      <c r="D9" s="2"/>
      <c r="E9" s="1"/>
      <c r="F9" s="2"/>
      <c r="G9" s="2"/>
      <c r="H9" s="26"/>
      <c r="I9" s="26"/>
      <c r="J9" s="26"/>
      <c r="K9" s="26"/>
      <c r="L9" s="26"/>
      <c r="M9" s="26"/>
    </row>
    <row r="10" spans="1:13" ht="9">
      <c r="A10" s="1" t="s">
        <v>19</v>
      </c>
      <c r="B10" s="26">
        <v>692</v>
      </c>
      <c r="C10" s="26">
        <v>642</v>
      </c>
      <c r="E10" s="19">
        <f>+F10/C10</f>
        <v>156.52803738317758</v>
      </c>
      <c r="F10" s="26">
        <v>100491</v>
      </c>
      <c r="G10" s="26">
        <v>100491</v>
      </c>
      <c r="H10" s="26"/>
      <c r="I10" s="26"/>
      <c r="J10" s="26"/>
      <c r="K10" s="26"/>
      <c r="L10" s="26"/>
      <c r="M10" s="26"/>
    </row>
    <row r="11" spans="1:13" ht="9">
      <c r="A11" s="1" t="s">
        <v>21</v>
      </c>
      <c r="B11" s="26">
        <v>95</v>
      </c>
      <c r="C11" s="26">
        <v>89</v>
      </c>
      <c r="E11" s="19">
        <f aca="true" t="shared" si="0" ref="E11:E34">+F11/C11</f>
        <v>181.03370786516854</v>
      </c>
      <c r="F11" s="26">
        <v>16112</v>
      </c>
      <c r="G11" s="26">
        <v>16092</v>
      </c>
      <c r="H11" s="26"/>
      <c r="I11" s="26"/>
      <c r="J11" s="26"/>
      <c r="K11" s="26"/>
      <c r="L11" s="26"/>
      <c r="M11" s="26"/>
    </row>
    <row r="12" spans="1:13" ht="9">
      <c r="A12" s="1" t="s">
        <v>46</v>
      </c>
      <c r="B12" s="26">
        <f>SUM(B13:B14)</f>
        <v>241</v>
      </c>
      <c r="C12" s="26">
        <f>SUM(C13:C14)</f>
        <v>238</v>
      </c>
      <c r="E12" s="19">
        <f t="shared" si="0"/>
        <v>177.94117647058823</v>
      </c>
      <c r="F12" s="26">
        <f>SUM(F13:F14)</f>
        <v>42350</v>
      </c>
      <c r="G12" s="26">
        <f>SUM(G13:G14)</f>
        <v>42330</v>
      </c>
      <c r="H12" s="26"/>
      <c r="I12" s="26"/>
      <c r="J12" s="26"/>
      <c r="K12" s="26"/>
      <c r="L12" s="26"/>
      <c r="M12" s="26"/>
    </row>
    <row r="13" spans="1:13" s="3" customFormat="1" ht="9">
      <c r="A13" s="3" t="s">
        <v>5</v>
      </c>
      <c r="B13" s="28">
        <v>14</v>
      </c>
      <c r="C13" s="28">
        <v>14</v>
      </c>
      <c r="D13" s="22"/>
      <c r="E13" s="24">
        <f t="shared" si="0"/>
        <v>75</v>
      </c>
      <c r="F13" s="28">
        <v>1050</v>
      </c>
      <c r="G13" s="28">
        <v>1030</v>
      </c>
      <c r="H13" s="26"/>
      <c r="I13" s="26"/>
      <c r="J13" s="26"/>
      <c r="K13" s="26"/>
      <c r="L13" s="26"/>
      <c r="M13" s="26"/>
    </row>
    <row r="14" spans="1:13" s="3" customFormat="1" ht="9">
      <c r="A14" s="3" t="s">
        <v>0</v>
      </c>
      <c r="B14" s="28">
        <v>227</v>
      </c>
      <c r="C14" s="28">
        <v>224</v>
      </c>
      <c r="D14" s="22"/>
      <c r="E14" s="24">
        <f t="shared" si="0"/>
        <v>184.375</v>
      </c>
      <c r="F14" s="28">
        <v>41300</v>
      </c>
      <c r="G14" s="28">
        <v>41300</v>
      </c>
      <c r="H14" s="26"/>
      <c r="I14" s="26"/>
      <c r="J14" s="26"/>
      <c r="K14" s="26"/>
      <c r="L14" s="26"/>
      <c r="M14" s="26"/>
    </row>
    <row r="15" spans="1:13" ht="9">
      <c r="A15" s="1" t="s">
        <v>23</v>
      </c>
      <c r="B15" s="26">
        <v>366</v>
      </c>
      <c r="C15" s="26">
        <v>309</v>
      </c>
      <c r="E15" s="19">
        <f t="shared" si="0"/>
        <v>130.07443365695792</v>
      </c>
      <c r="F15" s="26">
        <v>40193</v>
      </c>
      <c r="G15" s="26">
        <v>39739</v>
      </c>
      <c r="H15" s="26"/>
      <c r="I15" s="26"/>
      <c r="J15" s="26"/>
      <c r="K15" s="26"/>
      <c r="L15" s="26"/>
      <c r="M15" s="26"/>
    </row>
    <row r="16" spans="1:13" ht="9">
      <c r="A16" s="1" t="s">
        <v>47</v>
      </c>
      <c r="B16" s="26">
        <v>26</v>
      </c>
      <c r="C16" s="26">
        <v>26</v>
      </c>
      <c r="E16" s="19">
        <f t="shared" si="0"/>
        <v>107.6923076923077</v>
      </c>
      <c r="F16" s="26">
        <v>2800</v>
      </c>
      <c r="G16" s="26">
        <v>2790</v>
      </c>
      <c r="H16" s="26"/>
      <c r="I16" s="26"/>
      <c r="J16" s="26"/>
      <c r="K16" s="26"/>
      <c r="L16" s="26"/>
      <c r="M16" s="26"/>
    </row>
    <row r="17" spans="1:13" ht="9">
      <c r="A17" s="1" t="s">
        <v>25</v>
      </c>
      <c r="B17" s="26">
        <v>36</v>
      </c>
      <c r="C17" s="26">
        <v>35</v>
      </c>
      <c r="E17" s="19">
        <f t="shared" si="0"/>
        <v>73.22857142857143</v>
      </c>
      <c r="F17" s="26">
        <v>2563</v>
      </c>
      <c r="G17" s="26">
        <v>2287</v>
      </c>
      <c r="H17" s="26"/>
      <c r="I17" s="26"/>
      <c r="J17" s="26"/>
      <c r="K17" s="26"/>
      <c r="L17" s="26"/>
      <c r="M17" s="26"/>
    </row>
    <row r="18" spans="1:13" ht="9">
      <c r="A18" s="1" t="s">
        <v>48</v>
      </c>
      <c r="B18" s="26">
        <v>4753</v>
      </c>
      <c r="C18" s="26">
        <v>4192</v>
      </c>
      <c r="E18" s="19">
        <f t="shared" si="0"/>
        <v>173.3206106870229</v>
      </c>
      <c r="F18" s="26">
        <v>726560</v>
      </c>
      <c r="G18" s="26">
        <v>720943</v>
      </c>
      <c r="H18" s="26"/>
      <c r="I18" s="26"/>
      <c r="J18" s="26"/>
      <c r="K18" s="26"/>
      <c r="L18" s="26"/>
      <c r="M18" s="26"/>
    </row>
    <row r="19" spans="1:13" ht="9">
      <c r="A19" s="1" t="s">
        <v>27</v>
      </c>
      <c r="B19" s="26">
        <v>517</v>
      </c>
      <c r="C19" s="26">
        <v>507</v>
      </c>
      <c r="E19" s="19">
        <f t="shared" si="0"/>
        <v>91.62919132149901</v>
      </c>
      <c r="F19" s="26">
        <v>46456</v>
      </c>
      <c r="G19" s="26">
        <v>42130</v>
      </c>
      <c r="H19" s="26"/>
      <c r="I19" s="26"/>
      <c r="J19" s="26"/>
      <c r="K19" s="26"/>
      <c r="L19" s="26"/>
      <c r="M19" s="26"/>
    </row>
    <row r="20" spans="1:13" ht="9">
      <c r="A20" s="1" t="s">
        <v>28</v>
      </c>
      <c r="B20" s="26">
        <v>28</v>
      </c>
      <c r="C20" s="26">
        <v>28</v>
      </c>
      <c r="E20" s="19">
        <f t="shared" si="0"/>
        <v>90.35714285714286</v>
      </c>
      <c r="F20" s="26">
        <v>2530</v>
      </c>
      <c r="G20" s="26">
        <v>2530</v>
      </c>
      <c r="H20" s="26"/>
      <c r="I20" s="26"/>
      <c r="J20" s="26"/>
      <c r="K20" s="26"/>
      <c r="L20" s="26"/>
      <c r="M20" s="26"/>
    </row>
    <row r="21" spans="1:13" ht="9">
      <c r="A21" s="1" t="s">
        <v>29</v>
      </c>
      <c r="B21" s="26">
        <v>690</v>
      </c>
      <c r="C21" s="26">
        <v>664</v>
      </c>
      <c r="E21" s="19">
        <f t="shared" si="0"/>
        <v>125.1762048192771</v>
      </c>
      <c r="F21" s="26">
        <v>83117</v>
      </c>
      <c r="G21" s="26">
        <v>81355</v>
      </c>
      <c r="H21" s="26"/>
      <c r="I21" s="26"/>
      <c r="J21" s="26"/>
      <c r="K21" s="26"/>
      <c r="L21" s="26"/>
      <c r="M21" s="26"/>
    </row>
    <row r="22" spans="1:13" ht="9">
      <c r="A22" s="1" t="s">
        <v>30</v>
      </c>
      <c r="B22" s="26">
        <v>880</v>
      </c>
      <c r="C22" s="26">
        <v>793</v>
      </c>
      <c r="E22" s="19">
        <f t="shared" si="0"/>
        <v>176.66834804539724</v>
      </c>
      <c r="F22" s="26">
        <v>140098</v>
      </c>
      <c r="G22" s="26">
        <v>129912</v>
      </c>
      <c r="H22" s="26"/>
      <c r="I22" s="26"/>
      <c r="J22" s="26"/>
      <c r="K22" s="26"/>
      <c r="L22" s="26"/>
      <c r="M22" s="26"/>
    </row>
    <row r="23" spans="1:13" ht="9">
      <c r="A23" s="1" t="s">
        <v>31</v>
      </c>
      <c r="B23" s="26">
        <v>372</v>
      </c>
      <c r="C23" s="26">
        <v>363</v>
      </c>
      <c r="E23" s="19">
        <f t="shared" si="0"/>
        <v>151.39118457300276</v>
      </c>
      <c r="F23" s="26">
        <v>54955</v>
      </c>
      <c r="G23" s="26">
        <v>54955</v>
      </c>
      <c r="H23" s="26"/>
      <c r="I23" s="26"/>
      <c r="J23" s="26"/>
      <c r="K23" s="26"/>
      <c r="L23" s="26"/>
      <c r="M23" s="26"/>
    </row>
    <row r="24" spans="1:13" ht="9">
      <c r="A24" s="1" t="s">
        <v>32</v>
      </c>
      <c r="B24" s="26">
        <v>136</v>
      </c>
      <c r="C24" s="26">
        <v>123</v>
      </c>
      <c r="E24" s="19">
        <f t="shared" si="0"/>
        <v>82.5691056910569</v>
      </c>
      <c r="F24" s="26">
        <v>10156</v>
      </c>
      <c r="G24" s="26">
        <v>10156</v>
      </c>
      <c r="H24" s="26"/>
      <c r="I24" s="26"/>
      <c r="J24" s="26"/>
      <c r="K24" s="26"/>
      <c r="L24" s="26"/>
      <c r="M24" s="26"/>
    </row>
    <row r="25" spans="1:13" ht="9">
      <c r="A25" s="1" t="s">
        <v>33</v>
      </c>
      <c r="B25" s="26">
        <v>2896</v>
      </c>
      <c r="C25" s="26">
        <v>2735</v>
      </c>
      <c r="E25" s="19">
        <f t="shared" si="0"/>
        <v>133.84460694698356</v>
      </c>
      <c r="F25" s="26">
        <v>366065</v>
      </c>
      <c r="G25" s="26">
        <v>332085</v>
      </c>
      <c r="H25" s="26"/>
      <c r="I25" s="26"/>
      <c r="J25" s="26"/>
      <c r="K25" s="26"/>
      <c r="L25" s="26"/>
      <c r="M25" s="26"/>
    </row>
    <row r="26" spans="1:13" ht="9">
      <c r="A26" s="1" t="s">
        <v>34</v>
      </c>
      <c r="B26" s="26">
        <v>306</v>
      </c>
      <c r="C26" s="26">
        <v>272</v>
      </c>
      <c r="E26" s="19">
        <f t="shared" si="0"/>
        <v>140.36764705882354</v>
      </c>
      <c r="F26" s="26">
        <v>38180</v>
      </c>
      <c r="G26" s="26">
        <v>36870</v>
      </c>
      <c r="H26" s="26"/>
      <c r="I26" s="26"/>
      <c r="J26" s="26"/>
      <c r="K26" s="26"/>
      <c r="L26" s="26"/>
      <c r="M26" s="26"/>
    </row>
    <row r="27" spans="1:13" ht="9">
      <c r="A27" s="1" t="s">
        <v>35</v>
      </c>
      <c r="B27" s="26">
        <v>184</v>
      </c>
      <c r="C27" s="26">
        <v>184</v>
      </c>
      <c r="E27" s="19">
        <f t="shared" si="0"/>
        <v>149.34782608695653</v>
      </c>
      <c r="F27" s="26">
        <v>27480</v>
      </c>
      <c r="G27" s="26">
        <v>27480</v>
      </c>
      <c r="H27" s="26"/>
      <c r="I27" s="26"/>
      <c r="J27" s="26"/>
      <c r="K27" s="26"/>
      <c r="L27" s="26"/>
      <c r="M27" s="26"/>
    </row>
    <row r="28" spans="1:13" ht="9">
      <c r="A28" s="1" t="s">
        <v>36</v>
      </c>
      <c r="B28" s="26">
        <v>37</v>
      </c>
      <c r="C28" s="26">
        <v>37</v>
      </c>
      <c r="E28" s="19">
        <f t="shared" si="0"/>
        <v>124.86486486486487</v>
      </c>
      <c r="F28" s="26">
        <v>4620</v>
      </c>
      <c r="G28" s="26">
        <v>4383</v>
      </c>
      <c r="H28" s="26"/>
      <c r="I28" s="26"/>
      <c r="J28" s="26"/>
      <c r="K28" s="26"/>
      <c r="L28" s="26"/>
      <c r="M28" s="26"/>
    </row>
    <row r="29" spans="1:13" ht="9">
      <c r="A29" s="1" t="s">
        <v>37</v>
      </c>
      <c r="B29" s="26">
        <v>468</v>
      </c>
      <c r="C29" s="26">
        <v>449</v>
      </c>
      <c r="E29" s="19">
        <f t="shared" si="0"/>
        <v>65.73496659242761</v>
      </c>
      <c r="F29" s="26">
        <v>29515</v>
      </c>
      <c r="G29" s="26">
        <v>28820</v>
      </c>
      <c r="H29" s="26"/>
      <c r="I29" s="26"/>
      <c r="J29" s="26"/>
      <c r="K29" s="26"/>
      <c r="L29" s="26"/>
      <c r="M29" s="26"/>
    </row>
    <row r="30" spans="1:13" ht="9">
      <c r="A30" s="1" t="s">
        <v>38</v>
      </c>
      <c r="B30" s="26">
        <v>577</v>
      </c>
      <c r="C30" s="26">
        <v>500</v>
      </c>
      <c r="E30" s="19">
        <f t="shared" si="0"/>
        <v>79.626</v>
      </c>
      <c r="F30" s="26">
        <v>39813</v>
      </c>
      <c r="G30" s="26">
        <v>39670</v>
      </c>
      <c r="H30" s="26"/>
      <c r="I30" s="26"/>
      <c r="J30" s="26"/>
      <c r="K30" s="26"/>
      <c r="L30" s="26"/>
      <c r="M30" s="26"/>
    </row>
    <row r="31" spans="1:13" s="16" customFormat="1" ht="9">
      <c r="A31" s="16" t="s">
        <v>1</v>
      </c>
      <c r="B31" s="27">
        <f>SUM(B10:B30)-B12</f>
        <v>13300</v>
      </c>
      <c r="C31" s="27">
        <f>SUM(C10:C30)-C12</f>
        <v>12186</v>
      </c>
      <c r="D31" s="17"/>
      <c r="E31" s="23">
        <f t="shared" si="0"/>
        <v>145.58132282947645</v>
      </c>
      <c r="F31" s="27">
        <f>SUM(F10:F30)-F12</f>
        <v>1774054</v>
      </c>
      <c r="G31" s="27">
        <f>SUM(G10:G30)-G12</f>
        <v>1715018</v>
      </c>
      <c r="H31" s="26"/>
      <c r="I31" s="26"/>
      <c r="J31" s="26"/>
      <c r="K31" s="26"/>
      <c r="L31" s="26"/>
      <c r="M31" s="26"/>
    </row>
    <row r="32" spans="1:13" s="16" customFormat="1" ht="9">
      <c r="A32" s="16" t="s">
        <v>41</v>
      </c>
      <c r="B32" s="27">
        <f>SUM(B10:B18)-B12</f>
        <v>6209</v>
      </c>
      <c r="C32" s="27">
        <f>SUM(C10:C18)-C12</f>
        <v>5531</v>
      </c>
      <c r="D32" s="17"/>
      <c r="E32" s="23">
        <f t="shared" si="0"/>
        <v>168.3364671849575</v>
      </c>
      <c r="F32" s="27">
        <f>SUM(F10:F18)-F12</f>
        <v>931069</v>
      </c>
      <c r="G32" s="27">
        <f>SUM(G10:G18)-G12</f>
        <v>924672</v>
      </c>
      <c r="H32" s="26"/>
      <c r="I32" s="26"/>
      <c r="J32" s="26"/>
      <c r="K32" s="26"/>
      <c r="L32" s="26"/>
      <c r="M32" s="26"/>
    </row>
    <row r="33" spans="1:13" s="16" customFormat="1" ht="9">
      <c r="A33" s="16" t="s">
        <v>42</v>
      </c>
      <c r="B33" s="27">
        <f>SUM(B19:B22)</f>
        <v>2115</v>
      </c>
      <c r="C33" s="27">
        <f>SUM(C19:C22)</f>
        <v>1992</v>
      </c>
      <c r="D33" s="17"/>
      <c r="E33" s="23">
        <f t="shared" si="0"/>
        <v>136.64708835341366</v>
      </c>
      <c r="F33" s="27">
        <f>SUM(F19:F22)</f>
        <v>272201</v>
      </c>
      <c r="G33" s="27">
        <f>SUM(G19:G22)</f>
        <v>255927</v>
      </c>
      <c r="H33" s="26"/>
      <c r="I33" s="26"/>
      <c r="J33" s="26"/>
      <c r="K33" s="26"/>
      <c r="L33" s="26"/>
      <c r="M33" s="26"/>
    </row>
    <row r="34" spans="1:13" s="16" customFormat="1" ht="9">
      <c r="A34" s="16" t="s">
        <v>40</v>
      </c>
      <c r="B34" s="27">
        <f>SUM(B23:B30)</f>
        <v>4976</v>
      </c>
      <c r="C34" s="27">
        <f>SUM(C23:C30)</f>
        <v>4663</v>
      </c>
      <c r="D34" s="17"/>
      <c r="E34" s="23">
        <f t="shared" si="0"/>
        <v>122.40703409822002</v>
      </c>
      <c r="F34" s="27">
        <f>SUM(F23:F30)</f>
        <v>570784</v>
      </c>
      <c r="G34" s="27">
        <f>SUM(G23:G30)</f>
        <v>534419</v>
      </c>
      <c r="H34" s="26"/>
      <c r="I34" s="26"/>
      <c r="J34" s="26"/>
      <c r="K34" s="26"/>
      <c r="L34" s="26"/>
      <c r="M34" s="26"/>
    </row>
    <row r="35" spans="1:13" ht="9">
      <c r="A35" s="16"/>
      <c r="B35" s="17"/>
      <c r="C35" s="17"/>
      <c r="D35" s="16"/>
      <c r="E35" s="16"/>
      <c r="F35" s="17"/>
      <c r="G35" s="17"/>
      <c r="H35" s="26"/>
      <c r="I35" s="26"/>
      <c r="J35" s="26"/>
      <c r="K35" s="26"/>
      <c r="L35" s="26"/>
      <c r="M35" s="26"/>
    </row>
    <row r="36" spans="1:7" ht="12" customHeight="1">
      <c r="A36" s="40" t="s">
        <v>17</v>
      </c>
      <c r="B36" s="40"/>
      <c r="C36" s="40"/>
      <c r="D36" s="40"/>
      <c r="E36" s="40"/>
      <c r="F36" s="40"/>
      <c r="G36" s="40"/>
    </row>
    <row r="37" spans="8:13" ht="9">
      <c r="H37" s="26"/>
      <c r="I37" s="26"/>
      <c r="J37" s="26"/>
      <c r="K37" s="26"/>
      <c r="L37" s="26"/>
      <c r="M37" s="26"/>
    </row>
    <row r="38" spans="8:13" ht="9">
      <c r="H38" s="26"/>
      <c r="I38" s="26"/>
      <c r="J38" s="26"/>
      <c r="K38" s="26"/>
      <c r="L38" s="26"/>
      <c r="M38" s="26"/>
    </row>
    <row r="39" spans="1:13" ht="9">
      <c r="A39" s="1" t="s">
        <v>19</v>
      </c>
      <c r="B39" s="26">
        <v>8042</v>
      </c>
      <c r="C39" s="26">
        <v>7818</v>
      </c>
      <c r="D39" s="1"/>
      <c r="E39" s="19">
        <f>+F39/C39</f>
        <v>19.784855461754926</v>
      </c>
      <c r="F39" s="26">
        <v>154678</v>
      </c>
      <c r="G39" s="26">
        <v>152878</v>
      </c>
      <c r="H39" s="26"/>
      <c r="I39" s="26"/>
      <c r="J39" s="26"/>
      <c r="K39" s="26"/>
      <c r="L39" s="26"/>
      <c r="M39" s="26"/>
    </row>
    <row r="40" spans="1:13" ht="9">
      <c r="A40" s="1" t="s">
        <v>23</v>
      </c>
      <c r="B40" s="26">
        <v>5</v>
      </c>
      <c r="C40" s="26">
        <v>5</v>
      </c>
      <c r="D40" s="1"/>
      <c r="E40" s="19">
        <f aca="true" t="shared" si="1" ref="E40:E56">+F40/C40</f>
        <v>30</v>
      </c>
      <c r="F40" s="26">
        <v>150</v>
      </c>
      <c r="G40" s="26">
        <v>150</v>
      </c>
      <c r="H40" s="26"/>
      <c r="I40" s="26"/>
      <c r="J40" s="26"/>
      <c r="K40" s="26"/>
      <c r="L40" s="26"/>
      <c r="M40" s="26"/>
    </row>
    <row r="41" spans="1:13" ht="9">
      <c r="A41" s="1" t="s">
        <v>25</v>
      </c>
      <c r="B41" s="26">
        <v>334</v>
      </c>
      <c r="C41" s="26">
        <v>334</v>
      </c>
      <c r="D41" s="1"/>
      <c r="E41" s="19">
        <f t="shared" si="1"/>
        <v>5.206586826347305</v>
      </c>
      <c r="F41" s="26">
        <v>1739</v>
      </c>
      <c r="G41" s="26">
        <v>1139</v>
      </c>
      <c r="H41" s="26"/>
      <c r="I41" s="26"/>
      <c r="J41" s="26"/>
      <c r="K41" s="26"/>
      <c r="L41" s="26"/>
      <c r="M41" s="26"/>
    </row>
    <row r="42" spans="1:13" ht="9">
      <c r="A42" s="1" t="s">
        <v>27</v>
      </c>
      <c r="B42" s="26">
        <v>40</v>
      </c>
      <c r="C42" s="26">
        <v>39</v>
      </c>
      <c r="D42" s="1"/>
      <c r="E42" s="19">
        <f t="shared" si="1"/>
        <v>12.615384615384615</v>
      </c>
      <c r="F42" s="26">
        <v>492</v>
      </c>
      <c r="G42" s="26">
        <v>455</v>
      </c>
      <c r="H42" s="26"/>
      <c r="I42" s="26"/>
      <c r="J42" s="26"/>
      <c r="K42" s="26"/>
      <c r="L42" s="26"/>
      <c r="M42" s="26"/>
    </row>
    <row r="43" spans="1:13" ht="9">
      <c r="A43" s="1" t="s">
        <v>28</v>
      </c>
      <c r="B43" s="26">
        <v>52</v>
      </c>
      <c r="C43" s="26">
        <v>51</v>
      </c>
      <c r="D43" s="1"/>
      <c r="E43" s="19">
        <f t="shared" si="1"/>
        <v>15.117647058823529</v>
      </c>
      <c r="F43" s="26">
        <v>771</v>
      </c>
      <c r="G43" s="26">
        <v>771</v>
      </c>
      <c r="H43" s="26"/>
      <c r="I43" s="26"/>
      <c r="J43" s="26"/>
      <c r="K43" s="26"/>
      <c r="L43" s="26"/>
      <c r="M43" s="26"/>
    </row>
    <row r="44" spans="1:13" ht="9">
      <c r="A44" s="1" t="s">
        <v>29</v>
      </c>
      <c r="B44" s="26">
        <v>33</v>
      </c>
      <c r="C44" s="26">
        <v>22</v>
      </c>
      <c r="D44" s="1"/>
      <c r="E44" s="19">
        <f t="shared" si="1"/>
        <v>2.772727272727273</v>
      </c>
      <c r="F44" s="26">
        <v>61</v>
      </c>
      <c r="G44" s="26">
        <v>58</v>
      </c>
      <c r="H44" s="26"/>
      <c r="I44" s="26"/>
      <c r="J44" s="26"/>
      <c r="K44" s="26"/>
      <c r="L44" s="26"/>
      <c r="M44" s="26"/>
    </row>
    <row r="45" spans="1:13" ht="9">
      <c r="A45" s="1" t="s">
        <v>30</v>
      </c>
      <c r="B45" s="26">
        <v>18949</v>
      </c>
      <c r="C45" s="26">
        <v>18681</v>
      </c>
      <c r="D45" s="1"/>
      <c r="E45" s="19">
        <f t="shared" si="1"/>
        <v>21.371500455007762</v>
      </c>
      <c r="F45" s="26">
        <v>399241</v>
      </c>
      <c r="G45" s="26">
        <v>385601</v>
      </c>
      <c r="H45" s="26"/>
      <c r="I45" s="26"/>
      <c r="J45" s="26"/>
      <c r="K45" s="26"/>
      <c r="L45" s="26"/>
      <c r="M45" s="26"/>
    </row>
    <row r="46" spans="1:13" ht="9">
      <c r="A46" s="1" t="s">
        <v>31</v>
      </c>
      <c r="B46" s="26">
        <v>236</v>
      </c>
      <c r="C46" s="26">
        <v>210</v>
      </c>
      <c r="D46" s="1"/>
      <c r="E46" s="19">
        <f t="shared" si="1"/>
        <v>6.733333333333333</v>
      </c>
      <c r="F46" s="26">
        <v>1414</v>
      </c>
      <c r="G46" s="26">
        <v>1414</v>
      </c>
      <c r="H46" s="26"/>
      <c r="I46" s="26"/>
      <c r="J46" s="26"/>
      <c r="K46" s="26"/>
      <c r="L46" s="26"/>
      <c r="M46" s="26"/>
    </row>
    <row r="47" spans="1:13" ht="9">
      <c r="A47" s="1" t="s">
        <v>32</v>
      </c>
      <c r="B47" s="26">
        <v>30</v>
      </c>
      <c r="C47" s="26">
        <v>26</v>
      </c>
      <c r="D47" s="1"/>
      <c r="E47" s="19">
        <f t="shared" si="1"/>
        <v>32</v>
      </c>
      <c r="F47" s="26">
        <v>832</v>
      </c>
      <c r="G47" s="26">
        <v>832</v>
      </c>
      <c r="H47" s="26"/>
      <c r="I47" s="26"/>
      <c r="J47" s="26"/>
      <c r="K47" s="26"/>
      <c r="L47" s="26"/>
      <c r="M47" s="26"/>
    </row>
    <row r="48" spans="1:13" ht="9">
      <c r="A48" s="1" t="s">
        <v>33</v>
      </c>
      <c r="B48" s="26">
        <v>25417</v>
      </c>
      <c r="C48" s="26">
        <v>24542</v>
      </c>
      <c r="D48" s="1"/>
      <c r="E48" s="19">
        <f t="shared" si="1"/>
        <v>19.29113356694646</v>
      </c>
      <c r="F48" s="26">
        <v>473443</v>
      </c>
      <c r="G48" s="26">
        <v>464720</v>
      </c>
      <c r="H48" s="26"/>
      <c r="I48" s="26"/>
      <c r="J48" s="26"/>
      <c r="K48" s="26"/>
      <c r="L48" s="26"/>
      <c r="M48" s="26"/>
    </row>
    <row r="49" spans="1:13" ht="9">
      <c r="A49" s="1" t="s">
        <v>34</v>
      </c>
      <c r="B49" s="26">
        <v>18</v>
      </c>
      <c r="C49" s="26">
        <v>13</v>
      </c>
      <c r="D49" s="1"/>
      <c r="E49" s="19">
        <f t="shared" si="1"/>
        <v>15</v>
      </c>
      <c r="F49" s="26">
        <v>195</v>
      </c>
      <c r="G49" s="26">
        <v>185</v>
      </c>
      <c r="H49" s="26"/>
      <c r="I49" s="26"/>
      <c r="J49" s="26"/>
      <c r="K49" s="26"/>
      <c r="L49" s="26"/>
      <c r="M49" s="26"/>
    </row>
    <row r="50" spans="1:13" ht="9">
      <c r="A50" s="1" t="s">
        <v>36</v>
      </c>
      <c r="B50" s="26">
        <v>759</v>
      </c>
      <c r="C50" s="26">
        <v>744</v>
      </c>
      <c r="D50" s="1"/>
      <c r="E50" s="19">
        <f t="shared" si="1"/>
        <v>12.852150537634408</v>
      </c>
      <c r="F50" s="26">
        <v>9562</v>
      </c>
      <c r="G50" s="26">
        <v>9240</v>
      </c>
      <c r="H50" s="26"/>
      <c r="I50" s="26"/>
      <c r="J50" s="26"/>
      <c r="K50" s="26"/>
      <c r="L50" s="26"/>
      <c r="M50" s="26"/>
    </row>
    <row r="51" spans="1:13" ht="9">
      <c r="A51" s="1" t="s">
        <v>37</v>
      </c>
      <c r="B51" s="26">
        <v>15368</v>
      </c>
      <c r="C51" s="26">
        <v>15368</v>
      </c>
      <c r="D51" s="1"/>
      <c r="E51" s="19">
        <f t="shared" si="1"/>
        <v>9.600989068193648</v>
      </c>
      <c r="F51" s="26">
        <v>147548</v>
      </c>
      <c r="G51" s="26">
        <v>145720</v>
      </c>
      <c r="H51" s="26"/>
      <c r="I51" s="26"/>
      <c r="J51" s="26"/>
      <c r="K51" s="26"/>
      <c r="L51" s="26"/>
      <c r="M51" s="26"/>
    </row>
    <row r="52" spans="1:13" ht="9">
      <c r="A52" s="1" t="s">
        <v>38</v>
      </c>
      <c r="B52" s="26">
        <v>569</v>
      </c>
      <c r="C52" s="26">
        <v>566</v>
      </c>
      <c r="D52" s="1"/>
      <c r="E52" s="19">
        <f t="shared" si="1"/>
        <v>7.3462897526501765</v>
      </c>
      <c r="F52" s="26">
        <v>4158</v>
      </c>
      <c r="G52" s="26">
        <v>3728</v>
      </c>
      <c r="H52" s="26"/>
      <c r="I52" s="26"/>
      <c r="J52" s="26"/>
      <c r="K52" s="26"/>
      <c r="L52" s="26"/>
      <c r="M52" s="26"/>
    </row>
    <row r="53" spans="1:13" ht="9">
      <c r="A53" s="16" t="s">
        <v>1</v>
      </c>
      <c r="B53" s="27">
        <f>SUM(B39:B52)</f>
        <v>69852</v>
      </c>
      <c r="C53" s="27">
        <f>SUM(C39:C52)</f>
        <v>68419</v>
      </c>
      <c r="D53" s="16"/>
      <c r="E53" s="23">
        <f t="shared" si="1"/>
        <v>17.4554436633099</v>
      </c>
      <c r="F53" s="27">
        <f>SUM(F39:F52)</f>
        <v>1194284</v>
      </c>
      <c r="G53" s="27">
        <f>SUM(G39:G52)</f>
        <v>1166891</v>
      </c>
      <c r="H53" s="26"/>
      <c r="I53" s="26"/>
      <c r="J53" s="26"/>
      <c r="K53" s="26"/>
      <c r="L53" s="26"/>
      <c r="M53" s="26"/>
    </row>
    <row r="54" spans="1:13" ht="9">
      <c r="A54" s="16" t="s">
        <v>41</v>
      </c>
      <c r="B54" s="27">
        <f>SUM(B39:B41)</f>
        <v>8381</v>
      </c>
      <c r="C54" s="27">
        <f>SUM(C39:C41)</f>
        <v>8157</v>
      </c>
      <c r="D54" s="16"/>
      <c r="E54" s="23">
        <f t="shared" si="1"/>
        <v>19.19418904008827</v>
      </c>
      <c r="F54" s="27">
        <f>SUM(F39:F41)</f>
        <v>156567</v>
      </c>
      <c r="G54" s="27">
        <f>SUM(G39:G41)</f>
        <v>154167</v>
      </c>
      <c r="H54" s="26"/>
      <c r="I54" s="26"/>
      <c r="J54" s="26"/>
      <c r="K54" s="26"/>
      <c r="L54" s="26"/>
      <c r="M54" s="26"/>
    </row>
    <row r="55" spans="1:13" ht="9">
      <c r="A55" s="16" t="s">
        <v>42</v>
      </c>
      <c r="B55" s="27">
        <f>SUM(B42:B45)</f>
        <v>19074</v>
      </c>
      <c r="C55" s="27">
        <f>SUM(C42:C45)</f>
        <v>18793</v>
      </c>
      <c r="D55" s="16"/>
      <c r="E55" s="23">
        <f t="shared" si="1"/>
        <v>21.314585217900284</v>
      </c>
      <c r="F55" s="27">
        <f>SUM(F42:F45)</f>
        <v>400565</v>
      </c>
      <c r="G55" s="27">
        <f>SUM(G42:G45)</f>
        <v>386885</v>
      </c>
      <c r="H55" s="26"/>
      <c r="I55" s="26"/>
      <c r="J55" s="26"/>
      <c r="K55" s="26"/>
      <c r="L55" s="26"/>
      <c r="M55" s="26"/>
    </row>
    <row r="56" spans="1:13" ht="9">
      <c r="A56" s="16" t="s">
        <v>40</v>
      </c>
      <c r="B56" s="27">
        <f>SUM(B46:B52)</f>
        <v>42397</v>
      </c>
      <c r="C56" s="27">
        <f>SUM(C46:C52)</f>
        <v>41469</v>
      </c>
      <c r="D56" s="16"/>
      <c r="E56" s="23">
        <f t="shared" si="1"/>
        <v>15.364537365260798</v>
      </c>
      <c r="F56" s="27">
        <f>SUM(F46:F52)</f>
        <v>637152</v>
      </c>
      <c r="G56" s="27">
        <f>SUM(G46:G52)</f>
        <v>625839</v>
      </c>
      <c r="H56" s="26"/>
      <c r="I56" s="26"/>
      <c r="J56" s="26"/>
      <c r="K56" s="26"/>
      <c r="L56" s="26"/>
      <c r="M56" s="26"/>
    </row>
    <row r="57" spans="1:13" ht="9">
      <c r="A57" s="7"/>
      <c r="B57" s="32"/>
      <c r="C57" s="32"/>
      <c r="D57" s="8"/>
      <c r="E57" s="7"/>
      <c r="F57" s="32"/>
      <c r="G57" s="32"/>
      <c r="H57" s="26"/>
      <c r="I57" s="26"/>
      <c r="J57" s="26"/>
      <c r="K57" s="26"/>
      <c r="L57" s="26"/>
      <c r="M57" s="26"/>
    </row>
    <row r="76" ht="9">
      <c r="B76" s="20"/>
    </row>
    <row r="80" ht="9">
      <c r="B80" s="20"/>
    </row>
    <row r="83" ht="9">
      <c r="B83" s="20"/>
    </row>
    <row r="89" ht="9">
      <c r="B89" s="20"/>
    </row>
    <row r="90" ht="9">
      <c r="B90" s="20"/>
    </row>
    <row r="91" ht="9">
      <c r="B91" s="20"/>
    </row>
  </sheetData>
  <mergeCells count="4">
    <mergeCell ref="B5:C5"/>
    <mergeCell ref="E5:G5"/>
    <mergeCell ref="A8:G8"/>
    <mergeCell ref="A36:G3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25"/>
  <sheetViews>
    <sheetView workbookViewId="0" topLeftCell="A1">
      <selection activeCell="J16" sqref="J16"/>
    </sheetView>
  </sheetViews>
  <sheetFormatPr defaultColWidth="9.140625" defaultRowHeight="12.75"/>
  <cols>
    <col min="1" max="1" width="14.28125" style="1" customWidth="1"/>
    <col min="2" max="2" width="12.7109375" style="1" customWidth="1"/>
    <col min="3" max="3" width="12.7109375" style="2" customWidth="1"/>
    <col min="4" max="4" width="3.421875" style="2" customWidth="1"/>
    <col min="5" max="5" width="10.8515625" style="1" customWidth="1"/>
    <col min="6" max="6" width="12.00390625" style="2" customWidth="1"/>
    <col min="7" max="7" width="11.57421875" style="2" customWidth="1"/>
    <col min="8" max="16384" width="9.140625" style="1" customWidth="1"/>
  </cols>
  <sheetData>
    <row r="2" spans="1:7" s="4" customFormat="1" ht="12" customHeight="1">
      <c r="A2" s="6" t="s">
        <v>51</v>
      </c>
      <c r="B2" s="6"/>
      <c r="C2" s="5"/>
      <c r="D2" s="5"/>
      <c r="F2" s="5"/>
      <c r="G2" s="5"/>
    </row>
    <row r="3" spans="1:7" s="4" customFormat="1" ht="12" customHeight="1">
      <c r="A3" s="34" t="s">
        <v>52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9"/>
      <c r="B5" s="38" t="s">
        <v>44</v>
      </c>
      <c r="C5" s="38"/>
      <c r="D5" s="11"/>
      <c r="E5" s="39" t="s">
        <v>45</v>
      </c>
      <c r="F5" s="39"/>
      <c r="G5" s="39"/>
    </row>
    <row r="6" spans="1:7" ht="18.75" customHeight="1">
      <c r="A6" s="35" t="s">
        <v>4</v>
      </c>
      <c r="B6" s="36" t="s">
        <v>7</v>
      </c>
      <c r="C6" s="36" t="s">
        <v>43</v>
      </c>
      <c r="D6" s="37"/>
      <c r="E6" s="36" t="s">
        <v>6</v>
      </c>
      <c r="F6" s="37" t="s">
        <v>7</v>
      </c>
      <c r="G6" s="37" t="s">
        <v>8</v>
      </c>
    </row>
    <row r="7" spans="1:7" ht="9" customHeight="1">
      <c r="A7" s="9"/>
      <c r="B7" s="9"/>
      <c r="C7" s="10"/>
      <c r="D7" s="10"/>
      <c r="E7" s="9"/>
      <c r="F7" s="10"/>
      <c r="G7" s="10"/>
    </row>
    <row r="8" spans="1:13" ht="12" customHeight="1">
      <c r="A8" s="40" t="s">
        <v>11</v>
      </c>
      <c r="B8" s="40"/>
      <c r="C8" s="40"/>
      <c r="D8" s="40"/>
      <c r="E8" s="40"/>
      <c r="F8" s="40"/>
      <c r="G8" s="40"/>
      <c r="H8" s="26"/>
      <c r="I8" s="26"/>
      <c r="J8" s="26"/>
      <c r="K8" s="26"/>
      <c r="L8" s="26"/>
      <c r="M8" s="26"/>
    </row>
    <row r="9" spans="8:13" ht="9">
      <c r="H9" s="26"/>
      <c r="I9" s="26"/>
      <c r="J9" s="26"/>
      <c r="K9" s="26"/>
      <c r="L9" s="26"/>
      <c r="M9" s="26"/>
    </row>
    <row r="10" spans="1:13" ht="9">
      <c r="A10" s="1" t="s">
        <v>19</v>
      </c>
      <c r="B10" s="26">
        <v>4800</v>
      </c>
      <c r="C10" s="26">
        <v>4538</v>
      </c>
      <c r="E10" s="19">
        <f>+F10/C10</f>
        <v>190.25561921551343</v>
      </c>
      <c r="F10" s="26">
        <v>863380</v>
      </c>
      <c r="G10" s="26">
        <v>863380</v>
      </c>
      <c r="H10" s="26"/>
      <c r="I10" s="26"/>
      <c r="J10" s="26"/>
      <c r="K10" s="26"/>
      <c r="L10" s="26"/>
      <c r="M10" s="26"/>
    </row>
    <row r="11" spans="1:13" ht="9">
      <c r="A11" s="1" t="s">
        <v>21</v>
      </c>
      <c r="B11" s="26">
        <v>518</v>
      </c>
      <c r="C11" s="26">
        <v>490</v>
      </c>
      <c r="E11" s="19">
        <f aca="true" t="shared" si="0" ref="E11:E33">+F11/C11</f>
        <v>186.79387755102042</v>
      </c>
      <c r="F11" s="26">
        <v>91529</v>
      </c>
      <c r="G11" s="26">
        <v>91524</v>
      </c>
      <c r="H11" s="26"/>
      <c r="I11" s="26"/>
      <c r="J11" s="26"/>
      <c r="K11" s="26"/>
      <c r="L11" s="26"/>
      <c r="M11" s="26"/>
    </row>
    <row r="12" spans="1:13" s="3" customFormat="1" ht="9">
      <c r="A12" s="1" t="s">
        <v>46</v>
      </c>
      <c r="B12" s="26">
        <f>SUM(B13)</f>
        <v>2</v>
      </c>
      <c r="C12" s="26">
        <f>SUM(C13)</f>
        <v>2</v>
      </c>
      <c r="D12" s="2"/>
      <c r="E12" s="19">
        <f t="shared" si="0"/>
        <v>100</v>
      </c>
      <c r="F12" s="26">
        <f>SUM(F13)</f>
        <v>200</v>
      </c>
      <c r="G12" s="26">
        <f>SUM(G13)</f>
        <v>200</v>
      </c>
      <c r="H12" s="26"/>
      <c r="I12" s="26"/>
      <c r="J12" s="26"/>
      <c r="K12" s="26"/>
      <c r="L12" s="26"/>
      <c r="M12" s="26"/>
    </row>
    <row r="13" spans="1:13" s="3" customFormat="1" ht="9">
      <c r="A13" s="3" t="s">
        <v>5</v>
      </c>
      <c r="B13" s="28">
        <v>2</v>
      </c>
      <c r="C13" s="28">
        <v>2</v>
      </c>
      <c r="D13" s="22"/>
      <c r="E13" s="24">
        <f t="shared" si="0"/>
        <v>100</v>
      </c>
      <c r="F13" s="28">
        <v>200</v>
      </c>
      <c r="G13" s="28">
        <v>200</v>
      </c>
      <c r="H13" s="26"/>
      <c r="I13" s="26"/>
      <c r="J13" s="26"/>
      <c r="K13" s="26"/>
      <c r="L13" s="26"/>
      <c r="M13" s="26"/>
    </row>
    <row r="14" spans="1:13" ht="9">
      <c r="A14" s="3" t="s">
        <v>0</v>
      </c>
      <c r="B14" s="26">
        <v>3652</v>
      </c>
      <c r="C14" s="26">
        <v>3361</v>
      </c>
      <c r="E14" s="19">
        <f t="shared" si="0"/>
        <v>166.75602499256175</v>
      </c>
      <c r="F14" s="26">
        <v>560467</v>
      </c>
      <c r="G14" s="26">
        <v>551605</v>
      </c>
      <c r="H14" s="26"/>
      <c r="I14" s="26"/>
      <c r="J14" s="26"/>
      <c r="K14" s="26"/>
      <c r="L14" s="26"/>
      <c r="M14" s="26"/>
    </row>
    <row r="15" spans="1:13" ht="9">
      <c r="A15" s="1" t="s">
        <v>23</v>
      </c>
      <c r="B15" s="26">
        <v>256</v>
      </c>
      <c r="C15" s="26">
        <v>251</v>
      </c>
      <c r="E15" s="19">
        <f t="shared" si="0"/>
        <v>225.85657370517927</v>
      </c>
      <c r="F15" s="26">
        <v>56690</v>
      </c>
      <c r="G15" s="26">
        <v>56683</v>
      </c>
      <c r="H15" s="26"/>
      <c r="I15" s="26"/>
      <c r="J15" s="26"/>
      <c r="K15" s="26"/>
      <c r="L15" s="26"/>
      <c r="M15" s="26"/>
    </row>
    <row r="16" spans="1:13" s="3" customFormat="1" ht="9">
      <c r="A16" s="1" t="s">
        <v>47</v>
      </c>
      <c r="B16" s="26">
        <v>240</v>
      </c>
      <c r="C16" s="26">
        <v>239</v>
      </c>
      <c r="D16" s="2"/>
      <c r="E16" s="19">
        <f t="shared" si="0"/>
        <v>116.03347280334728</v>
      </c>
      <c r="F16" s="26">
        <v>27732</v>
      </c>
      <c r="G16" s="26">
        <v>26898</v>
      </c>
      <c r="H16" s="26"/>
      <c r="I16" s="26"/>
      <c r="J16" s="26"/>
      <c r="K16" s="26"/>
      <c r="L16" s="26"/>
      <c r="M16" s="26"/>
    </row>
    <row r="17" spans="1:13" ht="9">
      <c r="A17" s="1" t="s">
        <v>25</v>
      </c>
      <c r="B17" s="26">
        <v>15731</v>
      </c>
      <c r="C17" s="26">
        <v>14333</v>
      </c>
      <c r="E17" s="19">
        <f t="shared" si="0"/>
        <v>207.64954998953465</v>
      </c>
      <c r="F17" s="26">
        <v>2976241</v>
      </c>
      <c r="G17" s="26">
        <v>2915622</v>
      </c>
      <c r="H17" s="26"/>
      <c r="I17" s="26"/>
      <c r="J17" s="26"/>
      <c r="K17" s="26"/>
      <c r="L17" s="26"/>
      <c r="M17" s="26"/>
    </row>
    <row r="18" spans="1:13" ht="9">
      <c r="A18" s="1" t="s">
        <v>48</v>
      </c>
      <c r="B18" s="26">
        <v>1919</v>
      </c>
      <c r="C18" s="26">
        <v>1897</v>
      </c>
      <c r="E18" s="19">
        <f t="shared" si="0"/>
        <v>102.48655772272008</v>
      </c>
      <c r="F18" s="26">
        <v>194417</v>
      </c>
      <c r="G18" s="26">
        <v>183909</v>
      </c>
      <c r="H18" s="26"/>
      <c r="I18" s="26"/>
      <c r="J18" s="26"/>
      <c r="K18" s="26"/>
      <c r="L18" s="26"/>
      <c r="M18" s="26"/>
    </row>
    <row r="19" spans="1:13" ht="9">
      <c r="A19" s="1" t="s">
        <v>28</v>
      </c>
      <c r="B19" s="26">
        <v>149</v>
      </c>
      <c r="C19" s="26">
        <v>149</v>
      </c>
      <c r="E19" s="19">
        <f t="shared" si="0"/>
        <v>154.49664429530202</v>
      </c>
      <c r="F19" s="26">
        <v>23020</v>
      </c>
      <c r="G19" s="26">
        <v>23000</v>
      </c>
      <c r="H19" s="26"/>
      <c r="I19" s="26"/>
      <c r="J19" s="26"/>
      <c r="K19" s="26"/>
      <c r="L19" s="26"/>
      <c r="M19" s="26"/>
    </row>
    <row r="20" spans="1:13" ht="9">
      <c r="A20" s="1" t="s">
        <v>29</v>
      </c>
      <c r="B20" s="26">
        <v>1421</v>
      </c>
      <c r="C20" s="26">
        <v>1383</v>
      </c>
      <c r="E20" s="19">
        <f t="shared" si="0"/>
        <v>142.3651482284888</v>
      </c>
      <c r="F20" s="26">
        <v>196891</v>
      </c>
      <c r="G20" s="26">
        <v>191713</v>
      </c>
      <c r="H20" s="26"/>
      <c r="I20" s="26"/>
      <c r="J20" s="26"/>
      <c r="K20" s="26"/>
      <c r="L20" s="26"/>
      <c r="M20" s="26"/>
    </row>
    <row r="21" spans="1:13" ht="9">
      <c r="A21" s="1" t="s">
        <v>30</v>
      </c>
      <c r="B21" s="26">
        <v>3118</v>
      </c>
      <c r="C21" s="26">
        <v>3078</v>
      </c>
      <c r="E21" s="19">
        <f t="shared" si="0"/>
        <v>106.49155295646524</v>
      </c>
      <c r="F21" s="26">
        <v>327781</v>
      </c>
      <c r="G21" s="26">
        <v>295326</v>
      </c>
      <c r="H21" s="26"/>
      <c r="I21" s="26"/>
      <c r="J21" s="26"/>
      <c r="K21" s="26"/>
      <c r="L21" s="26"/>
      <c r="M21" s="26"/>
    </row>
    <row r="22" spans="1:13" ht="9">
      <c r="A22" s="1" t="s">
        <v>31</v>
      </c>
      <c r="B22" s="26">
        <v>2399</v>
      </c>
      <c r="C22" s="26">
        <v>2382</v>
      </c>
      <c r="E22" s="19">
        <f t="shared" si="0"/>
        <v>181.16288832913517</v>
      </c>
      <c r="F22" s="26">
        <v>431530</v>
      </c>
      <c r="G22" s="26">
        <v>431530</v>
      </c>
      <c r="H22" s="26"/>
      <c r="I22" s="26"/>
      <c r="J22" s="26"/>
      <c r="K22" s="26"/>
      <c r="L22" s="26"/>
      <c r="M22" s="26"/>
    </row>
    <row r="23" spans="1:13" ht="9">
      <c r="A23" s="1" t="s">
        <v>32</v>
      </c>
      <c r="B23" s="26">
        <v>607</v>
      </c>
      <c r="C23" s="26">
        <v>523</v>
      </c>
      <c r="E23" s="19">
        <f t="shared" si="0"/>
        <v>118.66156787762907</v>
      </c>
      <c r="F23" s="26">
        <v>62060</v>
      </c>
      <c r="G23" s="26">
        <v>62060</v>
      </c>
      <c r="H23" s="26"/>
      <c r="I23" s="26"/>
      <c r="J23" s="26"/>
      <c r="K23" s="26"/>
      <c r="L23" s="26"/>
      <c r="M23" s="26"/>
    </row>
    <row r="24" spans="1:13" ht="9">
      <c r="A24" s="1" t="s">
        <v>33</v>
      </c>
      <c r="B24" s="26">
        <v>16935</v>
      </c>
      <c r="C24" s="26">
        <v>15681</v>
      </c>
      <c r="E24" s="19">
        <f t="shared" si="0"/>
        <v>187.73164976723425</v>
      </c>
      <c r="F24" s="26">
        <v>2943820</v>
      </c>
      <c r="G24" s="26">
        <v>2916940</v>
      </c>
      <c r="H24" s="26"/>
      <c r="I24" s="26"/>
      <c r="J24" s="26"/>
      <c r="K24" s="26"/>
      <c r="L24" s="26"/>
      <c r="M24" s="26"/>
    </row>
    <row r="25" spans="1:13" ht="9">
      <c r="A25" s="1" t="s">
        <v>34</v>
      </c>
      <c r="B25" s="26">
        <v>3831</v>
      </c>
      <c r="C25" s="26">
        <v>3763</v>
      </c>
      <c r="E25" s="19">
        <f t="shared" si="0"/>
        <v>150.12117990964657</v>
      </c>
      <c r="F25" s="26">
        <v>564906</v>
      </c>
      <c r="G25" s="26">
        <v>547872</v>
      </c>
      <c r="H25" s="26"/>
      <c r="I25" s="26"/>
      <c r="J25" s="26"/>
      <c r="K25" s="26"/>
      <c r="L25" s="26"/>
      <c r="M25" s="26"/>
    </row>
    <row r="26" spans="1:13" ht="9">
      <c r="A26" s="1" t="s">
        <v>35</v>
      </c>
      <c r="B26" s="26">
        <v>1880</v>
      </c>
      <c r="C26" s="26">
        <v>1880</v>
      </c>
      <c r="E26" s="19">
        <f t="shared" si="0"/>
        <v>119.57446808510639</v>
      </c>
      <c r="F26" s="26">
        <v>224800</v>
      </c>
      <c r="G26" s="26">
        <v>224800</v>
      </c>
      <c r="H26" s="26"/>
      <c r="I26" s="26"/>
      <c r="J26" s="26"/>
      <c r="K26" s="26"/>
      <c r="L26" s="26"/>
      <c r="M26" s="26"/>
    </row>
    <row r="27" spans="1:13" ht="9">
      <c r="A27" s="1" t="s">
        <v>36</v>
      </c>
      <c r="B27" s="26">
        <v>2380</v>
      </c>
      <c r="C27" s="26">
        <v>2321</v>
      </c>
      <c r="E27" s="19">
        <f t="shared" si="0"/>
        <v>220.35975872468762</v>
      </c>
      <c r="F27" s="26">
        <v>511455</v>
      </c>
      <c r="G27" s="26">
        <v>492616</v>
      </c>
      <c r="H27" s="26"/>
      <c r="I27" s="26"/>
      <c r="J27" s="26"/>
      <c r="K27" s="26"/>
      <c r="L27" s="26"/>
      <c r="M27" s="26"/>
    </row>
    <row r="28" spans="1:13" ht="9">
      <c r="A28" s="1" t="s">
        <v>37</v>
      </c>
      <c r="B28" s="26">
        <v>5288</v>
      </c>
      <c r="C28" s="26">
        <v>5179</v>
      </c>
      <c r="E28" s="19">
        <f t="shared" si="0"/>
        <v>141.38501641243482</v>
      </c>
      <c r="F28" s="26">
        <v>732233</v>
      </c>
      <c r="G28" s="26">
        <v>693982</v>
      </c>
      <c r="H28" s="26"/>
      <c r="I28" s="26"/>
      <c r="J28" s="26"/>
      <c r="K28" s="26"/>
      <c r="L28" s="26"/>
      <c r="M28" s="26"/>
    </row>
    <row r="29" spans="1:13" ht="9">
      <c r="A29" s="1" t="s">
        <v>38</v>
      </c>
      <c r="B29" s="26">
        <v>2225</v>
      </c>
      <c r="C29" s="26">
        <v>2177</v>
      </c>
      <c r="E29" s="19">
        <f t="shared" si="0"/>
        <v>100.27055581074873</v>
      </c>
      <c r="F29" s="26">
        <v>218289</v>
      </c>
      <c r="G29" s="26">
        <v>218289</v>
      </c>
      <c r="H29" s="26"/>
      <c r="I29" s="26"/>
      <c r="J29" s="26"/>
      <c r="K29" s="26"/>
      <c r="L29" s="26"/>
      <c r="M29" s="26"/>
    </row>
    <row r="30" spans="1:13" s="16" customFormat="1" ht="9">
      <c r="A30" s="16" t="s">
        <v>1</v>
      </c>
      <c r="B30" s="27">
        <f>SUM(B10:B29)-B12</f>
        <v>67351</v>
      </c>
      <c r="C30" s="27">
        <f>SUM(C10:C29)-C12</f>
        <v>63627</v>
      </c>
      <c r="D30" s="17"/>
      <c r="E30" s="23">
        <f t="shared" si="0"/>
        <v>172.99952850205102</v>
      </c>
      <c r="F30" s="27">
        <f>SUM(F10:F29)-F12</f>
        <v>11007441</v>
      </c>
      <c r="G30" s="27">
        <f>SUM(G10:G29)-G12</f>
        <v>10787949</v>
      </c>
      <c r="H30" s="26"/>
      <c r="I30" s="26"/>
      <c r="J30" s="26"/>
      <c r="K30" s="26"/>
      <c r="L30" s="26"/>
      <c r="M30" s="26"/>
    </row>
    <row r="31" spans="1:13" s="16" customFormat="1" ht="9">
      <c r="A31" s="16" t="s">
        <v>41</v>
      </c>
      <c r="B31" s="27">
        <f>SUM(B10:B17)-B12</f>
        <v>25199</v>
      </c>
      <c r="C31" s="27">
        <f>SUM(C10:C17)-C12</f>
        <v>23214</v>
      </c>
      <c r="D31" s="17"/>
      <c r="E31" s="23">
        <f t="shared" si="0"/>
        <v>197.13272163349703</v>
      </c>
      <c r="F31" s="27">
        <f>SUM(F10:F17)-F12</f>
        <v>4576239</v>
      </c>
      <c r="G31" s="27">
        <f>SUM(G10:G17)-G12</f>
        <v>4505912</v>
      </c>
      <c r="H31" s="26"/>
      <c r="I31" s="26"/>
      <c r="J31" s="26"/>
      <c r="K31" s="26"/>
      <c r="L31" s="26"/>
      <c r="M31" s="26"/>
    </row>
    <row r="32" spans="1:13" s="16" customFormat="1" ht="9">
      <c r="A32" s="16" t="s">
        <v>42</v>
      </c>
      <c r="B32" s="27">
        <f>SUM(B18:B21)</f>
        <v>6607</v>
      </c>
      <c r="C32" s="27">
        <f>SUM(C18:C21)</f>
        <v>6507</v>
      </c>
      <c r="D32" s="17"/>
      <c r="E32" s="23">
        <f t="shared" si="0"/>
        <v>114.04779468264945</v>
      </c>
      <c r="F32" s="27">
        <f>SUM(F18:F21)</f>
        <v>742109</v>
      </c>
      <c r="G32" s="27">
        <f>SUM(G18:G21)</f>
        <v>693948</v>
      </c>
      <c r="H32" s="26"/>
      <c r="I32" s="26"/>
      <c r="J32" s="26"/>
      <c r="K32" s="26"/>
      <c r="L32" s="26"/>
      <c r="M32" s="26"/>
    </row>
    <row r="33" spans="1:13" s="16" customFormat="1" ht="9">
      <c r="A33" s="16" t="s">
        <v>40</v>
      </c>
      <c r="B33" s="27">
        <f>SUM(B22:B29)</f>
        <v>35545</v>
      </c>
      <c r="C33" s="27">
        <f>SUM(C22:C29)</f>
        <v>33906</v>
      </c>
      <c r="D33" s="17"/>
      <c r="E33" s="23">
        <f t="shared" si="0"/>
        <v>167.7901551347844</v>
      </c>
      <c r="F33" s="27">
        <f>SUM(F22:F29)</f>
        <v>5689093</v>
      </c>
      <c r="G33" s="27">
        <f>SUM(G22:G29)</f>
        <v>5588089</v>
      </c>
      <c r="H33" s="26"/>
      <c r="I33" s="26"/>
      <c r="J33" s="26"/>
      <c r="K33" s="26"/>
      <c r="L33" s="26"/>
      <c r="M33" s="26"/>
    </row>
    <row r="34" spans="2:13" s="16" customFormat="1" ht="9">
      <c r="B34" s="21"/>
      <c r="C34" s="21"/>
      <c r="F34" s="21"/>
      <c r="G34" s="21"/>
      <c r="H34" s="26"/>
      <c r="I34" s="26"/>
      <c r="J34" s="26"/>
      <c r="K34" s="26"/>
      <c r="L34" s="26"/>
      <c r="M34" s="26"/>
    </row>
    <row r="35" s="16" customFormat="1" ht="9"/>
    <row r="36" spans="1:7" ht="9">
      <c r="A36" s="40" t="s">
        <v>12</v>
      </c>
      <c r="B36" s="40"/>
      <c r="C36" s="40"/>
      <c r="D36" s="40"/>
      <c r="E36" s="40"/>
      <c r="F36" s="40"/>
      <c r="G36" s="40"/>
    </row>
    <row r="37" spans="8:13" ht="9">
      <c r="H37" s="26"/>
      <c r="I37" s="26"/>
      <c r="J37" s="26"/>
      <c r="K37" s="26"/>
      <c r="L37" s="26"/>
      <c r="M37" s="26"/>
    </row>
    <row r="38" spans="1:13" ht="9">
      <c r="A38" s="1" t="s">
        <v>19</v>
      </c>
      <c r="B38" s="26">
        <v>3554</v>
      </c>
      <c r="C38" s="26">
        <v>2937</v>
      </c>
      <c r="E38" s="19">
        <f aca="true" t="shared" si="1" ref="E38:E61">+F38/C38</f>
        <v>196.53558052434457</v>
      </c>
      <c r="F38" s="26">
        <v>577225</v>
      </c>
      <c r="G38" s="26">
        <v>577225</v>
      </c>
      <c r="H38" s="26"/>
      <c r="I38" s="26"/>
      <c r="J38" s="26"/>
      <c r="K38" s="26"/>
      <c r="L38" s="26"/>
      <c r="M38" s="26"/>
    </row>
    <row r="39" spans="1:13" ht="9">
      <c r="A39" s="1" t="s">
        <v>21</v>
      </c>
      <c r="B39" s="26">
        <v>199</v>
      </c>
      <c r="C39" s="26">
        <v>196</v>
      </c>
      <c r="E39" s="19">
        <f t="shared" si="1"/>
        <v>207.39795918367346</v>
      </c>
      <c r="F39" s="26">
        <v>40650</v>
      </c>
      <c r="G39" s="26">
        <v>40624</v>
      </c>
      <c r="H39" s="26"/>
      <c r="I39" s="26"/>
      <c r="J39" s="26"/>
      <c r="K39" s="26"/>
      <c r="L39" s="26"/>
      <c r="M39" s="26"/>
    </row>
    <row r="40" spans="1:13" ht="9">
      <c r="A40" s="1" t="s">
        <v>46</v>
      </c>
      <c r="B40" s="25">
        <f>SUM(B41)</f>
        <v>3</v>
      </c>
      <c r="C40" s="25">
        <f>SUM(C41)</f>
        <v>3</v>
      </c>
      <c r="E40" s="19">
        <f t="shared" si="1"/>
        <v>100</v>
      </c>
      <c r="F40" s="26">
        <f>SUM(F41)</f>
        <v>300</v>
      </c>
      <c r="G40" s="26">
        <f>SUM(G41)</f>
        <v>300</v>
      </c>
      <c r="H40" s="26"/>
      <c r="I40" s="26"/>
      <c r="J40" s="26"/>
      <c r="K40" s="26"/>
      <c r="L40" s="26"/>
      <c r="M40" s="26"/>
    </row>
    <row r="41" spans="1:13" s="3" customFormat="1" ht="9">
      <c r="A41" s="3" t="s">
        <v>5</v>
      </c>
      <c r="B41" s="28">
        <v>3</v>
      </c>
      <c r="C41" s="28">
        <v>3</v>
      </c>
      <c r="D41" s="22"/>
      <c r="E41" s="24">
        <f t="shared" si="1"/>
        <v>100</v>
      </c>
      <c r="F41" s="28">
        <v>300</v>
      </c>
      <c r="G41" s="28">
        <v>300</v>
      </c>
      <c r="H41" s="26"/>
      <c r="I41" s="26"/>
      <c r="J41" s="26"/>
      <c r="K41" s="26"/>
      <c r="L41" s="26"/>
      <c r="M41" s="26"/>
    </row>
    <row r="42" spans="1:13" ht="9">
      <c r="A42" s="3" t="s">
        <v>0</v>
      </c>
      <c r="B42" s="26">
        <v>3470</v>
      </c>
      <c r="C42" s="26">
        <v>3095</v>
      </c>
      <c r="E42" s="19">
        <f t="shared" si="1"/>
        <v>183.35185783521808</v>
      </c>
      <c r="F42" s="26">
        <v>567474</v>
      </c>
      <c r="G42" s="26">
        <v>560218</v>
      </c>
      <c r="H42" s="26"/>
      <c r="I42" s="26"/>
      <c r="J42" s="26"/>
      <c r="K42" s="26"/>
      <c r="L42" s="26"/>
      <c r="M42" s="26"/>
    </row>
    <row r="43" spans="1:13" ht="9">
      <c r="A43" s="1" t="s">
        <v>23</v>
      </c>
      <c r="B43" s="26">
        <v>58</v>
      </c>
      <c r="C43" s="26">
        <v>58</v>
      </c>
      <c r="E43" s="19">
        <f t="shared" si="1"/>
        <v>206.75862068965517</v>
      </c>
      <c r="F43" s="26">
        <v>11992</v>
      </c>
      <c r="G43" s="26">
        <v>11989</v>
      </c>
      <c r="H43" s="26"/>
      <c r="I43" s="26"/>
      <c r="J43" s="26"/>
      <c r="K43" s="26"/>
      <c r="L43" s="26"/>
      <c r="M43" s="26"/>
    </row>
    <row r="44" spans="1:13" ht="9">
      <c r="A44" s="1" t="s">
        <v>47</v>
      </c>
      <c r="B44" s="26">
        <v>8</v>
      </c>
      <c r="C44" s="26">
        <v>8</v>
      </c>
      <c r="E44" s="19">
        <f t="shared" si="1"/>
        <v>104.375</v>
      </c>
      <c r="F44" s="26">
        <v>835</v>
      </c>
      <c r="G44" s="26">
        <v>830</v>
      </c>
      <c r="H44" s="26"/>
      <c r="I44" s="26"/>
      <c r="J44" s="26"/>
      <c r="K44" s="26"/>
      <c r="L44" s="26"/>
      <c r="M44" s="26"/>
    </row>
    <row r="45" spans="1:13" s="16" customFormat="1" ht="9">
      <c r="A45" s="1" t="s">
        <v>25</v>
      </c>
      <c r="B45" s="26">
        <v>15481</v>
      </c>
      <c r="C45" s="26">
        <v>13664</v>
      </c>
      <c r="D45" s="2"/>
      <c r="E45" s="19">
        <f t="shared" si="1"/>
        <v>240.95308840749414</v>
      </c>
      <c r="F45" s="26">
        <v>3292383</v>
      </c>
      <c r="G45" s="26">
        <v>3264735</v>
      </c>
      <c r="H45" s="26"/>
      <c r="I45" s="26"/>
      <c r="J45" s="26"/>
      <c r="K45" s="26"/>
      <c r="L45" s="26"/>
      <c r="M45" s="26"/>
    </row>
    <row r="46" spans="1:13" s="16" customFormat="1" ht="9">
      <c r="A46" s="1" t="s">
        <v>48</v>
      </c>
      <c r="B46" s="26">
        <v>315</v>
      </c>
      <c r="C46" s="26">
        <v>291</v>
      </c>
      <c r="D46" s="2"/>
      <c r="E46" s="19">
        <f t="shared" si="1"/>
        <v>92.39518900343643</v>
      </c>
      <c r="F46" s="26">
        <v>26887</v>
      </c>
      <c r="G46" s="26">
        <v>25315</v>
      </c>
      <c r="H46" s="26"/>
      <c r="I46" s="26"/>
      <c r="J46" s="26"/>
      <c r="K46" s="26"/>
      <c r="L46" s="26"/>
      <c r="M46" s="26"/>
    </row>
    <row r="47" spans="1:13" s="16" customFormat="1" ht="9">
      <c r="A47" s="1" t="s">
        <v>28</v>
      </c>
      <c r="B47" s="26">
        <v>16</v>
      </c>
      <c r="C47" s="26">
        <v>16</v>
      </c>
      <c r="D47" s="2"/>
      <c r="E47" s="19">
        <f t="shared" si="1"/>
        <v>166.125</v>
      </c>
      <c r="F47" s="26">
        <v>2658</v>
      </c>
      <c r="G47" s="26">
        <v>2658</v>
      </c>
      <c r="H47" s="26"/>
      <c r="I47" s="26"/>
      <c r="J47" s="26"/>
      <c r="K47" s="26"/>
      <c r="L47" s="26"/>
      <c r="M47" s="26"/>
    </row>
    <row r="48" spans="1:13" s="16" customFormat="1" ht="9">
      <c r="A48" s="1" t="s">
        <v>29</v>
      </c>
      <c r="B48" s="26">
        <v>532</v>
      </c>
      <c r="C48" s="26">
        <v>511</v>
      </c>
      <c r="D48" s="2"/>
      <c r="E48" s="19">
        <f t="shared" si="1"/>
        <v>129.3013698630137</v>
      </c>
      <c r="F48" s="26">
        <v>66073</v>
      </c>
      <c r="G48" s="26">
        <v>64916</v>
      </c>
      <c r="H48" s="26"/>
      <c r="I48" s="26"/>
      <c r="J48" s="26"/>
      <c r="K48" s="26"/>
      <c r="L48" s="26"/>
      <c r="M48" s="26"/>
    </row>
    <row r="49" spans="1:13" ht="9">
      <c r="A49" s="1" t="s">
        <v>30</v>
      </c>
      <c r="B49" s="26">
        <v>937</v>
      </c>
      <c r="C49" s="26">
        <v>911</v>
      </c>
      <c r="E49" s="19">
        <f t="shared" si="1"/>
        <v>165.4774972557629</v>
      </c>
      <c r="F49" s="26">
        <v>150750</v>
      </c>
      <c r="G49" s="26">
        <v>133803</v>
      </c>
      <c r="H49" s="26"/>
      <c r="I49" s="26"/>
      <c r="J49" s="26"/>
      <c r="K49" s="26"/>
      <c r="L49" s="26"/>
      <c r="M49" s="26"/>
    </row>
    <row r="50" spans="1:13" ht="9">
      <c r="A50" s="1" t="s">
        <v>31</v>
      </c>
      <c r="B50" s="26">
        <v>453</v>
      </c>
      <c r="C50" s="26">
        <v>435</v>
      </c>
      <c r="E50" s="19">
        <f t="shared" si="1"/>
        <v>188.6367816091954</v>
      </c>
      <c r="F50" s="26">
        <v>82057</v>
      </c>
      <c r="G50" s="26">
        <v>82057</v>
      </c>
      <c r="H50" s="26"/>
      <c r="I50" s="26"/>
      <c r="J50" s="26"/>
      <c r="K50" s="26"/>
      <c r="L50" s="26"/>
      <c r="M50" s="26"/>
    </row>
    <row r="51" spans="1:13" ht="9">
      <c r="A51" s="1" t="s">
        <v>32</v>
      </c>
      <c r="B51" s="26">
        <v>67</v>
      </c>
      <c r="C51" s="26">
        <v>58</v>
      </c>
      <c r="E51" s="19">
        <f t="shared" si="1"/>
        <v>112.75862068965517</v>
      </c>
      <c r="F51" s="26">
        <v>6540</v>
      </c>
      <c r="G51" s="26">
        <v>6475</v>
      </c>
      <c r="H51" s="26"/>
      <c r="I51" s="26"/>
      <c r="J51" s="26"/>
      <c r="K51" s="26"/>
      <c r="L51" s="26"/>
      <c r="M51" s="26"/>
    </row>
    <row r="52" spans="1:13" ht="9">
      <c r="A52" s="1" t="s">
        <v>33</v>
      </c>
      <c r="B52" s="26">
        <v>5007</v>
      </c>
      <c r="C52" s="26">
        <v>4257</v>
      </c>
      <c r="E52" s="19">
        <f t="shared" si="1"/>
        <v>183.9429175475687</v>
      </c>
      <c r="F52" s="26">
        <v>783045</v>
      </c>
      <c r="G52" s="26">
        <v>775985</v>
      </c>
      <c r="H52" s="26"/>
      <c r="I52" s="26"/>
      <c r="J52" s="26"/>
      <c r="K52" s="26"/>
      <c r="L52" s="26"/>
      <c r="M52" s="26"/>
    </row>
    <row r="53" spans="1:13" ht="9">
      <c r="A53" s="1" t="s">
        <v>34</v>
      </c>
      <c r="B53" s="26">
        <v>516</v>
      </c>
      <c r="C53" s="26">
        <v>479</v>
      </c>
      <c r="E53" s="19">
        <f t="shared" si="1"/>
        <v>144.05427974947807</v>
      </c>
      <c r="F53" s="26">
        <v>69002</v>
      </c>
      <c r="G53" s="26">
        <v>68635</v>
      </c>
      <c r="H53" s="26"/>
      <c r="I53" s="26"/>
      <c r="J53" s="26"/>
      <c r="K53" s="26"/>
      <c r="L53" s="26"/>
      <c r="M53" s="26"/>
    </row>
    <row r="54" spans="1:13" ht="9">
      <c r="A54" s="1" t="s">
        <v>35</v>
      </c>
      <c r="B54" s="26">
        <v>620</v>
      </c>
      <c r="C54" s="26">
        <v>620</v>
      </c>
      <c r="E54" s="19">
        <f t="shared" si="1"/>
        <v>129.67741935483872</v>
      </c>
      <c r="F54" s="26">
        <v>80400</v>
      </c>
      <c r="G54" s="26">
        <v>80400</v>
      </c>
      <c r="H54" s="26"/>
      <c r="I54" s="26"/>
      <c r="J54" s="26"/>
      <c r="K54" s="26"/>
      <c r="L54" s="26"/>
      <c r="M54" s="26"/>
    </row>
    <row r="55" spans="1:13" ht="9.75" customHeight="1">
      <c r="A55" s="1" t="s">
        <v>36</v>
      </c>
      <c r="B55" s="26">
        <v>1049</v>
      </c>
      <c r="C55" s="26">
        <v>919</v>
      </c>
      <c r="E55" s="19">
        <f t="shared" si="1"/>
        <v>251.40478781284006</v>
      </c>
      <c r="F55" s="26">
        <v>231041</v>
      </c>
      <c r="G55" s="26">
        <v>230503</v>
      </c>
      <c r="H55" s="26"/>
      <c r="I55" s="26"/>
      <c r="J55" s="26"/>
      <c r="K55" s="26"/>
      <c r="L55" s="26"/>
      <c r="M55" s="26"/>
    </row>
    <row r="56" spans="1:13" ht="9">
      <c r="A56" s="1" t="s">
        <v>37</v>
      </c>
      <c r="B56" s="26">
        <v>464</v>
      </c>
      <c r="C56" s="26">
        <v>459</v>
      </c>
      <c r="E56" s="19">
        <f t="shared" si="1"/>
        <v>137.77124183006535</v>
      </c>
      <c r="F56" s="26">
        <v>63237</v>
      </c>
      <c r="G56" s="26">
        <v>60595</v>
      </c>
      <c r="H56" s="26"/>
      <c r="I56" s="26"/>
      <c r="J56" s="26"/>
      <c r="K56" s="26"/>
      <c r="L56" s="26"/>
      <c r="M56" s="26"/>
    </row>
    <row r="57" spans="1:13" ht="9">
      <c r="A57" s="1" t="s">
        <v>38</v>
      </c>
      <c r="B57" s="26">
        <v>213</v>
      </c>
      <c r="C57" s="26">
        <v>187</v>
      </c>
      <c r="E57" s="19">
        <f t="shared" si="1"/>
        <v>84.47058823529412</v>
      </c>
      <c r="F57" s="26">
        <v>15796</v>
      </c>
      <c r="G57" s="26">
        <v>15782</v>
      </c>
      <c r="H57" s="26"/>
      <c r="I57" s="26"/>
      <c r="J57" s="26"/>
      <c r="K57" s="26"/>
      <c r="L57" s="26"/>
      <c r="M57" s="26"/>
    </row>
    <row r="58" spans="1:13" s="16" customFormat="1" ht="9">
      <c r="A58" s="16" t="s">
        <v>1</v>
      </c>
      <c r="B58" s="27">
        <f>SUM(B38:B57)-B40</f>
        <v>32962</v>
      </c>
      <c r="C58" s="27">
        <f>SUM(C38:C57)-C40</f>
        <v>29104</v>
      </c>
      <c r="D58" s="17"/>
      <c r="E58" s="31">
        <f t="shared" si="1"/>
        <v>208.50553188565146</v>
      </c>
      <c r="F58" s="27">
        <f>SUM(F38:F57)-F40</f>
        <v>6068345</v>
      </c>
      <c r="G58" s="27">
        <f>SUM(G38:G57)-G40</f>
        <v>6003045</v>
      </c>
      <c r="H58" s="26"/>
      <c r="I58" s="26"/>
      <c r="J58" s="26"/>
      <c r="K58" s="26"/>
      <c r="L58" s="26"/>
      <c r="M58" s="26"/>
    </row>
    <row r="59" spans="1:13" s="16" customFormat="1" ht="9">
      <c r="A59" s="16" t="s">
        <v>41</v>
      </c>
      <c r="B59" s="27">
        <f>SUM(B38:B45)-B40</f>
        <v>22773</v>
      </c>
      <c r="C59" s="27">
        <f>SUM(C38:C45)-C40</f>
        <v>19961</v>
      </c>
      <c r="D59" s="17"/>
      <c r="E59" s="31">
        <f t="shared" si="1"/>
        <v>224.9816642452783</v>
      </c>
      <c r="F59" s="27">
        <f>SUM(F38:F45)-F40</f>
        <v>4490859</v>
      </c>
      <c r="G59" s="27">
        <f>SUM(G38:G45)-G40</f>
        <v>4455921</v>
      </c>
      <c r="H59" s="26"/>
      <c r="I59" s="26"/>
      <c r="J59" s="26"/>
      <c r="K59" s="26"/>
      <c r="L59" s="26"/>
      <c r="M59" s="26"/>
    </row>
    <row r="60" spans="1:13" s="16" customFormat="1" ht="9">
      <c r="A60" s="16" t="s">
        <v>42</v>
      </c>
      <c r="B60" s="27">
        <f>SUM(B46:B49)</f>
        <v>1800</v>
      </c>
      <c r="C60" s="27">
        <f>SUM(C46:C49)</f>
        <v>1729</v>
      </c>
      <c r="D60" s="17"/>
      <c r="E60" s="31">
        <f t="shared" si="1"/>
        <v>142.4916136495084</v>
      </c>
      <c r="F60" s="27">
        <f>SUM(F46:F49)</f>
        <v>246368</v>
      </c>
      <c r="G60" s="27">
        <f>SUM(G46:G49)</f>
        <v>226692</v>
      </c>
      <c r="H60" s="26"/>
      <c r="I60" s="26"/>
      <c r="J60" s="26"/>
      <c r="K60" s="26"/>
      <c r="L60" s="26"/>
      <c r="M60" s="26"/>
    </row>
    <row r="61" spans="1:13" s="16" customFormat="1" ht="9">
      <c r="A61" s="16" t="s">
        <v>40</v>
      </c>
      <c r="B61" s="27">
        <f>SUM(B50:B57)</f>
        <v>8389</v>
      </c>
      <c r="C61" s="27">
        <f>SUM(C50:C57)</f>
        <v>7414</v>
      </c>
      <c r="D61" s="17"/>
      <c r="E61" s="31">
        <f t="shared" si="1"/>
        <v>179.5411383868357</v>
      </c>
      <c r="F61" s="27">
        <f>SUM(F50:F57)</f>
        <v>1331118</v>
      </c>
      <c r="G61" s="27">
        <f>SUM(G50:G57)</f>
        <v>1320432</v>
      </c>
      <c r="H61" s="26"/>
      <c r="I61" s="26"/>
      <c r="J61" s="26"/>
      <c r="K61" s="26"/>
      <c r="L61" s="26"/>
      <c r="M61" s="26"/>
    </row>
    <row r="62" spans="1:13" ht="9">
      <c r="A62" s="7"/>
      <c r="B62" s="8"/>
      <c r="C62" s="8"/>
      <c r="D62" s="7"/>
      <c r="E62" s="7"/>
      <c r="F62" s="8"/>
      <c r="G62" s="8"/>
      <c r="H62" s="26"/>
      <c r="I62" s="26"/>
      <c r="J62" s="26"/>
      <c r="K62" s="26"/>
      <c r="L62" s="26"/>
      <c r="M62" s="26"/>
    </row>
    <row r="63" spans="3:13" ht="9">
      <c r="C63" s="1"/>
      <c r="D63" s="1"/>
      <c r="F63" s="1"/>
      <c r="G63" s="1"/>
      <c r="H63" s="26"/>
      <c r="I63" s="26"/>
      <c r="J63" s="26"/>
      <c r="K63" s="26"/>
      <c r="L63" s="26"/>
      <c r="M63" s="26"/>
    </row>
    <row r="64" spans="1:7" ht="9">
      <c r="A64" s="16"/>
      <c r="B64" s="17"/>
      <c r="C64" s="17"/>
      <c r="D64" s="17"/>
      <c r="E64" s="16"/>
      <c r="F64" s="17"/>
      <c r="G64" s="17"/>
    </row>
    <row r="65" spans="1:7" ht="9">
      <c r="A65" s="16"/>
      <c r="B65" s="17"/>
      <c r="C65" s="17"/>
      <c r="D65" s="17"/>
      <c r="E65" s="16"/>
      <c r="F65" s="17"/>
      <c r="G65" s="17"/>
    </row>
    <row r="72" ht="9">
      <c r="B72" s="20"/>
    </row>
    <row r="76" ht="9">
      <c r="B76" s="20"/>
    </row>
    <row r="79" ht="9">
      <c r="B79" s="20"/>
    </row>
    <row r="80" ht="9">
      <c r="B80" s="20"/>
    </row>
    <row r="82" ht="9">
      <c r="B82" s="20"/>
    </row>
    <row r="83" ht="9">
      <c r="B83" s="20"/>
    </row>
    <row r="84" ht="9">
      <c r="B84" s="20"/>
    </row>
    <row r="86" ht="9">
      <c r="B86" s="20"/>
    </row>
    <row r="87" ht="9">
      <c r="B87" s="20"/>
    </row>
    <row r="88" ht="9">
      <c r="B88" s="20"/>
    </row>
    <row r="89" ht="9">
      <c r="B89" s="20"/>
    </row>
    <row r="90" ht="9">
      <c r="B90" s="20"/>
    </row>
    <row r="91" ht="9">
      <c r="B91" s="20"/>
    </row>
    <row r="92" ht="9">
      <c r="B92" s="20"/>
    </row>
    <row r="93" ht="9">
      <c r="B93" s="20"/>
    </row>
    <row r="94" ht="9">
      <c r="B94" s="20"/>
    </row>
    <row r="103" ht="9">
      <c r="B103" s="20"/>
    </row>
    <row r="107" ht="9">
      <c r="B107" s="20"/>
    </row>
    <row r="110" ht="9">
      <c r="B110" s="20"/>
    </row>
    <row r="114" ht="9">
      <c r="B114" s="20"/>
    </row>
    <row r="117" ht="9">
      <c r="B117" s="20"/>
    </row>
    <row r="123" ht="9">
      <c r="B123" s="20"/>
    </row>
    <row r="124" ht="9">
      <c r="B124" s="20"/>
    </row>
    <row r="125" ht="9">
      <c r="B125" s="20"/>
    </row>
  </sheetData>
  <mergeCells count="4">
    <mergeCell ref="B5:C5"/>
    <mergeCell ref="E5:G5"/>
    <mergeCell ref="A8:G8"/>
    <mergeCell ref="A36:G3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29"/>
  <sheetViews>
    <sheetView workbookViewId="0" topLeftCell="A1">
      <selection activeCell="B23" sqref="B23"/>
    </sheetView>
  </sheetViews>
  <sheetFormatPr defaultColWidth="9.140625" defaultRowHeight="12.75"/>
  <cols>
    <col min="1" max="1" width="14.28125" style="1" customWidth="1"/>
    <col min="2" max="2" width="12.7109375" style="1" customWidth="1"/>
    <col min="3" max="3" width="12.7109375" style="2" customWidth="1"/>
    <col min="4" max="4" width="3.421875" style="2" customWidth="1"/>
    <col min="5" max="5" width="10.8515625" style="1" customWidth="1"/>
    <col min="6" max="6" width="12.00390625" style="2" customWidth="1"/>
    <col min="7" max="7" width="11.57421875" style="2" customWidth="1"/>
    <col min="8" max="16384" width="9.140625" style="1" customWidth="1"/>
  </cols>
  <sheetData>
    <row r="2" spans="1:7" s="4" customFormat="1" ht="12" customHeight="1">
      <c r="A2" s="6" t="s">
        <v>51</v>
      </c>
      <c r="B2" s="6"/>
      <c r="C2" s="5"/>
      <c r="D2" s="5"/>
      <c r="F2" s="5"/>
      <c r="G2" s="5"/>
    </row>
    <row r="3" spans="1:7" s="4" customFormat="1" ht="12" customHeight="1">
      <c r="A3" s="34" t="s">
        <v>52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9"/>
      <c r="B5" s="38" t="s">
        <v>44</v>
      </c>
      <c r="C5" s="38"/>
      <c r="D5" s="11"/>
      <c r="E5" s="39" t="s">
        <v>45</v>
      </c>
      <c r="F5" s="39"/>
      <c r="G5" s="39"/>
    </row>
    <row r="6" spans="1:7" ht="18.75" customHeight="1">
      <c r="A6" s="35" t="s">
        <v>4</v>
      </c>
      <c r="B6" s="36" t="s">
        <v>7</v>
      </c>
      <c r="C6" s="36" t="s">
        <v>43</v>
      </c>
      <c r="D6" s="37"/>
      <c r="E6" s="36" t="s">
        <v>6</v>
      </c>
      <c r="F6" s="37" t="s">
        <v>7</v>
      </c>
      <c r="G6" s="37" t="s">
        <v>8</v>
      </c>
    </row>
    <row r="7" spans="1:7" ht="9" customHeight="1">
      <c r="A7" s="9"/>
      <c r="B7" s="9"/>
      <c r="C7" s="10"/>
      <c r="D7" s="10"/>
      <c r="E7" s="9"/>
      <c r="F7" s="10"/>
      <c r="G7" s="10"/>
    </row>
    <row r="8" spans="1:13" ht="12" customHeight="1">
      <c r="A8" s="40" t="s">
        <v>9</v>
      </c>
      <c r="B8" s="40"/>
      <c r="C8" s="40"/>
      <c r="D8" s="40"/>
      <c r="E8" s="40"/>
      <c r="F8" s="40"/>
      <c r="G8" s="40"/>
      <c r="H8" s="26"/>
      <c r="I8" s="26"/>
      <c r="J8" s="26"/>
      <c r="K8" s="26"/>
      <c r="L8" s="26"/>
      <c r="M8" s="26"/>
    </row>
    <row r="9" spans="8:13" ht="9">
      <c r="H9" s="26"/>
      <c r="I9" s="26"/>
      <c r="J9" s="26"/>
      <c r="K9" s="26"/>
      <c r="L9" s="26"/>
      <c r="M9" s="26"/>
    </row>
    <row r="10" spans="1:13" ht="9">
      <c r="A10" s="1" t="s">
        <v>19</v>
      </c>
      <c r="B10" s="26">
        <v>972</v>
      </c>
      <c r="C10" s="26">
        <v>882</v>
      </c>
      <c r="E10" s="19">
        <f>+F10/C10</f>
        <v>111.09863945578232</v>
      </c>
      <c r="F10" s="26">
        <v>97989</v>
      </c>
      <c r="G10" s="26">
        <v>97989</v>
      </c>
      <c r="H10" s="26"/>
      <c r="I10" s="26"/>
      <c r="J10" s="26"/>
      <c r="K10" s="26"/>
      <c r="L10" s="26"/>
      <c r="M10" s="26"/>
    </row>
    <row r="11" spans="1:13" ht="9">
      <c r="A11" s="1" t="s">
        <v>21</v>
      </c>
      <c r="B11" s="26">
        <v>52</v>
      </c>
      <c r="C11" s="26">
        <v>52</v>
      </c>
      <c r="E11" s="19">
        <f aca="true" t="shared" si="0" ref="E11:E34">+F11/C11</f>
        <v>175.57692307692307</v>
      </c>
      <c r="F11" s="26">
        <v>9130</v>
      </c>
      <c r="G11" s="26">
        <v>9092</v>
      </c>
      <c r="H11" s="26"/>
      <c r="I11" s="26"/>
      <c r="J11" s="26"/>
      <c r="K11" s="26"/>
      <c r="L11" s="26"/>
      <c r="M11" s="26"/>
    </row>
    <row r="12" spans="1:13" ht="9">
      <c r="A12" s="1" t="s">
        <v>46</v>
      </c>
      <c r="B12" s="26">
        <f>SUM(B13:B14)</f>
        <v>64</v>
      </c>
      <c r="C12" s="26">
        <f>SUM(C13:C14)</f>
        <v>63</v>
      </c>
      <c r="E12" s="19">
        <f t="shared" si="0"/>
        <v>29.365079365079364</v>
      </c>
      <c r="F12" s="26">
        <f>SUM(F13:F14)</f>
        <v>1850</v>
      </c>
      <c r="G12" s="26">
        <f>SUM(G13:G14)</f>
        <v>1830</v>
      </c>
      <c r="H12" s="26"/>
      <c r="I12" s="26"/>
      <c r="J12" s="26"/>
      <c r="K12" s="26"/>
      <c r="L12" s="26"/>
      <c r="M12" s="26"/>
    </row>
    <row r="13" spans="1:13" s="3" customFormat="1" ht="9">
      <c r="A13" s="3" t="s">
        <v>5</v>
      </c>
      <c r="B13" s="28">
        <v>62</v>
      </c>
      <c r="C13" s="28">
        <v>62</v>
      </c>
      <c r="D13" s="22"/>
      <c r="E13" s="24">
        <f t="shared" si="0"/>
        <v>29.032258064516128</v>
      </c>
      <c r="F13" s="28">
        <v>1800</v>
      </c>
      <c r="G13" s="28">
        <v>1780</v>
      </c>
      <c r="H13" s="26"/>
      <c r="I13" s="26"/>
      <c r="J13" s="26"/>
      <c r="K13" s="26"/>
      <c r="L13" s="26"/>
      <c r="M13" s="26"/>
    </row>
    <row r="14" spans="1:13" s="3" customFormat="1" ht="9">
      <c r="A14" s="3" t="s">
        <v>0</v>
      </c>
      <c r="B14" s="28">
        <v>2</v>
      </c>
      <c r="C14" s="28">
        <v>1</v>
      </c>
      <c r="D14" s="22"/>
      <c r="E14" s="24">
        <f t="shared" si="0"/>
        <v>50</v>
      </c>
      <c r="F14" s="28">
        <v>50</v>
      </c>
      <c r="G14" s="28">
        <v>50</v>
      </c>
      <c r="H14" s="26"/>
      <c r="I14" s="26"/>
      <c r="J14" s="26"/>
      <c r="K14" s="26"/>
      <c r="L14" s="26"/>
      <c r="M14" s="26"/>
    </row>
    <row r="15" spans="1:13" s="3" customFormat="1" ht="9">
      <c r="A15" s="1" t="s">
        <v>23</v>
      </c>
      <c r="B15" s="26">
        <v>416</v>
      </c>
      <c r="C15" s="26">
        <v>359</v>
      </c>
      <c r="D15" s="2"/>
      <c r="E15" s="19">
        <f t="shared" si="0"/>
        <v>133.7465181058496</v>
      </c>
      <c r="F15" s="26">
        <v>48015</v>
      </c>
      <c r="G15" s="26">
        <v>46639</v>
      </c>
      <c r="H15" s="26"/>
      <c r="I15" s="26"/>
      <c r="J15" s="26"/>
      <c r="K15" s="26"/>
      <c r="L15" s="26"/>
      <c r="M15" s="26"/>
    </row>
    <row r="16" spans="1:13" ht="9">
      <c r="A16" s="1" t="s">
        <v>47</v>
      </c>
      <c r="B16" s="26">
        <v>4</v>
      </c>
      <c r="C16" s="26">
        <v>4</v>
      </c>
      <c r="E16" s="19">
        <f t="shared" si="0"/>
        <v>125</v>
      </c>
      <c r="F16" s="26">
        <v>500</v>
      </c>
      <c r="G16" s="26">
        <v>454</v>
      </c>
      <c r="H16" s="26"/>
      <c r="I16" s="26"/>
      <c r="J16" s="26"/>
      <c r="K16" s="26"/>
      <c r="L16" s="26"/>
      <c r="M16" s="26"/>
    </row>
    <row r="17" spans="1:13" ht="9">
      <c r="A17" s="1" t="s">
        <v>25</v>
      </c>
      <c r="B17" s="26">
        <v>144</v>
      </c>
      <c r="C17" s="26">
        <v>139</v>
      </c>
      <c r="E17" s="19">
        <f t="shared" si="0"/>
        <v>30.086330935251798</v>
      </c>
      <c r="F17" s="26">
        <v>4182</v>
      </c>
      <c r="G17" s="26">
        <v>3760</v>
      </c>
      <c r="H17" s="26"/>
      <c r="I17" s="26"/>
      <c r="J17" s="26"/>
      <c r="K17" s="26"/>
      <c r="L17" s="26"/>
      <c r="M17" s="26"/>
    </row>
    <row r="18" spans="1:13" ht="9">
      <c r="A18" s="1" t="s">
        <v>48</v>
      </c>
      <c r="B18" s="26">
        <v>5150</v>
      </c>
      <c r="C18" s="26">
        <v>4438</v>
      </c>
      <c r="E18" s="19">
        <f t="shared" si="0"/>
        <v>161.0802163136548</v>
      </c>
      <c r="F18" s="26">
        <v>714874</v>
      </c>
      <c r="G18" s="26">
        <v>712597</v>
      </c>
      <c r="H18" s="26"/>
      <c r="I18" s="26"/>
      <c r="J18" s="26"/>
      <c r="K18" s="26"/>
      <c r="L18" s="26"/>
      <c r="M18" s="26"/>
    </row>
    <row r="19" spans="1:13" ht="9">
      <c r="A19" s="1" t="s">
        <v>27</v>
      </c>
      <c r="B19" s="26">
        <v>261</v>
      </c>
      <c r="C19" s="26">
        <v>250</v>
      </c>
      <c r="E19" s="19">
        <f t="shared" si="0"/>
        <v>80.52</v>
      </c>
      <c r="F19" s="26">
        <v>20130</v>
      </c>
      <c r="G19" s="26">
        <v>19124</v>
      </c>
      <c r="H19" s="26"/>
      <c r="I19" s="26"/>
      <c r="J19" s="26"/>
      <c r="K19" s="26"/>
      <c r="L19" s="26"/>
      <c r="M19" s="26"/>
    </row>
    <row r="20" spans="1:13" ht="9">
      <c r="A20" s="1" t="s">
        <v>28</v>
      </c>
      <c r="B20" s="26">
        <v>37</v>
      </c>
      <c r="C20" s="26">
        <v>37</v>
      </c>
      <c r="E20" s="19">
        <f t="shared" si="0"/>
        <v>74.86486486486487</v>
      </c>
      <c r="F20" s="26">
        <v>2770</v>
      </c>
      <c r="G20" s="26">
        <v>2770</v>
      </c>
      <c r="H20" s="26"/>
      <c r="I20" s="26"/>
      <c r="J20" s="26"/>
      <c r="K20" s="26"/>
      <c r="L20" s="26"/>
      <c r="M20" s="26"/>
    </row>
    <row r="21" spans="1:13" ht="9">
      <c r="A21" s="1" t="s">
        <v>29</v>
      </c>
      <c r="B21" s="26">
        <v>226</v>
      </c>
      <c r="C21" s="26">
        <v>202</v>
      </c>
      <c r="E21" s="19">
        <f t="shared" si="0"/>
        <v>119.54455445544555</v>
      </c>
      <c r="F21" s="26">
        <v>24148</v>
      </c>
      <c r="G21" s="26">
        <v>23684</v>
      </c>
      <c r="H21" s="26"/>
      <c r="I21" s="26"/>
      <c r="J21" s="26"/>
      <c r="K21" s="26"/>
      <c r="L21" s="26"/>
      <c r="M21" s="26"/>
    </row>
    <row r="22" spans="1:13" ht="9">
      <c r="A22" s="1" t="s">
        <v>30</v>
      </c>
      <c r="B22" s="26">
        <v>217</v>
      </c>
      <c r="C22" s="26">
        <v>167</v>
      </c>
      <c r="E22" s="19">
        <f t="shared" si="0"/>
        <v>80.35928143712574</v>
      </c>
      <c r="F22" s="26">
        <v>13420</v>
      </c>
      <c r="G22" s="26">
        <v>12027</v>
      </c>
      <c r="H22" s="26"/>
      <c r="I22" s="26"/>
      <c r="J22" s="26"/>
      <c r="K22" s="26"/>
      <c r="L22" s="26"/>
      <c r="M22" s="26"/>
    </row>
    <row r="23" spans="1:13" ht="9">
      <c r="A23" s="1" t="s">
        <v>31</v>
      </c>
      <c r="B23" s="26">
        <v>326</v>
      </c>
      <c r="C23" s="26">
        <v>311</v>
      </c>
      <c r="E23" s="19">
        <f t="shared" si="0"/>
        <v>136.2540192926045</v>
      </c>
      <c r="F23" s="26">
        <v>42375</v>
      </c>
      <c r="G23" s="26">
        <v>42206</v>
      </c>
      <c r="H23" s="26"/>
      <c r="I23" s="26"/>
      <c r="J23" s="26"/>
      <c r="K23" s="26"/>
      <c r="L23" s="26"/>
      <c r="M23" s="26"/>
    </row>
    <row r="24" spans="1:13" ht="9">
      <c r="A24" s="1" t="s">
        <v>32</v>
      </c>
      <c r="B24" s="26">
        <v>82</v>
      </c>
      <c r="C24" s="26">
        <v>80</v>
      </c>
      <c r="E24" s="19">
        <f t="shared" si="0"/>
        <v>64.5625</v>
      </c>
      <c r="F24" s="26">
        <v>5165</v>
      </c>
      <c r="G24" s="26">
        <v>5165</v>
      </c>
      <c r="H24" s="26"/>
      <c r="I24" s="26"/>
      <c r="J24" s="26"/>
      <c r="K24" s="26"/>
      <c r="L24" s="26"/>
      <c r="M24" s="26"/>
    </row>
    <row r="25" spans="1:13" ht="9">
      <c r="A25" s="1" t="s">
        <v>33</v>
      </c>
      <c r="B25" s="26">
        <v>5383</v>
      </c>
      <c r="C25" s="26">
        <v>5014</v>
      </c>
      <c r="E25" s="19">
        <f t="shared" si="0"/>
        <v>98.21200638213004</v>
      </c>
      <c r="F25" s="26">
        <v>492435</v>
      </c>
      <c r="G25" s="26">
        <v>446025</v>
      </c>
      <c r="H25" s="26"/>
      <c r="I25" s="26"/>
      <c r="J25" s="26"/>
      <c r="K25" s="26"/>
      <c r="L25" s="26"/>
      <c r="M25" s="26"/>
    </row>
    <row r="26" spans="1:13" ht="9">
      <c r="A26" s="1" t="s">
        <v>34</v>
      </c>
      <c r="B26" s="26">
        <v>569</v>
      </c>
      <c r="C26" s="26">
        <v>528</v>
      </c>
      <c r="E26" s="19">
        <f t="shared" si="0"/>
        <v>124.49242424242425</v>
      </c>
      <c r="F26" s="26">
        <v>65732</v>
      </c>
      <c r="G26" s="26">
        <v>62785</v>
      </c>
      <c r="H26" s="26"/>
      <c r="I26" s="26"/>
      <c r="J26" s="26"/>
      <c r="K26" s="26"/>
      <c r="L26" s="26"/>
      <c r="M26" s="26"/>
    </row>
    <row r="27" spans="1:13" ht="9">
      <c r="A27" s="1" t="s">
        <v>35</v>
      </c>
      <c r="B27" s="26">
        <v>1528</v>
      </c>
      <c r="C27" s="26">
        <v>1528</v>
      </c>
      <c r="E27" s="19">
        <f t="shared" si="0"/>
        <v>159.89528795811518</v>
      </c>
      <c r="F27" s="26">
        <v>244320</v>
      </c>
      <c r="G27" s="26">
        <v>244320</v>
      </c>
      <c r="H27" s="26"/>
      <c r="I27" s="26"/>
      <c r="J27" s="26"/>
      <c r="K27" s="26"/>
      <c r="L27" s="26"/>
      <c r="M27" s="26"/>
    </row>
    <row r="28" spans="1:13" ht="9">
      <c r="A28" s="1" t="s">
        <v>36</v>
      </c>
      <c r="B28" s="26">
        <v>286</v>
      </c>
      <c r="C28" s="26">
        <v>220</v>
      </c>
      <c r="E28" s="19">
        <f t="shared" si="0"/>
        <v>118.14090909090909</v>
      </c>
      <c r="F28" s="26">
        <v>25991</v>
      </c>
      <c r="G28" s="26">
        <v>25061</v>
      </c>
      <c r="H28" s="26"/>
      <c r="I28" s="26"/>
      <c r="J28" s="26"/>
      <c r="K28" s="26"/>
      <c r="L28" s="26"/>
      <c r="M28" s="26"/>
    </row>
    <row r="29" spans="1:13" ht="9">
      <c r="A29" s="1" t="s">
        <v>37</v>
      </c>
      <c r="B29" s="26">
        <v>776</v>
      </c>
      <c r="C29" s="26">
        <v>769</v>
      </c>
      <c r="E29" s="19">
        <f t="shared" si="0"/>
        <v>124.62028608582575</v>
      </c>
      <c r="F29" s="26">
        <v>95833</v>
      </c>
      <c r="G29" s="26">
        <v>91630</v>
      </c>
      <c r="H29" s="26"/>
      <c r="I29" s="26"/>
      <c r="J29" s="26"/>
      <c r="K29" s="26"/>
      <c r="L29" s="26"/>
      <c r="M29" s="26"/>
    </row>
    <row r="30" spans="1:13" ht="9">
      <c r="A30" s="1" t="s">
        <v>38</v>
      </c>
      <c r="B30" s="26">
        <v>343</v>
      </c>
      <c r="C30" s="26">
        <v>300</v>
      </c>
      <c r="E30" s="19">
        <f t="shared" si="0"/>
        <v>98.07333333333334</v>
      </c>
      <c r="F30" s="26">
        <v>29422</v>
      </c>
      <c r="G30" s="26">
        <v>29422</v>
      </c>
      <c r="H30" s="26"/>
      <c r="I30" s="26"/>
      <c r="J30" s="26"/>
      <c r="K30" s="26"/>
      <c r="L30" s="26"/>
      <c r="M30" s="26"/>
    </row>
    <row r="31" spans="1:13" s="16" customFormat="1" ht="9">
      <c r="A31" s="16" t="s">
        <v>1</v>
      </c>
      <c r="B31" s="27">
        <f>SUM(B10:B30)-B12</f>
        <v>16836</v>
      </c>
      <c r="C31" s="27">
        <f>SUM(C10:C30)-C12</f>
        <v>15343</v>
      </c>
      <c r="D31" s="17"/>
      <c r="E31" s="23">
        <f t="shared" si="0"/>
        <v>126.32998761650263</v>
      </c>
      <c r="F31" s="27">
        <f>SUM(F10:F30)-F12</f>
        <v>1938281</v>
      </c>
      <c r="G31" s="27">
        <f>SUM(G10:G30)-G12</f>
        <v>1876580</v>
      </c>
      <c r="H31" s="26"/>
      <c r="I31" s="26"/>
      <c r="J31" s="26"/>
      <c r="K31" s="26"/>
      <c r="L31" s="26"/>
      <c r="M31" s="26"/>
    </row>
    <row r="32" spans="1:13" s="16" customFormat="1" ht="9">
      <c r="A32" s="16" t="s">
        <v>41</v>
      </c>
      <c r="B32" s="27">
        <f>SUM(B10:B18)-B12</f>
        <v>6802</v>
      </c>
      <c r="C32" s="27">
        <f>SUM(C10:C18)-C12</f>
        <v>5937</v>
      </c>
      <c r="D32" s="17"/>
      <c r="E32" s="23">
        <f t="shared" si="0"/>
        <v>147.64022233451237</v>
      </c>
      <c r="F32" s="27">
        <f>SUM(F10:F18)-F12</f>
        <v>876540</v>
      </c>
      <c r="G32" s="27">
        <f>SUM(G10:G18)-G12</f>
        <v>872361</v>
      </c>
      <c r="H32" s="26"/>
      <c r="I32" s="26"/>
      <c r="J32" s="26"/>
      <c r="K32" s="26"/>
      <c r="L32" s="26"/>
      <c r="M32" s="26"/>
    </row>
    <row r="33" spans="1:13" s="16" customFormat="1" ht="9">
      <c r="A33" s="16" t="s">
        <v>42</v>
      </c>
      <c r="B33" s="27">
        <f>SUM(B19:B22)</f>
        <v>741</v>
      </c>
      <c r="C33" s="27">
        <f>SUM(C19:C22)</f>
        <v>656</v>
      </c>
      <c r="D33" s="17"/>
      <c r="E33" s="23">
        <f t="shared" si="0"/>
        <v>92.17682926829268</v>
      </c>
      <c r="F33" s="27">
        <f>SUM(F19:F22)</f>
        <v>60468</v>
      </c>
      <c r="G33" s="27">
        <f>SUM(G19:G22)</f>
        <v>57605</v>
      </c>
      <c r="H33" s="26"/>
      <c r="I33" s="26"/>
      <c r="J33" s="26"/>
      <c r="K33" s="26"/>
      <c r="L33" s="26"/>
      <c r="M33" s="26"/>
    </row>
    <row r="34" spans="1:13" s="16" customFormat="1" ht="9">
      <c r="A34" s="16" t="s">
        <v>40</v>
      </c>
      <c r="B34" s="27">
        <f>SUM(B23:B30)</f>
        <v>9293</v>
      </c>
      <c r="C34" s="27">
        <f>SUM(C23:C30)</f>
        <v>8750</v>
      </c>
      <c r="D34" s="17"/>
      <c r="E34" s="23">
        <f t="shared" si="0"/>
        <v>114.4312</v>
      </c>
      <c r="F34" s="27">
        <f>SUM(F23:F30)</f>
        <v>1001273</v>
      </c>
      <c r="G34" s="27">
        <f>SUM(G23:G30)</f>
        <v>946614</v>
      </c>
      <c r="H34" s="26"/>
      <c r="I34" s="26"/>
      <c r="J34" s="26"/>
      <c r="K34" s="26"/>
      <c r="L34" s="26"/>
      <c r="M34" s="26"/>
    </row>
    <row r="35" spans="2:13" s="16" customFormat="1" ht="9">
      <c r="B35" s="17"/>
      <c r="C35" s="17"/>
      <c r="D35" s="17"/>
      <c r="F35" s="17"/>
      <c r="G35" s="17"/>
      <c r="H35" s="26"/>
      <c r="I35" s="26"/>
      <c r="J35" s="26"/>
      <c r="K35" s="26"/>
      <c r="L35" s="26"/>
      <c r="M35" s="26"/>
    </row>
    <row r="36" spans="1:13" ht="12" customHeight="1">
      <c r="A36" s="40" t="s">
        <v>10</v>
      </c>
      <c r="B36" s="40"/>
      <c r="C36" s="40"/>
      <c r="D36" s="40"/>
      <c r="E36" s="40"/>
      <c r="F36" s="40"/>
      <c r="G36" s="40"/>
      <c r="H36" s="26"/>
      <c r="I36" s="26"/>
      <c r="J36" s="26"/>
      <c r="K36" s="26"/>
      <c r="L36" s="26"/>
      <c r="M36" s="26"/>
    </row>
    <row r="37" spans="8:13" ht="9">
      <c r="H37" s="26"/>
      <c r="I37" s="26"/>
      <c r="J37" s="26"/>
      <c r="K37" s="26"/>
      <c r="L37" s="26"/>
      <c r="M37" s="26"/>
    </row>
    <row r="38" spans="1:13" ht="9">
      <c r="A38" s="1" t="s">
        <v>19</v>
      </c>
      <c r="B38" s="26">
        <v>427</v>
      </c>
      <c r="C38" s="26">
        <v>405</v>
      </c>
      <c r="E38" s="19">
        <f aca="true" t="shared" si="1" ref="E38:E62">+F38/C38</f>
        <v>78.92098765432098</v>
      </c>
      <c r="F38" s="26">
        <v>31963</v>
      </c>
      <c r="G38" s="26">
        <v>31963</v>
      </c>
      <c r="H38" s="26"/>
      <c r="I38" s="26"/>
      <c r="J38" s="26"/>
      <c r="K38" s="26"/>
      <c r="L38" s="26"/>
      <c r="M38" s="26"/>
    </row>
    <row r="39" spans="1:13" ht="9">
      <c r="A39" s="1" t="s">
        <v>21</v>
      </c>
      <c r="B39" s="26">
        <v>402</v>
      </c>
      <c r="C39" s="26">
        <v>386</v>
      </c>
      <c r="E39" s="19">
        <f t="shared" si="1"/>
        <v>76.46632124352331</v>
      </c>
      <c r="F39" s="26">
        <v>29516</v>
      </c>
      <c r="G39" s="26">
        <v>29509</v>
      </c>
      <c r="H39" s="26"/>
      <c r="I39" s="26"/>
      <c r="J39" s="26"/>
      <c r="K39" s="26"/>
      <c r="L39" s="26"/>
      <c r="M39" s="26"/>
    </row>
    <row r="40" spans="1:13" ht="9">
      <c r="A40" s="1" t="s">
        <v>46</v>
      </c>
      <c r="B40" s="26">
        <f>SUM(B41:B42)</f>
        <v>172</v>
      </c>
      <c r="C40" s="26">
        <f>SUM(C41:C42)</f>
        <v>158</v>
      </c>
      <c r="E40" s="19">
        <f t="shared" si="1"/>
        <v>90.32911392405063</v>
      </c>
      <c r="F40" s="26">
        <f>SUM(F41:F42)</f>
        <v>14272</v>
      </c>
      <c r="G40" s="26">
        <f>SUM(G41:G42)</f>
        <v>14269</v>
      </c>
      <c r="H40" s="26"/>
      <c r="I40" s="26"/>
      <c r="J40" s="26"/>
      <c r="K40" s="26"/>
      <c r="L40" s="26"/>
      <c r="M40" s="26"/>
    </row>
    <row r="41" spans="1:13" s="3" customFormat="1" ht="9">
      <c r="A41" s="3" t="s">
        <v>5</v>
      </c>
      <c r="B41" s="28">
        <v>8</v>
      </c>
      <c r="C41" s="28">
        <v>8</v>
      </c>
      <c r="D41" s="22"/>
      <c r="E41" s="24">
        <f t="shared" si="1"/>
        <v>34</v>
      </c>
      <c r="F41" s="28">
        <v>272</v>
      </c>
      <c r="G41" s="28">
        <v>269</v>
      </c>
      <c r="H41" s="26"/>
      <c r="I41" s="26"/>
      <c r="J41" s="26"/>
      <c r="K41" s="26"/>
      <c r="L41" s="26"/>
      <c r="M41" s="26"/>
    </row>
    <row r="42" spans="1:13" s="3" customFormat="1" ht="9">
      <c r="A42" s="3" t="s">
        <v>0</v>
      </c>
      <c r="B42" s="28">
        <v>164</v>
      </c>
      <c r="C42" s="28">
        <v>150</v>
      </c>
      <c r="D42" s="22"/>
      <c r="E42" s="24">
        <f t="shared" si="1"/>
        <v>93.33333333333333</v>
      </c>
      <c r="F42" s="28">
        <v>14000</v>
      </c>
      <c r="G42" s="28">
        <v>14000</v>
      </c>
      <c r="H42" s="26"/>
      <c r="I42" s="26"/>
      <c r="J42" s="26"/>
      <c r="K42" s="26"/>
      <c r="L42" s="26"/>
      <c r="M42" s="26"/>
    </row>
    <row r="43" spans="1:13" ht="9">
      <c r="A43" s="1" t="s">
        <v>23</v>
      </c>
      <c r="B43" s="26">
        <v>2821</v>
      </c>
      <c r="C43" s="26">
        <v>2752</v>
      </c>
      <c r="E43" s="19">
        <f t="shared" si="1"/>
        <v>80.19004360465117</v>
      </c>
      <c r="F43" s="26">
        <v>220683</v>
      </c>
      <c r="G43" s="26">
        <v>214698</v>
      </c>
      <c r="H43" s="26"/>
      <c r="I43" s="26"/>
      <c r="J43" s="26"/>
      <c r="K43" s="26"/>
      <c r="L43" s="26"/>
      <c r="M43" s="26"/>
    </row>
    <row r="44" spans="1:13" ht="9">
      <c r="A44" s="1" t="s">
        <v>47</v>
      </c>
      <c r="B44" s="26">
        <v>55</v>
      </c>
      <c r="C44" s="26">
        <v>50</v>
      </c>
      <c r="E44" s="19">
        <f t="shared" si="1"/>
        <v>60.8</v>
      </c>
      <c r="F44" s="26">
        <v>3040</v>
      </c>
      <c r="G44" s="26">
        <v>2841</v>
      </c>
      <c r="H44" s="26"/>
      <c r="I44" s="26"/>
      <c r="J44" s="26"/>
      <c r="K44" s="26"/>
      <c r="L44" s="26"/>
      <c r="M44" s="26"/>
    </row>
    <row r="45" spans="1:13" ht="9">
      <c r="A45" s="1" t="s">
        <v>25</v>
      </c>
      <c r="B45" s="26">
        <v>49</v>
      </c>
      <c r="C45" s="26">
        <v>49</v>
      </c>
      <c r="E45" s="19">
        <f t="shared" si="1"/>
        <v>39.63265306122449</v>
      </c>
      <c r="F45" s="26">
        <v>1942</v>
      </c>
      <c r="G45" s="26">
        <v>1683</v>
      </c>
      <c r="H45" s="26"/>
      <c r="I45" s="26"/>
      <c r="J45" s="26"/>
      <c r="K45" s="26"/>
      <c r="L45" s="26"/>
      <c r="M45" s="26"/>
    </row>
    <row r="46" spans="1:13" ht="9">
      <c r="A46" s="1" t="s">
        <v>48</v>
      </c>
      <c r="B46" s="26">
        <v>2554</v>
      </c>
      <c r="C46" s="26">
        <v>2315</v>
      </c>
      <c r="E46" s="19">
        <f t="shared" si="1"/>
        <v>85.36285097192224</v>
      </c>
      <c r="F46" s="26">
        <v>197615</v>
      </c>
      <c r="G46" s="26">
        <v>197615</v>
      </c>
      <c r="H46" s="26"/>
      <c r="I46" s="26"/>
      <c r="J46" s="26"/>
      <c r="K46" s="26"/>
      <c r="L46" s="26"/>
      <c r="M46" s="26"/>
    </row>
    <row r="47" spans="1:13" ht="9">
      <c r="A47" s="1" t="s">
        <v>27</v>
      </c>
      <c r="B47" s="26">
        <v>136</v>
      </c>
      <c r="C47" s="26">
        <v>134</v>
      </c>
      <c r="E47" s="19">
        <f t="shared" si="1"/>
        <v>66.88805970149254</v>
      </c>
      <c r="F47" s="26">
        <v>8963</v>
      </c>
      <c r="G47" s="26">
        <v>7878</v>
      </c>
      <c r="H47" s="26"/>
      <c r="I47" s="26"/>
      <c r="J47" s="26"/>
      <c r="K47" s="26"/>
      <c r="L47" s="26"/>
      <c r="M47" s="26"/>
    </row>
    <row r="48" spans="1:13" ht="9">
      <c r="A48" s="1" t="s">
        <v>28</v>
      </c>
      <c r="B48" s="26">
        <v>18</v>
      </c>
      <c r="C48" s="26">
        <v>18</v>
      </c>
      <c r="E48" s="19">
        <f t="shared" si="1"/>
        <v>65</v>
      </c>
      <c r="F48" s="26">
        <v>1170</v>
      </c>
      <c r="G48" s="26">
        <v>1170</v>
      </c>
      <c r="H48" s="26"/>
      <c r="I48" s="26"/>
      <c r="J48" s="26"/>
      <c r="K48" s="26"/>
      <c r="L48" s="26"/>
      <c r="M48" s="26"/>
    </row>
    <row r="49" spans="1:13" ht="9">
      <c r="A49" s="1" t="s">
        <v>29</v>
      </c>
      <c r="B49" s="26">
        <v>103</v>
      </c>
      <c r="C49" s="26">
        <v>92</v>
      </c>
      <c r="E49" s="19">
        <f t="shared" si="1"/>
        <v>62.43478260869565</v>
      </c>
      <c r="F49" s="26">
        <v>5744</v>
      </c>
      <c r="G49" s="26">
        <v>5552</v>
      </c>
      <c r="H49" s="26"/>
      <c r="I49" s="26"/>
      <c r="J49" s="26"/>
      <c r="K49" s="26"/>
      <c r="L49" s="26"/>
      <c r="M49" s="26"/>
    </row>
    <row r="50" spans="1:13" s="16" customFormat="1" ht="9">
      <c r="A50" s="1" t="s">
        <v>30</v>
      </c>
      <c r="B50" s="26">
        <v>1010</v>
      </c>
      <c r="C50" s="26">
        <v>888</v>
      </c>
      <c r="D50" s="2"/>
      <c r="E50" s="19">
        <f t="shared" si="1"/>
        <v>26.388513513513512</v>
      </c>
      <c r="F50" s="26">
        <v>23433</v>
      </c>
      <c r="G50" s="26">
        <v>21275</v>
      </c>
      <c r="H50" s="26"/>
      <c r="I50" s="26"/>
      <c r="J50" s="26"/>
      <c r="K50" s="26"/>
      <c r="L50" s="26"/>
      <c r="M50" s="26"/>
    </row>
    <row r="51" spans="1:13" s="16" customFormat="1" ht="9">
      <c r="A51" s="1" t="s">
        <v>31</v>
      </c>
      <c r="B51" s="26">
        <v>251</v>
      </c>
      <c r="C51" s="26">
        <v>236</v>
      </c>
      <c r="D51" s="2"/>
      <c r="E51" s="19">
        <f t="shared" si="1"/>
        <v>60.38559322033898</v>
      </c>
      <c r="F51" s="26">
        <v>14251</v>
      </c>
      <c r="G51" s="26">
        <v>13950</v>
      </c>
      <c r="H51" s="26"/>
      <c r="I51" s="26"/>
      <c r="J51" s="26"/>
      <c r="K51" s="26"/>
      <c r="L51" s="26"/>
      <c r="M51" s="26"/>
    </row>
    <row r="52" spans="1:13" s="16" customFormat="1" ht="9">
      <c r="A52" s="1" t="s">
        <v>32</v>
      </c>
      <c r="B52" s="26">
        <v>19</v>
      </c>
      <c r="C52" s="26">
        <v>18</v>
      </c>
      <c r="D52" s="2"/>
      <c r="E52" s="19">
        <f t="shared" si="1"/>
        <v>94.16666666666667</v>
      </c>
      <c r="F52" s="26">
        <v>1695</v>
      </c>
      <c r="G52" s="26">
        <v>1665</v>
      </c>
      <c r="H52" s="26"/>
      <c r="I52" s="26"/>
      <c r="J52" s="26"/>
      <c r="K52" s="26"/>
      <c r="L52" s="26"/>
      <c r="M52" s="26"/>
    </row>
    <row r="53" spans="1:13" s="16" customFormat="1" ht="9">
      <c r="A53" s="1" t="s">
        <v>33</v>
      </c>
      <c r="B53" s="26">
        <v>4699</v>
      </c>
      <c r="C53" s="26">
        <v>4475</v>
      </c>
      <c r="D53" s="2"/>
      <c r="E53" s="19">
        <f t="shared" si="1"/>
        <v>65.68379888268156</v>
      </c>
      <c r="F53" s="26">
        <v>293935</v>
      </c>
      <c r="G53" s="26">
        <v>268960</v>
      </c>
      <c r="H53" s="26"/>
      <c r="I53" s="26"/>
      <c r="J53" s="26"/>
      <c r="K53" s="26"/>
      <c r="L53" s="26"/>
      <c r="M53" s="26"/>
    </row>
    <row r="54" spans="1:13" ht="9">
      <c r="A54" s="1" t="s">
        <v>34</v>
      </c>
      <c r="B54" s="26">
        <v>16635</v>
      </c>
      <c r="C54" s="26">
        <v>15554</v>
      </c>
      <c r="E54" s="19">
        <f t="shared" si="1"/>
        <v>22.985598559855987</v>
      </c>
      <c r="F54" s="26">
        <v>357518</v>
      </c>
      <c r="G54" s="26">
        <v>319926</v>
      </c>
      <c r="H54" s="26"/>
      <c r="I54" s="26"/>
      <c r="J54" s="26"/>
      <c r="K54" s="26"/>
      <c r="L54" s="26"/>
      <c r="M54" s="26"/>
    </row>
    <row r="55" spans="1:13" ht="9">
      <c r="A55" s="1" t="s">
        <v>35</v>
      </c>
      <c r="B55" s="26">
        <v>60</v>
      </c>
      <c r="C55" s="26">
        <v>60</v>
      </c>
      <c r="E55" s="19">
        <f t="shared" si="1"/>
        <v>95.83333333333333</v>
      </c>
      <c r="F55" s="26">
        <v>5750</v>
      </c>
      <c r="G55" s="26">
        <v>5750</v>
      </c>
      <c r="H55" s="26"/>
      <c r="I55" s="26"/>
      <c r="J55" s="26"/>
      <c r="K55" s="26"/>
      <c r="L55" s="26"/>
      <c r="M55" s="26"/>
    </row>
    <row r="56" spans="1:13" ht="9">
      <c r="A56" s="1" t="s">
        <v>36</v>
      </c>
      <c r="B56" s="26">
        <v>281</v>
      </c>
      <c r="C56" s="26">
        <v>257</v>
      </c>
      <c r="E56" s="19">
        <f t="shared" si="1"/>
        <v>23.21011673151751</v>
      </c>
      <c r="F56" s="26">
        <v>5965</v>
      </c>
      <c r="G56" s="26">
        <v>5917</v>
      </c>
      <c r="H56" s="26"/>
      <c r="I56" s="26"/>
      <c r="J56" s="26"/>
      <c r="K56" s="26"/>
      <c r="L56" s="26"/>
      <c r="M56" s="26"/>
    </row>
    <row r="57" spans="1:13" ht="9">
      <c r="A57" s="1" t="s">
        <v>37</v>
      </c>
      <c r="B57" s="26">
        <v>763</v>
      </c>
      <c r="C57" s="26">
        <v>759</v>
      </c>
      <c r="E57" s="19">
        <f t="shared" si="1"/>
        <v>46.824769433465086</v>
      </c>
      <c r="F57" s="26">
        <v>35540</v>
      </c>
      <c r="G57" s="26">
        <v>33524</v>
      </c>
      <c r="H57" s="26"/>
      <c r="I57" s="26"/>
      <c r="J57" s="26"/>
      <c r="K57" s="26"/>
      <c r="L57" s="26"/>
      <c r="M57" s="26"/>
    </row>
    <row r="58" spans="1:13" ht="9">
      <c r="A58" s="1" t="s">
        <v>38</v>
      </c>
      <c r="B58" s="26">
        <v>234</v>
      </c>
      <c r="C58" s="26">
        <v>215</v>
      </c>
      <c r="E58" s="19">
        <f t="shared" si="1"/>
        <v>48.72558139534884</v>
      </c>
      <c r="F58" s="26">
        <v>10476</v>
      </c>
      <c r="G58" s="26">
        <v>10476</v>
      </c>
      <c r="H58" s="26"/>
      <c r="I58" s="26"/>
      <c r="J58" s="26"/>
      <c r="K58" s="26"/>
      <c r="L58" s="26"/>
      <c r="M58" s="26"/>
    </row>
    <row r="59" spans="1:13" s="16" customFormat="1" ht="9">
      <c r="A59" s="16" t="s">
        <v>1</v>
      </c>
      <c r="B59" s="27">
        <f>SUM(B38:B58)-B40</f>
        <v>30689</v>
      </c>
      <c r="C59" s="27">
        <f>SUM(C38:C58)-C40</f>
        <v>28821</v>
      </c>
      <c r="D59" s="17"/>
      <c r="E59" s="23">
        <f t="shared" si="1"/>
        <v>43.838555220151974</v>
      </c>
      <c r="F59" s="27">
        <f>SUM(F38:F58)-F40</f>
        <v>1263471</v>
      </c>
      <c r="G59" s="27">
        <f>SUM(G38:G58)-G40</f>
        <v>1188621</v>
      </c>
      <c r="H59" s="26"/>
      <c r="I59" s="26"/>
      <c r="J59" s="26"/>
      <c r="K59" s="26"/>
      <c r="L59" s="26"/>
      <c r="M59" s="26"/>
    </row>
    <row r="60" spans="1:13" s="16" customFormat="1" ht="9">
      <c r="A60" s="16" t="s">
        <v>41</v>
      </c>
      <c r="B60" s="27">
        <f>SUM(B38:B46)-B40</f>
        <v>6480</v>
      </c>
      <c r="C60" s="27">
        <f>SUM(C38:C46)-C40</f>
        <v>6115</v>
      </c>
      <c r="D60" s="17"/>
      <c r="E60" s="23">
        <f t="shared" si="1"/>
        <v>81.60768601798856</v>
      </c>
      <c r="F60" s="27">
        <f>SUM(F38:F46)-F40</f>
        <v>499031</v>
      </c>
      <c r="G60" s="27">
        <f>SUM(G38:G46)-G40</f>
        <v>492578</v>
      </c>
      <c r="H60" s="26"/>
      <c r="I60" s="26"/>
      <c r="J60" s="26"/>
      <c r="K60" s="26"/>
      <c r="L60" s="26"/>
      <c r="M60" s="26"/>
    </row>
    <row r="61" spans="1:13" s="16" customFormat="1" ht="9.75" customHeight="1">
      <c r="A61" s="16" t="s">
        <v>42</v>
      </c>
      <c r="B61" s="27">
        <f>SUM(B47:B50)</f>
        <v>1267</v>
      </c>
      <c r="C61" s="27">
        <f>SUM(C47:C50)</f>
        <v>1132</v>
      </c>
      <c r="D61" s="17"/>
      <c r="E61" s="23">
        <f t="shared" si="1"/>
        <v>34.726148409893995</v>
      </c>
      <c r="F61" s="27">
        <f>SUM(F47:F50)</f>
        <v>39310</v>
      </c>
      <c r="G61" s="27">
        <f>SUM(G47:G50)</f>
        <v>35875</v>
      </c>
      <c r="H61" s="26"/>
      <c r="I61" s="26"/>
      <c r="J61" s="26"/>
      <c r="K61" s="26"/>
      <c r="L61" s="26"/>
      <c r="M61" s="26"/>
    </row>
    <row r="62" spans="1:13" s="16" customFormat="1" ht="9">
      <c r="A62" s="16" t="s">
        <v>40</v>
      </c>
      <c r="B62" s="27">
        <f>SUM(B51:B58)</f>
        <v>22942</v>
      </c>
      <c r="C62" s="27">
        <f>SUM(C51:C58)</f>
        <v>21574</v>
      </c>
      <c r="D62" s="17"/>
      <c r="E62" s="23">
        <f t="shared" si="1"/>
        <v>33.61129136924075</v>
      </c>
      <c r="F62" s="27">
        <f>SUM(F51:F58)</f>
        <v>725130</v>
      </c>
      <c r="G62" s="27">
        <f>SUM(G51:G58)</f>
        <v>660168</v>
      </c>
      <c r="H62" s="26"/>
      <c r="I62" s="26"/>
      <c r="J62" s="26"/>
      <c r="K62" s="26"/>
      <c r="L62" s="26"/>
      <c r="M62" s="26"/>
    </row>
    <row r="63" spans="1:13" ht="9">
      <c r="A63" s="7"/>
      <c r="B63" s="30"/>
      <c r="C63" s="30"/>
      <c r="D63" s="8"/>
      <c r="E63" s="7"/>
      <c r="F63" s="30"/>
      <c r="G63" s="30"/>
      <c r="H63" s="26"/>
      <c r="I63" s="26"/>
      <c r="J63" s="26"/>
      <c r="K63" s="26"/>
      <c r="L63" s="26"/>
      <c r="M63" s="26"/>
    </row>
    <row r="64" ht="9">
      <c r="I64" s="29"/>
    </row>
    <row r="65" ht="9">
      <c r="I65" s="29"/>
    </row>
    <row r="66" ht="9">
      <c r="I66" s="29"/>
    </row>
    <row r="67" ht="9">
      <c r="I67" s="29"/>
    </row>
    <row r="68" ht="9">
      <c r="I68" s="29"/>
    </row>
    <row r="82" ht="9">
      <c r="B82" s="20"/>
    </row>
    <row r="89" ht="9">
      <c r="B89" s="20"/>
    </row>
    <row r="91" ht="9">
      <c r="B91" s="20"/>
    </row>
    <row r="95" ht="9">
      <c r="B95" s="20"/>
    </row>
    <row r="96" ht="9">
      <c r="B96" s="20"/>
    </row>
    <row r="97" ht="9">
      <c r="B97" s="20"/>
    </row>
    <row r="111" ht="9">
      <c r="B111" s="20"/>
    </row>
    <row r="114" ht="9">
      <c r="B114" s="20"/>
    </row>
    <row r="121" ht="9">
      <c r="B121" s="20"/>
    </row>
    <row r="122" ht="9">
      <c r="B122" s="20"/>
    </row>
    <row r="127" ht="9">
      <c r="B127" s="20"/>
    </row>
    <row r="128" ht="9">
      <c r="B128" s="20"/>
    </row>
    <row r="129" ht="9">
      <c r="B129" s="20"/>
    </row>
  </sheetData>
  <mergeCells count="4">
    <mergeCell ref="A8:G8"/>
    <mergeCell ref="B5:C5"/>
    <mergeCell ref="E5:G5"/>
    <mergeCell ref="A36:G3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484"/>
  <sheetViews>
    <sheetView workbookViewId="0" topLeftCell="A1">
      <selection activeCell="B12" sqref="B12"/>
    </sheetView>
  </sheetViews>
  <sheetFormatPr defaultColWidth="9.140625" defaultRowHeight="12.75"/>
  <cols>
    <col min="1" max="1" width="14.28125" style="1" customWidth="1"/>
    <col min="2" max="2" width="12.7109375" style="1" customWidth="1"/>
    <col min="3" max="3" width="12.7109375" style="2" customWidth="1"/>
    <col min="4" max="4" width="3.421875" style="2" customWidth="1"/>
    <col min="5" max="5" width="10.8515625" style="1" customWidth="1"/>
    <col min="6" max="6" width="12.00390625" style="2" customWidth="1"/>
    <col min="7" max="7" width="11.57421875" style="2" customWidth="1"/>
    <col min="8" max="16384" width="9.140625" style="1" customWidth="1"/>
  </cols>
  <sheetData>
    <row r="2" spans="1:7" s="4" customFormat="1" ht="12" customHeight="1">
      <c r="A2" s="6" t="s">
        <v>49</v>
      </c>
      <c r="B2" s="6"/>
      <c r="C2" s="5"/>
      <c r="D2" s="5"/>
      <c r="F2" s="5"/>
      <c r="G2" s="5"/>
    </row>
    <row r="3" spans="1:7" s="4" customFormat="1" ht="12" customHeight="1">
      <c r="A3" s="34" t="s">
        <v>50</v>
      </c>
      <c r="B3" s="6"/>
      <c r="C3" s="5"/>
      <c r="D3" s="5"/>
      <c r="F3" s="5"/>
      <c r="G3" s="5"/>
    </row>
    <row r="4" spans="1:7" ht="9">
      <c r="A4" s="7"/>
      <c r="B4" s="7"/>
      <c r="C4" s="8"/>
      <c r="D4" s="8"/>
      <c r="E4" s="7"/>
      <c r="F4" s="8"/>
      <c r="G4" s="8"/>
    </row>
    <row r="5" spans="1:7" ht="15.75" customHeight="1">
      <c r="A5" s="9"/>
      <c r="B5" s="38" t="s">
        <v>44</v>
      </c>
      <c r="C5" s="38"/>
      <c r="D5" s="11"/>
      <c r="E5" s="39" t="s">
        <v>45</v>
      </c>
      <c r="F5" s="39"/>
      <c r="G5" s="39"/>
    </row>
    <row r="6" spans="1:7" ht="21" customHeight="1">
      <c r="A6" s="35" t="s">
        <v>4</v>
      </c>
      <c r="B6" s="36" t="s">
        <v>7</v>
      </c>
      <c r="C6" s="36" t="s">
        <v>43</v>
      </c>
      <c r="D6" s="37"/>
      <c r="E6" s="36" t="s">
        <v>6</v>
      </c>
      <c r="F6" s="37" t="s">
        <v>7</v>
      </c>
      <c r="G6" s="37" t="s">
        <v>8</v>
      </c>
    </row>
    <row r="7" spans="1:7" ht="9" customHeight="1">
      <c r="A7" s="9"/>
      <c r="B7" s="9"/>
      <c r="C7" s="10"/>
      <c r="D7" s="10"/>
      <c r="E7" s="9"/>
      <c r="F7" s="10"/>
      <c r="G7" s="10"/>
    </row>
    <row r="8" spans="1:7" ht="12" customHeight="1">
      <c r="A8" s="40" t="s">
        <v>14</v>
      </c>
      <c r="B8" s="40"/>
      <c r="C8" s="40"/>
      <c r="D8" s="40"/>
      <c r="E8" s="40"/>
      <c r="F8" s="40"/>
      <c r="G8" s="40"/>
    </row>
    <row r="10" spans="1:7" ht="9">
      <c r="A10" s="1" t="s">
        <v>19</v>
      </c>
      <c r="B10" s="26">
        <v>5768</v>
      </c>
      <c r="C10" s="26">
        <v>5032</v>
      </c>
      <c r="E10" s="19">
        <f>+F10/C10</f>
        <v>291.04133545310015</v>
      </c>
      <c r="F10" s="26">
        <v>1464520</v>
      </c>
      <c r="G10" s="26">
        <v>1464520</v>
      </c>
    </row>
    <row r="11" spans="1:7" ht="9">
      <c r="A11" s="1" t="s">
        <v>20</v>
      </c>
      <c r="B11" s="26">
        <v>430</v>
      </c>
      <c r="C11" s="26">
        <v>420</v>
      </c>
      <c r="E11" s="19">
        <f aca="true" t="shared" si="0" ref="E11:E35">+F11/C11</f>
        <v>78.57142857142857</v>
      </c>
      <c r="F11" s="26">
        <v>33000</v>
      </c>
      <c r="G11" s="26">
        <v>33000</v>
      </c>
    </row>
    <row r="12" spans="1:7" ht="9">
      <c r="A12" s="1" t="s">
        <v>21</v>
      </c>
      <c r="B12" s="26">
        <v>1836</v>
      </c>
      <c r="C12" s="26">
        <v>1775</v>
      </c>
      <c r="E12" s="19">
        <f t="shared" si="0"/>
        <v>242.1718309859155</v>
      </c>
      <c r="F12" s="26">
        <v>429855</v>
      </c>
      <c r="G12" s="26">
        <v>429804</v>
      </c>
    </row>
    <row r="13" spans="1:7" s="3" customFormat="1" ht="9">
      <c r="A13" s="1" t="s">
        <v>46</v>
      </c>
      <c r="B13" s="26">
        <f>SUM(B14:B15)</f>
        <v>29915</v>
      </c>
      <c r="C13" s="26">
        <f>SUM(C14:C15)</f>
        <v>28408</v>
      </c>
      <c r="D13" s="2"/>
      <c r="E13" s="19">
        <f t="shared" si="0"/>
        <v>497.83863700366095</v>
      </c>
      <c r="F13" s="26">
        <f>SUM(F14:F15)</f>
        <v>14142600</v>
      </c>
      <c r="G13" s="26">
        <f>SUM(G14:G15)</f>
        <v>14048700</v>
      </c>
    </row>
    <row r="14" spans="1:7" s="3" customFormat="1" ht="9">
      <c r="A14" s="3" t="s">
        <v>5</v>
      </c>
      <c r="B14" s="28">
        <v>17948</v>
      </c>
      <c r="C14" s="28">
        <v>16926</v>
      </c>
      <c r="D14" s="22"/>
      <c r="E14" s="24">
        <f t="shared" si="0"/>
        <v>554.6260191421482</v>
      </c>
      <c r="F14" s="28">
        <v>9387600</v>
      </c>
      <c r="G14" s="28">
        <v>9293700</v>
      </c>
    </row>
    <row r="15" spans="1:7" s="3" customFormat="1" ht="9">
      <c r="A15" s="3" t="s">
        <v>0</v>
      </c>
      <c r="B15" s="28">
        <v>11967</v>
      </c>
      <c r="C15" s="28">
        <v>11482</v>
      </c>
      <c r="D15" s="22"/>
      <c r="E15" s="24">
        <f t="shared" si="0"/>
        <v>414.1264588050862</v>
      </c>
      <c r="F15" s="28">
        <v>4755000</v>
      </c>
      <c r="G15" s="28">
        <v>4755000</v>
      </c>
    </row>
    <row r="16" spans="1:7" ht="9">
      <c r="A16" s="1" t="s">
        <v>23</v>
      </c>
      <c r="B16" s="26">
        <v>9476</v>
      </c>
      <c r="C16" s="26">
        <v>8801</v>
      </c>
      <c r="E16" s="19">
        <f t="shared" si="0"/>
        <v>331.228155891376</v>
      </c>
      <c r="F16" s="26">
        <v>2915139</v>
      </c>
      <c r="G16" s="26">
        <v>2802380</v>
      </c>
    </row>
    <row r="17" spans="1:7" ht="9">
      <c r="A17" s="1" t="s">
        <v>47</v>
      </c>
      <c r="B17" s="26">
        <v>1448</v>
      </c>
      <c r="C17" s="26">
        <v>1298</v>
      </c>
      <c r="E17" s="19">
        <f t="shared" si="0"/>
        <v>371.91987673343607</v>
      </c>
      <c r="F17" s="26">
        <v>482752</v>
      </c>
      <c r="G17" s="26">
        <v>482735</v>
      </c>
    </row>
    <row r="18" spans="1:7" ht="9">
      <c r="A18" s="1" t="s">
        <v>25</v>
      </c>
      <c r="B18" s="26">
        <v>103</v>
      </c>
      <c r="C18" s="26">
        <v>100</v>
      </c>
      <c r="E18" s="19">
        <f t="shared" si="0"/>
        <v>90.2</v>
      </c>
      <c r="F18" s="26">
        <v>9020</v>
      </c>
      <c r="G18" s="26">
        <v>8598</v>
      </c>
    </row>
    <row r="19" spans="1:7" ht="9">
      <c r="A19" s="1" t="s">
        <v>48</v>
      </c>
      <c r="B19" s="26">
        <v>7928</v>
      </c>
      <c r="C19" s="26">
        <v>7376</v>
      </c>
      <c r="E19" s="19">
        <f t="shared" si="0"/>
        <v>295.77874186550974</v>
      </c>
      <c r="F19" s="26">
        <v>2181664</v>
      </c>
      <c r="G19" s="26">
        <v>2078394</v>
      </c>
    </row>
    <row r="20" spans="1:7" ht="9">
      <c r="A20" s="1" t="s">
        <v>27</v>
      </c>
      <c r="B20" s="26">
        <v>820</v>
      </c>
      <c r="C20" s="26">
        <v>810</v>
      </c>
      <c r="E20" s="19">
        <f t="shared" si="0"/>
        <v>120.32716049382717</v>
      </c>
      <c r="F20" s="26">
        <v>97465</v>
      </c>
      <c r="G20" s="26">
        <v>92243</v>
      </c>
    </row>
    <row r="21" spans="1:7" ht="9">
      <c r="A21" s="1" t="s">
        <v>28</v>
      </c>
      <c r="B21" s="26">
        <v>249</v>
      </c>
      <c r="C21" s="26">
        <v>239</v>
      </c>
      <c r="E21" s="19">
        <f t="shared" si="0"/>
        <v>200.0836820083682</v>
      </c>
      <c r="F21" s="26">
        <v>47820</v>
      </c>
      <c r="G21" s="26">
        <v>47630</v>
      </c>
    </row>
    <row r="22" spans="1:7" ht="9">
      <c r="A22" s="1" t="s">
        <v>29</v>
      </c>
      <c r="B22" s="26">
        <v>550</v>
      </c>
      <c r="C22" s="26">
        <v>498</v>
      </c>
      <c r="E22" s="19">
        <f t="shared" si="0"/>
        <v>149.1285140562249</v>
      </c>
      <c r="F22" s="26">
        <v>74266</v>
      </c>
      <c r="G22" s="26">
        <v>72526</v>
      </c>
    </row>
    <row r="23" spans="1:7" ht="9">
      <c r="A23" s="1" t="s">
        <v>30</v>
      </c>
      <c r="B23" s="26">
        <v>967</v>
      </c>
      <c r="C23" s="26">
        <v>915</v>
      </c>
      <c r="E23" s="19">
        <f t="shared" si="0"/>
        <v>200.54426229508198</v>
      </c>
      <c r="F23" s="26">
        <v>183498</v>
      </c>
      <c r="G23" s="26">
        <v>166402</v>
      </c>
    </row>
    <row r="24" spans="1:7" ht="9">
      <c r="A24" s="1" t="s">
        <v>31</v>
      </c>
      <c r="B24" s="26">
        <v>675</v>
      </c>
      <c r="C24" s="26">
        <v>662</v>
      </c>
      <c r="E24" s="19">
        <f t="shared" si="0"/>
        <v>150.10574018126889</v>
      </c>
      <c r="F24" s="26">
        <v>99370</v>
      </c>
      <c r="G24" s="26">
        <v>99370</v>
      </c>
    </row>
    <row r="25" spans="1:7" ht="9">
      <c r="A25" s="1" t="s">
        <v>32</v>
      </c>
      <c r="B25" s="26">
        <v>70</v>
      </c>
      <c r="C25" s="26">
        <v>69</v>
      </c>
      <c r="E25" s="19">
        <f t="shared" si="0"/>
        <v>122.82608695652173</v>
      </c>
      <c r="F25" s="26">
        <v>8475</v>
      </c>
      <c r="G25" s="26">
        <v>8182</v>
      </c>
    </row>
    <row r="26" spans="1:7" ht="9">
      <c r="A26" s="1" t="s">
        <v>33</v>
      </c>
      <c r="B26" s="26">
        <v>4280</v>
      </c>
      <c r="C26" s="26">
        <v>4228</v>
      </c>
      <c r="E26" s="19">
        <f t="shared" si="0"/>
        <v>222.86423841059602</v>
      </c>
      <c r="F26" s="26">
        <v>942270</v>
      </c>
      <c r="G26" s="26">
        <v>930875</v>
      </c>
    </row>
    <row r="27" spans="1:7" ht="9">
      <c r="A27" s="1" t="s">
        <v>34</v>
      </c>
      <c r="B27" s="26">
        <v>155</v>
      </c>
      <c r="C27" s="26">
        <v>131</v>
      </c>
      <c r="E27" s="19">
        <f t="shared" si="0"/>
        <v>136.38931297709922</v>
      </c>
      <c r="F27" s="26">
        <v>17867</v>
      </c>
      <c r="G27" s="26">
        <v>17373</v>
      </c>
    </row>
    <row r="28" spans="1:7" ht="9">
      <c r="A28" s="1" t="s">
        <v>35</v>
      </c>
      <c r="B28" s="26">
        <v>370</v>
      </c>
      <c r="C28" s="26">
        <v>355</v>
      </c>
      <c r="E28" s="19">
        <f t="shared" si="0"/>
        <v>50.42253521126761</v>
      </c>
      <c r="F28" s="26">
        <v>17900</v>
      </c>
      <c r="G28" s="26">
        <v>17005</v>
      </c>
    </row>
    <row r="29" spans="1:7" ht="9">
      <c r="A29" s="1" t="s">
        <v>36</v>
      </c>
      <c r="B29" s="26">
        <v>380</v>
      </c>
      <c r="C29" s="26">
        <v>355</v>
      </c>
      <c r="E29" s="19">
        <f t="shared" si="0"/>
        <v>116.69577464788732</v>
      </c>
      <c r="F29" s="26">
        <v>41427</v>
      </c>
      <c r="G29" s="26">
        <v>40691</v>
      </c>
    </row>
    <row r="30" spans="1:7" ht="9">
      <c r="A30" s="1" t="s">
        <v>37</v>
      </c>
      <c r="B30" s="26">
        <v>832</v>
      </c>
      <c r="C30" s="26">
        <v>829</v>
      </c>
      <c r="E30" s="19">
        <f t="shared" si="0"/>
        <v>137.291917973462</v>
      </c>
      <c r="F30" s="26">
        <v>113815</v>
      </c>
      <c r="G30" s="26">
        <v>111577</v>
      </c>
    </row>
    <row r="31" spans="1:7" ht="9">
      <c r="A31" s="1" t="s">
        <v>38</v>
      </c>
      <c r="B31" s="26">
        <v>390</v>
      </c>
      <c r="C31" s="26">
        <v>350</v>
      </c>
      <c r="E31" s="19">
        <f t="shared" si="0"/>
        <v>112.89428571428572</v>
      </c>
      <c r="F31" s="26">
        <v>39513</v>
      </c>
      <c r="G31" s="26">
        <v>39097</v>
      </c>
    </row>
    <row r="32" spans="1:7" s="16" customFormat="1" ht="9">
      <c r="A32" s="16" t="s">
        <v>1</v>
      </c>
      <c r="B32" s="27">
        <f>SUM(B10:B31)-B13</f>
        <v>66642</v>
      </c>
      <c r="C32" s="27">
        <f>SUM(C10:C31)-C13</f>
        <v>62651</v>
      </c>
      <c r="D32" s="17"/>
      <c r="E32" s="23">
        <f t="shared" si="0"/>
        <v>372.57563327001964</v>
      </c>
      <c r="F32" s="27">
        <f>SUM(F10:F31)-F13</f>
        <v>23342236</v>
      </c>
      <c r="G32" s="27">
        <f>SUM(G10:G31)-G13</f>
        <v>22991102</v>
      </c>
    </row>
    <row r="33" spans="1:7" s="16" customFormat="1" ht="9">
      <c r="A33" s="16" t="s">
        <v>41</v>
      </c>
      <c r="B33" s="27">
        <f>SUM(B10:B19)-B13</f>
        <v>56904</v>
      </c>
      <c r="C33" s="27">
        <f>SUM(C10:C19)-C13</f>
        <v>53210</v>
      </c>
      <c r="D33" s="17"/>
      <c r="E33" s="23">
        <f t="shared" si="0"/>
        <v>407.039090396542</v>
      </c>
      <c r="F33" s="27">
        <f>SUM(F10:F19)-F13</f>
        <v>21658550</v>
      </c>
      <c r="G33" s="27">
        <f>SUM(G10:G19)-G13</f>
        <v>21348131</v>
      </c>
    </row>
    <row r="34" spans="1:7" s="16" customFormat="1" ht="9">
      <c r="A34" s="16" t="s">
        <v>42</v>
      </c>
      <c r="B34" s="27">
        <f>SUM(B20:B23)</f>
        <v>2586</v>
      </c>
      <c r="C34" s="27">
        <f>SUM(C20:C23)</f>
        <v>2462</v>
      </c>
      <c r="D34" s="17"/>
      <c r="E34" s="23">
        <f t="shared" si="0"/>
        <v>163.70796100731113</v>
      </c>
      <c r="F34" s="27">
        <f>SUM(F20:F23)</f>
        <v>403049</v>
      </c>
      <c r="G34" s="27">
        <f>SUM(G20:G23)</f>
        <v>378801</v>
      </c>
    </row>
    <row r="35" spans="1:7" s="16" customFormat="1" ht="9">
      <c r="A35" s="16" t="s">
        <v>40</v>
      </c>
      <c r="B35" s="27">
        <f>SUM(B24:B31)</f>
        <v>7152</v>
      </c>
      <c r="C35" s="27">
        <f>SUM(C24:C31)</f>
        <v>6979</v>
      </c>
      <c r="D35" s="17"/>
      <c r="E35" s="23">
        <f t="shared" si="0"/>
        <v>183.49863877346326</v>
      </c>
      <c r="F35" s="27">
        <f>SUM(F24:F31)</f>
        <v>1280637</v>
      </c>
      <c r="G35" s="27">
        <f>SUM(G24:G31)</f>
        <v>1264170</v>
      </c>
    </row>
    <row r="36" spans="2:7" ht="9" customHeight="1">
      <c r="B36" s="20"/>
      <c r="C36" s="20"/>
      <c r="F36" s="20"/>
      <c r="G36" s="20"/>
    </row>
    <row r="37" ht="9">
      <c r="B37" s="20"/>
    </row>
    <row r="38" spans="1:7" ht="9">
      <c r="A38" s="40" t="s">
        <v>15</v>
      </c>
      <c r="B38" s="40"/>
      <c r="C38" s="40"/>
      <c r="D38" s="40"/>
      <c r="E38" s="40"/>
      <c r="F38" s="40"/>
      <c r="G38" s="40"/>
    </row>
    <row r="40" spans="1:7" ht="9">
      <c r="A40" s="1" t="s">
        <v>19</v>
      </c>
      <c r="B40" s="26">
        <v>1418</v>
      </c>
      <c r="C40" s="26">
        <v>1316</v>
      </c>
      <c r="E40" s="19">
        <f aca="true" t="shared" si="1" ref="E40:E65">+F40/C40</f>
        <v>159.911094224924</v>
      </c>
      <c r="F40" s="26">
        <v>210443</v>
      </c>
      <c r="G40" s="26">
        <v>210443</v>
      </c>
    </row>
    <row r="41" spans="1:7" ht="9">
      <c r="A41" s="1" t="s">
        <v>20</v>
      </c>
      <c r="B41" s="26">
        <v>20</v>
      </c>
      <c r="C41" s="26">
        <v>18</v>
      </c>
      <c r="E41" s="19">
        <f t="shared" si="1"/>
        <v>83.33333333333333</v>
      </c>
      <c r="F41" s="26">
        <v>1500</v>
      </c>
      <c r="G41" s="26">
        <v>1500</v>
      </c>
    </row>
    <row r="42" spans="1:7" ht="9">
      <c r="A42" s="1" t="s">
        <v>21</v>
      </c>
      <c r="B42" s="26">
        <v>1903</v>
      </c>
      <c r="C42" s="26">
        <v>1802</v>
      </c>
      <c r="E42" s="19">
        <f t="shared" si="1"/>
        <v>203.8723640399556</v>
      </c>
      <c r="F42" s="26">
        <v>367378</v>
      </c>
      <c r="G42" s="26">
        <v>366448</v>
      </c>
    </row>
    <row r="43" spans="1:7" ht="9">
      <c r="A43" s="1" t="s">
        <v>46</v>
      </c>
      <c r="B43" s="26">
        <f>SUM(B44:B45)</f>
        <v>92</v>
      </c>
      <c r="C43" s="1">
        <f>SUM(C44:C45)</f>
        <v>89</v>
      </c>
      <c r="E43" s="19">
        <f t="shared" si="1"/>
        <v>277.5842696629214</v>
      </c>
      <c r="F43" s="26">
        <f>SUM(F44:F45)</f>
        <v>24705</v>
      </c>
      <c r="G43" s="26">
        <f>SUM(G44:G45)</f>
        <v>24535</v>
      </c>
    </row>
    <row r="44" spans="1:7" s="3" customFormat="1" ht="9">
      <c r="A44" s="3" t="s">
        <v>5</v>
      </c>
      <c r="B44" s="28">
        <v>52</v>
      </c>
      <c r="C44" s="28">
        <v>49</v>
      </c>
      <c r="D44" s="22"/>
      <c r="E44" s="24">
        <f t="shared" si="1"/>
        <v>330</v>
      </c>
      <c r="F44" s="28">
        <v>16170</v>
      </c>
      <c r="G44" s="28">
        <v>16000</v>
      </c>
    </row>
    <row r="45" spans="1:7" s="3" customFormat="1" ht="9">
      <c r="A45" s="3" t="s">
        <v>0</v>
      </c>
      <c r="B45" s="28">
        <v>40</v>
      </c>
      <c r="C45" s="28">
        <v>40</v>
      </c>
      <c r="D45" s="22"/>
      <c r="E45" s="19">
        <f t="shared" si="1"/>
        <v>213.375</v>
      </c>
      <c r="F45" s="28">
        <v>8535</v>
      </c>
      <c r="G45" s="28">
        <v>8535</v>
      </c>
    </row>
    <row r="46" spans="1:7" ht="9">
      <c r="A46" s="1" t="s">
        <v>23</v>
      </c>
      <c r="B46" s="26">
        <v>5154</v>
      </c>
      <c r="C46" s="26">
        <v>4935</v>
      </c>
      <c r="E46" s="19">
        <f t="shared" si="1"/>
        <v>223.3434650455927</v>
      </c>
      <c r="F46" s="26">
        <v>1102200</v>
      </c>
      <c r="G46" s="26">
        <v>1088595</v>
      </c>
    </row>
    <row r="47" spans="1:7" ht="9">
      <c r="A47" s="1" t="s">
        <v>47</v>
      </c>
      <c r="B47" s="26">
        <v>319</v>
      </c>
      <c r="C47" s="26">
        <v>309</v>
      </c>
      <c r="E47" s="19">
        <f t="shared" si="1"/>
        <v>245.17799352750808</v>
      </c>
      <c r="F47" s="26">
        <v>75760</v>
      </c>
      <c r="G47" s="26">
        <v>75674</v>
      </c>
    </row>
    <row r="48" spans="1:7" ht="9">
      <c r="A48" s="1" t="s">
        <v>25</v>
      </c>
      <c r="B48" s="26">
        <v>44</v>
      </c>
      <c r="C48" s="26">
        <v>42</v>
      </c>
      <c r="E48" s="19">
        <f t="shared" si="1"/>
        <v>96.66666666666667</v>
      </c>
      <c r="F48" s="26">
        <v>4060</v>
      </c>
      <c r="G48" s="26">
        <v>3948</v>
      </c>
    </row>
    <row r="49" spans="1:7" ht="9">
      <c r="A49" s="1" t="s">
        <v>48</v>
      </c>
      <c r="B49" s="26">
        <v>28859</v>
      </c>
      <c r="C49" s="26">
        <v>25962</v>
      </c>
      <c r="E49" s="19">
        <f t="shared" si="1"/>
        <v>257.8541329635621</v>
      </c>
      <c r="F49" s="26">
        <v>6694409</v>
      </c>
      <c r="G49" s="26">
        <v>6190345</v>
      </c>
    </row>
    <row r="50" spans="1:7" s="16" customFormat="1" ht="9">
      <c r="A50" s="1" t="s">
        <v>27</v>
      </c>
      <c r="B50" s="26">
        <v>712</v>
      </c>
      <c r="C50" s="26">
        <v>705</v>
      </c>
      <c r="D50" s="2"/>
      <c r="E50" s="19">
        <f t="shared" si="1"/>
        <v>87.8709219858156</v>
      </c>
      <c r="F50" s="26">
        <v>61949</v>
      </c>
      <c r="G50" s="26">
        <v>59373</v>
      </c>
    </row>
    <row r="51" spans="1:7" s="16" customFormat="1" ht="9">
      <c r="A51" s="1" t="s">
        <v>28</v>
      </c>
      <c r="B51" s="26">
        <v>107</v>
      </c>
      <c r="C51" s="26">
        <v>98</v>
      </c>
      <c r="D51" s="2"/>
      <c r="E51" s="19">
        <f t="shared" si="1"/>
        <v>178.3673469387755</v>
      </c>
      <c r="F51" s="26">
        <v>17480</v>
      </c>
      <c r="G51" s="26">
        <v>17480</v>
      </c>
    </row>
    <row r="52" spans="1:7" s="16" customFormat="1" ht="9">
      <c r="A52" s="1" t="s">
        <v>29</v>
      </c>
      <c r="B52" s="26">
        <v>458</v>
      </c>
      <c r="C52" s="26">
        <v>411</v>
      </c>
      <c r="D52" s="2"/>
      <c r="E52" s="19">
        <f t="shared" si="1"/>
        <v>123.6301703163017</v>
      </c>
      <c r="F52" s="26">
        <v>50812</v>
      </c>
      <c r="G52" s="26">
        <v>48968</v>
      </c>
    </row>
    <row r="53" spans="1:7" s="16" customFormat="1" ht="9">
      <c r="A53" s="1" t="s">
        <v>30</v>
      </c>
      <c r="B53" s="26">
        <v>580</v>
      </c>
      <c r="C53" s="26">
        <v>572</v>
      </c>
      <c r="D53" s="2"/>
      <c r="E53" s="19">
        <f t="shared" si="1"/>
        <v>158.4125874125874</v>
      </c>
      <c r="F53" s="26">
        <v>90612</v>
      </c>
      <c r="G53" s="26">
        <v>79293</v>
      </c>
    </row>
    <row r="54" spans="1:7" ht="9">
      <c r="A54" s="1" t="s">
        <v>31</v>
      </c>
      <c r="B54" s="26">
        <v>209</v>
      </c>
      <c r="C54" s="26">
        <v>204</v>
      </c>
      <c r="E54" s="19">
        <f t="shared" si="1"/>
        <v>153.87254901960785</v>
      </c>
      <c r="F54" s="26">
        <v>31390</v>
      </c>
      <c r="G54" s="26">
        <v>31390</v>
      </c>
    </row>
    <row r="55" spans="1:7" ht="9">
      <c r="A55" s="1" t="s">
        <v>32</v>
      </c>
      <c r="B55" s="26">
        <v>47</v>
      </c>
      <c r="C55" s="26">
        <v>46</v>
      </c>
      <c r="E55" s="19">
        <f t="shared" si="1"/>
        <v>139.97826086956522</v>
      </c>
      <c r="F55" s="26">
        <v>6439</v>
      </c>
      <c r="G55" s="26">
        <v>6317</v>
      </c>
    </row>
    <row r="56" spans="1:7" ht="9">
      <c r="A56" s="1" t="s">
        <v>33</v>
      </c>
      <c r="B56" s="26">
        <v>1638</v>
      </c>
      <c r="C56" s="26">
        <v>1630</v>
      </c>
      <c r="E56" s="19">
        <f t="shared" si="1"/>
        <v>188.06134969325154</v>
      </c>
      <c r="F56" s="26">
        <v>306540</v>
      </c>
      <c r="G56" s="26">
        <v>302530</v>
      </c>
    </row>
    <row r="57" spans="1:7" ht="9">
      <c r="A57" s="1" t="s">
        <v>34</v>
      </c>
      <c r="B57" s="26">
        <v>644</v>
      </c>
      <c r="C57" s="26">
        <v>619</v>
      </c>
      <c r="E57" s="19">
        <f t="shared" si="1"/>
        <v>109.54604200323102</v>
      </c>
      <c r="F57" s="26">
        <v>67809</v>
      </c>
      <c r="G57" s="26">
        <v>66357</v>
      </c>
    </row>
    <row r="58" spans="1:7" ht="9">
      <c r="A58" s="1" t="s">
        <v>35</v>
      </c>
      <c r="B58" s="26">
        <v>242</v>
      </c>
      <c r="C58" s="26">
        <v>242</v>
      </c>
      <c r="E58" s="19">
        <f t="shared" si="1"/>
        <v>84.87603305785125</v>
      </c>
      <c r="F58" s="26">
        <v>20540</v>
      </c>
      <c r="G58" s="26">
        <v>19513</v>
      </c>
    </row>
    <row r="59" spans="1:7" ht="9">
      <c r="A59" s="1" t="s">
        <v>36</v>
      </c>
      <c r="B59" s="26">
        <v>511</v>
      </c>
      <c r="C59" s="26">
        <v>506</v>
      </c>
      <c r="E59" s="19">
        <f t="shared" si="1"/>
        <v>119.10079051383399</v>
      </c>
      <c r="F59" s="26">
        <v>60265</v>
      </c>
      <c r="G59" s="26">
        <v>58487</v>
      </c>
    </row>
    <row r="60" spans="1:7" ht="9">
      <c r="A60" s="1" t="s">
        <v>37</v>
      </c>
      <c r="B60" s="26">
        <v>3458</v>
      </c>
      <c r="C60" s="26">
        <v>3424</v>
      </c>
      <c r="E60" s="19">
        <f t="shared" si="1"/>
        <v>132.27978971962617</v>
      </c>
      <c r="F60" s="26">
        <v>452926</v>
      </c>
      <c r="G60" s="26">
        <v>434706</v>
      </c>
    </row>
    <row r="61" spans="1:7" ht="9">
      <c r="A61" s="1" t="s">
        <v>38</v>
      </c>
      <c r="B61" s="26">
        <v>646</v>
      </c>
      <c r="C61" s="26">
        <v>585</v>
      </c>
      <c r="E61" s="19">
        <f t="shared" si="1"/>
        <v>110.11965811965813</v>
      </c>
      <c r="F61" s="26">
        <v>64420</v>
      </c>
      <c r="G61" s="26">
        <v>64420</v>
      </c>
    </row>
    <row r="62" spans="1:7" s="16" customFormat="1" ht="9">
      <c r="A62" s="16" t="s">
        <v>1</v>
      </c>
      <c r="B62" s="27">
        <f>SUM(B40:B61)-B43</f>
        <v>47061</v>
      </c>
      <c r="C62" s="27">
        <f>SUM(C40:C61)-C43</f>
        <v>43515</v>
      </c>
      <c r="D62" s="17"/>
      <c r="E62" s="23">
        <f t="shared" si="1"/>
        <v>223.17906469033667</v>
      </c>
      <c r="F62" s="27">
        <f>SUM(F40:F61)-F43</f>
        <v>9711637</v>
      </c>
      <c r="G62" s="27">
        <f>SUM(G40:G61)-G43</f>
        <v>9150322</v>
      </c>
    </row>
    <row r="63" spans="1:7" s="16" customFormat="1" ht="9">
      <c r="A63" s="16" t="s">
        <v>41</v>
      </c>
      <c r="B63" s="27">
        <f>SUM(B40:B49)-B43</f>
        <v>37809</v>
      </c>
      <c r="C63" s="27">
        <f>SUM(C40:C49)-C43</f>
        <v>34473</v>
      </c>
      <c r="D63" s="17"/>
      <c r="E63" s="23">
        <f t="shared" si="1"/>
        <v>246.00281379630437</v>
      </c>
      <c r="F63" s="27">
        <f>SUM(F40:F49)-F43</f>
        <v>8480455</v>
      </c>
      <c r="G63" s="27">
        <f>SUM(G40:G49)-G43</f>
        <v>7961488</v>
      </c>
    </row>
    <row r="64" spans="1:7" s="16" customFormat="1" ht="9">
      <c r="A64" s="16" t="s">
        <v>42</v>
      </c>
      <c r="B64" s="27">
        <f>SUM(B50:B53)</f>
        <v>1857</v>
      </c>
      <c r="C64" s="27">
        <f>SUM(C50:C53)</f>
        <v>1786</v>
      </c>
      <c r="D64" s="17"/>
      <c r="E64" s="23">
        <f t="shared" si="1"/>
        <v>123.65789473684211</v>
      </c>
      <c r="F64" s="27">
        <f>SUM(F50:F53)</f>
        <v>220853</v>
      </c>
      <c r="G64" s="27">
        <f>SUM(G50:G53)</f>
        <v>205114</v>
      </c>
    </row>
    <row r="65" spans="1:7" s="16" customFormat="1" ht="9">
      <c r="A65" s="16" t="s">
        <v>40</v>
      </c>
      <c r="B65" s="27">
        <f>SUM(B54:B61)</f>
        <v>7395</v>
      </c>
      <c r="C65" s="27">
        <f>SUM(C54:C61)</f>
        <v>7256</v>
      </c>
      <c r="D65" s="17"/>
      <c r="E65" s="23">
        <f t="shared" si="1"/>
        <v>139.24049062844543</v>
      </c>
      <c r="F65" s="27">
        <f>SUM(F54:F61)</f>
        <v>1010329</v>
      </c>
      <c r="G65" s="27">
        <f>SUM(G54:G61)</f>
        <v>983720</v>
      </c>
    </row>
    <row r="66" spans="1:7" ht="9">
      <c r="A66" s="18"/>
      <c r="B66" s="8"/>
      <c r="C66" s="8"/>
      <c r="D66" s="7"/>
      <c r="E66" s="7"/>
      <c r="F66" s="8"/>
      <c r="G66" s="8"/>
    </row>
    <row r="79" ht="9">
      <c r="B79" s="20"/>
    </row>
    <row r="81" ht="9">
      <c r="B81" s="20"/>
    </row>
    <row r="82" ht="9">
      <c r="B82" s="20"/>
    </row>
    <row r="83" ht="9">
      <c r="B83" s="20"/>
    </row>
    <row r="84" ht="9">
      <c r="B84" s="20"/>
    </row>
    <row r="85" ht="9">
      <c r="B85" s="20"/>
    </row>
    <row r="86" ht="9">
      <c r="B86" s="20"/>
    </row>
    <row r="88" ht="9">
      <c r="B88" s="20"/>
    </row>
    <row r="92" ht="9">
      <c r="B92" s="20"/>
    </row>
    <row r="95" ht="9">
      <c r="B95" s="20"/>
    </row>
    <row r="101" ht="9">
      <c r="B101" s="20"/>
    </row>
    <row r="102" ht="9">
      <c r="B102" s="20"/>
    </row>
    <row r="103" ht="9">
      <c r="B103" s="20"/>
    </row>
    <row r="112" ht="9">
      <c r="B112" s="20"/>
    </row>
    <row r="114" ht="9">
      <c r="B114" s="20"/>
    </row>
    <row r="118" ht="9">
      <c r="B118" s="20"/>
    </row>
    <row r="121" ht="9">
      <c r="B121" s="20"/>
    </row>
    <row r="128" ht="9">
      <c r="B128" s="20"/>
    </row>
    <row r="132" ht="9">
      <c r="B132" s="20"/>
    </row>
    <row r="134" ht="9">
      <c r="B134" s="20"/>
    </row>
    <row r="135" ht="9">
      <c r="B135" s="20"/>
    </row>
    <row r="136" ht="9">
      <c r="B136" s="20"/>
    </row>
    <row r="145" ht="9">
      <c r="B145" s="20"/>
    </row>
    <row r="146" ht="9">
      <c r="B146" s="20"/>
    </row>
    <row r="150" ht="9">
      <c r="B150" s="20"/>
    </row>
    <row r="153" ht="9">
      <c r="B153" s="20"/>
    </row>
    <row r="154" ht="9">
      <c r="B154" s="20"/>
    </row>
    <row r="156" ht="9">
      <c r="B156" s="20"/>
    </row>
    <row r="157" ht="9">
      <c r="B157" s="20"/>
    </row>
    <row r="158" ht="9">
      <c r="B158" s="20"/>
    </row>
    <row r="160" ht="9">
      <c r="B160" s="20"/>
    </row>
    <row r="161" ht="9">
      <c r="B161" s="20"/>
    </row>
    <row r="162" ht="9">
      <c r="B162" s="20"/>
    </row>
    <row r="163" ht="9">
      <c r="B163" s="20"/>
    </row>
    <row r="164" ht="9">
      <c r="B164" s="20"/>
    </row>
    <row r="165" ht="9">
      <c r="B165" s="20"/>
    </row>
    <row r="166" ht="9">
      <c r="B166" s="20"/>
    </row>
    <row r="167" ht="9">
      <c r="B167" s="20"/>
    </row>
    <row r="168" ht="9">
      <c r="B168" s="20"/>
    </row>
    <row r="185" ht="9">
      <c r="B185" s="20"/>
    </row>
    <row r="192" ht="9">
      <c r="B192" s="20"/>
    </row>
    <row r="194" ht="9">
      <c r="B194" s="20"/>
    </row>
    <row r="198" ht="9">
      <c r="B198" s="20"/>
    </row>
    <row r="199" ht="9">
      <c r="B199" s="20"/>
    </row>
    <row r="200" ht="9">
      <c r="B200" s="20"/>
    </row>
    <row r="214" ht="9">
      <c r="B214" s="20"/>
    </row>
    <row r="217" ht="9">
      <c r="B217" s="20"/>
    </row>
    <row r="224" ht="9">
      <c r="B224" s="20"/>
    </row>
    <row r="225" ht="9">
      <c r="B225" s="20"/>
    </row>
    <row r="230" ht="9">
      <c r="B230" s="20"/>
    </row>
    <row r="231" ht="9">
      <c r="B231" s="20"/>
    </row>
    <row r="232" ht="9">
      <c r="B232" s="20"/>
    </row>
    <row r="241" ht="9">
      <c r="B241" s="20"/>
    </row>
    <row r="245" ht="9">
      <c r="B245" s="20"/>
    </row>
    <row r="248" ht="9">
      <c r="B248" s="20"/>
    </row>
    <row r="249" ht="9">
      <c r="B249" s="20"/>
    </row>
    <row r="251" ht="9">
      <c r="B251" s="20"/>
    </row>
    <row r="252" ht="9">
      <c r="B252" s="20"/>
    </row>
    <row r="253" ht="9">
      <c r="B253" s="20"/>
    </row>
    <row r="255" ht="9">
      <c r="B255" s="20"/>
    </row>
    <row r="256" ht="9">
      <c r="B256" s="20"/>
    </row>
    <row r="257" ht="9">
      <c r="B257" s="20"/>
    </row>
    <row r="258" ht="9">
      <c r="B258" s="20"/>
    </row>
    <row r="259" ht="9">
      <c r="B259" s="20"/>
    </row>
    <row r="260" ht="9">
      <c r="B260" s="20"/>
    </row>
    <row r="261" ht="9">
      <c r="B261" s="20"/>
    </row>
    <row r="262" ht="9">
      <c r="B262" s="20"/>
    </row>
    <row r="263" ht="9">
      <c r="B263" s="20"/>
    </row>
    <row r="272" ht="9">
      <c r="B272" s="20"/>
    </row>
    <row r="276" ht="9">
      <c r="B276" s="20"/>
    </row>
    <row r="279" ht="9">
      <c r="B279" s="20"/>
    </row>
    <row r="283" ht="9">
      <c r="B283" s="20"/>
    </row>
    <row r="286" ht="9">
      <c r="B286" s="20"/>
    </row>
    <row r="292" ht="9">
      <c r="B292" s="20"/>
    </row>
    <row r="293" ht="9">
      <c r="B293" s="20"/>
    </row>
    <row r="294" ht="9">
      <c r="B294" s="20"/>
    </row>
    <row r="311" ht="9">
      <c r="B311" s="20"/>
    </row>
    <row r="315" ht="9">
      <c r="B315" s="20"/>
    </row>
    <row r="318" ht="9">
      <c r="B318" s="20"/>
    </row>
    <row r="324" ht="9">
      <c r="B324" s="20"/>
    </row>
    <row r="325" ht="9">
      <c r="B325" s="20"/>
    </row>
    <row r="326" ht="9">
      <c r="B326" s="20"/>
    </row>
    <row r="347" ht="9">
      <c r="B347" s="20"/>
    </row>
    <row r="354" ht="9">
      <c r="B354" s="20"/>
    </row>
    <row r="357" ht="9">
      <c r="B357" s="20"/>
    </row>
    <row r="358" ht="9">
      <c r="B358" s="20"/>
    </row>
    <row r="360" ht="9">
      <c r="B360" s="20"/>
    </row>
    <row r="361" ht="9">
      <c r="B361" s="20"/>
    </row>
    <row r="362" ht="9">
      <c r="B362" s="20"/>
    </row>
    <row r="363" ht="9">
      <c r="B363" s="20"/>
    </row>
    <row r="364" ht="9">
      <c r="B364" s="20"/>
    </row>
    <row r="365" ht="9">
      <c r="B365" s="20"/>
    </row>
    <row r="374" ht="9">
      <c r="B374" s="20"/>
    </row>
    <row r="381" ht="9">
      <c r="B381" s="20"/>
    </row>
    <row r="384" ht="9">
      <c r="B384" s="20"/>
    </row>
    <row r="388" ht="9">
      <c r="B388" s="20"/>
    </row>
    <row r="390" ht="9">
      <c r="B390" s="20"/>
    </row>
    <row r="391" ht="9">
      <c r="B391" s="20"/>
    </row>
    <row r="392" ht="9">
      <c r="B392" s="20"/>
    </row>
    <row r="407" ht="9">
      <c r="B407" s="20"/>
    </row>
    <row r="410" ht="9">
      <c r="B410" s="20"/>
    </row>
    <row r="411" ht="9">
      <c r="B411" s="20"/>
    </row>
    <row r="412" ht="9">
      <c r="B412" s="20"/>
    </row>
    <row r="414" ht="9">
      <c r="B414" s="20"/>
    </row>
    <row r="423" ht="9">
      <c r="B423" s="20"/>
    </row>
    <row r="424" ht="9">
      <c r="B424" s="20"/>
    </row>
    <row r="426" ht="9">
      <c r="B426" s="20"/>
    </row>
    <row r="439" ht="9">
      <c r="B439" s="20"/>
    </row>
    <row r="446" ht="9">
      <c r="B446" s="20"/>
    </row>
    <row r="447" ht="9">
      <c r="B447" s="20"/>
    </row>
    <row r="448" ht="9">
      <c r="B448" s="20"/>
    </row>
    <row r="476" ht="9">
      <c r="B476" s="20"/>
    </row>
    <row r="482" ht="9">
      <c r="B482" s="20"/>
    </row>
    <row r="483" ht="9">
      <c r="B483" s="20"/>
    </row>
    <row r="484" ht="9">
      <c r="B484" s="20"/>
    </row>
  </sheetData>
  <mergeCells count="4">
    <mergeCell ref="A38:G38"/>
    <mergeCell ref="B5:C5"/>
    <mergeCell ref="E5:G5"/>
    <mergeCell ref="A8:G8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2005-07-22T07:40:27Z</cp:lastPrinted>
  <dcterms:created xsi:type="dcterms:W3CDTF">1999-01-20T10:30:02Z</dcterms:created>
  <dcterms:modified xsi:type="dcterms:W3CDTF">2003-03-06T11:53:04Z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