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75" windowHeight="5835" activeTab="0"/>
  </bookViews>
  <sheets>
    <sheet name="Tavola1.1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<sst xmlns="http://schemas.openxmlformats.org/spreadsheetml/2006/main" count="33" uniqueCount="32">
  <si>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Totale</t>
  </si>
  <si>
    <t>Raccolta</t>
  </si>
  <si>
    <t>Veneto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</si>
  <si>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</si>
  <si>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</si>
  <si>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</si>
  <si>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</si>
  <si>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</si>
  <si>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</si>
  <si>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</si>
  <si>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</si>
  <si>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</si>
  <si>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</si>
  <si>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</si>
  <si>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</si>
  <si>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ITALIA</t>
  </si>
  <si>
    <t>Lombardia</t>
  </si>
  <si>
    <t>Trento</t>
  </si>
  <si>
    <t>Molise</t>
  </si>
  <si>
    <t>In  Produzione</t>
  </si>
  <si>
    <t>REGIONI</t>
  </si>
  <si>
    <t>Mezogiorno</t>
  </si>
  <si>
    <t>Nord</t>
  </si>
  <si>
    <t>Centro</t>
  </si>
  <si>
    <t>Superficie</t>
  </si>
  <si>
    <t>Produzione</t>
  </si>
  <si>
    <t>Per  ettaro</t>
  </si>
  <si>
    <t>Trentino-Alto Adige</t>
  </si>
  <si>
    <t>Friuli-Venezia Giulia</t>
  </si>
  <si>
    <t>Emilia-Romagna</t>
  </si>
  <si>
    <t xml:space="preserve">                        produzione in quintali)</t>
  </si>
  <si>
    <r>
      <t xml:space="preserve">Tavola  3.18  -  Superficie e produzione delle olive per regione  -  Anno  2001  </t>
    </r>
    <r>
      <rPr>
        <i/>
        <sz val="9"/>
        <rFont val="Arial"/>
        <family val="2"/>
      </rPr>
      <t xml:space="preserve">(superficie in ettari,  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</si>
</sst>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?_-;_-@_-"/>
    <numFmt numFmtId="179" formatCode="_-* #,##0_-;\-* #,##0_-;_-* &quot;-&quot;??_-;_-@_-"/>
    <numFmt numFmtId="180" formatCode="#,##0_ ;\-#,##0\ 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2" fontId="1" fillId="0" borderId="1" xfId="0" applyNumberFormat="1" applyFont="1" applyBorder="1" applyAlignment="1">
      <alignment/>
    </xf>
    <xf numFmtId="41" fontId="1" fillId="0" borderId="2" xfId="16" applyFont="1" applyBorder="1" applyAlignment="1">
      <alignment horizontal="center" vertical="center"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>
      <alignment/>
    </xf>
    <xf numFmtId="2" fontId="5" fillId="0" borderId="1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2" fontId="5" fillId="0" borderId="0" xfId="0" applyNumberFormat="1" applyFont="1" applyAlignment="1">
      <alignment horizontal="right"/>
    </xf>
    <xf numFmtId="179" fontId="4" fillId="0" borderId="0" xfId="15" applyNumberFormat="1" applyFont="1" applyAlignment="1">
      <alignment/>
    </xf>
    <xf numFmtId="0" fontId="3" fillId="0" borderId="0" xfId="0" applyFont="1" applyAlignment="1">
      <alignment/>
    </xf>
    <xf numFmtId="41" fontId="1" fillId="0" borderId="3" xfId="16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J11" sqref="J11"/>
    </sheetView>
  </sheetViews>
  <sheetFormatPr defaultColWidth="9.140625" defaultRowHeight="9" customHeight="1"/>
  <cols>
    <col min="1" max="1" width="13.28125" style="1" customWidth="1"/>
    <col min="2" max="2" width="12.00390625" style="2" customWidth="1"/>
    <col min="3" max="3" width="10.7109375" style="2" customWidth="1"/>
    <col min="4" max="4" width="0.71875" style="2" customWidth="1"/>
    <col min="5" max="5" width="7.00390625" style="2" customWidth="1"/>
    <col min="6" max="6" width="9.28125" style="3" customWidth="1"/>
    <col min="7" max="7" width="1.1484375" style="3" customWidth="1"/>
    <col min="8" max="8" width="11.28125" style="2" customWidth="1"/>
    <col min="9" max="9" width="12.00390625" style="2" customWidth="1"/>
    <col min="10" max="16384" width="9.140625" style="1" customWidth="1"/>
  </cols>
  <sheetData>
    <row r="2" spans="1:9" s="4" customFormat="1" ht="12" customHeight="1">
      <c r="A2" s="4" t="s">
        <v>31</v>
      </c>
      <c r="B2" s="5"/>
      <c r="C2" s="5"/>
      <c r="D2" s="5"/>
      <c r="E2" s="5"/>
      <c r="F2" s="6"/>
      <c r="G2" s="6"/>
      <c r="H2" s="17"/>
      <c r="I2" s="5"/>
    </row>
    <row r="3" spans="1:9" s="4" customFormat="1" ht="12" customHeight="1">
      <c r="A3" s="29" t="s">
        <v>30</v>
      </c>
      <c r="B3" s="5"/>
      <c r="C3" s="5"/>
      <c r="D3" s="5"/>
      <c r="E3" s="5"/>
      <c r="F3" s="6"/>
      <c r="G3" s="6"/>
      <c r="H3" s="17"/>
      <c r="I3" s="5"/>
    </row>
    <row r="4" spans="1:9" ht="9" customHeight="1">
      <c r="A4" s="7"/>
      <c r="B4" s="8"/>
      <c r="C4" s="8"/>
      <c r="D4" s="8"/>
      <c r="E4" s="8"/>
      <c r="F4" s="9"/>
      <c r="G4" s="9"/>
      <c r="H4" s="8"/>
      <c r="I4" s="8"/>
    </row>
    <row r="5" spans="1:9" ht="15" customHeight="1">
      <c r="A5" s="31" t="s">
        <v>20</v>
      </c>
      <c r="B5" s="30" t="s">
        <v>24</v>
      </c>
      <c r="C5" s="30"/>
      <c r="D5" s="10"/>
      <c r="E5" s="10"/>
      <c r="F5" s="30" t="s">
        <v>25</v>
      </c>
      <c r="G5" s="30"/>
      <c r="H5" s="30"/>
      <c r="I5" s="30"/>
    </row>
    <row r="6" spans="1:16" ht="18" customHeight="1">
      <c r="A6" s="32"/>
      <c r="B6" s="11" t="s">
        <v>0</v>
      </c>
      <c r="C6" s="11" t="s">
        <v>19</v>
      </c>
      <c r="D6" s="11"/>
      <c r="E6" s="12"/>
      <c r="F6" s="13" t="s">
        <v>26</v>
      </c>
      <c r="G6" s="13"/>
      <c r="H6" s="11" t="s">
        <v>0</v>
      </c>
      <c r="I6" s="11" t="s">
        <v>1</v>
      </c>
      <c r="P6" s="24"/>
    </row>
    <row r="7" ht="9" customHeight="1">
      <c r="P7" s="24"/>
    </row>
    <row r="8" ht="9" customHeight="1">
      <c r="P8" s="24"/>
    </row>
    <row r="9" spans="1:16" ht="9" customHeight="1">
      <c r="A9" s="1" t="s">
        <v>16</v>
      </c>
      <c r="B9" s="25">
        <v>2338</v>
      </c>
      <c r="C9" s="25">
        <v>2266</v>
      </c>
      <c r="F9" s="22">
        <f>+H9/C9</f>
        <v>17.609885260370696</v>
      </c>
      <c r="G9" s="2"/>
      <c r="H9" s="25">
        <v>39904</v>
      </c>
      <c r="I9" s="25">
        <v>39604</v>
      </c>
      <c r="P9" s="24"/>
    </row>
    <row r="10" spans="1:16" ht="9" customHeight="1">
      <c r="A10" s="1" t="s">
        <v>27</v>
      </c>
      <c r="B10" s="26">
        <f>SUM(B11)</f>
        <v>385</v>
      </c>
      <c r="C10" s="26">
        <f>SUM(C11)</f>
        <v>376</v>
      </c>
      <c r="E10" s="1"/>
      <c r="F10" s="22">
        <f aca="true" t="shared" si="0" ref="F10:F31">+H10/C10</f>
        <v>25.86436170212766</v>
      </c>
      <c r="G10" s="2"/>
      <c r="H10" s="26">
        <f>SUM(H11)</f>
        <v>9725</v>
      </c>
      <c r="I10" s="26">
        <f>SUM(I11)</f>
        <v>9725</v>
      </c>
      <c r="K10" s="26"/>
      <c r="L10" s="26"/>
      <c r="N10" s="26"/>
      <c r="O10" s="26"/>
      <c r="P10" s="24"/>
    </row>
    <row r="11" spans="1:15" s="14" customFormat="1" ht="9" customHeight="1">
      <c r="A11" s="14" t="s">
        <v>17</v>
      </c>
      <c r="B11" s="28">
        <v>385</v>
      </c>
      <c r="C11" s="28">
        <v>376</v>
      </c>
      <c r="D11" s="15"/>
      <c r="E11" s="15"/>
      <c r="F11" s="23">
        <f t="shared" si="0"/>
        <v>25.86436170212766</v>
      </c>
      <c r="G11" s="15"/>
      <c r="H11" s="28">
        <v>9725</v>
      </c>
      <c r="I11" s="28">
        <v>9725</v>
      </c>
      <c r="J11" s="1"/>
      <c r="K11" s="26"/>
      <c r="L11" s="26"/>
      <c r="M11" s="1"/>
      <c r="N11" s="26"/>
      <c r="O11" s="26"/>
    </row>
    <row r="12" spans="1:16" ht="9" customHeight="1">
      <c r="A12" s="1" t="s">
        <v>2</v>
      </c>
      <c r="B12" s="26">
        <v>5435</v>
      </c>
      <c r="C12" s="26">
        <v>5081</v>
      </c>
      <c r="F12" s="22">
        <f t="shared" si="0"/>
        <v>17.167683526864792</v>
      </c>
      <c r="G12" s="2"/>
      <c r="H12" s="26">
        <v>87229</v>
      </c>
      <c r="I12" s="26">
        <v>84232</v>
      </c>
      <c r="K12" s="26"/>
      <c r="L12" s="26"/>
      <c r="N12" s="26"/>
      <c r="O12" s="26"/>
      <c r="P12" s="24"/>
    </row>
    <row r="13" spans="1:16" ht="9" customHeight="1">
      <c r="A13" s="1" t="s">
        <v>28</v>
      </c>
      <c r="B13" s="26">
        <v>175</v>
      </c>
      <c r="C13" s="26">
        <v>133</v>
      </c>
      <c r="F13" s="22">
        <f t="shared" si="0"/>
        <v>30.669172932330827</v>
      </c>
      <c r="G13" s="2"/>
      <c r="H13" s="26">
        <v>4079</v>
      </c>
      <c r="I13" s="26">
        <v>3995</v>
      </c>
      <c r="K13" s="26"/>
      <c r="L13" s="26"/>
      <c r="N13" s="26"/>
      <c r="O13" s="26"/>
      <c r="P13" s="24"/>
    </row>
    <row r="14" spans="1:16" ht="9" customHeight="1">
      <c r="A14" s="1" t="s">
        <v>3</v>
      </c>
      <c r="B14" s="26">
        <v>14644</v>
      </c>
      <c r="C14" s="26">
        <v>14544</v>
      </c>
      <c r="F14" s="22">
        <f t="shared" si="0"/>
        <v>8.621768426842685</v>
      </c>
      <c r="G14" s="2"/>
      <c r="H14" s="26">
        <v>125395</v>
      </c>
      <c r="I14" s="26">
        <v>105531</v>
      </c>
      <c r="K14" s="26"/>
      <c r="L14" s="26"/>
      <c r="N14" s="26"/>
      <c r="O14" s="26"/>
      <c r="P14" s="24"/>
    </row>
    <row r="15" spans="1:16" ht="9" customHeight="1">
      <c r="A15" s="1" t="s">
        <v>29</v>
      </c>
      <c r="B15" s="26">
        <v>2248</v>
      </c>
      <c r="C15" s="26">
        <v>1719</v>
      </c>
      <c r="F15" s="22">
        <f t="shared" si="0"/>
        <v>34.988947062245494</v>
      </c>
      <c r="G15" s="2"/>
      <c r="H15" s="26">
        <v>60146</v>
      </c>
      <c r="I15" s="26">
        <v>60146</v>
      </c>
      <c r="K15" s="26"/>
      <c r="L15" s="26"/>
      <c r="N15" s="26"/>
      <c r="O15" s="26"/>
      <c r="P15" s="24"/>
    </row>
    <row r="16" spans="1:16" ht="9" customHeight="1">
      <c r="A16" s="1" t="s">
        <v>4</v>
      </c>
      <c r="B16" s="26">
        <v>106088</v>
      </c>
      <c r="C16" s="26">
        <v>99015</v>
      </c>
      <c r="F16" s="22">
        <f t="shared" si="0"/>
        <v>11.873867595818815</v>
      </c>
      <c r="G16" s="2"/>
      <c r="H16" s="26">
        <v>1175691</v>
      </c>
      <c r="I16" s="26">
        <v>1097844</v>
      </c>
      <c r="K16" s="26"/>
      <c r="L16" s="26"/>
      <c r="N16" s="26"/>
      <c r="O16" s="26"/>
      <c r="P16" s="24"/>
    </row>
    <row r="17" spans="1:16" ht="9" customHeight="1">
      <c r="A17" s="1" t="s">
        <v>5</v>
      </c>
      <c r="B17" s="26">
        <v>27718</v>
      </c>
      <c r="C17" s="26">
        <v>27477</v>
      </c>
      <c r="F17" s="22">
        <f t="shared" si="0"/>
        <v>18.774502311023767</v>
      </c>
      <c r="G17" s="2"/>
      <c r="H17" s="26">
        <v>515867</v>
      </c>
      <c r="I17" s="26">
        <v>515867</v>
      </c>
      <c r="K17" s="26"/>
      <c r="L17" s="26"/>
      <c r="N17" s="26"/>
      <c r="O17" s="26"/>
      <c r="P17" s="24"/>
    </row>
    <row r="18" spans="1:16" ht="9" customHeight="1">
      <c r="A18" s="1" t="s">
        <v>6</v>
      </c>
      <c r="B18" s="26">
        <v>7421</v>
      </c>
      <c r="C18" s="26">
        <v>7207</v>
      </c>
      <c r="F18" s="22">
        <f t="shared" si="0"/>
        <v>38.487026502011936</v>
      </c>
      <c r="G18" s="2"/>
      <c r="H18" s="26">
        <v>277376</v>
      </c>
      <c r="I18" s="26">
        <v>273475</v>
      </c>
      <c r="K18" s="26"/>
      <c r="L18" s="26"/>
      <c r="N18" s="26"/>
      <c r="O18" s="26"/>
      <c r="P18" s="24"/>
    </row>
    <row r="19" spans="1:16" ht="9" customHeight="1">
      <c r="A19" s="1" t="s">
        <v>7</v>
      </c>
      <c r="B19" s="26">
        <v>87138</v>
      </c>
      <c r="C19" s="26">
        <v>85476</v>
      </c>
      <c r="F19" s="22">
        <f t="shared" si="0"/>
        <v>22.85628714492957</v>
      </c>
      <c r="G19" s="2"/>
      <c r="H19" s="26">
        <v>1953664</v>
      </c>
      <c r="I19" s="26">
        <v>1765183</v>
      </c>
      <c r="K19" s="26"/>
      <c r="L19" s="26"/>
      <c r="N19" s="26"/>
      <c r="O19" s="26"/>
      <c r="P19" s="24"/>
    </row>
    <row r="20" spans="1:16" ht="9" customHeight="1">
      <c r="A20" s="1" t="s">
        <v>8</v>
      </c>
      <c r="B20" s="26">
        <v>43523</v>
      </c>
      <c r="C20" s="26">
        <v>43022</v>
      </c>
      <c r="F20" s="22">
        <f t="shared" si="0"/>
        <v>34.81388591883223</v>
      </c>
      <c r="G20" s="2"/>
      <c r="H20" s="26">
        <v>1497763</v>
      </c>
      <c r="I20" s="26">
        <v>1339293</v>
      </c>
      <c r="K20" s="26"/>
      <c r="L20" s="26"/>
      <c r="N20" s="26"/>
      <c r="O20" s="26"/>
      <c r="P20" s="24"/>
    </row>
    <row r="21" spans="1:16" ht="9" customHeight="1">
      <c r="A21" s="1" t="s">
        <v>18</v>
      </c>
      <c r="B21" s="26">
        <v>13750</v>
      </c>
      <c r="C21" s="26">
        <v>13750</v>
      </c>
      <c r="F21" s="22">
        <f t="shared" si="0"/>
        <v>24.512363636363638</v>
      </c>
      <c r="G21" s="2"/>
      <c r="H21" s="26">
        <v>337045</v>
      </c>
      <c r="I21" s="26">
        <v>337045</v>
      </c>
      <c r="K21" s="26"/>
      <c r="L21" s="26"/>
      <c r="N21" s="26"/>
      <c r="O21" s="26"/>
      <c r="P21" s="24"/>
    </row>
    <row r="22" spans="1:16" ht="9" customHeight="1">
      <c r="A22" s="1" t="s">
        <v>9</v>
      </c>
      <c r="B22" s="26">
        <v>69223</v>
      </c>
      <c r="C22" s="26">
        <v>68541</v>
      </c>
      <c r="F22" s="22">
        <f t="shared" si="0"/>
        <v>28.426722691527697</v>
      </c>
      <c r="G22" s="2"/>
      <c r="H22" s="26">
        <v>1948396</v>
      </c>
      <c r="I22" s="26">
        <v>1930516</v>
      </c>
      <c r="K22" s="26"/>
      <c r="L22" s="26"/>
      <c r="N22" s="26"/>
      <c r="O22" s="26"/>
      <c r="P22" s="24"/>
    </row>
    <row r="23" spans="1:16" ht="9" customHeight="1">
      <c r="A23" s="1" t="s">
        <v>10</v>
      </c>
      <c r="B23" s="26">
        <v>369921</v>
      </c>
      <c r="C23" s="26">
        <v>363050</v>
      </c>
      <c r="F23" s="22">
        <f t="shared" si="0"/>
        <v>33.13505853188266</v>
      </c>
      <c r="G23" s="2"/>
      <c r="H23" s="26">
        <v>12029683</v>
      </c>
      <c r="I23" s="26">
        <v>11753935</v>
      </c>
      <c r="K23" s="26"/>
      <c r="L23" s="26"/>
      <c r="N23" s="26"/>
      <c r="O23" s="26"/>
      <c r="P23" s="24"/>
    </row>
    <row r="24" spans="1:16" ht="9" customHeight="1">
      <c r="A24" s="1" t="s">
        <v>11</v>
      </c>
      <c r="B24" s="26">
        <v>31350</v>
      </c>
      <c r="C24" s="26">
        <v>28350</v>
      </c>
      <c r="F24" s="22">
        <f t="shared" si="0"/>
        <v>18.18694885361552</v>
      </c>
      <c r="G24" s="2"/>
      <c r="H24" s="26">
        <v>515600</v>
      </c>
      <c r="I24" s="26">
        <v>515600</v>
      </c>
      <c r="K24" s="26"/>
      <c r="L24" s="26"/>
      <c r="N24" s="26"/>
      <c r="O24" s="26"/>
      <c r="P24" s="24"/>
    </row>
    <row r="25" spans="1:16" ht="9" customHeight="1">
      <c r="A25" s="1" t="s">
        <v>12</v>
      </c>
      <c r="B25" s="26">
        <v>185801</v>
      </c>
      <c r="C25" s="26">
        <v>183233</v>
      </c>
      <c r="F25" s="22">
        <f t="shared" si="0"/>
        <v>43.797623790474425</v>
      </c>
      <c r="G25" s="2"/>
      <c r="H25" s="26">
        <v>8025170</v>
      </c>
      <c r="I25" s="26">
        <v>7744985</v>
      </c>
      <c r="K25" s="26"/>
      <c r="L25" s="26"/>
      <c r="N25" s="26"/>
      <c r="O25" s="26"/>
      <c r="P25" s="24"/>
    </row>
    <row r="26" spans="1:16" ht="9" customHeight="1">
      <c r="A26" s="1" t="s">
        <v>13</v>
      </c>
      <c r="B26" s="26">
        <v>161090</v>
      </c>
      <c r="C26" s="26">
        <v>157184</v>
      </c>
      <c r="F26" s="22">
        <f t="shared" si="0"/>
        <v>13.36706026058632</v>
      </c>
      <c r="G26" s="2"/>
      <c r="H26" s="26">
        <v>2101088</v>
      </c>
      <c r="I26" s="26">
        <v>1963162</v>
      </c>
      <c r="K26" s="26"/>
      <c r="L26" s="26"/>
      <c r="N26" s="26"/>
      <c r="O26" s="26"/>
      <c r="P26" s="24"/>
    </row>
    <row r="27" spans="1:16" ht="9" customHeight="1">
      <c r="A27" s="1" t="s">
        <v>14</v>
      </c>
      <c r="B27" s="26">
        <v>36310</v>
      </c>
      <c r="C27" s="26">
        <v>35897</v>
      </c>
      <c r="F27" s="22">
        <f t="shared" si="0"/>
        <v>18.627601192300194</v>
      </c>
      <c r="G27" s="2"/>
      <c r="H27" s="26">
        <v>668675</v>
      </c>
      <c r="I27" s="26">
        <v>622275</v>
      </c>
      <c r="K27" s="26"/>
      <c r="L27" s="26"/>
      <c r="N27" s="26"/>
      <c r="O27" s="26"/>
      <c r="P27" s="24"/>
    </row>
    <row r="28" spans="1:16" s="16" customFormat="1" ht="9" customHeight="1">
      <c r="A28" s="16" t="s">
        <v>15</v>
      </c>
      <c r="B28" s="17">
        <f>SUM(B9:B27)-B10</f>
        <v>1164558</v>
      </c>
      <c r="C28" s="17">
        <f>SUM(C9:C27)-C10</f>
        <v>1136321</v>
      </c>
      <c r="D28" s="17"/>
      <c r="F28" s="27">
        <f t="shared" si="0"/>
        <v>27.608832363390274</v>
      </c>
      <c r="G28" s="17"/>
      <c r="H28" s="17">
        <f>SUM(H9:H27)-H10</f>
        <v>31372496</v>
      </c>
      <c r="I28" s="17">
        <f>SUM(I9:I27)-I10</f>
        <v>30162413</v>
      </c>
      <c r="J28" s="1"/>
      <c r="K28" s="26"/>
      <c r="L28" s="26"/>
      <c r="M28" s="1"/>
      <c r="N28" s="26"/>
      <c r="O28" s="26"/>
      <c r="P28" s="24"/>
    </row>
    <row r="29" spans="1:16" s="16" customFormat="1" ht="9" customHeight="1">
      <c r="A29" s="16" t="s">
        <v>22</v>
      </c>
      <c r="B29" s="17">
        <f>SUM(B9:B15)-B10</f>
        <v>25225</v>
      </c>
      <c r="C29" s="17">
        <f>SUM(C9:C15)-C10</f>
        <v>24119</v>
      </c>
      <c r="D29" s="17"/>
      <c r="F29" s="27">
        <f t="shared" si="0"/>
        <v>13.536133338861479</v>
      </c>
      <c r="G29" s="17"/>
      <c r="H29" s="17">
        <f>SUM(H9:H15)-H10</f>
        <v>326478</v>
      </c>
      <c r="I29" s="17">
        <f>SUM(I9:I15)-I10</f>
        <v>303233</v>
      </c>
      <c r="J29" s="1"/>
      <c r="K29" s="26"/>
      <c r="L29" s="26"/>
      <c r="M29" s="1"/>
      <c r="N29" s="26"/>
      <c r="O29" s="26"/>
      <c r="P29" s="24"/>
    </row>
    <row r="30" spans="1:16" s="16" customFormat="1" ht="9" customHeight="1">
      <c r="A30" s="16" t="s">
        <v>23</v>
      </c>
      <c r="B30" s="17">
        <f>SUM(B16:B19)</f>
        <v>228365</v>
      </c>
      <c r="C30" s="17">
        <f>SUM(C16:C19)</f>
        <v>219175</v>
      </c>
      <c r="D30" s="17"/>
      <c r="F30" s="27">
        <f t="shared" si="0"/>
        <v>17.89710505303981</v>
      </c>
      <c r="G30" s="17"/>
      <c r="H30" s="17">
        <f>SUM(H16:H19)</f>
        <v>3922598</v>
      </c>
      <c r="I30" s="17">
        <f>SUM(I16:I19)</f>
        <v>3652369</v>
      </c>
      <c r="J30" s="1"/>
      <c r="K30" s="26"/>
      <c r="L30" s="26"/>
      <c r="M30" s="1"/>
      <c r="N30" s="26"/>
      <c r="O30" s="26"/>
      <c r="P30" s="24"/>
    </row>
    <row r="31" spans="1:16" s="16" customFormat="1" ht="9" customHeight="1">
      <c r="A31" s="16" t="s">
        <v>21</v>
      </c>
      <c r="B31" s="17">
        <f>SUM(B20:B27)</f>
        <v>910968</v>
      </c>
      <c r="C31" s="17">
        <f>SUM(C20:C27)</f>
        <v>893027</v>
      </c>
      <c r="D31" s="17"/>
      <c r="F31" s="27">
        <f t="shared" si="0"/>
        <v>30.372452344665952</v>
      </c>
      <c r="G31" s="17"/>
      <c r="H31" s="17">
        <f>SUM(H20:H27)</f>
        <v>27123420</v>
      </c>
      <c r="I31" s="17">
        <f>SUM(I20:I27)</f>
        <v>26206811</v>
      </c>
      <c r="J31" s="1"/>
      <c r="K31" s="1"/>
      <c r="L31" s="1"/>
      <c r="M31" s="1"/>
      <c r="N31" s="1"/>
      <c r="O31" s="1"/>
      <c r="P31" s="24"/>
    </row>
    <row r="32" spans="1:16" s="16" customFormat="1" ht="9" customHeight="1">
      <c r="A32" s="19"/>
      <c r="B32" s="20"/>
      <c r="C32" s="20"/>
      <c r="D32" s="20"/>
      <c r="E32" s="20"/>
      <c r="F32" s="21"/>
      <c r="G32" s="21"/>
      <c r="H32" s="20"/>
      <c r="I32" s="20"/>
      <c r="K32" s="24"/>
      <c r="L32" s="24"/>
      <c r="M32" s="24"/>
      <c r="N32" s="24"/>
      <c r="O32" s="24"/>
      <c r="P32" s="24"/>
    </row>
    <row r="33" spans="2:9" s="16" customFormat="1" ht="9" customHeight="1">
      <c r="B33" s="17"/>
      <c r="C33" s="17"/>
      <c r="D33" s="17"/>
      <c r="E33" s="17"/>
      <c r="F33" s="18"/>
      <c r="G33" s="18"/>
      <c r="H33" s="17"/>
      <c r="I33" s="17"/>
    </row>
    <row r="34" spans="2:9" s="16" customFormat="1" ht="9" customHeight="1">
      <c r="B34" s="17"/>
      <c r="C34" s="17"/>
      <c r="D34" s="17"/>
      <c r="E34" s="17"/>
      <c r="F34" s="18"/>
      <c r="G34" s="18"/>
      <c r="H34" s="17"/>
      <c r="I34" s="17"/>
    </row>
  </sheetData>
  <mergeCells count="3">
    <mergeCell ref="B5:C5"/>
    <mergeCell ref="F5:I5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2004-12-20T12:53:07Z</cp:lastPrinted>
  <dcterms:created xsi:type="dcterms:W3CDTF">1999-02-19T09:36:30Z</dcterms:created>
  <dcterms:modified xsi:type="dcterms:W3CDTF">2003-02-28T08:49:32Z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