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575" windowHeight="5835" activeTab="0"/>
  </bookViews>
  <sheets>
    <sheet name="Tavola1.10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<sst xmlns="http://schemas.openxmlformats.org/spreadsheetml/2006/main" count="62" uniqueCount="37">
  <si>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Totale</t>
  </si>
  <si>
    <t>Raccolta</t>
  </si>
  <si>
    <t>ITALIA</t>
  </si>
  <si>
    <t>Bolzano-Bozen</t>
  </si>
  <si>
    <t>Trento</t>
  </si>
  <si>
    <t>In  Produzione</t>
  </si>
  <si>
    <t>REGIONI</t>
  </si>
  <si>
    <t>UVA  DA  TAVOLA</t>
  </si>
  <si>
    <t>Per  ettaro</t>
  </si>
  <si>
    <t>Piemonte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</si>
  <si>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</si>
  <si>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</si>
  <si>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</si>
  <si>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</si>
  <si>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</si>
  <si>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</si>
  <si>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</si>
  <si>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</si>
  <si>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</si>
  <si>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</si>
  <si>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</si>
  <si>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</si>
  <si>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</si>
  <si>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</si>
  <si>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</t>
  </si>
  <si>
    <t>Lombardia</t>
  </si>
  <si>
    <t>UVA DA VINO</t>
  </si>
  <si>
    <t>Nord</t>
  </si>
  <si>
    <t>Centro</t>
  </si>
  <si>
    <t>Mezzogiorno</t>
  </si>
  <si>
    <t>Superficie</t>
  </si>
  <si>
    <t>Produzione</t>
  </si>
  <si>
    <t>Trentino-Alto Adige</t>
  </si>
  <si>
    <t>Friuli-Venezia Giulia</t>
  </si>
  <si>
    <t>Emilia-Romagna</t>
  </si>
  <si>
    <t xml:space="preserve">Tavola  3.17 - Superficie e produzione della vite: uva da tavola, uva da vino per regione  - Anno  2001 </t>
  </si>
  <si>
    <t xml:space="preserve">                       (superficie in ettari, produzione in quintali)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</si>
</sst>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_-* #,##0.0_-;\-* #,##0.0_-;_-* &quot;-&quot;??_-;_-@_-"/>
    <numFmt numFmtId="177" formatCode="_-* #,##0_-;\-* #,##0_-;_-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vertical="center"/>
    </xf>
    <xf numFmtId="41" fontId="1" fillId="0" borderId="2" xfId="16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1" fontId="1" fillId="0" borderId="1" xfId="16" applyFont="1" applyBorder="1" applyAlignment="1">
      <alignment horizontal="right" vertical="center"/>
    </xf>
    <xf numFmtId="41" fontId="1" fillId="0" borderId="1" xfId="16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16" applyFont="1" applyAlignment="1">
      <alignment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41" fontId="5" fillId="0" borderId="1" xfId="16" applyFont="1" applyBorder="1" applyAlignment="1">
      <alignment/>
    </xf>
    <xf numFmtId="2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41" fontId="4" fillId="0" borderId="0" xfId="16" applyFont="1" applyAlignment="1">
      <alignment/>
    </xf>
    <xf numFmtId="170" fontId="4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3" fontId="1" fillId="0" borderId="0" xfId="16" applyNumberFormat="1" applyFont="1" applyAlignment="1">
      <alignment/>
    </xf>
    <xf numFmtId="177" fontId="1" fillId="0" borderId="0" xfId="15" applyNumberFormat="1" applyFont="1" applyAlignment="1">
      <alignment/>
    </xf>
    <xf numFmtId="177" fontId="4" fillId="0" borderId="0" xfId="15" applyNumberFormat="1" applyFont="1" applyAlignment="1">
      <alignment/>
    </xf>
    <xf numFmtId="177" fontId="5" fillId="0" borderId="0" xfId="15" applyNumberFormat="1" applyFont="1" applyAlignment="1">
      <alignment/>
    </xf>
    <xf numFmtId="41" fontId="1" fillId="0" borderId="3" xfId="16" applyFont="1" applyBorder="1" applyAlignment="1">
      <alignment horizontal="center" vertical="center"/>
    </xf>
    <xf numFmtId="41" fontId="1" fillId="0" borderId="0" xfId="16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5.7109375" style="1" customWidth="1"/>
    <col min="2" max="2" width="11.28125" style="2" customWidth="1"/>
    <col min="3" max="3" width="11.8515625" style="2" customWidth="1"/>
    <col min="4" max="4" width="1.57421875" style="2" customWidth="1"/>
    <col min="5" max="5" width="10.421875" style="3" customWidth="1"/>
    <col min="6" max="6" width="14.57421875" style="2" customWidth="1"/>
    <col min="7" max="7" width="12.28125" style="2" customWidth="1"/>
    <col min="8" max="16384" width="9.140625" style="1" customWidth="1"/>
  </cols>
  <sheetData>
    <row r="2" spans="1:7" s="4" customFormat="1" ht="12" customHeight="1">
      <c r="A2" s="4" t="s">
        <v>35</v>
      </c>
      <c r="B2" s="5"/>
      <c r="C2" s="5"/>
      <c r="D2" s="5"/>
      <c r="E2" s="6"/>
      <c r="F2" s="5"/>
      <c r="G2" s="5"/>
    </row>
    <row r="3" spans="1:7" s="4" customFormat="1" ht="12" customHeight="1">
      <c r="A3" s="23" t="s">
        <v>36</v>
      </c>
      <c r="B3" s="5"/>
      <c r="C3" s="5"/>
      <c r="D3" s="5"/>
      <c r="E3" s="6"/>
      <c r="F3" s="5"/>
      <c r="G3" s="5"/>
    </row>
    <row r="4" spans="1:7" ht="9">
      <c r="A4" s="7"/>
      <c r="B4" s="8"/>
      <c r="C4" s="8"/>
      <c r="D4" s="8"/>
      <c r="E4" s="9"/>
      <c r="F4" s="8"/>
      <c r="G4" s="8"/>
    </row>
    <row r="5" spans="1:7" ht="14.25" customHeight="1">
      <c r="A5" s="10"/>
      <c r="B5" s="34" t="s">
        <v>30</v>
      </c>
      <c r="C5" s="34"/>
      <c r="D5" s="11"/>
      <c r="E5" s="34" t="s">
        <v>31</v>
      </c>
      <c r="F5" s="34"/>
      <c r="G5" s="34"/>
    </row>
    <row r="6" spans="1:7" ht="20.25" customHeight="1">
      <c r="A6" s="12" t="s">
        <v>6</v>
      </c>
      <c r="B6" s="13" t="s">
        <v>0</v>
      </c>
      <c r="C6" s="13" t="s">
        <v>5</v>
      </c>
      <c r="D6" s="14"/>
      <c r="E6" s="15" t="s">
        <v>8</v>
      </c>
      <c r="F6" s="13" t="s">
        <v>0</v>
      </c>
      <c r="G6" s="13" t="s">
        <v>1</v>
      </c>
    </row>
    <row r="8" spans="1:7" ht="12.75" customHeight="1">
      <c r="A8" s="35" t="s">
        <v>7</v>
      </c>
      <c r="B8" s="35"/>
      <c r="C8" s="35"/>
      <c r="D8" s="35"/>
      <c r="E8" s="35"/>
      <c r="F8" s="35"/>
      <c r="G8" s="35"/>
    </row>
    <row r="9" spans="1:7" ht="9">
      <c r="A9" s="1" t="s">
        <v>9</v>
      </c>
      <c r="B9" s="1">
        <v>166</v>
      </c>
      <c r="C9" s="1">
        <v>166</v>
      </c>
      <c r="E9" s="29">
        <f>+F9/C9</f>
        <v>93.37349397590361</v>
      </c>
      <c r="F9" s="31">
        <v>15500</v>
      </c>
      <c r="G9" s="31">
        <v>15150</v>
      </c>
    </row>
    <row r="10" spans="1:7" ht="9">
      <c r="A10" s="1" t="s">
        <v>25</v>
      </c>
      <c r="B10" s="1">
        <v>21</v>
      </c>
      <c r="C10" s="1">
        <v>21</v>
      </c>
      <c r="E10" s="29">
        <f aca="true" t="shared" si="0" ref="E10:E32">+F10/C10</f>
        <v>82.42857142857143</v>
      </c>
      <c r="F10" s="31">
        <v>1731</v>
      </c>
      <c r="G10" s="31">
        <v>1728</v>
      </c>
    </row>
    <row r="11" spans="1:7" ht="9">
      <c r="A11" s="1" t="s">
        <v>32</v>
      </c>
      <c r="B11" s="31">
        <f>SUM(B12)</f>
        <v>1</v>
      </c>
      <c r="C11" s="31">
        <f>SUM(C12)</f>
        <v>1</v>
      </c>
      <c r="E11" s="29">
        <f t="shared" si="0"/>
        <v>135</v>
      </c>
      <c r="F11" s="31">
        <f>SUM(F12)</f>
        <v>135</v>
      </c>
      <c r="G11" s="31">
        <f>SUM(G12)</f>
        <v>135</v>
      </c>
    </row>
    <row r="12" spans="1:7" s="16" customFormat="1" ht="9">
      <c r="A12" s="16" t="s">
        <v>4</v>
      </c>
      <c r="B12" s="32">
        <v>1</v>
      </c>
      <c r="C12" s="32">
        <v>1</v>
      </c>
      <c r="D12" s="27"/>
      <c r="E12" s="28">
        <f t="shared" si="0"/>
        <v>135</v>
      </c>
      <c r="F12" s="32">
        <v>135</v>
      </c>
      <c r="G12" s="32">
        <v>135</v>
      </c>
    </row>
    <row r="13" spans="1:7" ht="9">
      <c r="A13" s="1" t="s">
        <v>10</v>
      </c>
      <c r="B13" s="31">
        <v>25</v>
      </c>
      <c r="C13" s="31">
        <v>21</v>
      </c>
      <c r="E13" s="29">
        <f t="shared" si="0"/>
        <v>170.23809523809524</v>
      </c>
      <c r="F13" s="31">
        <v>3575</v>
      </c>
      <c r="G13" s="31">
        <v>3475</v>
      </c>
    </row>
    <row r="14" spans="1:7" ht="9">
      <c r="A14" s="1" t="s">
        <v>33</v>
      </c>
      <c r="B14" s="31">
        <v>54</v>
      </c>
      <c r="C14" s="31">
        <v>52</v>
      </c>
      <c r="E14" s="29">
        <f t="shared" si="0"/>
        <v>80.13461538461539</v>
      </c>
      <c r="F14" s="31">
        <v>4167</v>
      </c>
      <c r="G14" s="31">
        <v>4130</v>
      </c>
    </row>
    <row r="15" spans="1:7" ht="9">
      <c r="A15" s="1" t="s">
        <v>11</v>
      </c>
      <c r="B15" s="31">
        <v>11</v>
      </c>
      <c r="C15" s="31">
        <v>9</v>
      </c>
      <c r="E15" s="29">
        <f t="shared" si="0"/>
        <v>55.111111111111114</v>
      </c>
      <c r="F15" s="31">
        <v>496</v>
      </c>
      <c r="G15" s="31">
        <v>472</v>
      </c>
    </row>
    <row r="16" spans="1:7" ht="9">
      <c r="A16" s="1" t="s">
        <v>34</v>
      </c>
      <c r="B16" s="31">
        <v>14</v>
      </c>
      <c r="C16" s="31">
        <v>14</v>
      </c>
      <c r="E16" s="29">
        <f t="shared" si="0"/>
        <v>95</v>
      </c>
      <c r="F16" s="31">
        <v>1330</v>
      </c>
      <c r="G16" s="31">
        <v>1330</v>
      </c>
    </row>
    <row r="17" spans="1:7" ht="9">
      <c r="A17" s="1" t="s">
        <v>12</v>
      </c>
      <c r="B17" s="31">
        <v>99</v>
      </c>
      <c r="C17" s="31">
        <v>96</v>
      </c>
      <c r="E17" s="29">
        <f t="shared" si="0"/>
        <v>71.6875</v>
      </c>
      <c r="F17" s="31">
        <v>6882</v>
      </c>
      <c r="G17" s="31">
        <v>6407</v>
      </c>
    </row>
    <row r="18" spans="1:7" ht="9">
      <c r="A18" s="1" t="s">
        <v>13</v>
      </c>
      <c r="B18" s="31">
        <v>12</v>
      </c>
      <c r="C18" s="31">
        <v>12</v>
      </c>
      <c r="E18" s="29">
        <f t="shared" si="0"/>
        <v>69.91666666666667</v>
      </c>
      <c r="F18" s="31">
        <v>839</v>
      </c>
      <c r="G18" s="31">
        <v>839</v>
      </c>
    </row>
    <row r="19" spans="1:7" ht="9">
      <c r="A19" s="1" t="s">
        <v>14</v>
      </c>
      <c r="B19" s="31">
        <v>36</v>
      </c>
      <c r="C19" s="31">
        <v>36</v>
      </c>
      <c r="E19" s="29">
        <f t="shared" si="0"/>
        <v>101.19444444444444</v>
      </c>
      <c r="F19" s="31">
        <v>3643</v>
      </c>
      <c r="G19" s="31">
        <v>3611</v>
      </c>
    </row>
    <row r="20" spans="1:7" ht="9">
      <c r="A20" s="1" t="s">
        <v>15</v>
      </c>
      <c r="B20" s="31">
        <v>1204</v>
      </c>
      <c r="C20" s="31">
        <v>1157</v>
      </c>
      <c r="E20" s="29">
        <f t="shared" si="0"/>
        <v>194.0276577355229</v>
      </c>
      <c r="F20" s="31">
        <v>224490</v>
      </c>
      <c r="G20" s="31">
        <v>209527</v>
      </c>
    </row>
    <row r="21" spans="1:7" ht="9">
      <c r="A21" s="1" t="s">
        <v>16</v>
      </c>
      <c r="B21" s="31">
        <v>3656</v>
      </c>
      <c r="C21" s="31">
        <v>3635</v>
      </c>
      <c r="E21" s="29">
        <f t="shared" si="0"/>
        <v>91.85144429160935</v>
      </c>
      <c r="F21" s="31">
        <v>333880</v>
      </c>
      <c r="G21" s="31">
        <v>304891</v>
      </c>
    </row>
    <row r="22" spans="1:7" ht="9">
      <c r="A22" s="1" t="s">
        <v>17</v>
      </c>
      <c r="B22" s="31">
        <v>121</v>
      </c>
      <c r="C22" s="31">
        <v>121</v>
      </c>
      <c r="E22" s="29">
        <f t="shared" si="0"/>
        <v>219.0082644628099</v>
      </c>
      <c r="F22" s="31">
        <v>26500</v>
      </c>
      <c r="G22" s="31">
        <v>26500</v>
      </c>
    </row>
    <row r="23" spans="1:7" ht="9">
      <c r="A23" s="1" t="s">
        <v>18</v>
      </c>
      <c r="B23" s="31">
        <v>185</v>
      </c>
      <c r="C23" s="31">
        <v>181</v>
      </c>
      <c r="E23" s="29">
        <f t="shared" si="0"/>
        <v>100.27624309392266</v>
      </c>
      <c r="F23" s="31">
        <v>18150</v>
      </c>
      <c r="G23" s="31">
        <v>17700</v>
      </c>
    </row>
    <row r="24" spans="1:7" ht="9">
      <c r="A24" s="1" t="s">
        <v>19</v>
      </c>
      <c r="B24" s="31">
        <v>46546</v>
      </c>
      <c r="C24" s="31">
        <v>46235</v>
      </c>
      <c r="E24" s="29">
        <f t="shared" si="0"/>
        <v>250.2840705093544</v>
      </c>
      <c r="F24" s="31">
        <v>11571884</v>
      </c>
      <c r="G24" s="31">
        <v>11192817</v>
      </c>
    </row>
    <row r="25" spans="1:7" ht="9">
      <c r="A25" s="1" t="s">
        <v>20</v>
      </c>
      <c r="B25" s="31">
        <v>530</v>
      </c>
      <c r="C25" s="31">
        <v>530</v>
      </c>
      <c r="E25" s="29">
        <f t="shared" si="0"/>
        <v>246.79245283018867</v>
      </c>
      <c r="F25" s="31">
        <v>130800</v>
      </c>
      <c r="G25" s="31">
        <v>130800</v>
      </c>
    </row>
    <row r="26" spans="1:7" ht="9">
      <c r="A26" s="1" t="s">
        <v>21</v>
      </c>
      <c r="B26" s="31">
        <v>555</v>
      </c>
      <c r="C26" s="31">
        <v>536</v>
      </c>
      <c r="E26" s="29">
        <f t="shared" si="0"/>
        <v>152.47388059701493</v>
      </c>
      <c r="F26" s="31">
        <v>81726</v>
      </c>
      <c r="G26" s="31">
        <v>80912</v>
      </c>
    </row>
    <row r="27" spans="1:7" ht="9">
      <c r="A27" s="1" t="s">
        <v>22</v>
      </c>
      <c r="B27" s="31">
        <v>19321</v>
      </c>
      <c r="C27" s="31">
        <v>18562</v>
      </c>
      <c r="E27" s="29">
        <f t="shared" si="0"/>
        <v>202.02128003447905</v>
      </c>
      <c r="F27" s="31">
        <v>3749919</v>
      </c>
      <c r="G27" s="31">
        <v>3594552</v>
      </c>
    </row>
    <row r="28" spans="1:7" ht="9">
      <c r="A28" s="1" t="s">
        <v>23</v>
      </c>
      <c r="B28" s="31">
        <v>1434</v>
      </c>
      <c r="C28" s="31">
        <v>1406</v>
      </c>
      <c r="E28" s="29">
        <f t="shared" si="0"/>
        <v>79.1429587482219</v>
      </c>
      <c r="F28" s="31">
        <v>111275</v>
      </c>
      <c r="G28" s="31">
        <v>107385</v>
      </c>
    </row>
    <row r="29" spans="1:7" s="24" customFormat="1" ht="9">
      <c r="A29" s="17" t="s">
        <v>2</v>
      </c>
      <c r="B29" s="18">
        <f>SUM(B9:B28)-B11</f>
        <v>73991</v>
      </c>
      <c r="C29" s="18">
        <f>SUM(C9:C28)-C11</f>
        <v>72791</v>
      </c>
      <c r="D29" s="18"/>
      <c r="E29" s="26">
        <f t="shared" si="0"/>
        <v>223.7491173359344</v>
      </c>
      <c r="F29" s="18">
        <f>SUM(F9:F28)-F11</f>
        <v>16286922</v>
      </c>
      <c r="G29" s="18">
        <f>SUM(G9:G28)-G11</f>
        <v>15702361</v>
      </c>
    </row>
    <row r="30" spans="1:7" s="24" customFormat="1" ht="9">
      <c r="A30" s="17" t="s">
        <v>27</v>
      </c>
      <c r="B30" s="18">
        <f>SUM(B9:B16)-B11</f>
        <v>292</v>
      </c>
      <c r="C30" s="18">
        <f>SUM(C9:C16)-C11</f>
        <v>284</v>
      </c>
      <c r="D30" s="18"/>
      <c r="E30" s="26">
        <f t="shared" si="0"/>
        <v>94.83802816901408</v>
      </c>
      <c r="F30" s="18">
        <f>SUM(F9:F16)-F11</f>
        <v>26934</v>
      </c>
      <c r="G30" s="18">
        <f>SUM(G9:G16)-G11</f>
        <v>26420</v>
      </c>
    </row>
    <row r="31" spans="1:7" s="24" customFormat="1" ht="9">
      <c r="A31" s="17" t="s">
        <v>28</v>
      </c>
      <c r="B31" s="18">
        <f>SUM(B17:B20)</f>
        <v>1351</v>
      </c>
      <c r="C31" s="18">
        <f>SUM(C17:C20)</f>
        <v>1301</v>
      </c>
      <c r="D31" s="18"/>
      <c r="E31" s="26">
        <f t="shared" si="0"/>
        <v>181.28670253651038</v>
      </c>
      <c r="F31" s="18">
        <f>SUM(F17:F20)</f>
        <v>235854</v>
      </c>
      <c r="G31" s="18">
        <f>SUM(G17:G20)</f>
        <v>220384</v>
      </c>
    </row>
    <row r="32" spans="1:7" s="24" customFormat="1" ht="9">
      <c r="A32" s="17" t="s">
        <v>29</v>
      </c>
      <c r="B32" s="18">
        <f>SUM(B21:B28)</f>
        <v>72348</v>
      </c>
      <c r="C32" s="18">
        <f>SUM(C21:C28)</f>
        <v>71206</v>
      </c>
      <c r="D32" s="18"/>
      <c r="E32" s="26">
        <f t="shared" si="0"/>
        <v>225.03909782883466</v>
      </c>
      <c r="F32" s="18">
        <f>SUM(F21:F28)</f>
        <v>16024134</v>
      </c>
      <c r="G32" s="18">
        <f>SUM(G21:G28)</f>
        <v>15455557</v>
      </c>
    </row>
    <row r="34" ht="9">
      <c r="F34" s="30"/>
    </row>
    <row r="35" spans="1:7" ht="12.75" customHeight="1">
      <c r="A35" s="35" t="s">
        <v>26</v>
      </c>
      <c r="B35" s="35"/>
      <c r="C35" s="35"/>
      <c r="D35" s="35"/>
      <c r="E35" s="35"/>
      <c r="F35" s="35"/>
      <c r="G35" s="35"/>
    </row>
    <row r="37" spans="1:7" ht="9">
      <c r="A37" s="1" t="s">
        <v>9</v>
      </c>
      <c r="B37" s="31">
        <v>59442</v>
      </c>
      <c r="C37" s="31">
        <v>56853</v>
      </c>
      <c r="E37" s="25">
        <f aca="true" t="shared" si="1" ref="E37:E62">+F37/C37</f>
        <v>82.0612104902116</v>
      </c>
      <c r="F37" s="31">
        <v>4665426</v>
      </c>
      <c r="G37" s="31">
        <v>4568235</v>
      </c>
    </row>
    <row r="38" spans="1:7" ht="9">
      <c r="A38" s="1" t="s">
        <v>24</v>
      </c>
      <c r="B38" s="31">
        <v>500</v>
      </c>
      <c r="C38" s="31">
        <v>500</v>
      </c>
      <c r="E38" s="25">
        <f t="shared" si="1"/>
        <v>50</v>
      </c>
      <c r="F38" s="31">
        <v>25000</v>
      </c>
      <c r="G38" s="31">
        <v>25000</v>
      </c>
    </row>
    <row r="39" spans="1:7" ht="9">
      <c r="A39" s="1" t="s">
        <v>25</v>
      </c>
      <c r="B39" s="31">
        <v>26660</v>
      </c>
      <c r="C39" s="31">
        <v>25411</v>
      </c>
      <c r="E39" s="25">
        <f t="shared" si="1"/>
        <v>81.75270552123096</v>
      </c>
      <c r="F39" s="31">
        <v>2077418</v>
      </c>
      <c r="G39" s="31">
        <v>1856162</v>
      </c>
    </row>
    <row r="40" spans="1:7" s="16" customFormat="1" ht="9">
      <c r="A40" s="1" t="s">
        <v>32</v>
      </c>
      <c r="B40" s="31">
        <f>SUM(B41:B42)</f>
        <v>14255</v>
      </c>
      <c r="C40" s="31">
        <f>SUM(C41:C42)</f>
        <v>13215</v>
      </c>
      <c r="D40" s="2"/>
      <c r="E40" s="25">
        <f t="shared" si="1"/>
        <v>127.47181233446841</v>
      </c>
      <c r="F40" s="31">
        <f>SUM(F41:F42)</f>
        <v>1684540</v>
      </c>
      <c r="G40" s="31">
        <f>SUM(G41:G42)</f>
        <v>1684540</v>
      </c>
    </row>
    <row r="41" spans="1:7" s="16" customFormat="1" ht="9">
      <c r="A41" s="16" t="s">
        <v>3</v>
      </c>
      <c r="B41" s="32">
        <v>5083</v>
      </c>
      <c r="C41" s="32">
        <v>4798</v>
      </c>
      <c r="D41" s="27"/>
      <c r="E41" s="28">
        <f t="shared" si="1"/>
        <v>111.40892038349313</v>
      </c>
      <c r="F41" s="32">
        <v>534540</v>
      </c>
      <c r="G41" s="32">
        <v>534540</v>
      </c>
    </row>
    <row r="42" spans="1:7" s="16" customFormat="1" ht="9">
      <c r="A42" s="16" t="s">
        <v>4</v>
      </c>
      <c r="B42" s="32">
        <v>9172</v>
      </c>
      <c r="C42" s="32">
        <v>8417</v>
      </c>
      <c r="D42" s="27"/>
      <c r="E42" s="28">
        <f t="shared" si="1"/>
        <v>136.6282523464417</v>
      </c>
      <c r="F42" s="32">
        <v>1150000</v>
      </c>
      <c r="G42" s="32">
        <v>1150000</v>
      </c>
    </row>
    <row r="43" spans="1:7" ht="9">
      <c r="A43" s="1" t="s">
        <v>10</v>
      </c>
      <c r="B43" s="31">
        <v>77772</v>
      </c>
      <c r="C43" s="31">
        <v>72563</v>
      </c>
      <c r="E43" s="25">
        <f t="shared" si="1"/>
        <v>160.1318716150104</v>
      </c>
      <c r="F43" s="31">
        <v>11619649</v>
      </c>
      <c r="G43" s="31">
        <v>11619058</v>
      </c>
    </row>
    <row r="44" spans="1:7" ht="9">
      <c r="A44" s="1" t="s">
        <v>33</v>
      </c>
      <c r="B44" s="31">
        <v>19780</v>
      </c>
      <c r="C44" s="31">
        <v>18555</v>
      </c>
      <c r="E44" s="25">
        <f t="shared" si="1"/>
        <v>83.64187550525465</v>
      </c>
      <c r="F44" s="31">
        <v>1551975</v>
      </c>
      <c r="G44" s="31">
        <v>1532995</v>
      </c>
    </row>
    <row r="45" spans="1:7" ht="9">
      <c r="A45" s="1" t="s">
        <v>11</v>
      </c>
      <c r="B45" s="31">
        <v>2422</v>
      </c>
      <c r="C45" s="31">
        <v>2343</v>
      </c>
      <c r="E45" s="25">
        <f t="shared" si="1"/>
        <v>67.08834827144686</v>
      </c>
      <c r="F45" s="31">
        <v>157188</v>
      </c>
      <c r="G45" s="31">
        <v>151299</v>
      </c>
    </row>
    <row r="46" spans="1:7" ht="9">
      <c r="A46" s="1" t="s">
        <v>34</v>
      </c>
      <c r="B46" s="31">
        <v>60083</v>
      </c>
      <c r="C46" s="31">
        <v>55479</v>
      </c>
      <c r="E46" s="25">
        <f t="shared" si="1"/>
        <v>172.14820021990303</v>
      </c>
      <c r="F46" s="31">
        <v>9550610</v>
      </c>
      <c r="G46" s="31">
        <v>9549124</v>
      </c>
    </row>
    <row r="47" spans="1:7" ht="9">
      <c r="A47" s="1" t="s">
        <v>12</v>
      </c>
      <c r="B47" s="31">
        <v>62926</v>
      </c>
      <c r="C47" s="31">
        <v>61622</v>
      </c>
      <c r="E47" s="25">
        <f t="shared" si="1"/>
        <v>54.71042809386258</v>
      </c>
      <c r="F47" s="31">
        <v>3371366</v>
      </c>
      <c r="G47" s="31">
        <v>3179443</v>
      </c>
    </row>
    <row r="48" spans="1:7" ht="9">
      <c r="A48" s="1" t="s">
        <v>13</v>
      </c>
      <c r="B48" s="31">
        <v>17225</v>
      </c>
      <c r="C48" s="31">
        <v>16970</v>
      </c>
      <c r="E48" s="25">
        <f t="shared" si="1"/>
        <v>74.56688273423688</v>
      </c>
      <c r="F48" s="31">
        <v>1265400</v>
      </c>
      <c r="G48" s="31">
        <v>1265393</v>
      </c>
    </row>
    <row r="49" spans="1:7" ht="9">
      <c r="A49" s="1" t="s">
        <v>14</v>
      </c>
      <c r="B49" s="31">
        <v>23045</v>
      </c>
      <c r="C49" s="31">
        <v>22872</v>
      </c>
      <c r="E49" s="25">
        <f t="shared" si="1"/>
        <v>98.09238370059461</v>
      </c>
      <c r="F49" s="31">
        <v>2243569</v>
      </c>
      <c r="G49" s="31">
        <v>2186304</v>
      </c>
    </row>
    <row r="50" spans="1:7" ht="9">
      <c r="A50" s="1" t="s">
        <v>15</v>
      </c>
      <c r="B50" s="31">
        <v>45421</v>
      </c>
      <c r="C50" s="31">
        <v>44518</v>
      </c>
      <c r="E50" s="25">
        <f t="shared" si="1"/>
        <v>94.69430342782695</v>
      </c>
      <c r="F50" s="31">
        <v>4215601</v>
      </c>
      <c r="G50" s="31">
        <v>4038723</v>
      </c>
    </row>
    <row r="51" spans="1:7" ht="9">
      <c r="A51" s="1" t="s">
        <v>16</v>
      </c>
      <c r="B51" s="31">
        <v>35483</v>
      </c>
      <c r="C51" s="31">
        <v>32656</v>
      </c>
      <c r="E51" s="25">
        <f t="shared" si="1"/>
        <v>154.6200391964723</v>
      </c>
      <c r="F51" s="31">
        <v>5049272</v>
      </c>
      <c r="G51" s="31">
        <v>4523653</v>
      </c>
    </row>
    <row r="52" spans="1:7" ht="9">
      <c r="A52" s="1" t="s">
        <v>17</v>
      </c>
      <c r="B52" s="31">
        <v>7708</v>
      </c>
      <c r="C52" s="31">
        <v>7681</v>
      </c>
      <c r="E52" s="25">
        <f t="shared" si="1"/>
        <v>65.93672698867336</v>
      </c>
      <c r="F52" s="31">
        <v>506460</v>
      </c>
      <c r="G52" s="31">
        <v>456000</v>
      </c>
    </row>
    <row r="53" spans="1:7" ht="9">
      <c r="A53" s="1" t="s">
        <v>18</v>
      </c>
      <c r="B53" s="31">
        <v>32522</v>
      </c>
      <c r="C53" s="31">
        <v>32240</v>
      </c>
      <c r="E53" s="25">
        <f t="shared" si="1"/>
        <v>76.68194789081886</v>
      </c>
      <c r="F53" s="31">
        <v>2472226</v>
      </c>
      <c r="G53" s="31">
        <v>2461310</v>
      </c>
    </row>
    <row r="54" spans="1:7" ht="9">
      <c r="A54" s="1" t="s">
        <v>19</v>
      </c>
      <c r="B54" s="31">
        <v>108905</v>
      </c>
      <c r="C54" s="31">
        <v>107235</v>
      </c>
      <c r="E54" s="25">
        <f t="shared" si="1"/>
        <v>96.40369282417122</v>
      </c>
      <c r="F54" s="31">
        <v>10337850</v>
      </c>
      <c r="G54" s="31">
        <v>9343692</v>
      </c>
    </row>
    <row r="55" spans="1:7" ht="9">
      <c r="A55" s="1" t="s">
        <v>20</v>
      </c>
      <c r="B55" s="31">
        <v>10552</v>
      </c>
      <c r="C55" s="31">
        <v>10552</v>
      </c>
      <c r="E55" s="25">
        <f t="shared" si="1"/>
        <v>52.98957543593632</v>
      </c>
      <c r="F55" s="31">
        <v>559146</v>
      </c>
      <c r="G55" s="31">
        <v>559146</v>
      </c>
    </row>
    <row r="56" spans="1:7" ht="9">
      <c r="A56" s="1" t="s">
        <v>21</v>
      </c>
      <c r="B56" s="31">
        <v>27897</v>
      </c>
      <c r="C56" s="31">
        <v>27720</v>
      </c>
      <c r="E56" s="25">
        <f t="shared" si="1"/>
        <v>48.5030303030303</v>
      </c>
      <c r="F56" s="31">
        <v>1344504</v>
      </c>
      <c r="G56" s="31">
        <v>1294688</v>
      </c>
    </row>
    <row r="57" spans="1:7" ht="9">
      <c r="A57" s="1" t="s">
        <v>22</v>
      </c>
      <c r="B57" s="31">
        <v>142378</v>
      </c>
      <c r="C57" s="31">
        <v>135738</v>
      </c>
      <c r="E57" s="25">
        <f t="shared" si="1"/>
        <v>70.17317184576169</v>
      </c>
      <c r="F57" s="31">
        <v>9525166</v>
      </c>
      <c r="G57" s="31">
        <v>9256158</v>
      </c>
    </row>
    <row r="58" spans="1:7" ht="9">
      <c r="A58" s="1" t="s">
        <v>23</v>
      </c>
      <c r="B58" s="31">
        <v>42607</v>
      </c>
      <c r="C58" s="31">
        <v>42345</v>
      </c>
      <c r="E58" s="25">
        <f t="shared" si="1"/>
        <v>32.46659582004959</v>
      </c>
      <c r="F58" s="31">
        <v>1374798</v>
      </c>
      <c r="G58" s="31">
        <v>1277572</v>
      </c>
    </row>
    <row r="59" spans="1:7" s="17" customFormat="1" ht="9">
      <c r="A59" s="17" t="s">
        <v>2</v>
      </c>
      <c r="B59" s="33">
        <f>SUM(B37:B58)-B40</f>
        <v>817583</v>
      </c>
      <c r="C59" s="33">
        <f>SUM(C37:C58)-C40</f>
        <v>787068</v>
      </c>
      <c r="D59" s="18"/>
      <c r="E59" s="26">
        <f t="shared" si="1"/>
        <v>93.5080120142097</v>
      </c>
      <c r="F59" s="33">
        <f>SUM(F37:F58)-F40</f>
        <v>73597164</v>
      </c>
      <c r="G59" s="33">
        <f>SUM(G37:G58)-G40</f>
        <v>70828495</v>
      </c>
    </row>
    <row r="60" spans="1:7" s="17" customFormat="1" ht="9">
      <c r="A60" s="17" t="s">
        <v>27</v>
      </c>
      <c r="B60" s="33">
        <f>SUM(B37:B46)-B40</f>
        <v>260914</v>
      </c>
      <c r="C60" s="33">
        <f>SUM(C37:C46)-C40</f>
        <v>244919</v>
      </c>
      <c r="D60" s="18"/>
      <c r="E60" s="26">
        <f t="shared" si="1"/>
        <v>127.92721675329395</v>
      </c>
      <c r="F60" s="33">
        <f>SUM(F37:F46)-F40</f>
        <v>31331806</v>
      </c>
      <c r="G60" s="33">
        <f>SUM(G37:G46)-G40</f>
        <v>30986413</v>
      </c>
    </row>
    <row r="61" spans="1:7" s="17" customFormat="1" ht="9">
      <c r="A61" s="17" t="s">
        <v>28</v>
      </c>
      <c r="B61" s="33">
        <f>SUM(B47:B50)</f>
        <v>148617</v>
      </c>
      <c r="C61" s="33">
        <f>SUM(C47:C50)</f>
        <v>145982</v>
      </c>
      <c r="D61" s="18"/>
      <c r="E61" s="26">
        <f t="shared" si="1"/>
        <v>76.00893260812977</v>
      </c>
      <c r="F61" s="33">
        <f>SUM(F47:F50)</f>
        <v>11095936</v>
      </c>
      <c r="G61" s="33">
        <f>SUM(G47:G50)</f>
        <v>10669863</v>
      </c>
    </row>
    <row r="62" spans="1:7" s="17" customFormat="1" ht="9">
      <c r="A62" s="17" t="s">
        <v>29</v>
      </c>
      <c r="B62" s="33">
        <f>SUM(B51:B58)</f>
        <v>408052</v>
      </c>
      <c r="C62" s="33">
        <f>SUM(C51:C58)</f>
        <v>396167</v>
      </c>
      <c r="D62" s="18"/>
      <c r="E62" s="26">
        <f t="shared" si="1"/>
        <v>78.67748197098699</v>
      </c>
      <c r="F62" s="33">
        <f>SUM(F51:F58)</f>
        <v>31169422</v>
      </c>
      <c r="G62" s="33">
        <f>SUM(G51:G58)</f>
        <v>29172219</v>
      </c>
    </row>
    <row r="63" spans="1:7" s="17" customFormat="1" ht="9">
      <c r="A63" s="20"/>
      <c r="B63" s="21"/>
      <c r="C63" s="21"/>
      <c r="D63" s="21"/>
      <c r="E63" s="22"/>
      <c r="F63" s="21"/>
      <c r="G63" s="21"/>
    </row>
    <row r="64" spans="2:7" s="17" customFormat="1" ht="9">
      <c r="B64" s="18"/>
      <c r="C64" s="18"/>
      <c r="D64" s="18"/>
      <c r="E64" s="19"/>
      <c r="F64" s="18"/>
      <c r="G64" s="18"/>
    </row>
  </sheetData>
  <mergeCells count="4">
    <mergeCell ref="B5:C5"/>
    <mergeCell ref="E5:G5"/>
    <mergeCell ref="A8:G8"/>
    <mergeCell ref="A35:G3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2004-12-20T12:52:45Z</cp:lastPrinted>
  <dcterms:created xsi:type="dcterms:W3CDTF">1999-02-19T09:36:30Z</dcterms:created>
  <dcterms:modified xsi:type="dcterms:W3CDTF">2003-02-28T08:31:04Z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