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REGBOV1 (2)" sheetId="1" r:id="rId1"/>
  </sheets>
  <definedNames/>
  <calcPr fullCalcOnLoad="1"/>
</workbook>
</file>

<file path=xl/sharedStrings.xml><?xml version="1.0" encoding="utf-8"?>
<sst xmlns="http://schemas.openxmlformats.org/spreadsheetml/2006/main" count="62" uniqueCount="38">
  <si>
    <t>REGIONI</t>
  </si>
  <si>
    <t>Capi</t>
  </si>
  <si>
    <t>Peso morto</t>
  </si>
  <si>
    <t>Complessivo</t>
  </si>
  <si>
    <t>Medio a capo</t>
  </si>
  <si>
    <t>BOVINI E BUFALINI</t>
  </si>
  <si>
    <t>Piemonte</t>
  </si>
  <si>
    <t>Valle d'Aosta</t>
  </si>
  <si>
    <t>Lombardia</t>
  </si>
  <si>
    <t>Trentino- Alto Adige</t>
  </si>
  <si>
    <t>Bolzano-Bozen</t>
  </si>
  <si>
    <t>Trento</t>
  </si>
  <si>
    <t>Veneto</t>
  </si>
  <si>
    <t>Friuli- Venezia Giulia</t>
  </si>
  <si>
    <t>Liguria</t>
  </si>
  <si>
    <t>Emilia 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</si>
  <si>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</si>
  <si>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</si>
  <si>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</si>
  <si>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</si>
  <si>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</si>
  <si>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</si>
  <si>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</si>
  <si>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</si>
  <si>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</si>
  <si>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</si>
  <si>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</si>
  <si>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</si>
  <si>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</si>
  <si>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</si>
  <si>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SUINI</t>
  </si>
  <si>
    <t>Trentino -Alto Adige</t>
  </si>
  <si>
    <t>Emilia- Romagna</t>
  </si>
  <si>
    <t>Nord</t>
  </si>
  <si>
    <t>Centro</t>
  </si>
  <si>
    <t>Peso vivo</t>
  </si>
  <si>
    <t>Resa media              percentuale</t>
  </si>
  <si>
    <r>
      <t xml:space="preserve">Tavola 9.3 - Macellazione per specie e  regione   -  Anno 2002  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capi in numero; peso in</t>
    </r>
    <r>
      <rPr>
        <b/>
        <sz val="9"/>
        <rFont val="Arial"/>
        <family val="2"/>
      </rPr>
      <t xml:space="preserve"> </t>
    </r>
    <r>
      <rPr>
        <i/>
        <sz val="9"/>
        <rFont val="Arial"/>
        <family val="2"/>
      </rPr>
      <t>quintali</t>
    </r>
    <r>
      <rPr>
        <sz val="9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</si>
</sst>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General_)"/>
    <numFmt numFmtId="173" formatCode="#,##0.0_);\(#,##0.0\)"/>
    <numFmt numFmtId="174" formatCode="_-* #,##0.00_-;\-* #,##0.00_-;_-* &quot;-&quot;_-;_-@_-"/>
    <numFmt numFmtId="175" formatCode="_-* #,##0.0_-;\-* #,##0.0_-;_-* &quot;-&quot;_-;_-@_-"/>
    <numFmt numFmtId="176" formatCode="#,##0.0;\-#,##0.0"/>
    <numFmt numFmtId="177" formatCode="0.0"/>
  </numFmts>
  <fonts count="12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i/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9">
    <xf numFmtId="172" fontId="0" fillId="0" borderId="0" xfId="0" applyAlignment="1">
      <alignment/>
    </xf>
    <xf numFmtId="172" fontId="0" fillId="0" borderId="0" xfId="0" applyBorder="1" applyAlignment="1">
      <alignment/>
    </xf>
    <xf numFmtId="172" fontId="0" fillId="0" borderId="0" xfId="0" applyFont="1" applyAlignment="1">
      <alignment/>
    </xf>
    <xf numFmtId="172" fontId="5" fillId="0" borderId="0" xfId="0" applyFont="1" applyAlignment="1">
      <alignment/>
    </xf>
    <xf numFmtId="172" fontId="6" fillId="0" borderId="0" xfId="0" applyNumberFormat="1" applyFont="1" applyAlignment="1" applyProtection="1" quotePrefix="1">
      <alignment horizontal="left"/>
      <protection/>
    </xf>
    <xf numFmtId="172" fontId="6" fillId="0" borderId="0" xfId="0" applyFont="1" applyAlignment="1">
      <alignment/>
    </xf>
    <xf numFmtId="172" fontId="7" fillId="0" borderId="1" xfId="0" applyNumberFormat="1" applyFont="1" applyBorder="1" applyAlignment="1" applyProtection="1">
      <alignment horizontal="fill"/>
      <protection/>
    </xf>
    <xf numFmtId="172" fontId="9" fillId="0" borderId="0" xfId="0" applyNumberFormat="1" applyFont="1" applyAlignment="1" applyProtection="1">
      <alignment horizontal="left"/>
      <protection/>
    </xf>
    <xf numFmtId="39" fontId="9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/>
      <protection/>
    </xf>
    <xf numFmtId="172" fontId="10" fillId="0" borderId="0" xfId="0" applyNumberFormat="1" applyFont="1" applyAlignment="1" applyProtection="1">
      <alignment horizontal="left"/>
      <protection/>
    </xf>
    <xf numFmtId="39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/>
      <protection/>
    </xf>
    <xf numFmtId="172" fontId="11" fillId="0" borderId="0" xfId="0" applyNumberFormat="1" applyFont="1" applyAlignment="1" applyProtection="1">
      <alignment horizontal="left"/>
      <protection/>
    </xf>
    <xf numFmtId="39" fontId="11" fillId="0" borderId="0" xfId="0" applyNumberFormat="1" applyFont="1" applyAlignment="1" applyProtection="1">
      <alignment/>
      <protection/>
    </xf>
    <xf numFmtId="173" fontId="11" fillId="0" borderId="0" xfId="0" applyNumberFormat="1" applyFont="1" applyAlignment="1" applyProtection="1">
      <alignment/>
      <protection/>
    </xf>
    <xf numFmtId="172" fontId="11" fillId="0" borderId="0" xfId="0" applyFont="1" applyAlignment="1">
      <alignment/>
    </xf>
    <xf numFmtId="172" fontId="9" fillId="0" borderId="0" xfId="0" applyFont="1" applyAlignment="1">
      <alignment vertical="center"/>
    </xf>
    <xf numFmtId="172" fontId="9" fillId="0" borderId="0" xfId="0" applyNumberFormat="1" applyFont="1" applyAlignment="1" applyProtection="1">
      <alignment horizontal="right" vertical="center"/>
      <protection/>
    </xf>
    <xf numFmtId="172" fontId="9" fillId="0" borderId="0" xfId="0" applyFont="1" applyBorder="1" applyAlignment="1">
      <alignment vertical="center"/>
    </xf>
    <xf numFmtId="172" fontId="9" fillId="0" borderId="1" xfId="0" applyNumberFormat="1" applyFont="1" applyBorder="1" applyAlignment="1" applyProtection="1">
      <alignment horizontal="fill" vertical="center"/>
      <protection/>
    </xf>
    <xf numFmtId="172" fontId="9" fillId="0" borderId="0" xfId="0" applyNumberFormat="1" applyFont="1" applyAlignment="1" applyProtection="1" quotePrefix="1">
      <alignment horizontal="left"/>
      <protection/>
    </xf>
    <xf numFmtId="172" fontId="0" fillId="0" borderId="0" xfId="0" applyNumberFormat="1" applyBorder="1" applyAlignment="1" applyProtection="1">
      <alignment horizontal="fill"/>
      <protection/>
    </xf>
    <xf numFmtId="172" fontId="9" fillId="0" borderId="0" xfId="0" applyNumberFormat="1" applyFont="1" applyAlignment="1" applyProtection="1">
      <alignment horizontal="left" vertical="center"/>
      <protection/>
    </xf>
    <xf numFmtId="172" fontId="9" fillId="0" borderId="0" xfId="0" applyNumberFormat="1" applyFont="1" applyAlignment="1" applyProtection="1" quotePrefix="1">
      <alignment horizontal="left" vertical="center"/>
      <protection/>
    </xf>
    <xf numFmtId="172" fontId="10" fillId="0" borderId="0" xfId="0" applyNumberFormat="1" applyFont="1" applyAlignment="1" applyProtection="1">
      <alignment horizontal="left" vertical="center"/>
      <protection/>
    </xf>
    <xf numFmtId="172" fontId="11" fillId="0" borderId="0" xfId="0" applyNumberFormat="1" applyFont="1" applyAlignment="1" applyProtection="1">
      <alignment horizontal="left" vertical="center"/>
      <protection/>
    </xf>
    <xf numFmtId="172" fontId="11" fillId="0" borderId="0" xfId="0" applyFont="1" applyAlignment="1" quotePrefix="1">
      <alignment horizontal="left" vertical="center"/>
    </xf>
    <xf numFmtId="41" fontId="11" fillId="0" borderId="0" xfId="16" applyFont="1" applyAlignment="1">
      <alignment vertical="center"/>
    </xf>
    <xf numFmtId="173" fontId="11" fillId="0" borderId="0" xfId="0" applyNumberFormat="1" applyFont="1" applyAlignment="1">
      <alignment vertical="center"/>
    </xf>
    <xf numFmtId="172" fontId="11" fillId="0" borderId="0" xfId="0" applyFont="1" applyAlignment="1">
      <alignment vertical="center"/>
    </xf>
    <xf numFmtId="39" fontId="11" fillId="0" borderId="0" xfId="0" applyNumberFormat="1" applyFont="1" applyAlignment="1">
      <alignment vertical="center"/>
    </xf>
    <xf numFmtId="172" fontId="9" fillId="0" borderId="0" xfId="0" applyNumberFormat="1" applyFont="1" applyBorder="1" applyAlignment="1" applyProtection="1">
      <alignment horizontal="fill"/>
      <protection/>
    </xf>
    <xf numFmtId="172" fontId="9" fillId="0" borderId="0" xfId="0" applyNumberFormat="1" applyFont="1" applyBorder="1" applyAlignment="1" applyProtection="1">
      <alignment horizontal="fill" vertical="center"/>
      <protection/>
    </xf>
    <xf numFmtId="172" fontId="11" fillId="0" borderId="1" xfId="0" applyFont="1" applyBorder="1" applyAlignment="1">
      <alignment vertical="center"/>
    </xf>
    <xf numFmtId="41" fontId="11" fillId="0" borderId="1" xfId="16" applyFont="1" applyBorder="1" applyAlignment="1">
      <alignment vertical="center"/>
    </xf>
    <xf numFmtId="39" fontId="11" fillId="0" borderId="1" xfId="0" applyNumberFormat="1" applyFont="1" applyBorder="1" applyAlignment="1">
      <alignment vertical="center"/>
    </xf>
    <xf numFmtId="173" fontId="11" fillId="0" borderId="1" xfId="0" applyNumberFormat="1" applyFont="1" applyBorder="1" applyAlignment="1">
      <alignment vertical="center"/>
    </xf>
    <xf numFmtId="172" fontId="11" fillId="0" borderId="0" xfId="0" applyFont="1" applyBorder="1" applyAlignment="1">
      <alignment vertical="center"/>
    </xf>
    <xf numFmtId="41" fontId="9" fillId="0" borderId="0" xfId="16" applyFont="1" applyBorder="1" applyAlignment="1">
      <alignment/>
    </xf>
    <xf numFmtId="41" fontId="9" fillId="0" borderId="0" xfId="16" applyFont="1" applyAlignment="1">
      <alignment/>
    </xf>
    <xf numFmtId="41" fontId="10" fillId="0" borderId="0" xfId="16" applyFont="1" applyAlignment="1">
      <alignment/>
    </xf>
    <xf numFmtId="41" fontId="9" fillId="0" borderId="0" xfId="16" applyFont="1" applyAlignment="1" applyProtection="1">
      <alignment/>
      <protection/>
    </xf>
    <xf numFmtId="41" fontId="11" fillId="0" borderId="0" xfId="16" applyFont="1" applyAlignment="1">
      <alignment/>
    </xf>
    <xf numFmtId="41" fontId="11" fillId="0" borderId="0" xfId="16" applyFont="1" applyAlignment="1" applyProtection="1">
      <alignment horizontal="right" vertical="center"/>
      <protection/>
    </xf>
    <xf numFmtId="172" fontId="11" fillId="0" borderId="0" xfId="0" applyFont="1" applyAlignment="1">
      <alignment horizontal="left"/>
    </xf>
    <xf numFmtId="172" fontId="9" fillId="0" borderId="0" xfId="0" applyNumberFormat="1" applyFont="1" applyBorder="1" applyAlignment="1" applyProtection="1">
      <alignment horizontal="center"/>
      <protection/>
    </xf>
    <xf numFmtId="172" fontId="9" fillId="0" borderId="0" xfId="0" applyNumberFormat="1" applyFont="1" applyBorder="1" applyAlignment="1" applyProtection="1">
      <alignment horizontal="center"/>
      <protection/>
    </xf>
    <xf numFmtId="172" fontId="9" fillId="0" borderId="0" xfId="0" applyFont="1" applyBorder="1" applyAlignment="1">
      <alignment horizontal="center"/>
    </xf>
    <xf numFmtId="172" fontId="9" fillId="0" borderId="2" xfId="0" applyNumberFormat="1" applyFont="1" applyBorder="1" applyAlignment="1" applyProtection="1">
      <alignment horizontal="center" vertical="center" wrapText="1"/>
      <protection/>
    </xf>
    <xf numFmtId="172" fontId="0" fillId="0" borderId="2" xfId="0" applyBorder="1" applyAlignment="1">
      <alignment horizontal="center" vertical="center" wrapText="1"/>
    </xf>
    <xf numFmtId="172" fontId="0" fillId="0" borderId="1" xfId="0" applyBorder="1" applyAlignment="1">
      <alignment horizontal="center" vertical="center" wrapText="1"/>
    </xf>
    <xf numFmtId="172" fontId="9" fillId="0" borderId="2" xfId="0" applyNumberFormat="1" applyFont="1" applyBorder="1" applyAlignment="1" applyProtection="1">
      <alignment horizontal="right" vertical="center"/>
      <protection/>
    </xf>
    <xf numFmtId="172" fontId="0" fillId="0" borderId="1" xfId="0" applyBorder="1" applyAlignment="1">
      <alignment vertical="center"/>
    </xf>
    <xf numFmtId="172" fontId="9" fillId="0" borderId="2" xfId="0" applyNumberFormat="1" applyFont="1" applyBorder="1" applyAlignment="1" applyProtection="1">
      <alignment horizontal="right" vertical="center" wrapText="1"/>
      <protection/>
    </xf>
    <xf numFmtId="172" fontId="0" fillId="0" borderId="0" xfId="0" applyAlignment="1">
      <alignment vertical="center" wrapText="1"/>
    </xf>
    <xf numFmtId="172" fontId="0" fillId="0" borderId="1" xfId="0" applyBorder="1" applyAlignment="1">
      <alignment vertical="center" wrapText="1"/>
    </xf>
    <xf numFmtId="172" fontId="9" fillId="0" borderId="2" xfId="0" applyNumberFormat="1" applyFont="1" applyBorder="1" applyAlignment="1" applyProtection="1">
      <alignment horizontal="left" vertical="center"/>
      <protection/>
    </xf>
    <xf numFmtId="172" fontId="0" fillId="0" borderId="0" xfId="0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G66"/>
  <sheetViews>
    <sheetView showGridLines="0" tabSelected="1" workbookViewId="0" topLeftCell="A1">
      <selection activeCell="F11" sqref="F11"/>
    </sheetView>
  </sheetViews>
  <sheetFormatPr defaultColWidth="9.625" defaultRowHeight="12.75"/>
  <cols>
    <col min="1" max="1" width="11.125" style="0" customWidth="1"/>
    <col min="2" max="2" width="14.00390625" style="0" customWidth="1"/>
    <col min="3" max="3" width="2.875" style="0" customWidth="1"/>
    <col min="4" max="4" width="13.75390625" style="0" customWidth="1"/>
    <col min="5" max="5" width="12.375" style="0" customWidth="1"/>
    <col min="6" max="6" width="10.875" style="0" customWidth="1"/>
    <col min="7" max="7" width="11.125" style="0" customWidth="1"/>
  </cols>
  <sheetData>
    <row r="1" ht="9" customHeight="1"/>
    <row r="2" spans="1:7" ht="12" customHeight="1">
      <c r="A2" s="4" t="s">
        <v>37</v>
      </c>
      <c r="B2" s="5"/>
      <c r="C2" s="5"/>
      <c r="D2" s="5"/>
      <c r="E2" s="5"/>
      <c r="F2" s="5"/>
      <c r="G2" s="5"/>
    </row>
    <row r="3" spans="1:7" ht="9" customHeight="1">
      <c r="A3" s="6"/>
      <c r="B3" s="6"/>
      <c r="C3" s="6"/>
      <c r="D3" s="6"/>
      <c r="E3" s="6"/>
      <c r="F3" s="6"/>
      <c r="G3" s="6"/>
    </row>
    <row r="4" spans="1:7" ht="8.25" customHeight="1">
      <c r="A4" s="57" t="s">
        <v>0</v>
      </c>
      <c r="B4" s="17"/>
      <c r="C4" s="17"/>
      <c r="D4" s="49" t="s">
        <v>35</v>
      </c>
      <c r="E4" s="50"/>
      <c r="F4" s="54" t="s">
        <v>36</v>
      </c>
      <c r="G4" s="17"/>
    </row>
    <row r="5" spans="1:7" ht="6" customHeight="1">
      <c r="A5" s="58"/>
      <c r="B5" s="18" t="s">
        <v>1</v>
      </c>
      <c r="C5" s="18"/>
      <c r="D5" s="51"/>
      <c r="E5" s="51"/>
      <c r="F5" s="55"/>
      <c r="G5" s="18" t="s">
        <v>2</v>
      </c>
    </row>
    <row r="6" spans="1:7" s="1" customFormat="1" ht="9.75" customHeight="1">
      <c r="A6" s="58"/>
      <c r="B6" s="19"/>
      <c r="C6" s="19"/>
      <c r="D6" s="52" t="s">
        <v>3</v>
      </c>
      <c r="E6" s="52" t="s">
        <v>4</v>
      </c>
      <c r="F6" s="55"/>
      <c r="G6" s="19"/>
    </row>
    <row r="7" spans="1:7" s="1" customFormat="1" ht="6.75" customHeight="1">
      <c r="A7" s="53"/>
      <c r="B7" s="20"/>
      <c r="C7" s="20"/>
      <c r="D7" s="53"/>
      <c r="E7" s="53"/>
      <c r="F7" s="56"/>
      <c r="G7" s="20"/>
    </row>
    <row r="8" spans="1:7" s="1" customFormat="1" ht="7.5" customHeight="1">
      <c r="A8" s="32"/>
      <c r="B8" s="33"/>
      <c r="C8" s="33"/>
      <c r="D8" s="33"/>
      <c r="E8" s="33"/>
      <c r="F8" s="33"/>
      <c r="G8" s="33"/>
    </row>
    <row r="9" spans="1:7" s="1" customFormat="1" ht="9" customHeight="1">
      <c r="A9" s="47" t="s">
        <v>5</v>
      </c>
      <c r="B9" s="47"/>
      <c r="C9" s="47"/>
      <c r="D9" s="47"/>
      <c r="E9" s="47"/>
      <c r="F9" s="47"/>
      <c r="G9" s="47"/>
    </row>
    <row r="10" spans="1:7" s="1" customFormat="1" ht="6" customHeight="1">
      <c r="A10" s="46"/>
      <c r="B10" s="46"/>
      <c r="C10" s="46"/>
      <c r="D10" s="46"/>
      <c r="E10" s="46"/>
      <c r="F10" s="46"/>
      <c r="G10" s="46"/>
    </row>
    <row r="11" spans="1:7" ht="9" customHeight="1">
      <c r="A11" s="7" t="s">
        <v>6</v>
      </c>
      <c r="B11" s="39">
        <v>529651</v>
      </c>
      <c r="C11" s="39"/>
      <c r="D11" s="39">
        <v>2562061</v>
      </c>
      <c r="E11" s="8">
        <f>D11/B11</f>
        <v>4.837262650311243</v>
      </c>
      <c r="F11" s="9">
        <f>+(G11/D11)*100</f>
        <v>58.271095028572695</v>
      </c>
      <c r="G11" s="39">
        <v>1492941</v>
      </c>
    </row>
    <row r="12" spans="1:7" ht="9" customHeight="1">
      <c r="A12" s="7" t="s">
        <v>7</v>
      </c>
      <c r="B12" s="39">
        <v>9891</v>
      </c>
      <c r="C12" s="39"/>
      <c r="D12" s="39">
        <v>38906</v>
      </c>
      <c r="E12" s="8">
        <f aca="true" t="shared" si="0" ref="E12:E36">D12/B12</f>
        <v>3.9334748761500355</v>
      </c>
      <c r="F12" s="9">
        <f aca="true" t="shared" si="1" ref="F12:F36">+(G12/D12)*100</f>
        <v>52.750218475299434</v>
      </c>
      <c r="G12" s="39">
        <v>20523</v>
      </c>
    </row>
    <row r="13" spans="1:7" ht="9" customHeight="1">
      <c r="A13" s="7" t="s">
        <v>8</v>
      </c>
      <c r="B13" s="40">
        <v>890521</v>
      </c>
      <c r="C13" s="40"/>
      <c r="D13" s="40">
        <v>4139354</v>
      </c>
      <c r="E13" s="8">
        <f t="shared" si="0"/>
        <v>4.648238503078535</v>
      </c>
      <c r="F13" s="9">
        <f t="shared" si="1"/>
        <v>53.192792885073374</v>
      </c>
      <c r="G13" s="40">
        <v>2201838</v>
      </c>
    </row>
    <row r="14" spans="1:7" ht="9" customHeight="1">
      <c r="A14" s="21" t="s">
        <v>9</v>
      </c>
      <c r="B14" s="40">
        <f>SUM(B15:B16)</f>
        <v>37078</v>
      </c>
      <c r="C14" s="40"/>
      <c r="D14" s="40">
        <f>SUM(D15:D16)</f>
        <v>163419</v>
      </c>
      <c r="E14" s="8">
        <f t="shared" si="0"/>
        <v>4.407438373159286</v>
      </c>
      <c r="F14" s="9">
        <f t="shared" si="1"/>
        <v>53.38852887363158</v>
      </c>
      <c r="G14" s="40">
        <f>SUM(G15:G16)</f>
        <v>87247</v>
      </c>
    </row>
    <row r="15" spans="1:7" s="3" customFormat="1" ht="9" customHeight="1">
      <c r="A15" s="10" t="s">
        <v>10</v>
      </c>
      <c r="B15" s="41">
        <v>21727</v>
      </c>
      <c r="C15" s="41"/>
      <c r="D15" s="41">
        <v>96404</v>
      </c>
      <c r="E15" s="8">
        <f t="shared" si="0"/>
        <v>4.437059879412712</v>
      </c>
      <c r="F15" s="12">
        <f t="shared" si="1"/>
        <v>51.99991701589146</v>
      </c>
      <c r="G15" s="41">
        <v>50130</v>
      </c>
    </row>
    <row r="16" spans="1:7" s="3" customFormat="1" ht="9" customHeight="1">
      <c r="A16" s="10" t="s">
        <v>11</v>
      </c>
      <c r="B16" s="41">
        <v>15351</v>
      </c>
      <c r="C16" s="41"/>
      <c r="D16" s="41">
        <v>67015</v>
      </c>
      <c r="E16" s="8">
        <f t="shared" si="0"/>
        <v>4.365513647319393</v>
      </c>
      <c r="F16" s="12">
        <f t="shared" si="1"/>
        <v>55.38610758785346</v>
      </c>
      <c r="G16" s="41">
        <v>37117</v>
      </c>
    </row>
    <row r="17" spans="1:7" ht="9" customHeight="1">
      <c r="A17" s="7" t="s">
        <v>12</v>
      </c>
      <c r="B17" s="40">
        <v>1059616</v>
      </c>
      <c r="C17" s="40"/>
      <c r="D17" s="40">
        <v>4725961</v>
      </c>
      <c r="E17" s="8">
        <f t="shared" si="0"/>
        <v>4.46006949687434</v>
      </c>
      <c r="F17" s="9">
        <f t="shared" si="1"/>
        <v>58.06558708376984</v>
      </c>
      <c r="G17" s="40">
        <v>2744157</v>
      </c>
    </row>
    <row r="18" spans="1:7" ht="9" customHeight="1">
      <c r="A18" s="21" t="s">
        <v>13</v>
      </c>
      <c r="B18" s="40">
        <v>51405</v>
      </c>
      <c r="C18" s="40"/>
      <c r="D18" s="40">
        <v>256841</v>
      </c>
      <c r="E18" s="8">
        <f t="shared" si="0"/>
        <v>4.996420581655481</v>
      </c>
      <c r="F18" s="9">
        <f t="shared" si="1"/>
        <v>55.930322650978624</v>
      </c>
      <c r="G18" s="40">
        <v>143652</v>
      </c>
    </row>
    <row r="19" spans="1:7" ht="9" customHeight="1">
      <c r="A19" s="7" t="s">
        <v>14</v>
      </c>
      <c r="B19" s="40">
        <v>36776</v>
      </c>
      <c r="C19" s="40"/>
      <c r="D19" s="40">
        <v>149893</v>
      </c>
      <c r="E19" s="8">
        <f t="shared" si="0"/>
        <v>4.075837502719165</v>
      </c>
      <c r="F19" s="9">
        <f t="shared" si="1"/>
        <v>56.12470228763185</v>
      </c>
      <c r="G19" s="40">
        <v>84127</v>
      </c>
    </row>
    <row r="20" spans="1:7" ht="9" customHeight="1">
      <c r="A20" s="21" t="s">
        <v>15</v>
      </c>
      <c r="B20" s="40">
        <v>668222</v>
      </c>
      <c r="C20" s="40"/>
      <c r="D20" s="40">
        <v>3401069</v>
      </c>
      <c r="E20" s="8">
        <f t="shared" si="0"/>
        <v>5.089729161865368</v>
      </c>
      <c r="F20" s="9">
        <f t="shared" si="1"/>
        <v>55.761291523341626</v>
      </c>
      <c r="G20" s="40">
        <v>1896480</v>
      </c>
    </row>
    <row r="21" spans="1:7" ht="9" customHeight="1">
      <c r="A21" s="7" t="s">
        <v>16</v>
      </c>
      <c r="B21" s="40">
        <v>81464</v>
      </c>
      <c r="C21" s="40"/>
      <c r="D21" s="40">
        <v>354644</v>
      </c>
      <c r="E21" s="8">
        <f t="shared" si="0"/>
        <v>4.35338308946283</v>
      </c>
      <c r="F21" s="9">
        <f t="shared" si="1"/>
        <v>57.83997473522744</v>
      </c>
      <c r="G21" s="40">
        <v>205126</v>
      </c>
    </row>
    <row r="22" spans="1:7" ht="9" customHeight="1">
      <c r="A22" s="7" t="s">
        <v>17</v>
      </c>
      <c r="B22" s="40">
        <v>48593</v>
      </c>
      <c r="C22" s="40"/>
      <c r="D22" s="40">
        <v>258630</v>
      </c>
      <c r="E22" s="8">
        <f t="shared" si="0"/>
        <v>5.322371534994752</v>
      </c>
      <c r="F22" s="9">
        <f t="shared" si="1"/>
        <v>58.54811893438503</v>
      </c>
      <c r="G22" s="40">
        <v>151423</v>
      </c>
    </row>
    <row r="23" spans="1:7" ht="9" customHeight="1">
      <c r="A23" s="7" t="s">
        <v>18</v>
      </c>
      <c r="B23" s="40">
        <v>46155</v>
      </c>
      <c r="C23" s="40"/>
      <c r="D23" s="40">
        <v>230858</v>
      </c>
      <c r="E23" s="8">
        <f t="shared" si="0"/>
        <v>5.001798288376124</v>
      </c>
      <c r="F23" s="9">
        <f t="shared" si="1"/>
        <v>59.0952013792028</v>
      </c>
      <c r="G23" s="40">
        <v>136426</v>
      </c>
    </row>
    <row r="24" spans="1:7" ht="9" customHeight="1">
      <c r="A24" s="7" t="s">
        <v>19</v>
      </c>
      <c r="B24" s="40">
        <v>113280</v>
      </c>
      <c r="C24" s="40"/>
      <c r="D24" s="40">
        <v>515379</v>
      </c>
      <c r="E24" s="8">
        <f t="shared" si="0"/>
        <v>4.549602754237288</v>
      </c>
      <c r="F24" s="9">
        <f t="shared" si="1"/>
        <v>56.213000529707266</v>
      </c>
      <c r="G24" s="40">
        <v>289710</v>
      </c>
    </row>
    <row r="25" spans="1:7" ht="9" customHeight="1">
      <c r="A25" s="7" t="s">
        <v>20</v>
      </c>
      <c r="B25" s="40">
        <v>32998</v>
      </c>
      <c r="C25" s="40"/>
      <c r="D25" s="40">
        <v>151111</v>
      </c>
      <c r="E25" s="8">
        <f t="shared" si="0"/>
        <v>4.579398751439482</v>
      </c>
      <c r="F25" s="9">
        <f t="shared" si="1"/>
        <v>58.3762929237448</v>
      </c>
      <c r="G25" s="40">
        <v>88213</v>
      </c>
    </row>
    <row r="26" spans="1:7" ht="9" customHeight="1">
      <c r="A26" s="7" t="s">
        <v>21</v>
      </c>
      <c r="B26" s="40">
        <v>20398</v>
      </c>
      <c r="C26" s="40"/>
      <c r="D26" s="40">
        <v>82131</v>
      </c>
      <c r="E26" s="8">
        <f t="shared" si="0"/>
        <v>4.026424159231297</v>
      </c>
      <c r="F26" s="9">
        <f t="shared" si="1"/>
        <v>55.967904932364156</v>
      </c>
      <c r="G26" s="40">
        <v>45967</v>
      </c>
    </row>
    <row r="27" spans="1:7" ht="9" customHeight="1">
      <c r="A27" s="7" t="s">
        <v>22</v>
      </c>
      <c r="B27" s="40">
        <v>168584</v>
      </c>
      <c r="C27" s="40"/>
      <c r="D27" s="40">
        <v>792567</v>
      </c>
      <c r="E27" s="8">
        <f t="shared" si="0"/>
        <v>4.701318037298913</v>
      </c>
      <c r="F27" s="9">
        <f t="shared" si="1"/>
        <v>54.77076385971154</v>
      </c>
      <c r="G27" s="40">
        <v>434095</v>
      </c>
    </row>
    <row r="28" spans="1:7" ht="9" customHeight="1">
      <c r="A28" s="7" t="s">
        <v>23</v>
      </c>
      <c r="B28" s="40">
        <v>68178</v>
      </c>
      <c r="C28" s="40"/>
      <c r="D28" s="40">
        <v>277146</v>
      </c>
      <c r="E28" s="8">
        <f t="shared" si="0"/>
        <v>4.0650356419959515</v>
      </c>
      <c r="F28" s="9">
        <f t="shared" si="1"/>
        <v>54.922676134600536</v>
      </c>
      <c r="G28" s="40">
        <v>152216</v>
      </c>
    </row>
    <row r="29" spans="1:7" ht="9" customHeight="1">
      <c r="A29" s="7" t="s">
        <v>24</v>
      </c>
      <c r="B29" s="40">
        <v>40034</v>
      </c>
      <c r="C29" s="40"/>
      <c r="D29" s="40">
        <v>167121</v>
      </c>
      <c r="E29" s="8">
        <f t="shared" si="0"/>
        <v>4.174476694809412</v>
      </c>
      <c r="F29" s="9">
        <f t="shared" si="1"/>
        <v>55.56333435056037</v>
      </c>
      <c r="G29" s="40">
        <v>92858</v>
      </c>
    </row>
    <row r="30" spans="1:7" ht="9" customHeight="1">
      <c r="A30" s="7" t="s">
        <v>25</v>
      </c>
      <c r="B30" s="40">
        <v>130609</v>
      </c>
      <c r="C30" s="40"/>
      <c r="D30" s="40">
        <v>580298</v>
      </c>
      <c r="E30" s="8">
        <f t="shared" si="0"/>
        <v>4.443016943702195</v>
      </c>
      <c r="F30" s="9">
        <f t="shared" si="1"/>
        <v>56.16304036891391</v>
      </c>
      <c r="G30" s="40">
        <v>325913</v>
      </c>
    </row>
    <row r="31" spans="1:7" ht="9" customHeight="1">
      <c r="A31" s="7" t="s">
        <v>26</v>
      </c>
      <c r="B31" s="42">
        <v>175305</v>
      </c>
      <c r="C31" s="42"/>
      <c r="D31" s="42">
        <v>765775</v>
      </c>
      <c r="E31" s="8">
        <f t="shared" si="0"/>
        <v>4.368243917743362</v>
      </c>
      <c r="F31" s="9">
        <f t="shared" si="1"/>
        <v>55.727857399366655</v>
      </c>
      <c r="G31" s="40">
        <v>426750</v>
      </c>
    </row>
    <row r="32" spans="1:7" ht="9" customHeight="1">
      <c r="A32" s="7" t="s">
        <v>27</v>
      </c>
      <c r="B32" s="40">
        <v>131609</v>
      </c>
      <c r="C32" s="40"/>
      <c r="D32" s="40">
        <v>594008</v>
      </c>
      <c r="E32" s="8">
        <f t="shared" si="0"/>
        <v>4.513429932603393</v>
      </c>
      <c r="F32" s="9">
        <f t="shared" si="1"/>
        <v>55.20026666307525</v>
      </c>
      <c r="G32" s="40">
        <v>327894</v>
      </c>
    </row>
    <row r="33" spans="1:7" s="2" customFormat="1" ht="9" customHeight="1">
      <c r="A33" s="13" t="s">
        <v>28</v>
      </c>
      <c r="B33" s="43">
        <f>SUM(B11:B32)-B14</f>
        <v>4340367</v>
      </c>
      <c r="C33" s="43"/>
      <c r="D33" s="43">
        <f>SUM(D11:D32)-D14</f>
        <v>20207172</v>
      </c>
      <c r="E33" s="14">
        <f>D33/B33</f>
        <v>4.655636723806996</v>
      </c>
      <c r="F33" s="15">
        <f t="shared" si="1"/>
        <v>56.156081613003536</v>
      </c>
      <c r="G33" s="43">
        <f>SUM(G11:G32)-G14</f>
        <v>11347556</v>
      </c>
    </row>
    <row r="34" spans="1:7" ht="9" customHeight="1">
      <c r="A34" s="45" t="s">
        <v>33</v>
      </c>
      <c r="B34" s="43">
        <f>SUM(B11:B20)-B14</f>
        <v>3283160</v>
      </c>
      <c r="C34" s="43"/>
      <c r="D34" s="43">
        <f>SUM(D11:D20)-D14</f>
        <v>15437504</v>
      </c>
      <c r="E34" s="14">
        <f t="shared" si="0"/>
        <v>4.702026096809171</v>
      </c>
      <c r="F34" s="15">
        <f t="shared" si="1"/>
        <v>56.1681797782854</v>
      </c>
      <c r="G34" s="43">
        <f>SUM(G11:G20)-G14</f>
        <v>8670965</v>
      </c>
    </row>
    <row r="35" spans="1:7" ht="9" customHeight="1">
      <c r="A35" s="45" t="s">
        <v>34</v>
      </c>
      <c r="B35" s="43">
        <f>SUM(B21:B24)</f>
        <v>289492</v>
      </c>
      <c r="C35" s="43"/>
      <c r="D35" s="43">
        <f>SUM(D21:D24)</f>
        <v>1359511</v>
      </c>
      <c r="E35" s="14">
        <f t="shared" si="0"/>
        <v>4.696195404363506</v>
      </c>
      <c r="F35" s="15">
        <f t="shared" si="1"/>
        <v>57.57106783247801</v>
      </c>
      <c r="G35" s="43">
        <f>SUM(G21:G24)</f>
        <v>782685</v>
      </c>
    </row>
    <row r="36" spans="1:7" ht="9" customHeight="1">
      <c r="A36" s="16" t="s">
        <v>29</v>
      </c>
      <c r="B36" s="43">
        <f>SUM(B25:B32)</f>
        <v>767715</v>
      </c>
      <c r="C36" s="43"/>
      <c r="D36" s="43">
        <f>SUM(D25:D32)</f>
        <v>3410157</v>
      </c>
      <c r="E36" s="14">
        <f t="shared" si="0"/>
        <v>4.441956976221645</v>
      </c>
      <c r="F36" s="15">
        <f t="shared" si="1"/>
        <v>55.537208404187844</v>
      </c>
      <c r="G36" s="43">
        <f>SUM(G25:G32)</f>
        <v>1893906</v>
      </c>
    </row>
    <row r="37" spans="1:7" ht="13.5" customHeight="1">
      <c r="A37" s="48" t="s">
        <v>30</v>
      </c>
      <c r="B37" s="48"/>
      <c r="C37" s="48"/>
      <c r="D37" s="48"/>
      <c r="E37" s="48"/>
      <c r="F37" s="48"/>
      <c r="G37" s="48"/>
    </row>
    <row r="38" spans="1:7" ht="6" customHeight="1">
      <c r="A38" s="22"/>
      <c r="B38" s="22"/>
      <c r="C38" s="22"/>
      <c r="D38" s="22"/>
      <c r="E38" s="22"/>
      <c r="F38" s="22"/>
      <c r="G38" s="22"/>
    </row>
    <row r="39" spans="1:7" ht="9" customHeight="1">
      <c r="A39" s="23" t="s">
        <v>6</v>
      </c>
      <c r="B39" s="40">
        <v>1030345</v>
      </c>
      <c r="C39" s="40"/>
      <c r="D39" s="40">
        <v>1541286</v>
      </c>
      <c r="E39" s="8">
        <f aca="true" t="shared" si="2" ref="E39:E64">+D39/B39</f>
        <v>1.4958931231771881</v>
      </c>
      <c r="F39" s="9">
        <f aca="true" t="shared" si="3" ref="F39:F64">+(G39/D39)*100</f>
        <v>81.35122229099596</v>
      </c>
      <c r="G39" s="40">
        <v>1253855</v>
      </c>
    </row>
    <row r="40" spans="1:7" ht="9" customHeight="1">
      <c r="A40" s="23" t="s">
        <v>7</v>
      </c>
      <c r="B40" s="40">
        <v>234</v>
      </c>
      <c r="C40" s="40"/>
      <c r="D40" s="40">
        <v>350</v>
      </c>
      <c r="E40" s="8">
        <f t="shared" si="2"/>
        <v>1.4957264957264957</v>
      </c>
      <c r="F40" s="9">
        <f t="shared" si="3"/>
        <v>78.28571428571428</v>
      </c>
      <c r="G40" s="40">
        <v>274</v>
      </c>
    </row>
    <row r="41" spans="1:7" ht="9" customHeight="1">
      <c r="A41" s="23" t="s">
        <v>8</v>
      </c>
      <c r="B41" s="40">
        <v>4263691</v>
      </c>
      <c r="C41" s="40"/>
      <c r="D41" s="40">
        <v>6732511</v>
      </c>
      <c r="E41" s="8">
        <f t="shared" si="2"/>
        <v>1.5790335181419104</v>
      </c>
      <c r="F41" s="9">
        <f t="shared" si="3"/>
        <v>79.89442572021048</v>
      </c>
      <c r="G41" s="40">
        <v>5378901</v>
      </c>
    </row>
    <row r="42" spans="1:7" ht="9" customHeight="1">
      <c r="A42" s="24" t="s">
        <v>31</v>
      </c>
      <c r="B42" s="40">
        <f>SUM(B43:B44)</f>
        <v>39526</v>
      </c>
      <c r="C42" s="40"/>
      <c r="D42" s="40">
        <f>SUM(D43:D44)</f>
        <v>53310</v>
      </c>
      <c r="E42" s="8">
        <f t="shared" si="2"/>
        <v>1.348732479886657</v>
      </c>
      <c r="F42" s="9">
        <f t="shared" si="3"/>
        <v>78.7619583567811</v>
      </c>
      <c r="G42" s="40">
        <f>SUM(G43:G44)</f>
        <v>41988</v>
      </c>
    </row>
    <row r="43" spans="1:7" ht="9" customHeight="1">
      <c r="A43" s="25" t="s">
        <v>10</v>
      </c>
      <c r="B43" s="41">
        <v>13457</v>
      </c>
      <c r="C43" s="41"/>
      <c r="D43" s="41">
        <v>18378</v>
      </c>
      <c r="E43" s="11">
        <f t="shared" si="2"/>
        <v>1.36568328750836</v>
      </c>
      <c r="F43" s="12">
        <f t="shared" si="3"/>
        <v>78.96397867014909</v>
      </c>
      <c r="G43" s="41">
        <v>14512</v>
      </c>
    </row>
    <row r="44" spans="1:7" ht="9" customHeight="1">
      <c r="A44" s="25" t="s">
        <v>11</v>
      </c>
      <c r="B44" s="41">
        <v>26069</v>
      </c>
      <c r="C44" s="41"/>
      <c r="D44" s="41">
        <v>34932</v>
      </c>
      <c r="E44" s="11">
        <f t="shared" si="2"/>
        <v>1.339982354520695</v>
      </c>
      <c r="F44" s="12">
        <f t="shared" si="3"/>
        <v>78.65567388068246</v>
      </c>
      <c r="G44" s="41">
        <v>27476</v>
      </c>
    </row>
    <row r="45" spans="1:7" ht="9" customHeight="1">
      <c r="A45" s="23" t="s">
        <v>12</v>
      </c>
      <c r="B45" s="40">
        <v>662251</v>
      </c>
      <c r="C45" s="40"/>
      <c r="D45" s="40">
        <v>1033621</v>
      </c>
      <c r="E45" s="8">
        <f t="shared" si="2"/>
        <v>1.5607692551615626</v>
      </c>
      <c r="F45" s="9">
        <f t="shared" si="3"/>
        <v>78.9412173320782</v>
      </c>
      <c r="G45" s="40">
        <v>815953</v>
      </c>
    </row>
    <row r="46" spans="1:7" ht="9" customHeight="1">
      <c r="A46" s="24" t="s">
        <v>13</v>
      </c>
      <c r="B46" s="40">
        <v>112246</v>
      </c>
      <c r="C46" s="40"/>
      <c r="D46" s="40">
        <v>174112</v>
      </c>
      <c r="E46" s="8">
        <f t="shared" si="2"/>
        <v>1.551164406749461</v>
      </c>
      <c r="F46" s="9">
        <f t="shared" si="3"/>
        <v>79.2937879066348</v>
      </c>
      <c r="G46" s="40">
        <v>138060</v>
      </c>
    </row>
    <row r="47" spans="1:7" ht="9" customHeight="1">
      <c r="A47" s="23" t="s">
        <v>14</v>
      </c>
      <c r="B47" s="40">
        <v>981</v>
      </c>
      <c r="C47" s="40"/>
      <c r="D47" s="40">
        <v>1328</v>
      </c>
      <c r="E47" s="8">
        <f t="shared" si="2"/>
        <v>1.3537206931702344</v>
      </c>
      <c r="F47" s="9">
        <f t="shared" si="3"/>
        <v>77.71084337349397</v>
      </c>
      <c r="G47" s="40">
        <v>1032</v>
      </c>
    </row>
    <row r="48" spans="1:7" ht="9" customHeight="1">
      <c r="A48" s="24" t="s">
        <v>32</v>
      </c>
      <c r="B48" s="40">
        <v>3506847</v>
      </c>
      <c r="C48" s="40"/>
      <c r="D48" s="40">
        <v>5523162</v>
      </c>
      <c r="E48" s="8">
        <f t="shared" si="2"/>
        <v>1.5749652037856228</v>
      </c>
      <c r="F48" s="9">
        <f t="shared" si="3"/>
        <v>79.88798807639537</v>
      </c>
      <c r="G48" s="40">
        <v>4412343</v>
      </c>
    </row>
    <row r="49" spans="1:7" ht="9" customHeight="1">
      <c r="A49" s="23" t="s">
        <v>16</v>
      </c>
      <c r="B49" s="40">
        <v>299367</v>
      </c>
      <c r="C49" s="40"/>
      <c r="D49" s="40">
        <v>413784</v>
      </c>
      <c r="E49" s="8">
        <f t="shared" si="2"/>
        <v>1.382196434476746</v>
      </c>
      <c r="F49" s="9">
        <f t="shared" si="3"/>
        <v>79.31795332830656</v>
      </c>
      <c r="G49" s="40">
        <v>328205</v>
      </c>
    </row>
    <row r="50" spans="1:7" ht="9" customHeight="1">
      <c r="A50" s="23" t="s">
        <v>17</v>
      </c>
      <c r="B50" s="40">
        <v>346187</v>
      </c>
      <c r="C50" s="40"/>
      <c r="D50" s="40">
        <v>520156</v>
      </c>
      <c r="E50" s="8">
        <f t="shared" si="2"/>
        <v>1.5025289800021375</v>
      </c>
      <c r="F50" s="9">
        <f t="shared" si="3"/>
        <v>80.74212351679112</v>
      </c>
      <c r="G50" s="40">
        <v>419985</v>
      </c>
    </row>
    <row r="51" spans="1:7" ht="9" customHeight="1">
      <c r="A51" s="23" t="s">
        <v>18</v>
      </c>
      <c r="B51" s="40">
        <v>261528</v>
      </c>
      <c r="C51" s="40"/>
      <c r="D51" s="40">
        <v>392750</v>
      </c>
      <c r="E51" s="8">
        <f t="shared" si="2"/>
        <v>1.501751246520449</v>
      </c>
      <c r="F51" s="9">
        <f t="shared" si="3"/>
        <v>80.50541056651814</v>
      </c>
      <c r="G51" s="40">
        <v>316185</v>
      </c>
    </row>
    <row r="52" spans="1:7" ht="9" customHeight="1">
      <c r="A52" s="23" t="s">
        <v>19</v>
      </c>
      <c r="B52" s="40">
        <v>390993</v>
      </c>
      <c r="C52" s="40"/>
      <c r="D52" s="40">
        <v>591070</v>
      </c>
      <c r="E52" s="8">
        <f t="shared" si="2"/>
        <v>1.5117150434918272</v>
      </c>
      <c r="F52" s="9">
        <f t="shared" si="3"/>
        <v>81.28428104962188</v>
      </c>
      <c r="G52" s="40">
        <v>480447</v>
      </c>
    </row>
    <row r="53" spans="1:7" ht="9" customHeight="1">
      <c r="A53" s="23" t="s">
        <v>20</v>
      </c>
      <c r="B53" s="40">
        <v>361295</v>
      </c>
      <c r="C53" s="40"/>
      <c r="D53" s="40">
        <v>475479</v>
      </c>
      <c r="E53" s="8">
        <f t="shared" si="2"/>
        <v>1.3160409083989537</v>
      </c>
      <c r="F53" s="9">
        <f t="shared" si="3"/>
        <v>78.86846737710815</v>
      </c>
      <c r="G53" s="40">
        <v>375003</v>
      </c>
    </row>
    <row r="54" spans="1:7" ht="9" customHeight="1">
      <c r="A54" s="23" t="s">
        <v>21</v>
      </c>
      <c r="B54" s="40">
        <v>30507</v>
      </c>
      <c r="C54" s="40"/>
      <c r="D54" s="40">
        <v>40083</v>
      </c>
      <c r="E54" s="8">
        <f t="shared" si="2"/>
        <v>1.3138951715999607</v>
      </c>
      <c r="F54" s="9">
        <f t="shared" si="3"/>
        <v>80.42561684504653</v>
      </c>
      <c r="G54" s="40">
        <v>32237</v>
      </c>
    </row>
    <row r="55" spans="1:7" ht="9" customHeight="1">
      <c r="A55" s="23" t="s">
        <v>22</v>
      </c>
      <c r="B55" s="40">
        <v>448651</v>
      </c>
      <c r="C55" s="40"/>
      <c r="D55" s="40">
        <v>578656</v>
      </c>
      <c r="E55" s="8">
        <f t="shared" si="2"/>
        <v>1.2897686620558073</v>
      </c>
      <c r="F55" s="9">
        <f t="shared" si="3"/>
        <v>78.43001714317315</v>
      </c>
      <c r="G55" s="40">
        <v>453840</v>
      </c>
    </row>
    <row r="56" spans="1:7" ht="9" customHeight="1">
      <c r="A56" s="23" t="s">
        <v>23</v>
      </c>
      <c r="B56" s="40">
        <v>99025</v>
      </c>
      <c r="C56" s="40"/>
      <c r="D56" s="40">
        <v>112020</v>
      </c>
      <c r="E56" s="8">
        <f t="shared" si="2"/>
        <v>1.1312294875031557</v>
      </c>
      <c r="F56" s="9">
        <f t="shared" si="3"/>
        <v>78.31726477414747</v>
      </c>
      <c r="G56" s="40">
        <v>87731</v>
      </c>
    </row>
    <row r="57" spans="1:7" ht="9" customHeight="1">
      <c r="A57" s="23" t="s">
        <v>24</v>
      </c>
      <c r="B57" s="40">
        <v>105094</v>
      </c>
      <c r="C57" s="40"/>
      <c r="D57" s="40">
        <v>133036</v>
      </c>
      <c r="E57" s="8">
        <f t="shared" si="2"/>
        <v>1.2658762631548899</v>
      </c>
      <c r="F57" s="9">
        <f t="shared" si="3"/>
        <v>79.27778947051925</v>
      </c>
      <c r="G57" s="40">
        <v>105468</v>
      </c>
    </row>
    <row r="58" spans="1:7" ht="9" customHeight="1">
      <c r="A58" s="23" t="s">
        <v>25</v>
      </c>
      <c r="B58" s="40">
        <v>237948</v>
      </c>
      <c r="C58" s="40"/>
      <c r="D58" s="40">
        <v>262121</v>
      </c>
      <c r="E58" s="8">
        <f t="shared" si="2"/>
        <v>1.1015894228991208</v>
      </c>
      <c r="F58" s="9">
        <f t="shared" si="3"/>
        <v>79.65023786724453</v>
      </c>
      <c r="G58" s="40">
        <v>208780</v>
      </c>
    </row>
    <row r="59" spans="1:7" ht="9" customHeight="1">
      <c r="A59" s="23" t="s">
        <v>26</v>
      </c>
      <c r="B59" s="40">
        <v>190385</v>
      </c>
      <c r="C59" s="40"/>
      <c r="D59" s="40">
        <v>194176</v>
      </c>
      <c r="E59" s="8">
        <f t="shared" si="2"/>
        <v>1.019912283005489</v>
      </c>
      <c r="F59" s="9">
        <f t="shared" si="3"/>
        <v>78.95362969676995</v>
      </c>
      <c r="G59" s="40">
        <v>153309</v>
      </c>
    </row>
    <row r="60" spans="1:7" ht="9" customHeight="1">
      <c r="A60" s="23" t="s">
        <v>27</v>
      </c>
      <c r="B60" s="40">
        <v>879683</v>
      </c>
      <c r="C60" s="40"/>
      <c r="D60" s="40">
        <v>460535</v>
      </c>
      <c r="E60" s="8">
        <f t="shared" si="2"/>
        <v>0.5235238148287508</v>
      </c>
      <c r="F60" s="9">
        <f t="shared" si="3"/>
        <v>78.93732289619682</v>
      </c>
      <c r="G60" s="40">
        <v>363534</v>
      </c>
    </row>
    <row r="61" spans="1:7" ht="9" customHeight="1">
      <c r="A61" s="26" t="s">
        <v>28</v>
      </c>
      <c r="B61" s="44">
        <f>SUM(B39:B60)-B42</f>
        <v>13266784</v>
      </c>
      <c r="C61" s="44"/>
      <c r="D61" s="43">
        <f>SUM(D39:D60)-D42</f>
        <v>19233546</v>
      </c>
      <c r="E61" s="14">
        <f t="shared" si="2"/>
        <v>1.4497519519425355</v>
      </c>
      <c r="F61" s="15">
        <f t="shared" si="3"/>
        <v>79.89753943448598</v>
      </c>
      <c r="G61" s="44">
        <f>SUM(G39:G60)-G42</f>
        <v>15367130</v>
      </c>
    </row>
    <row r="62" spans="1:7" ht="9" customHeight="1">
      <c r="A62" s="27" t="s">
        <v>33</v>
      </c>
      <c r="B62" s="44">
        <f>SUM(B39:B48)-B42</f>
        <v>9616121</v>
      </c>
      <c r="C62" s="44"/>
      <c r="D62" s="44">
        <f>SUM(D39:D48)-D42</f>
        <v>15059680</v>
      </c>
      <c r="E62" s="14">
        <f t="shared" si="2"/>
        <v>1.5660867828098253</v>
      </c>
      <c r="F62" s="15">
        <f t="shared" si="3"/>
        <v>79.9645543597208</v>
      </c>
      <c r="G62" s="44">
        <f>SUM(G39:G48)-G42</f>
        <v>12042406</v>
      </c>
    </row>
    <row r="63" spans="1:7" ht="9" customHeight="1">
      <c r="A63" s="27" t="s">
        <v>34</v>
      </c>
      <c r="B63" s="44">
        <f>SUM(B49:B52)</f>
        <v>1298075</v>
      </c>
      <c r="C63" s="44"/>
      <c r="D63" s="44">
        <f>SUM(D49:D52)</f>
        <v>1917760</v>
      </c>
      <c r="E63" s="14">
        <f t="shared" si="2"/>
        <v>1.477387670203956</v>
      </c>
      <c r="F63" s="15">
        <f t="shared" si="3"/>
        <v>80.55345820123478</v>
      </c>
      <c r="G63" s="44">
        <f>SUM(G49:G52)</f>
        <v>1544822</v>
      </c>
    </row>
    <row r="64" spans="1:7" ht="9" customHeight="1">
      <c r="A64" s="38" t="s">
        <v>29</v>
      </c>
      <c r="B64" s="44">
        <f>SUM(B53:B60)</f>
        <v>2352588</v>
      </c>
      <c r="C64" s="44"/>
      <c r="D64" s="43">
        <f>SUM(D53:D60)</f>
        <v>2256106</v>
      </c>
      <c r="E64" s="14">
        <f t="shared" si="2"/>
        <v>0.9589889942480366</v>
      </c>
      <c r="F64" s="15">
        <f t="shared" si="3"/>
        <v>78.89265841232637</v>
      </c>
      <c r="G64" s="44">
        <f>SUM(G53:G60)</f>
        <v>1779902</v>
      </c>
    </row>
    <row r="65" spans="1:7" ht="9" customHeight="1">
      <c r="A65" s="34"/>
      <c r="B65" s="35"/>
      <c r="C65" s="35"/>
      <c r="D65" s="35"/>
      <c r="E65" s="36"/>
      <c r="F65" s="37"/>
      <c r="G65" s="35"/>
    </row>
    <row r="66" spans="1:7" ht="9" customHeight="1">
      <c r="A66" s="30"/>
      <c r="B66" s="28"/>
      <c r="C66" s="28"/>
      <c r="D66" s="28"/>
      <c r="E66" s="31"/>
      <c r="F66" s="29"/>
      <c r="G66" s="28"/>
    </row>
    <row r="67" ht="9" customHeight="1"/>
    <row r="68" ht="9" customHeight="1"/>
    <row r="69" ht="9" customHeight="1"/>
    <row r="70" ht="9" customHeight="1"/>
    <row r="71" ht="9" customHeight="1"/>
    <row r="72" ht="9" customHeight="1"/>
    <row r="73" ht="9" customHeight="1"/>
    <row r="74" ht="9" customHeight="1"/>
    <row r="75" ht="9" customHeight="1"/>
    <row r="76" ht="9" customHeight="1"/>
    <row r="77" ht="9" customHeight="1"/>
    <row r="78" ht="9" customHeight="1"/>
    <row r="79" ht="9" customHeight="1"/>
    <row r="80" ht="9" customHeight="1"/>
    <row r="81" ht="9" customHeight="1"/>
    <row r="82" ht="9" customHeight="1"/>
    <row r="83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/>
    <row r="98" ht="9" customHeight="1"/>
    <row r="99" ht="9" customHeight="1"/>
    <row r="100" ht="9" customHeight="1"/>
    <row r="101" ht="9" customHeight="1"/>
    <row r="102" ht="9" customHeight="1"/>
    <row r="103" ht="9" customHeight="1"/>
    <row r="104" ht="9" customHeight="1"/>
    <row r="105" ht="9" customHeight="1"/>
    <row r="106" ht="9" customHeight="1"/>
    <row r="107" ht="9" customHeight="1"/>
    <row r="108" ht="9" customHeight="1"/>
    <row r="109" ht="9" customHeight="1"/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ht="9" customHeight="1"/>
    <row r="175" ht="9" customHeight="1"/>
    <row r="176" ht="9" customHeight="1"/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</sheetData>
  <mergeCells count="7">
    <mergeCell ref="A9:G9"/>
    <mergeCell ref="A37:G37"/>
    <mergeCell ref="D4:E5"/>
    <mergeCell ref="D6:D7"/>
    <mergeCell ref="E6:E7"/>
    <mergeCell ref="F4:F7"/>
    <mergeCell ref="A4:A7"/>
  </mergeCells>
  <printOptions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&amp;C&amp;"Arial,Normale"293</oddFooter>
  </headerFooter>
  <rowBreaks count="1" manualBreakCount="1">
    <brk id="65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Franco e Marco</dc:creator>
  <cp:keywords/>
  <dc:description/>
  <cp:lastModifiedBy>I.S.T.A.T.</cp:lastModifiedBy>
  <cp:lastPrinted>2005-05-30T09:08:50Z</cp:lastPrinted>
  <dcterms:created xsi:type="dcterms:W3CDTF">1998-10-02T09:57:38Z</dcterms:created>
  <dcterms:modified xsi:type="dcterms:W3CDTF">2005-01-19T15:39:18Z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